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6e2d2ae89cf7aa/Área de Trabalho/Amana/Cotacoes/MilhoSafrinha/"/>
    </mc:Choice>
  </mc:AlternateContent>
  <xr:revisionPtr revIDLastSave="3257" documentId="8_{198A997B-A67F-4341-A98A-F1D0F4937998}" xr6:coauthVersionLast="47" xr6:coauthVersionMax="47" xr10:uidLastSave="{CB631780-2CEF-4C43-9D9B-DF35F65B2A33}"/>
  <bookViews>
    <workbookView xWindow="1080" yWindow="-108" windowWidth="22068" windowHeight="13176" xr2:uid="{0A39D07D-69A2-40E9-8D41-C732D2CE28C4}"/>
  </bookViews>
  <sheets>
    <sheet name="GERAL" sheetId="5" r:id="rId1"/>
    <sheet name="GERAL TOKIO " sheetId="7" state="hidden" r:id="rId2"/>
    <sheet name="GERAL SWISS" sheetId="3" state="hidden" r:id="rId3"/>
    <sheet name="Tab Mun UF" sheetId="8" state="hidden" r:id="rId4"/>
  </sheets>
  <externalReferences>
    <externalReference r:id="rId5"/>
  </externalReferences>
  <definedNames>
    <definedName name="_xlnm._FilterDatabase" localSheetId="0" hidden="1">GERAL!$B$2:$BA$796</definedName>
    <definedName name="_xlnm._FilterDatabase" localSheetId="2" hidden="1">'GERAL SWISS'!$B$1:$M$208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54" i="5" l="1"/>
  <c r="Y754" i="5"/>
  <c r="X754" i="5"/>
  <c r="W754" i="5"/>
  <c r="W733" i="5"/>
  <c r="W732" i="5"/>
  <c r="W731" i="5"/>
  <c r="V754" i="5"/>
  <c r="V733" i="5"/>
  <c r="V732" i="5"/>
  <c r="V731" i="5"/>
  <c r="Q754" i="5"/>
  <c r="N754" i="5"/>
  <c r="N733" i="5"/>
  <c r="N732" i="5"/>
  <c r="N731" i="5"/>
  <c r="N730" i="5"/>
  <c r="Y4" i="5"/>
  <c r="X3" i="5"/>
  <c r="Y5" i="5"/>
  <c r="Y6" i="5"/>
  <c r="Y7" i="5"/>
  <c r="Y8" i="5"/>
  <c r="Y9" i="5"/>
  <c r="Y10" i="5"/>
  <c r="Y11" i="5"/>
  <c r="Y12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8" i="5"/>
  <c r="Y249" i="5"/>
  <c r="Y250" i="5"/>
  <c r="Y251" i="5"/>
  <c r="Y253" i="5"/>
  <c r="Y254" i="5"/>
  <c r="Y255" i="5"/>
  <c r="Y256" i="5"/>
  <c r="Y257" i="5"/>
  <c r="Y258" i="5"/>
  <c r="Y259" i="5"/>
  <c r="Y270" i="5"/>
  <c r="Y271" i="5"/>
  <c r="Y274" i="5"/>
  <c r="Y275" i="5"/>
  <c r="Y276" i="5"/>
  <c r="Y282" i="5"/>
  <c r="Y283" i="5"/>
  <c r="Y284" i="5"/>
  <c r="Y286" i="5"/>
  <c r="Y287" i="5"/>
  <c r="Y288" i="5"/>
  <c r="Y290" i="5"/>
  <c r="Y291" i="5"/>
  <c r="Y294" i="5"/>
  <c r="Y295" i="5"/>
  <c r="Y296" i="5"/>
  <c r="Y298" i="5"/>
  <c r="Y299" i="5"/>
  <c r="Y302" i="5"/>
  <c r="Y303" i="5"/>
  <c r="Y304" i="5"/>
  <c r="Y306" i="5"/>
  <c r="Y307" i="5"/>
  <c r="Y308" i="5"/>
  <c r="Y314" i="5"/>
  <c r="Y315" i="5"/>
  <c r="Y316" i="5"/>
  <c r="Y318" i="5"/>
  <c r="Y319" i="5"/>
  <c r="Y320" i="5"/>
  <c r="Y322" i="5"/>
  <c r="Y323" i="5"/>
  <c r="Y324" i="5"/>
  <c r="Y326" i="5"/>
  <c r="Y327" i="5"/>
  <c r="Y330" i="5"/>
  <c r="Y331" i="5"/>
  <c r="Y332" i="5"/>
  <c r="Y338" i="5"/>
  <c r="Y339" i="5"/>
  <c r="Y340" i="5"/>
  <c r="Y346" i="5"/>
  <c r="Y347" i="5"/>
  <c r="Y348" i="5"/>
  <c r="Y350" i="5"/>
  <c r="Y351" i="5"/>
  <c r="Y358" i="5"/>
  <c r="Y359" i="5"/>
  <c r="Y360" i="5"/>
  <c r="Y362" i="5"/>
  <c r="Y363" i="5"/>
  <c r="Y364" i="5"/>
  <c r="Y365" i="5"/>
  <c r="Y366" i="5"/>
  <c r="Y367" i="5"/>
  <c r="Y368" i="5"/>
  <c r="Y369" i="5"/>
  <c r="Y374" i="5"/>
  <c r="Y375" i="5"/>
  <c r="Y376" i="5"/>
  <c r="Y377" i="5"/>
  <c r="Y378" i="5"/>
  <c r="Y379" i="5"/>
  <c r="Y380" i="5"/>
  <c r="Y381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62" i="5"/>
  <c r="Y463" i="5"/>
  <c r="Y464" i="5"/>
  <c r="Y465" i="5"/>
  <c r="Y466" i="5"/>
  <c r="Y467" i="5"/>
  <c r="Y470" i="5"/>
  <c r="Y471" i="5"/>
  <c r="Y474" i="5"/>
  <c r="Y475" i="5"/>
  <c r="Y478" i="5"/>
  <c r="Y479" i="5"/>
  <c r="Y482" i="5"/>
  <c r="Y483" i="5"/>
  <c r="Y486" i="5"/>
  <c r="Y487" i="5"/>
  <c r="Y490" i="5"/>
  <c r="Y491" i="5"/>
  <c r="Y494" i="5"/>
  <c r="Y495" i="5"/>
  <c r="Y498" i="5"/>
  <c r="Y499" i="5"/>
  <c r="Y502" i="5"/>
  <c r="Y503" i="5"/>
  <c r="Y506" i="5"/>
  <c r="Y507" i="5"/>
  <c r="Y510" i="5"/>
  <c r="Y511" i="5"/>
  <c r="Y514" i="5"/>
  <c r="Y515" i="5"/>
  <c r="Y518" i="5"/>
  <c r="Y519" i="5"/>
  <c r="Y522" i="5"/>
  <c r="Y523" i="5"/>
  <c r="Y526" i="5"/>
  <c r="Y527" i="5"/>
  <c r="Y530" i="5"/>
  <c r="Y531" i="5"/>
  <c r="Y534" i="5"/>
  <c r="Y535" i="5"/>
  <c r="Y538" i="5"/>
  <c r="Y539" i="5"/>
  <c r="Y542" i="5"/>
  <c r="Y543" i="5"/>
  <c r="Y546" i="5"/>
  <c r="Y547" i="5"/>
  <c r="Y550" i="5"/>
  <c r="Y551" i="5"/>
  <c r="Y554" i="5"/>
  <c r="Y555" i="5"/>
  <c r="Y558" i="5"/>
  <c r="Y559" i="5"/>
  <c r="Y562" i="5"/>
  <c r="Y563" i="5"/>
  <c r="Y566" i="5"/>
  <c r="Y567" i="5"/>
  <c r="Y570" i="5"/>
  <c r="Y571" i="5"/>
  <c r="Y572" i="5"/>
  <c r="Y573" i="5"/>
  <c r="Y574" i="5"/>
  <c r="Y575" i="5"/>
  <c r="Y578" i="5"/>
  <c r="Y579" i="5"/>
  <c r="Y580" i="5"/>
  <c r="Y581" i="5"/>
  <c r="Y582" i="5"/>
  <c r="Y583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2" i="5"/>
  <c r="Y624" i="5"/>
  <c r="Y626" i="5"/>
  <c r="Y628" i="5"/>
  <c r="Y630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82" i="5"/>
  <c r="Y683" i="5"/>
  <c r="Y686" i="5"/>
  <c r="Y688" i="5"/>
  <c r="Y690" i="5"/>
  <c r="Y691" i="5"/>
  <c r="Y692" i="5"/>
  <c r="Y693" i="5"/>
  <c r="Y698" i="5"/>
  <c r="Y699" i="5"/>
  <c r="Y700" i="5"/>
  <c r="Y701" i="5"/>
  <c r="Y702" i="5"/>
  <c r="Y703" i="5"/>
  <c r="Y704" i="5"/>
  <c r="Y705" i="5"/>
  <c r="Y710" i="5"/>
  <c r="Y711" i="5"/>
  <c r="Y712" i="5"/>
  <c r="Y713" i="5"/>
  <c r="Y714" i="5"/>
  <c r="Y715" i="5"/>
  <c r="Y716" i="5"/>
  <c r="Y717" i="5"/>
  <c r="Y718" i="5"/>
  <c r="Y719" i="5"/>
  <c r="Y722" i="5"/>
  <c r="Y723" i="5"/>
  <c r="Y724" i="5"/>
  <c r="Y726" i="5"/>
  <c r="Y730" i="5"/>
  <c r="Y3" i="5"/>
  <c r="X4" i="5"/>
  <c r="X5" i="5"/>
  <c r="X6" i="5"/>
  <c r="X7" i="5"/>
  <c r="X8" i="5"/>
  <c r="X9" i="5"/>
  <c r="X10" i="5"/>
  <c r="X11" i="5"/>
  <c r="X12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8" i="5"/>
  <c r="X249" i="5"/>
  <c r="X250" i="5"/>
  <c r="X251" i="5"/>
  <c r="X253" i="5"/>
  <c r="X254" i="5"/>
  <c r="X255" i="5"/>
  <c r="X256" i="5"/>
  <c r="X257" i="5"/>
  <c r="X258" i="5"/>
  <c r="X259" i="5"/>
  <c r="X270" i="5"/>
  <c r="X271" i="5"/>
  <c r="X274" i="5"/>
  <c r="X275" i="5"/>
  <c r="X276" i="5"/>
  <c r="X282" i="5"/>
  <c r="X283" i="5"/>
  <c r="X284" i="5"/>
  <c r="X286" i="5"/>
  <c r="X287" i="5"/>
  <c r="X288" i="5"/>
  <c r="X290" i="5"/>
  <c r="X291" i="5"/>
  <c r="X294" i="5"/>
  <c r="X295" i="5"/>
  <c r="X296" i="5"/>
  <c r="X298" i="5"/>
  <c r="X299" i="5"/>
  <c r="X302" i="5"/>
  <c r="X303" i="5"/>
  <c r="X304" i="5"/>
  <c r="X306" i="5"/>
  <c r="X307" i="5"/>
  <c r="X308" i="5"/>
  <c r="X314" i="5"/>
  <c r="X315" i="5"/>
  <c r="X316" i="5"/>
  <c r="X318" i="5"/>
  <c r="X319" i="5"/>
  <c r="X320" i="5"/>
  <c r="X322" i="5"/>
  <c r="X323" i="5"/>
  <c r="X324" i="5"/>
  <c r="X326" i="5"/>
  <c r="X327" i="5"/>
  <c r="X330" i="5"/>
  <c r="X331" i="5"/>
  <c r="X332" i="5"/>
  <c r="X338" i="5"/>
  <c r="X339" i="5"/>
  <c r="X340" i="5"/>
  <c r="X346" i="5"/>
  <c r="X347" i="5"/>
  <c r="X348" i="5"/>
  <c r="X350" i="5"/>
  <c r="X351" i="5"/>
  <c r="X358" i="5"/>
  <c r="X359" i="5"/>
  <c r="X360" i="5"/>
  <c r="X362" i="5"/>
  <c r="X363" i="5"/>
  <c r="X364" i="5"/>
  <c r="X365" i="5"/>
  <c r="X366" i="5"/>
  <c r="X367" i="5"/>
  <c r="X368" i="5"/>
  <c r="X369" i="5"/>
  <c r="X374" i="5"/>
  <c r="X375" i="5"/>
  <c r="X376" i="5"/>
  <c r="X377" i="5"/>
  <c r="X378" i="5"/>
  <c r="X379" i="5"/>
  <c r="X380" i="5"/>
  <c r="X381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62" i="5"/>
  <c r="X463" i="5"/>
  <c r="X464" i="5"/>
  <c r="X465" i="5"/>
  <c r="X466" i="5"/>
  <c r="X467" i="5"/>
  <c r="X470" i="5"/>
  <c r="X471" i="5"/>
  <c r="X474" i="5"/>
  <c r="X475" i="5"/>
  <c r="X478" i="5"/>
  <c r="X479" i="5"/>
  <c r="X482" i="5"/>
  <c r="X483" i="5"/>
  <c r="X486" i="5"/>
  <c r="X487" i="5"/>
  <c r="X490" i="5"/>
  <c r="X491" i="5"/>
  <c r="X494" i="5"/>
  <c r="X495" i="5"/>
  <c r="X498" i="5"/>
  <c r="X499" i="5"/>
  <c r="X502" i="5"/>
  <c r="X503" i="5"/>
  <c r="X506" i="5"/>
  <c r="X507" i="5"/>
  <c r="X510" i="5"/>
  <c r="X511" i="5"/>
  <c r="X514" i="5"/>
  <c r="X515" i="5"/>
  <c r="X518" i="5"/>
  <c r="X519" i="5"/>
  <c r="X522" i="5"/>
  <c r="X523" i="5"/>
  <c r="X526" i="5"/>
  <c r="X527" i="5"/>
  <c r="X530" i="5"/>
  <c r="X531" i="5"/>
  <c r="X534" i="5"/>
  <c r="X535" i="5"/>
  <c r="X538" i="5"/>
  <c r="X539" i="5"/>
  <c r="X542" i="5"/>
  <c r="X543" i="5"/>
  <c r="X546" i="5"/>
  <c r="X547" i="5"/>
  <c r="X550" i="5"/>
  <c r="X551" i="5"/>
  <c r="X554" i="5"/>
  <c r="X555" i="5"/>
  <c r="X558" i="5"/>
  <c r="X559" i="5"/>
  <c r="X562" i="5"/>
  <c r="X563" i="5"/>
  <c r="X566" i="5"/>
  <c r="X567" i="5"/>
  <c r="X570" i="5"/>
  <c r="X571" i="5"/>
  <c r="X572" i="5"/>
  <c r="X573" i="5"/>
  <c r="X574" i="5"/>
  <c r="X575" i="5"/>
  <c r="X578" i="5"/>
  <c r="X579" i="5"/>
  <c r="X580" i="5"/>
  <c r="X581" i="5"/>
  <c r="X582" i="5"/>
  <c r="X583" i="5"/>
  <c r="X584" i="5"/>
  <c r="X586" i="5"/>
  <c r="X590" i="5"/>
  <c r="X592" i="5"/>
  <c r="X594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2" i="5"/>
  <c r="X624" i="5"/>
  <c r="X626" i="5"/>
  <c r="X628" i="5"/>
  <c r="X630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82" i="5"/>
  <c r="X683" i="5"/>
  <c r="X686" i="5"/>
  <c r="X688" i="5"/>
  <c r="X690" i="5"/>
  <c r="X691" i="5"/>
  <c r="X692" i="5"/>
  <c r="X693" i="5"/>
  <c r="X698" i="5"/>
  <c r="X699" i="5"/>
  <c r="X700" i="5"/>
  <c r="X701" i="5"/>
  <c r="X702" i="5"/>
  <c r="X703" i="5"/>
  <c r="X704" i="5"/>
  <c r="X705" i="5"/>
  <c r="X710" i="5"/>
  <c r="X711" i="5"/>
  <c r="X712" i="5"/>
  <c r="X713" i="5"/>
  <c r="X714" i="5"/>
  <c r="X715" i="5"/>
  <c r="X716" i="5"/>
  <c r="X717" i="5"/>
  <c r="X718" i="5"/>
  <c r="X719" i="5"/>
  <c r="X722" i="5"/>
  <c r="X723" i="5"/>
  <c r="X724" i="5"/>
  <c r="X726" i="5"/>
  <c r="X730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W730" i="5"/>
  <c r="W726" i="5"/>
  <c r="V724" i="5"/>
  <c r="V725" i="5"/>
  <c r="V726" i="5"/>
  <c r="V727" i="5"/>
  <c r="V728" i="5"/>
  <c r="V729" i="5"/>
  <c r="V730" i="5"/>
  <c r="V723" i="5"/>
  <c r="V753" i="5"/>
  <c r="V752" i="5"/>
  <c r="V751" i="5"/>
  <c r="V750" i="5"/>
  <c r="V749" i="5"/>
  <c r="V748" i="5"/>
  <c r="V747" i="5"/>
  <c r="V746" i="5"/>
  <c r="V745" i="5"/>
  <c r="V744" i="5"/>
  <c r="V743" i="5"/>
  <c r="V742" i="5"/>
  <c r="V741" i="5"/>
  <c r="V740" i="5"/>
  <c r="V739" i="5"/>
  <c r="V738" i="5"/>
  <c r="V737" i="5"/>
  <c r="V736" i="5"/>
  <c r="V735" i="5"/>
  <c r="V734" i="5"/>
  <c r="W724" i="5"/>
  <c r="W753" i="5"/>
  <c r="W752" i="5"/>
  <c r="W751" i="5"/>
  <c r="W750" i="5"/>
  <c r="W749" i="5"/>
  <c r="W748" i="5"/>
  <c r="W747" i="5"/>
  <c r="W746" i="5"/>
  <c r="W745" i="5"/>
  <c r="W744" i="5"/>
  <c r="W743" i="5"/>
  <c r="W742" i="5"/>
  <c r="W741" i="5"/>
  <c r="W740" i="5"/>
  <c r="W739" i="5"/>
  <c r="W738" i="5"/>
  <c r="W737" i="5"/>
  <c r="W736" i="5"/>
  <c r="W735" i="5"/>
  <c r="W734" i="5"/>
  <c r="W729" i="5"/>
  <c r="W728" i="5"/>
  <c r="W727" i="5"/>
  <c r="W725" i="5"/>
  <c r="N724" i="5"/>
  <c r="Q724" i="5" s="1"/>
  <c r="N725" i="5"/>
  <c r="Q725" i="5" s="1"/>
  <c r="N726" i="5"/>
  <c r="Q726" i="5" s="1"/>
  <c r="N727" i="5"/>
  <c r="Q727" i="5" s="1"/>
  <c r="N728" i="5"/>
  <c r="Q728" i="5" s="1"/>
  <c r="N729" i="5"/>
  <c r="Q729" i="5" s="1"/>
  <c r="Q730" i="5"/>
  <c r="Q731" i="5"/>
  <c r="Q732" i="5"/>
  <c r="Q733" i="5"/>
  <c r="N734" i="5"/>
  <c r="Q734" i="5" s="1"/>
  <c r="N735" i="5"/>
  <c r="Q735" i="5" s="1"/>
  <c r="N736" i="5"/>
  <c r="Q736" i="5" s="1"/>
  <c r="N737" i="5"/>
  <c r="Q737" i="5" s="1"/>
  <c r="N738" i="5"/>
  <c r="Q738" i="5" s="1"/>
  <c r="N739" i="5"/>
  <c r="Q739" i="5" s="1"/>
  <c r="N740" i="5"/>
  <c r="Q740" i="5" s="1"/>
  <c r="N741" i="5"/>
  <c r="Q741" i="5" s="1"/>
  <c r="N742" i="5"/>
  <c r="Q742" i="5" s="1"/>
  <c r="N743" i="5"/>
  <c r="Q743" i="5" s="1"/>
  <c r="N744" i="5"/>
  <c r="Q744" i="5" s="1"/>
  <c r="N745" i="5"/>
  <c r="Q745" i="5" s="1"/>
  <c r="N746" i="5"/>
  <c r="Q746" i="5" s="1"/>
  <c r="N747" i="5"/>
  <c r="Q747" i="5" s="1"/>
  <c r="N748" i="5"/>
  <c r="Q748" i="5" s="1"/>
  <c r="N749" i="5"/>
  <c r="Q749" i="5" s="1"/>
  <c r="N750" i="5"/>
  <c r="Q750" i="5" s="1"/>
  <c r="N751" i="5"/>
  <c r="Q751" i="5" s="1"/>
  <c r="N752" i="5"/>
  <c r="Q752" i="5" s="1"/>
  <c r="N753" i="5"/>
  <c r="Q753" i="5" s="1"/>
  <c r="V661" i="5"/>
  <c r="V657" i="5"/>
  <c r="W197" i="5"/>
  <c r="V618" i="5"/>
  <c r="V616" i="5"/>
  <c r="W616" i="5"/>
  <c r="W618" i="5"/>
  <c r="V614" i="5"/>
  <c r="W612" i="5"/>
  <c r="V612" i="5"/>
  <c r="V613" i="5"/>
  <c r="W613" i="5"/>
  <c r="V615" i="5"/>
  <c r="W615" i="5"/>
  <c r="W248" i="5"/>
  <c r="W249" i="5"/>
  <c r="W253" i="5"/>
  <c r="W257" i="5"/>
  <c r="V248" i="5"/>
  <c r="V249" i="5"/>
  <c r="V253" i="5"/>
  <c r="V257" i="5"/>
  <c r="W596" i="5"/>
  <c r="V596" i="5"/>
  <c r="N622" i="5"/>
  <c r="Q622" i="5" s="1"/>
  <c r="N624" i="5"/>
  <c r="Q624" i="5" s="1"/>
  <c r="N620" i="5"/>
  <c r="Q620" i="5" s="1"/>
  <c r="N628" i="5"/>
  <c r="Q628" i="5" s="1"/>
  <c r="N630" i="5"/>
  <c r="Q630" i="5" s="1"/>
  <c r="N591" i="5"/>
  <c r="N590" i="5"/>
  <c r="Q590" i="5" s="1"/>
  <c r="N587" i="5"/>
  <c r="Q587" i="5" s="1"/>
  <c r="N586" i="5"/>
  <c r="Q586" i="5" s="1"/>
  <c r="N589" i="5"/>
  <c r="Q589" i="5" s="1"/>
  <c r="N588" i="5"/>
  <c r="Q588" i="5" s="1"/>
  <c r="N585" i="5"/>
  <c r="Q585" i="5" s="1"/>
  <c r="N584" i="5"/>
  <c r="Q584" i="5" s="1"/>
  <c r="N593" i="5"/>
  <c r="Q593" i="5" s="1"/>
  <c r="N592" i="5"/>
  <c r="Q592" i="5" s="1"/>
  <c r="N595" i="5"/>
  <c r="Q595" i="5" s="1"/>
  <c r="N594" i="5"/>
  <c r="Q594" i="5" s="1"/>
  <c r="N248" i="5"/>
  <c r="Q248" i="5" s="1"/>
  <c r="N249" i="5"/>
  <c r="Q249" i="5" s="1"/>
  <c r="N253" i="5"/>
  <c r="Q253" i="5" s="1"/>
  <c r="N257" i="5"/>
  <c r="Q257" i="5" s="1"/>
  <c r="V597" i="5"/>
  <c r="W597" i="5"/>
  <c r="V599" i="5"/>
  <c r="W599" i="5"/>
  <c r="V606" i="5"/>
  <c r="V605" i="5"/>
  <c r="W605" i="5"/>
  <c r="V607" i="5"/>
  <c r="W607" i="5"/>
  <c r="V602" i="5"/>
  <c r="W600" i="5"/>
  <c r="V600" i="5"/>
  <c r="V601" i="5"/>
  <c r="W601" i="5"/>
  <c r="V603" i="5"/>
  <c r="W603" i="5"/>
  <c r="V609" i="5"/>
  <c r="W609" i="5"/>
  <c r="V611" i="5"/>
  <c r="W611" i="5"/>
  <c r="V717" i="5"/>
  <c r="V716" i="5"/>
  <c r="V715" i="5"/>
  <c r="W715" i="5"/>
  <c r="W714" i="5"/>
  <c r="V675" i="5"/>
  <c r="W672" i="5"/>
  <c r="V672" i="5"/>
  <c r="W673" i="5"/>
  <c r="W666" i="5"/>
  <c r="V667" i="5"/>
  <c r="W250" i="5"/>
  <c r="V659" i="5"/>
  <c r="W663" i="5"/>
  <c r="W655" i="5"/>
  <c r="W664" i="5"/>
  <c r="V663" i="5"/>
  <c r="W662" i="5"/>
  <c r="V662" i="5"/>
  <c r="W683" i="5"/>
  <c r="N576" i="5"/>
  <c r="V691" i="5"/>
  <c r="V693" i="5"/>
  <c r="U586" i="5"/>
  <c r="Y586" i="5" s="1"/>
  <c r="U594" i="5"/>
  <c r="Y594" i="5" s="1"/>
  <c r="N307" i="5"/>
  <c r="Q307" i="5" s="1"/>
  <c r="V307" i="5"/>
  <c r="W295" i="5"/>
  <c r="V295" i="5"/>
  <c r="V287" i="5"/>
  <c r="W323" i="5"/>
  <c r="W319" i="5"/>
  <c r="V275" i="5"/>
  <c r="W271" i="5"/>
  <c r="V271" i="5"/>
  <c r="Q438" i="5"/>
  <c r="V433" i="5"/>
  <c r="Q432" i="5"/>
  <c r="W431" i="5"/>
  <c r="V630" i="5"/>
  <c r="V628" i="5"/>
  <c r="Q625" i="5"/>
  <c r="V620" i="5"/>
  <c r="V624" i="5"/>
  <c r="Q623" i="5"/>
  <c r="V626" i="5"/>
  <c r="N626" i="5"/>
  <c r="Q626" i="5" s="1"/>
  <c r="Q627" i="5"/>
  <c r="Q621" i="5"/>
  <c r="Q629" i="5"/>
  <c r="N722" i="5"/>
  <c r="V595" i="5"/>
  <c r="V593" i="5"/>
  <c r="V589" i="5"/>
  <c r="V585" i="5"/>
  <c r="U588" i="5"/>
  <c r="V588" i="5"/>
  <c r="V587" i="5"/>
  <c r="U590" i="5"/>
  <c r="Y590" i="5" s="1"/>
  <c r="W682" i="5"/>
  <c r="V682" i="5"/>
  <c r="V590" i="5"/>
  <c r="U584" i="5"/>
  <c r="Y584" i="5" s="1"/>
  <c r="U592" i="5"/>
  <c r="Y592" i="5" s="1"/>
  <c r="V586" i="5"/>
  <c r="V584" i="5"/>
  <c r="V592" i="5"/>
  <c r="V594" i="5"/>
  <c r="V692" i="5"/>
  <c r="V610" i="5"/>
  <c r="V604" i="5"/>
  <c r="V598" i="5"/>
  <c r="V617" i="5"/>
  <c r="V619" i="5"/>
  <c r="W619" i="5"/>
  <c r="W617" i="5"/>
  <c r="W614" i="5"/>
  <c r="W598" i="5"/>
  <c r="W606" i="5"/>
  <c r="W604" i="5"/>
  <c r="W602" i="5"/>
  <c r="W610" i="5"/>
  <c r="W608" i="5"/>
  <c r="W713" i="5"/>
  <c r="V608" i="5"/>
  <c r="V713" i="5"/>
  <c r="N692" i="5"/>
  <c r="Q692" i="5" s="1"/>
  <c r="N714" i="5"/>
  <c r="W76" i="5"/>
  <c r="V76" i="5"/>
  <c r="V66" i="5"/>
  <c r="V68" i="5"/>
  <c r="T550" i="5"/>
  <c r="V60" i="5"/>
  <c r="W58" i="5"/>
  <c r="V58" i="5"/>
  <c r="V56" i="5"/>
  <c r="W54" i="5"/>
  <c r="V54" i="5"/>
  <c r="V48" i="5"/>
  <c r="V50" i="5"/>
  <c r="V40" i="5"/>
  <c r="V38" i="5"/>
  <c r="W38" i="5"/>
  <c r="W30" i="5"/>
  <c r="V30" i="5"/>
  <c r="V34" i="5"/>
  <c r="N34" i="5"/>
  <c r="Q34" i="5" s="1"/>
  <c r="V8" i="5"/>
  <c r="W8" i="5"/>
  <c r="W176" i="5"/>
  <c r="W6" i="5"/>
  <c r="V6" i="5"/>
  <c r="W26" i="5"/>
  <c r="V26" i="5"/>
  <c r="V20" i="5"/>
  <c r="W20" i="5"/>
  <c r="V16" i="5"/>
  <c r="W16" i="5"/>
  <c r="W10" i="5"/>
  <c r="W12" i="5"/>
  <c r="V12" i="5"/>
  <c r="W467" i="5"/>
  <c r="V466" i="5"/>
  <c r="V467" i="5"/>
  <c r="N466" i="5"/>
  <c r="Q466" i="5" s="1"/>
  <c r="W4" i="5"/>
  <c r="N4" i="5"/>
  <c r="Q4" i="5" s="1"/>
  <c r="V77" i="5"/>
  <c r="Q77" i="5"/>
  <c r="W572" i="5"/>
  <c r="V572" i="5"/>
  <c r="V570" i="5"/>
  <c r="W570" i="5"/>
  <c r="V571" i="5"/>
  <c r="W571" i="5"/>
  <c r="V573" i="5"/>
  <c r="W573" i="5"/>
  <c r="Q573" i="5"/>
  <c r="Q572" i="5"/>
  <c r="Q571" i="5"/>
  <c r="Q570" i="5"/>
  <c r="V243" i="5"/>
  <c r="W243" i="5"/>
  <c r="V244" i="5"/>
  <c r="W244" i="5"/>
  <c r="V245" i="5"/>
  <c r="W245" i="5"/>
  <c r="V246" i="5"/>
  <c r="W246" i="5"/>
  <c r="Q243" i="5"/>
  <c r="Q244" i="5"/>
  <c r="Q245" i="5"/>
  <c r="Q246" i="5"/>
  <c r="V239" i="5"/>
  <c r="W239" i="5"/>
  <c r="V240" i="5"/>
  <c r="W240" i="5"/>
  <c r="V241" i="5"/>
  <c r="W241" i="5"/>
  <c r="V242" i="5"/>
  <c r="W242" i="5"/>
  <c r="Q239" i="5"/>
  <c r="Q240" i="5"/>
  <c r="Q241" i="5"/>
  <c r="Q242" i="5"/>
  <c r="W235" i="5"/>
  <c r="W236" i="5"/>
  <c r="W237" i="5"/>
  <c r="W238" i="5"/>
  <c r="V235" i="5"/>
  <c r="V236" i="5"/>
  <c r="V237" i="5"/>
  <c r="V238" i="5"/>
  <c r="Q235" i="5"/>
  <c r="Q236" i="5"/>
  <c r="Q237" i="5"/>
  <c r="Q238" i="5"/>
  <c r="W227" i="5"/>
  <c r="W9" i="5"/>
  <c r="W15" i="5"/>
  <c r="W19" i="5"/>
  <c r="W23" i="5"/>
  <c r="W33" i="5"/>
  <c r="W39" i="5"/>
  <c r="W43" i="5"/>
  <c r="W47" i="5"/>
  <c r="W53" i="5"/>
  <c r="W57" i="5"/>
  <c r="W61" i="5"/>
  <c r="W65" i="5"/>
  <c r="W69" i="5"/>
  <c r="W73" i="5"/>
  <c r="W3" i="5"/>
  <c r="W13" i="5"/>
  <c r="W27" i="5"/>
  <c r="W29" i="5"/>
  <c r="W31" i="5"/>
  <c r="W37" i="5"/>
  <c r="W51" i="5"/>
  <c r="W24" i="5"/>
  <c r="W34" i="5"/>
  <c r="W40" i="5"/>
  <c r="W44" i="5"/>
  <c r="W48" i="5"/>
  <c r="W62" i="5"/>
  <c r="W66" i="5"/>
  <c r="W70" i="5"/>
  <c r="W74" i="5"/>
  <c r="W14" i="5"/>
  <c r="W28" i="5"/>
  <c r="W32" i="5"/>
  <c r="W52" i="5"/>
  <c r="W7" i="5"/>
  <c r="W11" i="5"/>
  <c r="W17" i="5"/>
  <c r="W21" i="5"/>
  <c r="W25" i="5"/>
  <c r="W35" i="5"/>
  <c r="W41" i="5"/>
  <c r="W45" i="5"/>
  <c r="W49" i="5"/>
  <c r="W55" i="5"/>
  <c r="W59" i="5"/>
  <c r="W63" i="5"/>
  <c r="W67" i="5"/>
  <c r="W71" i="5"/>
  <c r="W75" i="5"/>
  <c r="W18" i="5"/>
  <c r="W22" i="5"/>
  <c r="W36" i="5"/>
  <c r="W42" i="5"/>
  <c r="W46" i="5"/>
  <c r="W50" i="5"/>
  <c r="W56" i="5"/>
  <c r="W60" i="5"/>
  <c r="W64" i="5"/>
  <c r="W68" i="5"/>
  <c r="W72" i="5"/>
  <c r="W81" i="5"/>
  <c r="W85" i="5"/>
  <c r="W93" i="5"/>
  <c r="W97" i="5"/>
  <c r="W101" i="5"/>
  <c r="W117" i="5"/>
  <c r="W125" i="5"/>
  <c r="W129" i="5"/>
  <c r="W133" i="5"/>
  <c r="W141" i="5"/>
  <c r="W145" i="5"/>
  <c r="W149" i="5"/>
  <c r="W153" i="5"/>
  <c r="W157" i="5"/>
  <c r="W161" i="5"/>
  <c r="W77" i="5"/>
  <c r="W89" i="5"/>
  <c r="W105" i="5"/>
  <c r="W109" i="5"/>
  <c r="W113" i="5"/>
  <c r="W121" i="5"/>
  <c r="W137" i="5"/>
  <c r="W82" i="5"/>
  <c r="W86" i="5"/>
  <c r="W94" i="5"/>
  <c r="W98" i="5"/>
  <c r="W102" i="5"/>
  <c r="W118" i="5"/>
  <c r="W126" i="5"/>
  <c r="W130" i="5"/>
  <c r="W134" i="5"/>
  <c r="W142" i="5"/>
  <c r="W146" i="5"/>
  <c r="W150" i="5"/>
  <c r="W154" i="5"/>
  <c r="W158" i="5"/>
  <c r="W162" i="5"/>
  <c r="W78" i="5"/>
  <c r="W90" i="5"/>
  <c r="W106" i="5"/>
  <c r="W110" i="5"/>
  <c r="W114" i="5"/>
  <c r="W122" i="5"/>
  <c r="W138" i="5"/>
  <c r="W83" i="5"/>
  <c r="W87" i="5"/>
  <c r="W95" i="5"/>
  <c r="W99" i="5"/>
  <c r="W103" i="5"/>
  <c r="W119" i="5"/>
  <c r="W127" i="5"/>
  <c r="W131" i="5"/>
  <c r="W135" i="5"/>
  <c r="W143" i="5"/>
  <c r="W147" i="5"/>
  <c r="W151" i="5"/>
  <c r="W155" i="5"/>
  <c r="W159" i="5"/>
  <c r="W163" i="5"/>
  <c r="W79" i="5"/>
  <c r="W91" i="5"/>
  <c r="W107" i="5"/>
  <c r="W111" i="5"/>
  <c r="W115" i="5"/>
  <c r="W123" i="5"/>
  <c r="W139" i="5"/>
  <c r="W84" i="5"/>
  <c r="W88" i="5"/>
  <c r="W96" i="5"/>
  <c r="W100" i="5"/>
  <c r="W104" i="5"/>
  <c r="W120" i="5"/>
  <c r="W128" i="5"/>
  <c r="W132" i="5"/>
  <c r="W136" i="5"/>
  <c r="W144" i="5"/>
  <c r="W148" i="5"/>
  <c r="W152" i="5"/>
  <c r="W156" i="5"/>
  <c r="W160" i="5"/>
  <c r="W164" i="5"/>
  <c r="W80" i="5"/>
  <c r="W92" i="5"/>
  <c r="W108" i="5"/>
  <c r="W112" i="5"/>
  <c r="W116" i="5"/>
  <c r="W124" i="5"/>
  <c r="W140" i="5"/>
  <c r="W167" i="5"/>
  <c r="W169" i="5"/>
  <c r="W173" i="5"/>
  <c r="W175" i="5"/>
  <c r="W177" i="5"/>
  <c r="W185" i="5"/>
  <c r="W189" i="5"/>
  <c r="W191" i="5"/>
  <c r="W193" i="5"/>
  <c r="W199" i="5"/>
  <c r="W201" i="5"/>
  <c r="W203" i="5"/>
  <c r="W205" i="5"/>
  <c r="W207" i="5"/>
  <c r="W165" i="5"/>
  <c r="W171" i="5"/>
  <c r="W179" i="5"/>
  <c r="W181" i="5"/>
  <c r="W183" i="5"/>
  <c r="W187" i="5"/>
  <c r="W195" i="5"/>
  <c r="W168" i="5"/>
  <c r="W170" i="5"/>
  <c r="W174" i="5"/>
  <c r="W178" i="5"/>
  <c r="W186" i="5"/>
  <c r="W190" i="5"/>
  <c r="W192" i="5"/>
  <c r="W194" i="5"/>
  <c r="W198" i="5"/>
  <c r="W200" i="5"/>
  <c r="W202" i="5"/>
  <c r="W204" i="5"/>
  <c r="W206" i="5"/>
  <c r="W208" i="5"/>
  <c r="W166" i="5"/>
  <c r="W172" i="5"/>
  <c r="W180" i="5"/>
  <c r="W182" i="5"/>
  <c r="W184" i="5"/>
  <c r="W188" i="5"/>
  <c r="W196" i="5"/>
  <c r="W219" i="5"/>
  <c r="W213" i="5"/>
  <c r="W221" i="5"/>
  <c r="W211" i="5"/>
  <c r="W217" i="5"/>
  <c r="W209" i="5"/>
  <c r="W215" i="5"/>
  <c r="W220" i="5"/>
  <c r="W214" i="5"/>
  <c r="W222" i="5"/>
  <c r="W212" i="5"/>
  <c r="W218" i="5"/>
  <c r="W210" i="5"/>
  <c r="W216" i="5"/>
  <c r="W223" i="5"/>
  <c r="W225" i="5"/>
  <c r="W229" i="5"/>
  <c r="W224" i="5"/>
  <c r="W226" i="5"/>
  <c r="W228" i="5"/>
  <c r="W230" i="5"/>
  <c r="W231" i="5"/>
  <c r="W232" i="5"/>
  <c r="W233" i="5"/>
  <c r="W234" i="5"/>
  <c r="W251" i="5"/>
  <c r="W254" i="5"/>
  <c r="W255" i="5"/>
  <c r="W256" i="5"/>
  <c r="W247" i="5"/>
  <c r="W252" i="5"/>
  <c r="W258" i="5"/>
  <c r="W262" i="5"/>
  <c r="W266" i="5"/>
  <c r="W270" i="5"/>
  <c r="W274" i="5"/>
  <c r="W278" i="5"/>
  <c r="W282" i="5"/>
  <c r="W286" i="5"/>
  <c r="W290" i="5"/>
  <c r="W294" i="5"/>
  <c r="W298" i="5"/>
  <c r="W302" i="5"/>
  <c r="W306" i="5"/>
  <c r="W310" i="5"/>
  <c r="W314" i="5"/>
  <c r="W318" i="5"/>
  <c r="W322" i="5"/>
  <c r="W326" i="5"/>
  <c r="W330" i="5"/>
  <c r="W334" i="5"/>
  <c r="W338" i="5"/>
  <c r="W342" i="5"/>
  <c r="W346" i="5"/>
  <c r="W350" i="5"/>
  <c r="W354" i="5"/>
  <c r="W358" i="5"/>
  <c r="W259" i="5"/>
  <c r="W263" i="5"/>
  <c r="W267" i="5"/>
  <c r="W275" i="5"/>
  <c r="W279" i="5"/>
  <c r="W283" i="5"/>
  <c r="W287" i="5"/>
  <c r="W291" i="5"/>
  <c r="W299" i="5"/>
  <c r="W303" i="5"/>
  <c r="W307" i="5"/>
  <c r="W311" i="5"/>
  <c r="W315" i="5"/>
  <c r="W327" i="5"/>
  <c r="W331" i="5"/>
  <c r="W335" i="5"/>
  <c r="W339" i="5"/>
  <c r="W343" i="5"/>
  <c r="W347" i="5"/>
  <c r="W351" i="5"/>
  <c r="W355" i="5"/>
  <c r="W359" i="5"/>
  <c r="W260" i="5"/>
  <c r="W264" i="5"/>
  <c r="W268" i="5"/>
  <c r="W272" i="5"/>
  <c r="W276" i="5"/>
  <c r="W280" i="5"/>
  <c r="W284" i="5"/>
  <c r="W288" i="5"/>
  <c r="W292" i="5"/>
  <c r="W296" i="5"/>
  <c r="W300" i="5"/>
  <c r="W304" i="5"/>
  <c r="W308" i="5"/>
  <c r="W312" i="5"/>
  <c r="W316" i="5"/>
  <c r="W320" i="5"/>
  <c r="W324" i="5"/>
  <c r="W328" i="5"/>
  <c r="W332" i="5"/>
  <c r="W336" i="5"/>
  <c r="W340" i="5"/>
  <c r="W344" i="5"/>
  <c r="W348" i="5"/>
  <c r="W352" i="5"/>
  <c r="W356" i="5"/>
  <c r="W360" i="5"/>
  <c r="W261" i="5"/>
  <c r="W265" i="5"/>
  <c r="W269" i="5"/>
  <c r="W273" i="5"/>
  <c r="W277" i="5"/>
  <c r="W281" i="5"/>
  <c r="W285" i="5"/>
  <c r="W289" i="5"/>
  <c r="W293" i="5"/>
  <c r="W301" i="5"/>
  <c r="W305" i="5"/>
  <c r="W309" i="5"/>
  <c r="W313" i="5"/>
  <c r="W317" i="5"/>
  <c r="W321" i="5"/>
  <c r="W325" i="5"/>
  <c r="W329" i="5"/>
  <c r="W333" i="5"/>
  <c r="W337" i="5"/>
  <c r="W345" i="5"/>
  <c r="W349" i="5"/>
  <c r="W353" i="5"/>
  <c r="W357" i="5"/>
  <c r="W361" i="5"/>
  <c r="W362" i="5"/>
  <c r="W366" i="5"/>
  <c r="W370" i="5"/>
  <c r="W374" i="5"/>
  <c r="W378" i="5"/>
  <c r="W382" i="5"/>
  <c r="W386" i="5"/>
  <c r="W390" i="5"/>
  <c r="W394" i="5"/>
  <c r="W398" i="5"/>
  <c r="W402" i="5"/>
  <c r="W406" i="5"/>
  <c r="W410" i="5"/>
  <c r="W414" i="5"/>
  <c r="W418" i="5"/>
  <c r="W422" i="5"/>
  <c r="W426" i="5"/>
  <c r="W430" i="5"/>
  <c r="W434" i="5"/>
  <c r="W438" i="5"/>
  <c r="W442" i="5"/>
  <c r="W446" i="5"/>
  <c r="W450" i="5"/>
  <c r="W454" i="5"/>
  <c r="W458" i="5"/>
  <c r="W462" i="5"/>
  <c r="W363" i="5"/>
  <c r="W367" i="5"/>
  <c r="W371" i="5"/>
  <c r="W375" i="5"/>
  <c r="W379" i="5"/>
  <c r="W383" i="5"/>
  <c r="W387" i="5"/>
  <c r="W391" i="5"/>
  <c r="W395" i="5"/>
  <c r="W399" i="5"/>
  <c r="W403" i="5"/>
  <c r="W407" i="5"/>
  <c r="W411" i="5"/>
  <c r="W415" i="5"/>
  <c r="W419" i="5"/>
  <c r="W423" i="5"/>
  <c r="W427" i="5"/>
  <c r="W435" i="5"/>
  <c r="W439" i="5"/>
  <c r="W443" i="5"/>
  <c r="W447" i="5"/>
  <c r="W451" i="5"/>
  <c r="W455" i="5"/>
  <c r="W459" i="5"/>
  <c r="W463" i="5"/>
  <c r="W364" i="5"/>
  <c r="W368" i="5"/>
  <c r="W372" i="5"/>
  <c r="W376" i="5"/>
  <c r="W380" i="5"/>
  <c r="W384" i="5"/>
  <c r="W388" i="5"/>
  <c r="W392" i="5"/>
  <c r="W396" i="5"/>
  <c r="W400" i="5"/>
  <c r="W404" i="5"/>
  <c r="W408" i="5"/>
  <c r="W412" i="5"/>
  <c r="W416" i="5"/>
  <c r="W420" i="5"/>
  <c r="W424" i="5"/>
  <c r="W428" i="5"/>
  <c r="W432" i="5"/>
  <c r="W436" i="5"/>
  <c r="W440" i="5"/>
  <c r="W444" i="5"/>
  <c r="W448" i="5"/>
  <c r="W452" i="5"/>
  <c r="W456" i="5"/>
  <c r="W460" i="5"/>
  <c r="W464" i="5"/>
  <c r="W365" i="5"/>
  <c r="W369" i="5"/>
  <c r="W373" i="5"/>
  <c r="W377" i="5"/>
  <c r="W381" i="5"/>
  <c r="W385" i="5"/>
  <c r="W389" i="5"/>
  <c r="W393" i="5"/>
  <c r="W397" i="5"/>
  <c r="W401" i="5"/>
  <c r="W405" i="5"/>
  <c r="W409" i="5"/>
  <c r="W413" i="5"/>
  <c r="W417" i="5"/>
  <c r="W421" i="5"/>
  <c r="W425" i="5"/>
  <c r="W429" i="5"/>
  <c r="W433" i="5"/>
  <c r="W437" i="5"/>
  <c r="W441" i="5"/>
  <c r="W445" i="5"/>
  <c r="W449" i="5"/>
  <c r="W453" i="5"/>
  <c r="W457" i="5"/>
  <c r="W461" i="5"/>
  <c r="W465" i="5"/>
  <c r="W466" i="5"/>
  <c r="W470" i="5"/>
  <c r="W474" i="5"/>
  <c r="W478" i="5"/>
  <c r="W482" i="5"/>
  <c r="W486" i="5"/>
  <c r="W490" i="5"/>
  <c r="W494" i="5"/>
  <c r="W498" i="5"/>
  <c r="W502" i="5"/>
  <c r="W506" i="5"/>
  <c r="W510" i="5"/>
  <c r="W514" i="5"/>
  <c r="W518" i="5"/>
  <c r="W526" i="5"/>
  <c r="W530" i="5"/>
  <c r="W534" i="5"/>
  <c r="W538" i="5"/>
  <c r="W542" i="5"/>
  <c r="W546" i="5"/>
  <c r="W550" i="5"/>
  <c r="W554" i="5"/>
  <c r="W558" i="5"/>
  <c r="W562" i="5"/>
  <c r="W566" i="5"/>
  <c r="W471" i="5"/>
  <c r="W475" i="5"/>
  <c r="W479" i="5"/>
  <c r="W483" i="5"/>
  <c r="W487" i="5"/>
  <c r="W491" i="5"/>
  <c r="W495" i="5"/>
  <c r="W499" i="5"/>
  <c r="W503" i="5"/>
  <c r="W507" i="5"/>
  <c r="W511" i="5"/>
  <c r="W515" i="5"/>
  <c r="W519" i="5"/>
  <c r="W523" i="5"/>
  <c r="W527" i="5"/>
  <c r="W531" i="5"/>
  <c r="W535" i="5"/>
  <c r="W539" i="5"/>
  <c r="W543" i="5"/>
  <c r="W547" i="5"/>
  <c r="W551" i="5"/>
  <c r="W555" i="5"/>
  <c r="W559" i="5"/>
  <c r="W563" i="5"/>
  <c r="W567" i="5"/>
  <c r="W468" i="5"/>
  <c r="W472" i="5"/>
  <c r="W476" i="5"/>
  <c r="W480" i="5"/>
  <c r="W484" i="5"/>
  <c r="W488" i="5"/>
  <c r="W492" i="5"/>
  <c r="W496" i="5"/>
  <c r="W500" i="5"/>
  <c r="W504" i="5"/>
  <c r="W508" i="5"/>
  <c r="W512" i="5"/>
  <c r="W516" i="5"/>
  <c r="W520" i="5"/>
  <c r="W524" i="5"/>
  <c r="W528" i="5"/>
  <c r="W532" i="5"/>
  <c r="W536" i="5"/>
  <c r="W540" i="5"/>
  <c r="W544" i="5"/>
  <c r="W548" i="5"/>
  <c r="W552" i="5"/>
  <c r="W556" i="5"/>
  <c r="W560" i="5"/>
  <c r="W564" i="5"/>
  <c r="W568" i="5"/>
  <c r="W469" i="5"/>
  <c r="W473" i="5"/>
  <c r="W477" i="5"/>
  <c r="W481" i="5"/>
  <c r="W485" i="5"/>
  <c r="W489" i="5"/>
  <c r="W493" i="5"/>
  <c r="W497" i="5"/>
  <c r="W501" i="5"/>
  <c r="W505" i="5"/>
  <c r="W509" i="5"/>
  <c r="W513" i="5"/>
  <c r="W517" i="5"/>
  <c r="W521" i="5"/>
  <c r="W525" i="5"/>
  <c r="W529" i="5"/>
  <c r="W533" i="5"/>
  <c r="W537" i="5"/>
  <c r="W541" i="5"/>
  <c r="W545" i="5"/>
  <c r="W549" i="5"/>
  <c r="W553" i="5"/>
  <c r="W557" i="5"/>
  <c r="W561" i="5"/>
  <c r="W565" i="5"/>
  <c r="W569" i="5"/>
  <c r="W574" i="5"/>
  <c r="W575" i="5"/>
  <c r="W576" i="5"/>
  <c r="W577" i="5"/>
  <c r="W578" i="5"/>
  <c r="W579" i="5"/>
  <c r="W580" i="5"/>
  <c r="W581" i="5"/>
  <c r="W582" i="5"/>
  <c r="W583" i="5"/>
  <c r="W632" i="5"/>
  <c r="W634" i="5"/>
  <c r="W636" i="5"/>
  <c r="W638" i="5"/>
  <c r="W640" i="5"/>
  <c r="W642" i="5"/>
  <c r="W644" i="5"/>
  <c r="W646" i="5"/>
  <c r="W648" i="5"/>
  <c r="W650" i="5"/>
  <c r="W652" i="5"/>
  <c r="W633" i="5"/>
  <c r="W635" i="5"/>
  <c r="W637" i="5"/>
  <c r="W639" i="5"/>
  <c r="W641" i="5"/>
  <c r="W643" i="5"/>
  <c r="W645" i="5"/>
  <c r="W647" i="5"/>
  <c r="W649" i="5"/>
  <c r="W651" i="5"/>
  <c r="W653" i="5"/>
  <c r="W654" i="5"/>
  <c r="W656" i="5"/>
  <c r="W658" i="5"/>
  <c r="W660" i="5"/>
  <c r="W668" i="5"/>
  <c r="W670" i="5"/>
  <c r="W674" i="5"/>
  <c r="W657" i="5"/>
  <c r="W659" i="5"/>
  <c r="W661" i="5"/>
  <c r="W665" i="5"/>
  <c r="W667" i="5"/>
  <c r="W669" i="5"/>
  <c r="W671" i="5"/>
  <c r="W675" i="5"/>
  <c r="W676" i="5"/>
  <c r="W690" i="5"/>
  <c r="W686" i="5"/>
  <c r="W680" i="5"/>
  <c r="W677" i="5"/>
  <c r="W691" i="5"/>
  <c r="W687" i="5"/>
  <c r="W681" i="5"/>
  <c r="W678" i="5"/>
  <c r="W684" i="5"/>
  <c r="W692" i="5"/>
  <c r="W688" i="5"/>
  <c r="W679" i="5"/>
  <c r="W685" i="5"/>
  <c r="W693" i="5"/>
  <c r="W689" i="5"/>
  <c r="W694" i="5"/>
  <c r="W702" i="5"/>
  <c r="W710" i="5"/>
  <c r="W706" i="5"/>
  <c r="W698" i="5"/>
  <c r="W695" i="5"/>
  <c r="W703" i="5"/>
  <c r="W711" i="5"/>
  <c r="W707" i="5"/>
  <c r="W699" i="5"/>
  <c r="W696" i="5"/>
  <c r="W704" i="5"/>
  <c r="W712" i="5"/>
  <c r="W708" i="5"/>
  <c r="W700" i="5"/>
  <c r="W697" i="5"/>
  <c r="W705" i="5"/>
  <c r="W709" i="5"/>
  <c r="W701" i="5"/>
  <c r="W720" i="5"/>
  <c r="W718" i="5"/>
  <c r="W722" i="5"/>
  <c r="W716" i="5"/>
  <c r="W719" i="5"/>
  <c r="W723" i="5"/>
  <c r="W721" i="5"/>
  <c r="W717" i="5"/>
  <c r="W5" i="5"/>
  <c r="V9" i="5"/>
  <c r="V15" i="5"/>
  <c r="V19" i="5"/>
  <c r="V23" i="5"/>
  <c r="V33" i="5"/>
  <c r="V39" i="5"/>
  <c r="V43" i="5"/>
  <c r="V47" i="5"/>
  <c r="V53" i="5"/>
  <c r="V57" i="5"/>
  <c r="V61" i="5"/>
  <c r="V65" i="5"/>
  <c r="V69" i="5"/>
  <c r="V73" i="5"/>
  <c r="V3" i="5"/>
  <c r="V13" i="5"/>
  <c r="V27" i="5"/>
  <c r="V29" i="5"/>
  <c r="V31" i="5"/>
  <c r="V37" i="5"/>
  <c r="V51" i="5"/>
  <c r="V10" i="5"/>
  <c r="V24" i="5"/>
  <c r="V44" i="5"/>
  <c r="V62" i="5"/>
  <c r="V70" i="5"/>
  <c r="V74" i="5"/>
  <c r="V4" i="5"/>
  <c r="V14" i="5"/>
  <c r="V28" i="5"/>
  <c r="V32" i="5"/>
  <c r="V52" i="5"/>
  <c r="V7" i="5"/>
  <c r="V11" i="5"/>
  <c r="V17" i="5"/>
  <c r="V21" i="5"/>
  <c r="V25" i="5"/>
  <c r="V35" i="5"/>
  <c r="V41" i="5"/>
  <c r="V45" i="5"/>
  <c r="V49" i="5"/>
  <c r="V55" i="5"/>
  <c r="V59" i="5"/>
  <c r="V63" i="5"/>
  <c r="V67" i="5"/>
  <c r="V71" i="5"/>
  <c r="V75" i="5"/>
  <c r="V18" i="5"/>
  <c r="V22" i="5"/>
  <c r="V36" i="5"/>
  <c r="V42" i="5"/>
  <c r="V46" i="5"/>
  <c r="V64" i="5"/>
  <c r="V72" i="5"/>
  <c r="V81" i="5"/>
  <c r="V85" i="5"/>
  <c r="V93" i="5"/>
  <c r="V97" i="5"/>
  <c r="V101" i="5"/>
  <c r="V117" i="5"/>
  <c r="V125" i="5"/>
  <c r="V129" i="5"/>
  <c r="V133" i="5"/>
  <c r="V141" i="5"/>
  <c r="V145" i="5"/>
  <c r="V149" i="5"/>
  <c r="V153" i="5"/>
  <c r="V157" i="5"/>
  <c r="V161" i="5"/>
  <c r="V89" i="5"/>
  <c r="V105" i="5"/>
  <c r="V109" i="5"/>
  <c r="V113" i="5"/>
  <c r="V121" i="5"/>
  <c r="V137" i="5"/>
  <c r="V82" i="5"/>
  <c r="V86" i="5"/>
  <c r="V94" i="5"/>
  <c r="V98" i="5"/>
  <c r="V102" i="5"/>
  <c r="V118" i="5"/>
  <c r="V126" i="5"/>
  <c r="V130" i="5"/>
  <c r="V134" i="5"/>
  <c r="V142" i="5"/>
  <c r="V146" i="5"/>
  <c r="V150" i="5"/>
  <c r="V154" i="5"/>
  <c r="V158" i="5"/>
  <c r="V162" i="5"/>
  <c r="V78" i="5"/>
  <c r="V90" i="5"/>
  <c r="V106" i="5"/>
  <c r="V110" i="5"/>
  <c r="V114" i="5"/>
  <c r="V122" i="5"/>
  <c r="V138" i="5"/>
  <c r="V83" i="5"/>
  <c r="V87" i="5"/>
  <c r="V95" i="5"/>
  <c r="V99" i="5"/>
  <c r="V103" i="5"/>
  <c r="V119" i="5"/>
  <c r="V127" i="5"/>
  <c r="V131" i="5"/>
  <c r="V135" i="5"/>
  <c r="V143" i="5"/>
  <c r="V147" i="5"/>
  <c r="V151" i="5"/>
  <c r="V155" i="5"/>
  <c r="V159" i="5"/>
  <c r="V163" i="5"/>
  <c r="V79" i="5"/>
  <c r="V91" i="5"/>
  <c r="V107" i="5"/>
  <c r="V111" i="5"/>
  <c r="V115" i="5"/>
  <c r="V123" i="5"/>
  <c r="V139" i="5"/>
  <c r="V84" i="5"/>
  <c r="V88" i="5"/>
  <c r="V96" i="5"/>
  <c r="V100" i="5"/>
  <c r="V104" i="5"/>
  <c r="V120" i="5"/>
  <c r="V128" i="5"/>
  <c r="V132" i="5"/>
  <c r="V136" i="5"/>
  <c r="V144" i="5"/>
  <c r="V148" i="5"/>
  <c r="V152" i="5"/>
  <c r="V156" i="5"/>
  <c r="V160" i="5"/>
  <c r="V164" i="5"/>
  <c r="V80" i="5"/>
  <c r="V92" i="5"/>
  <c r="V108" i="5"/>
  <c r="V112" i="5"/>
  <c r="V116" i="5"/>
  <c r="V124" i="5"/>
  <c r="V140" i="5"/>
  <c r="V167" i="5"/>
  <c r="V169" i="5"/>
  <c r="V173" i="5"/>
  <c r="V175" i="5"/>
  <c r="V177" i="5"/>
  <c r="V185" i="5"/>
  <c r="V189" i="5"/>
  <c r="V191" i="5"/>
  <c r="V193" i="5"/>
  <c r="V197" i="5"/>
  <c r="V199" i="5"/>
  <c r="V201" i="5"/>
  <c r="V203" i="5"/>
  <c r="V205" i="5"/>
  <c r="V207" i="5"/>
  <c r="V165" i="5"/>
  <c r="V171" i="5"/>
  <c r="V179" i="5"/>
  <c r="V181" i="5"/>
  <c r="V183" i="5"/>
  <c r="V187" i="5"/>
  <c r="V195" i="5"/>
  <c r="V168" i="5"/>
  <c r="V170" i="5"/>
  <c r="V174" i="5"/>
  <c r="V176" i="5"/>
  <c r="V178" i="5"/>
  <c r="V186" i="5"/>
  <c r="V190" i="5"/>
  <c r="V192" i="5"/>
  <c r="V194" i="5"/>
  <c r="V198" i="5"/>
  <c r="V200" i="5"/>
  <c r="V202" i="5"/>
  <c r="V204" i="5"/>
  <c r="V206" i="5"/>
  <c r="V208" i="5"/>
  <c r="V166" i="5"/>
  <c r="V172" i="5"/>
  <c r="V180" i="5"/>
  <c r="V182" i="5"/>
  <c r="V184" i="5"/>
  <c r="V188" i="5"/>
  <c r="V196" i="5"/>
  <c r="V219" i="5"/>
  <c r="V213" i="5"/>
  <c r="V221" i="5"/>
  <c r="V211" i="5"/>
  <c r="V217" i="5"/>
  <c r="V209" i="5"/>
  <c r="V215" i="5"/>
  <c r="V220" i="5"/>
  <c r="V214" i="5"/>
  <c r="V222" i="5"/>
  <c r="V212" i="5"/>
  <c r="V218" i="5"/>
  <c r="V210" i="5"/>
  <c r="V216" i="5"/>
  <c r="V223" i="5"/>
  <c r="V225" i="5"/>
  <c r="V227" i="5"/>
  <c r="V229" i="5"/>
  <c r="V224" i="5"/>
  <c r="V226" i="5"/>
  <c r="V228" i="5"/>
  <c r="V230" i="5"/>
  <c r="V231" i="5"/>
  <c r="V232" i="5"/>
  <c r="V233" i="5"/>
  <c r="V234" i="5"/>
  <c r="V250" i="5"/>
  <c r="V251" i="5"/>
  <c r="V254" i="5"/>
  <c r="V255" i="5"/>
  <c r="V256" i="5"/>
  <c r="V247" i="5"/>
  <c r="V252" i="5"/>
  <c r="V258" i="5"/>
  <c r="V262" i="5"/>
  <c r="V266" i="5"/>
  <c r="V270" i="5"/>
  <c r="V274" i="5"/>
  <c r="V278" i="5"/>
  <c r="V282" i="5"/>
  <c r="V286" i="5"/>
  <c r="V290" i="5"/>
  <c r="V294" i="5"/>
  <c r="V298" i="5"/>
  <c r="V302" i="5"/>
  <c r="V306" i="5"/>
  <c r="V310" i="5"/>
  <c r="V314" i="5"/>
  <c r="V318" i="5"/>
  <c r="V322" i="5"/>
  <c r="V326" i="5"/>
  <c r="V330" i="5"/>
  <c r="V334" i="5"/>
  <c r="V338" i="5"/>
  <c r="V342" i="5"/>
  <c r="V346" i="5"/>
  <c r="V350" i="5"/>
  <c r="V354" i="5"/>
  <c r="V358" i="5"/>
  <c r="V259" i="5"/>
  <c r="V263" i="5"/>
  <c r="V267" i="5"/>
  <c r="V279" i="5"/>
  <c r="V283" i="5"/>
  <c r="V291" i="5"/>
  <c r="V299" i="5"/>
  <c r="V303" i="5"/>
  <c r="V311" i="5"/>
  <c r="V315" i="5"/>
  <c r="V319" i="5"/>
  <c r="V323" i="5"/>
  <c r="V327" i="5"/>
  <c r="V331" i="5"/>
  <c r="V335" i="5"/>
  <c r="V339" i="5"/>
  <c r="V343" i="5"/>
  <c r="V347" i="5"/>
  <c r="V351" i="5"/>
  <c r="V355" i="5"/>
  <c r="V359" i="5"/>
  <c r="V260" i="5"/>
  <c r="V264" i="5"/>
  <c r="V268" i="5"/>
  <c r="V272" i="5"/>
  <c r="V276" i="5"/>
  <c r="V280" i="5"/>
  <c r="V284" i="5"/>
  <c r="V288" i="5"/>
  <c r="V292" i="5"/>
  <c r="V296" i="5"/>
  <c r="V300" i="5"/>
  <c r="V304" i="5"/>
  <c r="V308" i="5"/>
  <c r="V312" i="5"/>
  <c r="V316" i="5"/>
  <c r="V320" i="5"/>
  <c r="V324" i="5"/>
  <c r="V328" i="5"/>
  <c r="V332" i="5"/>
  <c r="V336" i="5"/>
  <c r="V340" i="5"/>
  <c r="V344" i="5"/>
  <c r="V348" i="5"/>
  <c r="V352" i="5"/>
  <c r="V356" i="5"/>
  <c r="V360" i="5"/>
  <c r="V261" i="5"/>
  <c r="V265" i="5"/>
  <c r="V269" i="5"/>
  <c r="V273" i="5"/>
  <c r="V277" i="5"/>
  <c r="V281" i="5"/>
  <c r="V285" i="5"/>
  <c r="V289" i="5"/>
  <c r="V293" i="5"/>
  <c r="V301" i="5"/>
  <c r="V305" i="5"/>
  <c r="V309" i="5"/>
  <c r="V313" i="5"/>
  <c r="V317" i="5"/>
  <c r="V321" i="5"/>
  <c r="V325" i="5"/>
  <c r="V329" i="5"/>
  <c r="V333" i="5"/>
  <c r="V337" i="5"/>
  <c r="V341" i="5"/>
  <c r="V345" i="5"/>
  <c r="V349" i="5"/>
  <c r="V353" i="5"/>
  <c r="V357" i="5"/>
  <c r="V361" i="5"/>
  <c r="V362" i="5"/>
  <c r="V366" i="5"/>
  <c r="V370" i="5"/>
  <c r="V374" i="5"/>
  <c r="V378" i="5"/>
  <c r="V382" i="5"/>
  <c r="V386" i="5"/>
  <c r="V390" i="5"/>
  <c r="V394" i="5"/>
  <c r="V398" i="5"/>
  <c r="V402" i="5"/>
  <c r="V406" i="5"/>
  <c r="V410" i="5"/>
  <c r="V414" i="5"/>
  <c r="V418" i="5"/>
  <c r="V422" i="5"/>
  <c r="V426" i="5"/>
  <c r="V430" i="5"/>
  <c r="V434" i="5"/>
  <c r="V438" i="5"/>
  <c r="V442" i="5"/>
  <c r="V446" i="5"/>
  <c r="V450" i="5"/>
  <c r="V454" i="5"/>
  <c r="V458" i="5"/>
  <c r="V462" i="5"/>
  <c r="V363" i="5"/>
  <c r="V367" i="5"/>
  <c r="V371" i="5"/>
  <c r="V375" i="5"/>
  <c r="V379" i="5"/>
  <c r="V383" i="5"/>
  <c r="V387" i="5"/>
  <c r="V391" i="5"/>
  <c r="V395" i="5"/>
  <c r="V399" i="5"/>
  <c r="V403" i="5"/>
  <c r="V407" i="5"/>
  <c r="V411" i="5"/>
  <c r="V415" i="5"/>
  <c r="V419" i="5"/>
  <c r="V423" i="5"/>
  <c r="V427" i="5"/>
  <c r="V431" i="5"/>
  <c r="V435" i="5"/>
  <c r="V439" i="5"/>
  <c r="V443" i="5"/>
  <c r="V447" i="5"/>
  <c r="V451" i="5"/>
  <c r="V455" i="5"/>
  <c r="V459" i="5"/>
  <c r="V463" i="5"/>
  <c r="V364" i="5"/>
  <c r="V368" i="5"/>
  <c r="V372" i="5"/>
  <c r="V376" i="5"/>
  <c r="V380" i="5"/>
  <c r="V384" i="5"/>
  <c r="V388" i="5"/>
  <c r="V392" i="5"/>
  <c r="V396" i="5"/>
  <c r="V400" i="5"/>
  <c r="V404" i="5"/>
  <c r="V408" i="5"/>
  <c r="V412" i="5"/>
  <c r="V416" i="5"/>
  <c r="V420" i="5"/>
  <c r="V424" i="5"/>
  <c r="V428" i="5"/>
  <c r="V432" i="5"/>
  <c r="V436" i="5"/>
  <c r="V440" i="5"/>
  <c r="V444" i="5"/>
  <c r="V448" i="5"/>
  <c r="V452" i="5"/>
  <c r="V456" i="5"/>
  <c r="V460" i="5"/>
  <c r="V464" i="5"/>
  <c r="V365" i="5"/>
  <c r="V369" i="5"/>
  <c r="V373" i="5"/>
  <c r="V377" i="5"/>
  <c r="V381" i="5"/>
  <c r="V385" i="5"/>
  <c r="V389" i="5"/>
  <c r="V393" i="5"/>
  <c r="V397" i="5"/>
  <c r="V401" i="5"/>
  <c r="V405" i="5"/>
  <c r="V409" i="5"/>
  <c r="V413" i="5"/>
  <c r="V417" i="5"/>
  <c r="V421" i="5"/>
  <c r="V425" i="5"/>
  <c r="V429" i="5"/>
  <c r="V437" i="5"/>
  <c r="V441" i="5"/>
  <c r="V445" i="5"/>
  <c r="V449" i="5"/>
  <c r="V453" i="5"/>
  <c r="V457" i="5"/>
  <c r="V461" i="5"/>
  <c r="V465" i="5"/>
  <c r="V470" i="5"/>
  <c r="V474" i="5"/>
  <c r="V478" i="5"/>
  <c r="V482" i="5"/>
  <c r="V486" i="5"/>
  <c r="V490" i="5"/>
  <c r="V494" i="5"/>
  <c r="V498" i="5"/>
  <c r="V502" i="5"/>
  <c r="V506" i="5"/>
  <c r="V510" i="5"/>
  <c r="V514" i="5"/>
  <c r="V518" i="5"/>
  <c r="V522" i="5"/>
  <c r="V526" i="5"/>
  <c r="V530" i="5"/>
  <c r="V534" i="5"/>
  <c r="V538" i="5"/>
  <c r="V542" i="5"/>
  <c r="V546" i="5"/>
  <c r="V550" i="5"/>
  <c r="V554" i="5"/>
  <c r="V558" i="5"/>
  <c r="V562" i="5"/>
  <c r="V566" i="5"/>
  <c r="V471" i="5"/>
  <c r="V475" i="5"/>
  <c r="V479" i="5"/>
  <c r="V483" i="5"/>
  <c r="V487" i="5"/>
  <c r="V491" i="5"/>
  <c r="V495" i="5"/>
  <c r="V499" i="5"/>
  <c r="V503" i="5"/>
  <c r="V507" i="5"/>
  <c r="V511" i="5"/>
  <c r="V515" i="5"/>
  <c r="V519" i="5"/>
  <c r="V523" i="5"/>
  <c r="V527" i="5"/>
  <c r="V531" i="5"/>
  <c r="V535" i="5"/>
  <c r="V539" i="5"/>
  <c r="V543" i="5"/>
  <c r="V547" i="5"/>
  <c r="V551" i="5"/>
  <c r="V555" i="5"/>
  <c r="V559" i="5"/>
  <c r="V563" i="5"/>
  <c r="V567" i="5"/>
  <c r="V468" i="5"/>
  <c r="V472" i="5"/>
  <c r="V476" i="5"/>
  <c r="V480" i="5"/>
  <c r="V484" i="5"/>
  <c r="V488" i="5"/>
  <c r="V492" i="5"/>
  <c r="V496" i="5"/>
  <c r="V500" i="5"/>
  <c r="V504" i="5"/>
  <c r="V508" i="5"/>
  <c r="V512" i="5"/>
  <c r="V516" i="5"/>
  <c r="V520" i="5"/>
  <c r="V524" i="5"/>
  <c r="V528" i="5"/>
  <c r="V532" i="5"/>
  <c r="V536" i="5"/>
  <c r="V540" i="5"/>
  <c r="V544" i="5"/>
  <c r="V548" i="5"/>
  <c r="V552" i="5"/>
  <c r="V556" i="5"/>
  <c r="V560" i="5"/>
  <c r="V564" i="5"/>
  <c r="V568" i="5"/>
  <c r="V469" i="5"/>
  <c r="V473" i="5"/>
  <c r="V477" i="5"/>
  <c r="V481" i="5"/>
  <c r="V485" i="5"/>
  <c r="V489" i="5"/>
  <c r="V493" i="5"/>
  <c r="V497" i="5"/>
  <c r="V501" i="5"/>
  <c r="V505" i="5"/>
  <c r="V509" i="5"/>
  <c r="V513" i="5"/>
  <c r="V517" i="5"/>
  <c r="V521" i="5"/>
  <c r="V525" i="5"/>
  <c r="V529" i="5"/>
  <c r="V533" i="5"/>
  <c r="V537" i="5"/>
  <c r="V541" i="5"/>
  <c r="V545" i="5"/>
  <c r="V549" i="5"/>
  <c r="V553" i="5"/>
  <c r="V557" i="5"/>
  <c r="V561" i="5"/>
  <c r="V565" i="5"/>
  <c r="V569" i="5"/>
  <c r="V574" i="5"/>
  <c r="V575" i="5"/>
  <c r="V576" i="5"/>
  <c r="V577" i="5"/>
  <c r="V578" i="5"/>
  <c r="V579" i="5"/>
  <c r="V580" i="5"/>
  <c r="V581" i="5"/>
  <c r="V582" i="5"/>
  <c r="V583" i="5"/>
  <c r="V632" i="5"/>
  <c r="V634" i="5"/>
  <c r="V636" i="5"/>
  <c r="V638" i="5"/>
  <c r="V640" i="5"/>
  <c r="V642" i="5"/>
  <c r="V644" i="5"/>
  <c r="V646" i="5"/>
  <c r="V648" i="5"/>
  <c r="V650" i="5"/>
  <c r="V652" i="5"/>
  <c r="V633" i="5"/>
  <c r="V635" i="5"/>
  <c r="V637" i="5"/>
  <c r="V639" i="5"/>
  <c r="V641" i="5"/>
  <c r="V643" i="5"/>
  <c r="V645" i="5"/>
  <c r="V647" i="5"/>
  <c r="V649" i="5"/>
  <c r="V651" i="5"/>
  <c r="V653" i="5"/>
  <c r="V654" i="5"/>
  <c r="V656" i="5"/>
  <c r="V658" i="5"/>
  <c r="V660" i="5"/>
  <c r="V664" i="5"/>
  <c r="V666" i="5"/>
  <c r="V668" i="5"/>
  <c r="V670" i="5"/>
  <c r="V674" i="5"/>
  <c r="V655" i="5"/>
  <c r="V665" i="5"/>
  <c r="V669" i="5"/>
  <c r="V671" i="5"/>
  <c r="V673" i="5"/>
  <c r="V676" i="5"/>
  <c r="V690" i="5"/>
  <c r="V686" i="5"/>
  <c r="V680" i="5"/>
  <c r="V677" i="5"/>
  <c r="V683" i="5"/>
  <c r="V681" i="5"/>
  <c r="V678" i="5"/>
  <c r="V684" i="5"/>
  <c r="V688" i="5"/>
  <c r="V679" i="5"/>
  <c r="V685" i="5"/>
  <c r="V689" i="5"/>
  <c r="V694" i="5"/>
  <c r="V702" i="5"/>
  <c r="V710" i="5"/>
  <c r="V706" i="5"/>
  <c r="V698" i="5"/>
  <c r="V695" i="5"/>
  <c r="V703" i="5"/>
  <c r="V711" i="5"/>
  <c r="V707" i="5"/>
  <c r="V699" i="5"/>
  <c r="V696" i="5"/>
  <c r="V704" i="5"/>
  <c r="V712" i="5"/>
  <c r="V708" i="5"/>
  <c r="V700" i="5"/>
  <c r="V697" i="5"/>
  <c r="V705" i="5"/>
  <c r="V709" i="5"/>
  <c r="V701" i="5"/>
  <c r="V720" i="5"/>
  <c r="V714" i="5"/>
  <c r="V718" i="5"/>
  <c r="V722" i="5"/>
  <c r="V719" i="5"/>
  <c r="V721" i="5"/>
  <c r="V5" i="5"/>
  <c r="Q78" i="5"/>
  <c r="Q79" i="5"/>
  <c r="Q81" i="5"/>
  <c r="Q82" i="5"/>
  <c r="Q85" i="5"/>
  <c r="Q86" i="5"/>
  <c r="Q88" i="5"/>
  <c r="Q109" i="5"/>
  <c r="Q110" i="5"/>
  <c r="Q112" i="5"/>
  <c r="Q133" i="5"/>
  <c r="Q134" i="5"/>
  <c r="Q137" i="5"/>
  <c r="Q138" i="5"/>
  <c r="Q231" i="5"/>
  <c r="Q232" i="5"/>
  <c r="Q233" i="5"/>
  <c r="Q234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3" i="5"/>
  <c r="Q434" i="5"/>
  <c r="Q435" i="5"/>
  <c r="Q436" i="5"/>
  <c r="Q437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694" i="5"/>
  <c r="Q695" i="5"/>
  <c r="Q696" i="5"/>
  <c r="Q697" i="5"/>
  <c r="Q706" i="5"/>
  <c r="Q707" i="5"/>
  <c r="Q708" i="5"/>
  <c r="Q709" i="5"/>
  <c r="Q219" i="5"/>
  <c r="Q213" i="5"/>
  <c r="Q221" i="5"/>
  <c r="Q217" i="5"/>
  <c r="Q215" i="5"/>
  <c r="N575" i="5" l="1"/>
  <c r="Q575" i="5" s="1"/>
  <c r="N577" i="5"/>
  <c r="Q577" i="5" s="1"/>
  <c r="N574" i="5"/>
  <c r="Q574" i="5" s="1"/>
  <c r="Q576" i="5"/>
  <c r="N582" i="5"/>
  <c r="Q582" i="5" s="1"/>
  <c r="N583" i="5"/>
  <c r="Q583" i="5" s="1"/>
  <c r="N193" i="5" l="1"/>
  <c r="Q193" i="5" s="1"/>
  <c r="N194" i="5"/>
  <c r="Q194" i="5" s="1"/>
  <c r="N191" i="5"/>
  <c r="Q191" i="5" s="1"/>
  <c r="N192" i="5"/>
  <c r="Q192" i="5" s="1"/>
  <c r="N173" i="5"/>
  <c r="Q173" i="5" s="1"/>
  <c r="N174" i="5"/>
  <c r="Q174" i="5" s="1"/>
  <c r="N207" i="5"/>
  <c r="Q207" i="5" s="1"/>
  <c r="N208" i="5"/>
  <c r="Q208" i="5" s="1"/>
  <c r="N203" i="5"/>
  <c r="Q203" i="5" s="1"/>
  <c r="N204" i="5"/>
  <c r="Q204" i="5" s="1"/>
  <c r="N167" i="5"/>
  <c r="Q167" i="5" s="1"/>
  <c r="N168" i="5"/>
  <c r="Q168" i="5" s="1"/>
  <c r="N189" i="5"/>
  <c r="Q189" i="5" s="1"/>
  <c r="N190" i="5"/>
  <c r="Q190" i="5" s="1"/>
  <c r="N197" i="5"/>
  <c r="Q197" i="5" s="1"/>
  <c r="N198" i="5"/>
  <c r="Q198" i="5" s="1"/>
  <c r="N201" i="5"/>
  <c r="Q201" i="5" s="1"/>
  <c r="N202" i="5"/>
  <c r="Q202" i="5" s="1"/>
  <c r="N205" i="5"/>
  <c r="Q205" i="5" s="1"/>
  <c r="N206" i="5"/>
  <c r="Q206" i="5" s="1"/>
  <c r="N175" i="5"/>
  <c r="Q175" i="5" s="1"/>
  <c r="N176" i="5"/>
  <c r="Q176" i="5" s="1"/>
  <c r="N177" i="5"/>
  <c r="Q177" i="5" s="1"/>
  <c r="N178" i="5"/>
  <c r="Q178" i="5" s="1"/>
  <c r="N185" i="5"/>
  <c r="Q185" i="5" s="1"/>
  <c r="N186" i="5"/>
  <c r="Q186" i="5" s="1"/>
  <c r="N169" i="5"/>
  <c r="Q169" i="5" s="1"/>
  <c r="N170" i="5"/>
  <c r="Q170" i="5" s="1"/>
  <c r="N199" i="5"/>
  <c r="Q199" i="5" s="1"/>
  <c r="N200" i="5"/>
  <c r="Q200" i="5" s="1"/>
  <c r="N179" i="5"/>
  <c r="Q179" i="5" s="1"/>
  <c r="N180" i="5"/>
  <c r="Q180" i="5" s="1"/>
  <c r="N183" i="5"/>
  <c r="Q183" i="5" s="1"/>
  <c r="N184" i="5"/>
  <c r="Q184" i="5" s="1"/>
  <c r="N171" i="5"/>
  <c r="Q171" i="5" s="1"/>
  <c r="N172" i="5"/>
  <c r="Q172" i="5" s="1"/>
  <c r="N165" i="5"/>
  <c r="Q165" i="5" s="1"/>
  <c r="N166" i="5"/>
  <c r="Q166" i="5" s="1"/>
  <c r="N187" i="5"/>
  <c r="Q187" i="5" s="1"/>
  <c r="N188" i="5"/>
  <c r="Q188" i="5" s="1"/>
  <c r="N195" i="5"/>
  <c r="Q195" i="5" s="1"/>
  <c r="N196" i="5"/>
  <c r="Q196" i="5" s="1"/>
  <c r="N181" i="5"/>
  <c r="Q181" i="5" s="1"/>
  <c r="N182" i="5"/>
  <c r="Q182" i="5" s="1"/>
  <c r="N70" i="5"/>
  <c r="Q70" i="5" s="1"/>
  <c r="N72" i="5"/>
  <c r="Q72" i="5" s="1"/>
  <c r="N19" i="5"/>
  <c r="Q19" i="5" s="1"/>
  <c r="N21" i="5"/>
  <c r="Q21" i="5" s="1"/>
  <c r="N20" i="5"/>
  <c r="Q20" i="5" s="1"/>
  <c r="N22" i="5"/>
  <c r="Q22" i="5" s="1"/>
  <c r="N23" i="5"/>
  <c r="Q23" i="5" s="1"/>
  <c r="N25" i="5"/>
  <c r="Q25" i="5" s="1"/>
  <c r="N24" i="5"/>
  <c r="Q24" i="5" s="1"/>
  <c r="N26" i="5"/>
  <c r="Q26" i="5" s="1"/>
  <c r="N33" i="5"/>
  <c r="Q33" i="5" s="1"/>
  <c r="N35" i="5"/>
  <c r="Q35" i="5" s="1"/>
  <c r="N36" i="5"/>
  <c r="Q36" i="5" s="1"/>
  <c r="N9" i="5"/>
  <c r="Q9" i="5" s="1"/>
  <c r="N11" i="5"/>
  <c r="Q11" i="5" s="1"/>
  <c r="N10" i="5"/>
  <c r="Q10" i="5" s="1"/>
  <c r="N12" i="5"/>
  <c r="Q12" i="5" s="1"/>
  <c r="N57" i="5"/>
  <c r="Q57" i="5" s="1"/>
  <c r="N59" i="5"/>
  <c r="Q59" i="5" s="1"/>
  <c r="N58" i="5"/>
  <c r="Q58" i="5" s="1"/>
  <c r="N60" i="5"/>
  <c r="Q60" i="5" s="1"/>
  <c r="N27" i="5"/>
  <c r="Q27" i="5" s="1"/>
  <c r="N28" i="5"/>
  <c r="Q28" i="5" s="1"/>
  <c r="N31" i="5"/>
  <c r="Q31" i="5" s="1"/>
  <c r="N32" i="5"/>
  <c r="Q32" i="5" s="1"/>
  <c r="N13" i="5"/>
  <c r="Q13" i="5" s="1"/>
  <c r="N14" i="5"/>
  <c r="Q14" i="5" s="1"/>
  <c r="N3" i="5"/>
  <c r="Q3" i="5" s="1"/>
  <c r="N37" i="5"/>
  <c r="Q37" i="5" s="1"/>
  <c r="N38" i="5"/>
  <c r="Q38" i="5" s="1"/>
  <c r="N51" i="5"/>
  <c r="Q51" i="5" s="1"/>
  <c r="N52" i="5"/>
  <c r="Q52" i="5" s="1"/>
  <c r="N29" i="5"/>
  <c r="Q29" i="5" s="1"/>
  <c r="N30" i="5"/>
  <c r="Q30" i="5" s="1"/>
  <c r="N39" i="5"/>
  <c r="Q39" i="5" s="1"/>
  <c r="N41" i="5"/>
  <c r="Q41" i="5" s="1"/>
  <c r="N40" i="5"/>
  <c r="Q40" i="5" s="1"/>
  <c r="N42" i="5"/>
  <c r="Q42" i="5" s="1"/>
  <c r="N53" i="5"/>
  <c r="Q53" i="5" s="1"/>
  <c r="N55" i="5"/>
  <c r="Q55" i="5" s="1"/>
  <c r="N54" i="5"/>
  <c r="Q54" i="5" s="1"/>
  <c r="N56" i="5"/>
  <c r="Q56" i="5" s="1"/>
  <c r="N61" i="5"/>
  <c r="Q61" i="5" s="1"/>
  <c r="N63" i="5"/>
  <c r="Q63" i="5" s="1"/>
  <c r="N62" i="5"/>
  <c r="Q62" i="5" s="1"/>
  <c r="N64" i="5"/>
  <c r="Q64" i="5" s="1"/>
  <c r="N69" i="5"/>
  <c r="Q69" i="5" s="1"/>
  <c r="N71" i="5"/>
  <c r="Q71" i="5" s="1"/>
  <c r="N5" i="5"/>
  <c r="Q5" i="5" s="1"/>
  <c r="N7" i="5"/>
  <c r="Q7" i="5" s="1"/>
  <c r="N6" i="5"/>
  <c r="Q6" i="5" s="1"/>
  <c r="N8" i="5"/>
  <c r="Q8" i="5" s="1"/>
  <c r="N65" i="5"/>
  <c r="Q65" i="5" s="1"/>
  <c r="N67" i="5"/>
  <c r="Q67" i="5" s="1"/>
  <c r="N66" i="5"/>
  <c r="Q66" i="5" s="1"/>
  <c r="N68" i="5"/>
  <c r="Q68" i="5" s="1"/>
  <c r="N73" i="5"/>
  <c r="Q73" i="5" s="1"/>
  <c r="N75" i="5"/>
  <c r="Q75" i="5" s="1"/>
  <c r="N74" i="5"/>
  <c r="Q74" i="5" s="1"/>
  <c r="N76" i="5"/>
  <c r="Q76" i="5" s="1"/>
  <c r="N15" i="5"/>
  <c r="Q15" i="5" s="1"/>
  <c r="N17" i="5"/>
  <c r="Q17" i="5" s="1"/>
  <c r="N16" i="5"/>
  <c r="Q16" i="5" s="1"/>
  <c r="N18" i="5"/>
  <c r="Q18" i="5" s="1"/>
  <c r="N43" i="5"/>
  <c r="Q43" i="5" s="1"/>
  <c r="N45" i="5"/>
  <c r="Q45" i="5" s="1"/>
  <c r="N44" i="5"/>
  <c r="Q44" i="5" s="1"/>
  <c r="N46" i="5"/>
  <c r="Q46" i="5" s="1"/>
  <c r="N49" i="5"/>
  <c r="Q49" i="5" s="1"/>
  <c r="N48" i="5"/>
  <c r="Q48" i="5" s="1"/>
  <c r="N50" i="5"/>
  <c r="Q50" i="5" s="1"/>
  <c r="N47" i="5"/>
  <c r="Q47" i="5" s="1"/>
  <c r="N569" i="5" l="1"/>
  <c r="Q569" i="5" s="1"/>
  <c r="N568" i="5"/>
  <c r="Q568" i="5" s="1"/>
  <c r="N567" i="5"/>
  <c r="Q567" i="5" s="1"/>
  <c r="N566" i="5"/>
  <c r="Q566" i="5" s="1"/>
  <c r="N565" i="5"/>
  <c r="Q565" i="5" s="1"/>
  <c r="N564" i="5"/>
  <c r="Q564" i="5" s="1"/>
  <c r="N563" i="5"/>
  <c r="Q563" i="5" s="1"/>
  <c r="N562" i="5"/>
  <c r="Q562" i="5" s="1"/>
  <c r="N561" i="5"/>
  <c r="Q561" i="5" s="1"/>
  <c r="N560" i="5"/>
  <c r="Q560" i="5" s="1"/>
  <c r="N559" i="5"/>
  <c r="Q559" i="5" s="1"/>
  <c r="N558" i="5"/>
  <c r="Q558" i="5" s="1"/>
  <c r="N557" i="5"/>
  <c r="Q557" i="5" s="1"/>
  <c r="N556" i="5"/>
  <c r="Q556" i="5" s="1"/>
  <c r="N555" i="5"/>
  <c r="Q555" i="5" s="1"/>
  <c r="N554" i="5"/>
  <c r="Q554" i="5" s="1"/>
  <c r="N553" i="5"/>
  <c r="Q553" i="5" s="1"/>
  <c r="N552" i="5"/>
  <c r="Q552" i="5" s="1"/>
  <c r="N551" i="5"/>
  <c r="Q551" i="5" s="1"/>
  <c r="N550" i="5"/>
  <c r="Q550" i="5" s="1"/>
  <c r="N549" i="5"/>
  <c r="Q549" i="5" s="1"/>
  <c r="N548" i="5"/>
  <c r="Q548" i="5" s="1"/>
  <c r="N547" i="5"/>
  <c r="Q547" i="5" s="1"/>
  <c r="N546" i="5"/>
  <c r="Q546" i="5" s="1"/>
  <c r="N545" i="5"/>
  <c r="Q545" i="5" s="1"/>
  <c r="N544" i="5"/>
  <c r="Q544" i="5" s="1"/>
  <c r="N543" i="5"/>
  <c r="Q543" i="5" s="1"/>
  <c r="N542" i="5"/>
  <c r="Q542" i="5" s="1"/>
  <c r="N541" i="5"/>
  <c r="Q541" i="5" s="1"/>
  <c r="N540" i="5"/>
  <c r="Q540" i="5" s="1"/>
  <c r="N539" i="5"/>
  <c r="Q539" i="5" s="1"/>
  <c r="N538" i="5"/>
  <c r="Q538" i="5" s="1"/>
  <c r="N537" i="5"/>
  <c r="Q537" i="5" s="1"/>
  <c r="N536" i="5"/>
  <c r="Q536" i="5" s="1"/>
  <c r="N535" i="5"/>
  <c r="Q535" i="5" s="1"/>
  <c r="N534" i="5"/>
  <c r="Q534" i="5" s="1"/>
  <c r="N533" i="5"/>
  <c r="Q533" i="5" s="1"/>
  <c r="N532" i="5"/>
  <c r="Q532" i="5" s="1"/>
  <c r="N531" i="5"/>
  <c r="Q531" i="5" s="1"/>
  <c r="N530" i="5"/>
  <c r="Q530" i="5" s="1"/>
  <c r="N529" i="5"/>
  <c r="Q529" i="5" s="1"/>
  <c r="N528" i="5"/>
  <c r="Q528" i="5" s="1"/>
  <c r="N527" i="5"/>
  <c r="Q527" i="5" s="1"/>
  <c r="N526" i="5"/>
  <c r="Q526" i="5" s="1"/>
  <c r="N525" i="5"/>
  <c r="Q525" i="5" s="1"/>
  <c r="N524" i="5"/>
  <c r="Q524" i="5" s="1"/>
  <c r="N523" i="5"/>
  <c r="Q523" i="5" s="1"/>
  <c r="N522" i="5"/>
  <c r="Q522" i="5" s="1"/>
  <c r="N521" i="5"/>
  <c r="Q521" i="5" s="1"/>
  <c r="N520" i="5"/>
  <c r="Q520" i="5" s="1"/>
  <c r="N519" i="5"/>
  <c r="Q519" i="5" s="1"/>
  <c r="N518" i="5"/>
  <c r="Q518" i="5" s="1"/>
  <c r="N517" i="5"/>
  <c r="Q517" i="5" s="1"/>
  <c r="N516" i="5"/>
  <c r="Q516" i="5" s="1"/>
  <c r="N515" i="5"/>
  <c r="Q515" i="5" s="1"/>
  <c r="N514" i="5"/>
  <c r="Q514" i="5" s="1"/>
  <c r="N513" i="5"/>
  <c r="Q513" i="5" s="1"/>
  <c r="N512" i="5"/>
  <c r="Q512" i="5" s="1"/>
  <c r="N511" i="5"/>
  <c r="Q511" i="5" s="1"/>
  <c r="N510" i="5"/>
  <c r="Q510" i="5" s="1"/>
  <c r="N509" i="5"/>
  <c r="Q509" i="5" s="1"/>
  <c r="N508" i="5"/>
  <c r="Q508" i="5" s="1"/>
  <c r="N507" i="5"/>
  <c r="Q507" i="5" s="1"/>
  <c r="N506" i="5"/>
  <c r="Q506" i="5" s="1"/>
  <c r="N505" i="5"/>
  <c r="Q505" i="5" s="1"/>
  <c r="N504" i="5"/>
  <c r="Q504" i="5" s="1"/>
  <c r="N503" i="5"/>
  <c r="Q503" i="5" s="1"/>
  <c r="N502" i="5"/>
  <c r="Q502" i="5" s="1"/>
  <c r="N501" i="5"/>
  <c r="Q501" i="5" s="1"/>
  <c r="N500" i="5"/>
  <c r="Q500" i="5" s="1"/>
  <c r="N499" i="5"/>
  <c r="Q499" i="5" s="1"/>
  <c r="N498" i="5"/>
  <c r="Q498" i="5" s="1"/>
  <c r="N497" i="5"/>
  <c r="Q497" i="5" s="1"/>
  <c r="N496" i="5"/>
  <c r="Q496" i="5" s="1"/>
  <c r="N495" i="5"/>
  <c r="Q495" i="5" s="1"/>
  <c r="N494" i="5"/>
  <c r="Q494" i="5" s="1"/>
  <c r="N493" i="5"/>
  <c r="Q493" i="5" s="1"/>
  <c r="N492" i="5"/>
  <c r="Q492" i="5" s="1"/>
  <c r="N491" i="5"/>
  <c r="Q491" i="5" s="1"/>
  <c r="N490" i="5"/>
  <c r="Q490" i="5" s="1"/>
  <c r="N489" i="5"/>
  <c r="Q489" i="5" s="1"/>
  <c r="N488" i="5"/>
  <c r="Q488" i="5" s="1"/>
  <c r="N487" i="5"/>
  <c r="Q487" i="5" s="1"/>
  <c r="N486" i="5"/>
  <c r="Q486" i="5" s="1"/>
  <c r="N485" i="5"/>
  <c r="Q485" i="5" s="1"/>
  <c r="N484" i="5"/>
  <c r="Q484" i="5" s="1"/>
  <c r="N483" i="5"/>
  <c r="Q483" i="5" s="1"/>
  <c r="N482" i="5"/>
  <c r="Q482" i="5" s="1"/>
  <c r="N481" i="5"/>
  <c r="Q481" i="5" s="1"/>
  <c r="N480" i="5"/>
  <c r="Q480" i="5" s="1"/>
  <c r="N479" i="5"/>
  <c r="Q479" i="5" s="1"/>
  <c r="N478" i="5"/>
  <c r="Q478" i="5" s="1"/>
  <c r="N477" i="5"/>
  <c r="Q477" i="5" s="1"/>
  <c r="N476" i="5"/>
  <c r="Q476" i="5" s="1"/>
  <c r="N475" i="5"/>
  <c r="Q475" i="5" s="1"/>
  <c r="N474" i="5"/>
  <c r="Q474" i="5" s="1"/>
  <c r="N473" i="5"/>
  <c r="Q473" i="5" s="1"/>
  <c r="N472" i="5"/>
  <c r="Q472" i="5" s="1"/>
  <c r="N471" i="5"/>
  <c r="Q471" i="5" s="1"/>
  <c r="N470" i="5"/>
  <c r="Q470" i="5" s="1"/>
  <c r="N469" i="5"/>
  <c r="Q469" i="5" s="1"/>
  <c r="N468" i="5"/>
  <c r="Q468" i="5" s="1"/>
  <c r="N467" i="5"/>
  <c r="Q467" i="5" s="1"/>
  <c r="N693" i="5"/>
  <c r="Q693" i="5" s="1"/>
  <c r="N689" i="5"/>
  <c r="Q689" i="5" s="1"/>
  <c r="N691" i="5"/>
  <c r="Q691" i="5" s="1"/>
  <c r="N687" i="5"/>
  <c r="Q687" i="5" s="1"/>
  <c r="N677" i="5"/>
  <c r="Q677" i="5" s="1"/>
  <c r="N681" i="5"/>
  <c r="Q681" i="5" s="1"/>
  <c r="N682" i="5"/>
  <c r="Q682" i="5" s="1"/>
  <c r="N688" i="5"/>
  <c r="Q688" i="5" s="1"/>
  <c r="Q678" i="5"/>
  <c r="N684" i="5"/>
  <c r="Q684" i="5" s="1"/>
  <c r="N679" i="5"/>
  <c r="Q679" i="5" s="1"/>
  <c r="N680" i="5"/>
  <c r="Q680" i="5" s="1"/>
  <c r="N690" i="5"/>
  <c r="Q690" i="5" s="1"/>
  <c r="N686" i="5"/>
  <c r="Q686" i="5" s="1"/>
  <c r="N676" i="5"/>
  <c r="Q676" i="5" s="1"/>
  <c r="N683" i="5"/>
  <c r="Q683" i="5" s="1"/>
  <c r="N723" i="5"/>
  <c r="Q723" i="5" s="1"/>
  <c r="N633" i="5"/>
  <c r="Q633" i="5" s="1"/>
  <c r="N635" i="5"/>
  <c r="Q635" i="5" s="1"/>
  <c r="N637" i="5"/>
  <c r="Q637" i="5" s="1"/>
  <c r="N639" i="5"/>
  <c r="Q639" i="5" s="1"/>
  <c r="N641" i="5"/>
  <c r="Q641" i="5" s="1"/>
  <c r="N643" i="5"/>
  <c r="Q643" i="5" s="1"/>
  <c r="N645" i="5"/>
  <c r="Q645" i="5" s="1"/>
  <c r="N647" i="5"/>
  <c r="Q647" i="5" s="1"/>
  <c r="N649" i="5"/>
  <c r="Q649" i="5" s="1"/>
  <c r="N651" i="5"/>
  <c r="Q651" i="5" s="1"/>
  <c r="N653" i="5"/>
  <c r="Q653" i="5" s="1"/>
  <c r="N634" i="5"/>
  <c r="Q634" i="5" s="1"/>
  <c r="N636" i="5"/>
  <c r="Q636" i="5" s="1"/>
  <c r="N638" i="5"/>
  <c r="Q638" i="5" s="1"/>
  <c r="N640" i="5"/>
  <c r="Q640" i="5" s="1"/>
  <c r="N642" i="5"/>
  <c r="Q642" i="5" s="1"/>
  <c r="N644" i="5"/>
  <c r="Q644" i="5" s="1"/>
  <c r="N646" i="5"/>
  <c r="Q646" i="5" s="1"/>
  <c r="N648" i="5"/>
  <c r="Q648" i="5" s="1"/>
  <c r="N650" i="5"/>
  <c r="Q650" i="5" s="1"/>
  <c r="N652" i="5"/>
  <c r="Q652" i="5" s="1"/>
  <c r="N632" i="5"/>
  <c r="Q632" i="5" s="1"/>
  <c r="N224" i="5"/>
  <c r="Q224" i="5" s="1"/>
  <c r="N226" i="5"/>
  <c r="N228" i="5"/>
  <c r="Q228" i="5" s="1"/>
  <c r="N230" i="5"/>
  <c r="Q230" i="5" s="1"/>
  <c r="N223" i="5"/>
  <c r="Q223" i="5" s="1"/>
  <c r="N225" i="5"/>
  <c r="Q225" i="5" s="1"/>
  <c r="N227" i="5"/>
  <c r="Q227" i="5" s="1"/>
  <c r="N229" i="5"/>
  <c r="Q229" i="5" s="1"/>
  <c r="N258" i="5"/>
  <c r="Q258" i="5" s="1"/>
  <c r="N262" i="5"/>
  <c r="Q262" i="5" s="1"/>
  <c r="N266" i="5"/>
  <c r="Q266" i="5" s="1"/>
  <c r="N270" i="5"/>
  <c r="Q270" i="5" s="1"/>
  <c r="N274" i="5"/>
  <c r="Q274" i="5" s="1"/>
  <c r="N278" i="5"/>
  <c r="Q278" i="5" s="1"/>
  <c r="N282" i="5"/>
  <c r="Q282" i="5" s="1"/>
  <c r="N286" i="5"/>
  <c r="Q286" i="5" s="1"/>
  <c r="N290" i="5"/>
  <c r="Q290" i="5" s="1"/>
  <c r="N294" i="5"/>
  <c r="Q294" i="5" s="1"/>
  <c r="N298" i="5"/>
  <c r="Q298" i="5" s="1"/>
  <c r="N302" i="5"/>
  <c r="Q302" i="5" s="1"/>
  <c r="N306" i="5"/>
  <c r="Q306" i="5" s="1"/>
  <c r="N310" i="5"/>
  <c r="Q310" i="5" s="1"/>
  <c r="N314" i="5"/>
  <c r="Q314" i="5" s="1"/>
  <c r="N318" i="5"/>
  <c r="Q318" i="5" s="1"/>
  <c r="N322" i="5"/>
  <c r="Q322" i="5" s="1"/>
  <c r="N326" i="5"/>
  <c r="Q326" i="5" s="1"/>
  <c r="N330" i="5"/>
  <c r="Q330" i="5" s="1"/>
  <c r="N334" i="5"/>
  <c r="Q334" i="5" s="1"/>
  <c r="N338" i="5"/>
  <c r="Q338" i="5" s="1"/>
  <c r="N342" i="5"/>
  <c r="Q342" i="5" s="1"/>
  <c r="N346" i="5"/>
  <c r="Q346" i="5" s="1"/>
  <c r="N350" i="5"/>
  <c r="Q350" i="5" s="1"/>
  <c r="N354" i="5"/>
  <c r="Q354" i="5" s="1"/>
  <c r="N358" i="5"/>
  <c r="Q358" i="5" s="1"/>
  <c r="N259" i="5"/>
  <c r="Q259" i="5" s="1"/>
  <c r="N263" i="5"/>
  <c r="Q263" i="5" s="1"/>
  <c r="N267" i="5"/>
  <c r="Q267" i="5" s="1"/>
  <c r="N271" i="5"/>
  <c r="Q271" i="5" s="1"/>
  <c r="N275" i="5"/>
  <c r="Q275" i="5" s="1"/>
  <c r="N279" i="5"/>
  <c r="Q279" i="5" s="1"/>
  <c r="N283" i="5"/>
  <c r="Q283" i="5" s="1"/>
  <c r="N287" i="5"/>
  <c r="Q287" i="5" s="1"/>
  <c r="N291" i="5"/>
  <c r="Q291" i="5" s="1"/>
  <c r="N295" i="5"/>
  <c r="Q295" i="5" s="1"/>
  <c r="N299" i="5"/>
  <c r="Q299" i="5" s="1"/>
  <c r="N303" i="5"/>
  <c r="Q303" i="5" s="1"/>
  <c r="N311" i="5"/>
  <c r="Q311" i="5" s="1"/>
  <c r="N315" i="5"/>
  <c r="Q315" i="5" s="1"/>
  <c r="N319" i="5"/>
  <c r="Q319" i="5" s="1"/>
  <c r="N323" i="5"/>
  <c r="Q323" i="5" s="1"/>
  <c r="N327" i="5"/>
  <c r="Q327" i="5" s="1"/>
  <c r="N331" i="5"/>
  <c r="Q331" i="5" s="1"/>
  <c r="N335" i="5"/>
  <c r="Q335" i="5" s="1"/>
  <c r="N339" i="5"/>
  <c r="Q339" i="5" s="1"/>
  <c r="N343" i="5"/>
  <c r="Q343" i="5" s="1"/>
  <c r="N347" i="5"/>
  <c r="Q347" i="5" s="1"/>
  <c r="N351" i="5"/>
  <c r="Q351" i="5" s="1"/>
  <c r="N355" i="5"/>
  <c r="Q355" i="5" s="1"/>
  <c r="N359" i="5"/>
  <c r="Q359" i="5" s="1"/>
  <c r="N260" i="5"/>
  <c r="Q260" i="5" s="1"/>
  <c r="N264" i="5"/>
  <c r="Q264" i="5" s="1"/>
  <c r="N268" i="5"/>
  <c r="Q268" i="5" s="1"/>
  <c r="N272" i="5"/>
  <c r="Q272" i="5" s="1"/>
  <c r="N276" i="5"/>
  <c r="Q276" i="5" s="1"/>
  <c r="N280" i="5"/>
  <c r="Q280" i="5" s="1"/>
  <c r="N284" i="5"/>
  <c r="Q284" i="5" s="1"/>
  <c r="N288" i="5"/>
  <c r="Q288" i="5" s="1"/>
  <c r="N292" i="5"/>
  <c r="Q292" i="5" s="1"/>
  <c r="N296" i="5"/>
  <c r="Q296" i="5" s="1"/>
  <c r="N300" i="5"/>
  <c r="Q300" i="5" s="1"/>
  <c r="N304" i="5"/>
  <c r="Q304" i="5" s="1"/>
  <c r="N308" i="5"/>
  <c r="Q308" i="5" s="1"/>
  <c r="N312" i="5"/>
  <c r="Q312" i="5" s="1"/>
  <c r="N316" i="5"/>
  <c r="Q316" i="5" s="1"/>
  <c r="N320" i="5"/>
  <c r="Q320" i="5" s="1"/>
  <c r="N324" i="5"/>
  <c r="Q324" i="5" s="1"/>
  <c r="N328" i="5"/>
  <c r="Q328" i="5" s="1"/>
  <c r="N332" i="5"/>
  <c r="Q332" i="5" s="1"/>
  <c r="N336" i="5"/>
  <c r="Q336" i="5" s="1"/>
  <c r="N340" i="5"/>
  <c r="Q340" i="5" s="1"/>
  <c r="N344" i="5"/>
  <c r="Q344" i="5" s="1"/>
  <c r="N348" i="5"/>
  <c r="Q348" i="5" s="1"/>
  <c r="N352" i="5"/>
  <c r="Q352" i="5" s="1"/>
  <c r="N356" i="5"/>
  <c r="Q356" i="5" s="1"/>
  <c r="N360" i="5"/>
  <c r="Q360" i="5" s="1"/>
  <c r="N261" i="5"/>
  <c r="Q261" i="5" s="1"/>
  <c r="N265" i="5"/>
  <c r="Q265" i="5" s="1"/>
  <c r="N269" i="5"/>
  <c r="Q269" i="5" s="1"/>
  <c r="N273" i="5"/>
  <c r="Q273" i="5" s="1"/>
  <c r="N277" i="5"/>
  <c r="Q277" i="5" s="1"/>
  <c r="N281" i="5"/>
  <c r="Q281" i="5" s="1"/>
  <c r="N285" i="5"/>
  <c r="Q285" i="5" s="1"/>
  <c r="N289" i="5"/>
  <c r="Q289" i="5" s="1"/>
  <c r="N293" i="5"/>
  <c r="Q293" i="5" s="1"/>
  <c r="N297" i="5"/>
  <c r="Q297" i="5" s="1"/>
  <c r="N301" i="5"/>
  <c r="Q301" i="5" s="1"/>
  <c r="N305" i="5"/>
  <c r="Q305" i="5" s="1"/>
  <c r="N309" i="5"/>
  <c r="Q309" i="5" s="1"/>
  <c r="N313" i="5"/>
  <c r="Q313" i="5" s="1"/>
  <c r="N317" i="5"/>
  <c r="Q317" i="5" s="1"/>
  <c r="Q321" i="5"/>
  <c r="N325" i="5"/>
  <c r="Q325" i="5" s="1"/>
  <c r="N329" i="5"/>
  <c r="Q329" i="5" s="1"/>
  <c r="Q333" i="5"/>
  <c r="N337" i="5"/>
  <c r="Q337" i="5" s="1"/>
  <c r="N341" i="5"/>
  <c r="Q341" i="5" s="1"/>
  <c r="N345" i="5"/>
  <c r="Q345" i="5" s="1"/>
  <c r="N349" i="5"/>
  <c r="Q349" i="5" s="1"/>
  <c r="N353" i="5"/>
  <c r="Q353" i="5" s="1"/>
  <c r="N357" i="5"/>
  <c r="Q357" i="5" s="1"/>
  <c r="N361" i="5"/>
  <c r="Q361" i="5" s="1"/>
  <c r="V117" i="3"/>
  <c r="U117" i="3"/>
  <c r="T117" i="3"/>
  <c r="S117" i="3"/>
  <c r="N117" i="3"/>
  <c r="V116" i="3"/>
  <c r="U116" i="3"/>
  <c r="T116" i="3"/>
  <c r="S116" i="3"/>
  <c r="N116" i="3"/>
  <c r="V115" i="3"/>
  <c r="U115" i="3"/>
  <c r="T115" i="3"/>
  <c r="S115" i="3"/>
  <c r="N115" i="3"/>
  <c r="V114" i="3"/>
  <c r="U114" i="3"/>
  <c r="T114" i="3"/>
  <c r="S114" i="3"/>
  <c r="N114" i="3"/>
  <c r="V113" i="3"/>
  <c r="U113" i="3"/>
  <c r="T113" i="3"/>
  <c r="S113" i="3"/>
  <c r="N113" i="3"/>
  <c r="V112" i="3"/>
  <c r="U112" i="3"/>
  <c r="T112" i="3"/>
  <c r="S112" i="3"/>
  <c r="N112" i="3"/>
  <c r="V111" i="3"/>
  <c r="U111" i="3"/>
  <c r="T111" i="3"/>
  <c r="S111" i="3"/>
  <c r="N111" i="3"/>
  <c r="V110" i="3"/>
  <c r="U110" i="3"/>
  <c r="T110" i="3"/>
  <c r="S110" i="3"/>
  <c r="N110" i="3"/>
  <c r="V109" i="3"/>
  <c r="U109" i="3"/>
  <c r="T109" i="3"/>
  <c r="S109" i="3"/>
  <c r="N109" i="3"/>
  <c r="V108" i="3"/>
  <c r="U108" i="3"/>
  <c r="T108" i="3"/>
  <c r="S108" i="3"/>
  <c r="N108" i="3"/>
  <c r="V107" i="3"/>
  <c r="U107" i="3"/>
  <c r="T107" i="3"/>
  <c r="S107" i="3"/>
  <c r="V106" i="3"/>
  <c r="U106" i="3"/>
  <c r="T106" i="3"/>
  <c r="S106" i="3"/>
  <c r="N106" i="3"/>
  <c r="V105" i="3"/>
  <c r="U105" i="3"/>
  <c r="T105" i="3"/>
  <c r="S105" i="3"/>
  <c r="N105" i="3"/>
  <c r="V104" i="3"/>
  <c r="U104" i="3"/>
  <c r="T104" i="3"/>
  <c r="S104" i="3"/>
  <c r="N104" i="3"/>
  <c r="V103" i="3"/>
  <c r="U103" i="3"/>
  <c r="T103" i="3"/>
  <c r="S103" i="3"/>
  <c r="N103" i="3"/>
  <c r="V101" i="3"/>
  <c r="U101" i="3"/>
  <c r="T101" i="3"/>
  <c r="S101" i="3"/>
  <c r="N101" i="3"/>
  <c r="V102" i="3"/>
  <c r="U102" i="3"/>
  <c r="T102" i="3"/>
  <c r="S102" i="3"/>
  <c r="N102" i="3"/>
  <c r="V100" i="3"/>
  <c r="U100" i="3"/>
  <c r="T100" i="3"/>
  <c r="S100" i="3"/>
  <c r="N100" i="3"/>
  <c r="V99" i="3"/>
  <c r="U99" i="3"/>
  <c r="T99" i="3"/>
  <c r="S99" i="3"/>
  <c r="V98" i="3"/>
  <c r="U98" i="3"/>
  <c r="T98" i="3"/>
  <c r="S98" i="3"/>
  <c r="N98" i="3"/>
  <c r="V97" i="3"/>
  <c r="U97" i="3"/>
  <c r="T97" i="3"/>
  <c r="S97" i="3"/>
  <c r="N97" i="3"/>
  <c r="V96" i="3"/>
  <c r="U96" i="3"/>
  <c r="T96" i="3"/>
  <c r="S96" i="3"/>
  <c r="N96" i="3"/>
  <c r="V95" i="3"/>
  <c r="U95" i="3"/>
  <c r="T95" i="3"/>
  <c r="S95" i="3"/>
  <c r="N95" i="3"/>
  <c r="V94" i="3"/>
  <c r="U94" i="3"/>
  <c r="T94" i="3"/>
  <c r="S94" i="3"/>
  <c r="N94" i="3"/>
  <c r="V93" i="3"/>
  <c r="U93" i="3"/>
  <c r="T93" i="3"/>
  <c r="S93" i="3"/>
  <c r="N93" i="3"/>
  <c r="V92" i="3"/>
  <c r="U92" i="3"/>
  <c r="T92" i="3"/>
  <c r="S92" i="3"/>
  <c r="N92" i="3"/>
  <c r="V91" i="3"/>
  <c r="U91" i="3"/>
  <c r="T91" i="3"/>
  <c r="S91" i="3"/>
  <c r="N91" i="3"/>
  <c r="V90" i="3"/>
  <c r="U90" i="3"/>
  <c r="T90" i="3"/>
  <c r="S90" i="3"/>
  <c r="N90" i="3"/>
  <c r="V89" i="3"/>
  <c r="U89" i="3"/>
  <c r="T89" i="3"/>
  <c r="S89" i="3"/>
  <c r="N89" i="3"/>
  <c r="V88" i="3"/>
  <c r="U88" i="3"/>
  <c r="T88" i="3"/>
  <c r="S88" i="3"/>
  <c r="N88" i="3"/>
  <c r="V87" i="3"/>
  <c r="U87" i="3"/>
  <c r="T87" i="3"/>
  <c r="S87" i="3"/>
  <c r="N87" i="3"/>
  <c r="V86" i="3"/>
  <c r="U86" i="3"/>
  <c r="T86" i="3"/>
  <c r="S86" i="3"/>
  <c r="N86" i="3"/>
  <c r="V85" i="3"/>
  <c r="U85" i="3"/>
  <c r="T85" i="3"/>
  <c r="S85" i="3"/>
  <c r="N85" i="3"/>
  <c r="V84" i="3"/>
  <c r="U84" i="3"/>
  <c r="T84" i="3"/>
  <c r="S84" i="3"/>
  <c r="N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N79" i="3"/>
  <c r="V78" i="3"/>
  <c r="U78" i="3"/>
  <c r="T78" i="3"/>
  <c r="S78" i="3"/>
  <c r="N78" i="3"/>
  <c r="V77" i="3"/>
  <c r="U77" i="3"/>
  <c r="T77" i="3"/>
  <c r="S77" i="3"/>
  <c r="N77" i="3"/>
  <c r="V76" i="3"/>
  <c r="U76" i="3"/>
  <c r="T76" i="3"/>
  <c r="S76" i="3"/>
  <c r="N76" i="3"/>
  <c r="V75" i="3"/>
  <c r="U75" i="3"/>
  <c r="T75" i="3"/>
  <c r="S75" i="3"/>
  <c r="N75" i="3"/>
  <c r="V74" i="3"/>
  <c r="U74" i="3"/>
  <c r="T74" i="3"/>
  <c r="S74" i="3"/>
  <c r="N74" i="3"/>
  <c r="V73" i="3"/>
  <c r="U73" i="3"/>
  <c r="T73" i="3"/>
  <c r="S73" i="3"/>
  <c r="N73" i="3"/>
  <c r="V72" i="3"/>
  <c r="U72" i="3"/>
  <c r="T72" i="3"/>
  <c r="S72" i="3"/>
  <c r="N72" i="3"/>
  <c r="V71" i="3"/>
  <c r="U71" i="3"/>
  <c r="T71" i="3"/>
  <c r="S71" i="3"/>
  <c r="N71" i="3"/>
  <c r="V70" i="3"/>
  <c r="U70" i="3"/>
  <c r="T70" i="3"/>
  <c r="S70" i="3"/>
  <c r="N70" i="3"/>
  <c r="V69" i="3"/>
  <c r="U69" i="3"/>
  <c r="T69" i="3"/>
  <c r="S69" i="3"/>
  <c r="N69" i="3"/>
  <c r="V68" i="3"/>
  <c r="U68" i="3"/>
  <c r="T68" i="3"/>
  <c r="S68" i="3"/>
  <c r="N68" i="3"/>
  <c r="V67" i="3"/>
  <c r="U67" i="3"/>
  <c r="T67" i="3"/>
  <c r="S67" i="3"/>
  <c r="N67" i="3"/>
  <c r="V66" i="3"/>
  <c r="U66" i="3"/>
  <c r="T66" i="3"/>
  <c r="S66" i="3"/>
  <c r="N66" i="3"/>
  <c r="V65" i="3"/>
  <c r="U65" i="3"/>
  <c r="T65" i="3"/>
  <c r="S65" i="3"/>
  <c r="N65" i="3"/>
  <c r="V64" i="3"/>
  <c r="U64" i="3"/>
  <c r="T64" i="3"/>
  <c r="S64" i="3"/>
  <c r="N64" i="3"/>
  <c r="V63" i="3"/>
  <c r="U63" i="3"/>
  <c r="T63" i="3"/>
  <c r="S63" i="3"/>
  <c r="N63" i="3"/>
  <c r="V62" i="3"/>
  <c r="U62" i="3"/>
  <c r="T62" i="3"/>
  <c r="S62" i="3"/>
  <c r="N62" i="3"/>
  <c r="V61" i="3"/>
  <c r="U61" i="3"/>
  <c r="T61" i="3"/>
  <c r="S61" i="3"/>
  <c r="N61" i="3"/>
  <c r="V60" i="3"/>
  <c r="U60" i="3"/>
  <c r="T60" i="3"/>
  <c r="S60" i="3"/>
  <c r="N60" i="3"/>
  <c r="V59" i="3"/>
  <c r="U59" i="3"/>
  <c r="T59" i="3"/>
  <c r="S59" i="3"/>
  <c r="N59" i="3"/>
  <c r="V58" i="3"/>
  <c r="U58" i="3"/>
  <c r="T58" i="3"/>
  <c r="S58" i="3"/>
  <c r="N58" i="3"/>
  <c r="V57" i="3"/>
  <c r="U57" i="3"/>
  <c r="T57" i="3"/>
  <c r="S57" i="3"/>
  <c r="N57" i="3"/>
  <c r="V56" i="3"/>
  <c r="U56" i="3"/>
  <c r="T56" i="3"/>
  <c r="S56" i="3"/>
  <c r="N56" i="3"/>
  <c r="V55" i="3"/>
  <c r="U55" i="3"/>
  <c r="T55" i="3"/>
  <c r="S55" i="3"/>
  <c r="N55" i="3"/>
  <c r="V54" i="3"/>
  <c r="U54" i="3"/>
  <c r="T54" i="3"/>
  <c r="S54" i="3"/>
  <c r="N54" i="3"/>
  <c r="V53" i="3"/>
  <c r="U53" i="3"/>
  <c r="T53" i="3"/>
  <c r="S53" i="3"/>
  <c r="N53" i="3"/>
  <c r="V52" i="3"/>
  <c r="U52" i="3"/>
  <c r="T52" i="3"/>
  <c r="S52" i="3"/>
  <c r="N52" i="3"/>
  <c r="V51" i="3"/>
  <c r="U51" i="3"/>
  <c r="T51" i="3"/>
  <c r="S51" i="3"/>
  <c r="N51" i="3"/>
  <c r="V50" i="3"/>
  <c r="U50" i="3"/>
  <c r="T50" i="3"/>
  <c r="S50" i="3"/>
  <c r="N50" i="3"/>
  <c r="V49" i="3"/>
  <c r="U49" i="3"/>
  <c r="T49" i="3"/>
  <c r="S49" i="3"/>
  <c r="N49" i="3"/>
  <c r="V48" i="3"/>
  <c r="U48" i="3"/>
  <c r="T48" i="3"/>
  <c r="S48" i="3"/>
  <c r="N48" i="3"/>
  <c r="V47" i="3"/>
  <c r="U47" i="3"/>
  <c r="T47" i="3"/>
  <c r="S47" i="3"/>
  <c r="V46" i="3"/>
  <c r="U46" i="3"/>
  <c r="T46" i="3"/>
  <c r="S46" i="3"/>
  <c r="N46" i="3"/>
  <c r="V45" i="3"/>
  <c r="U45" i="3"/>
  <c r="T45" i="3"/>
  <c r="S45" i="3"/>
  <c r="N45" i="3"/>
  <c r="V44" i="3"/>
  <c r="U44" i="3"/>
  <c r="T44" i="3"/>
  <c r="S44" i="3"/>
  <c r="N44" i="3"/>
  <c r="V43" i="3"/>
  <c r="U43" i="3"/>
  <c r="T43" i="3"/>
  <c r="S43" i="3"/>
  <c r="N43" i="3"/>
  <c r="V42" i="3"/>
  <c r="U42" i="3"/>
  <c r="T42" i="3"/>
  <c r="S42" i="3"/>
  <c r="N42" i="3"/>
  <c r="V41" i="3"/>
  <c r="U41" i="3"/>
  <c r="T41" i="3"/>
  <c r="S41" i="3"/>
  <c r="N41" i="3"/>
  <c r="V40" i="3"/>
  <c r="U40" i="3"/>
  <c r="T40" i="3"/>
  <c r="S40" i="3"/>
  <c r="N40" i="3"/>
  <c r="V39" i="3"/>
  <c r="U39" i="3"/>
  <c r="T39" i="3"/>
  <c r="S39" i="3"/>
  <c r="V38" i="3"/>
  <c r="U38" i="3"/>
  <c r="T38" i="3"/>
  <c r="S38" i="3"/>
  <c r="N38" i="3"/>
  <c r="V37" i="3"/>
  <c r="U37" i="3"/>
  <c r="T37" i="3"/>
  <c r="S37" i="3"/>
  <c r="N37" i="3"/>
  <c r="V36" i="3"/>
  <c r="U36" i="3"/>
  <c r="T36" i="3"/>
  <c r="S36" i="3"/>
  <c r="N36" i="3"/>
  <c r="V35" i="3"/>
  <c r="U35" i="3"/>
  <c r="T35" i="3"/>
  <c r="S35" i="3"/>
  <c r="N35" i="3"/>
  <c r="V34" i="3"/>
  <c r="U34" i="3"/>
  <c r="T34" i="3"/>
  <c r="S34" i="3"/>
  <c r="N34" i="3"/>
  <c r="V33" i="3"/>
  <c r="U33" i="3"/>
  <c r="T33" i="3"/>
  <c r="S33" i="3"/>
  <c r="N33" i="3"/>
  <c r="V32" i="3"/>
  <c r="U32" i="3"/>
  <c r="T32" i="3"/>
  <c r="S32" i="3"/>
  <c r="N32" i="3"/>
  <c r="V31" i="3"/>
  <c r="U31" i="3"/>
  <c r="T31" i="3"/>
  <c r="S31" i="3"/>
  <c r="N31" i="3"/>
  <c r="V30" i="3"/>
  <c r="U30" i="3"/>
  <c r="T30" i="3"/>
  <c r="S30" i="3"/>
  <c r="N30" i="3"/>
  <c r="V29" i="3"/>
  <c r="U29" i="3"/>
  <c r="T29" i="3"/>
  <c r="S29" i="3"/>
  <c r="N29" i="3"/>
  <c r="V28" i="3"/>
  <c r="U28" i="3"/>
  <c r="T28" i="3"/>
  <c r="S28" i="3"/>
  <c r="N28" i="3"/>
  <c r="V27" i="3"/>
  <c r="U27" i="3"/>
  <c r="T27" i="3"/>
  <c r="S27" i="3"/>
  <c r="N27" i="3"/>
  <c r="V26" i="3"/>
  <c r="U26" i="3"/>
  <c r="T26" i="3"/>
  <c r="S26" i="3"/>
  <c r="N26" i="3"/>
  <c r="V25" i="3"/>
  <c r="U25" i="3"/>
  <c r="T25" i="3"/>
  <c r="S25" i="3"/>
  <c r="N25" i="3"/>
  <c r="V24" i="3"/>
  <c r="U24" i="3"/>
  <c r="T24" i="3"/>
  <c r="S24" i="3"/>
  <c r="N24" i="3"/>
  <c r="V23" i="3"/>
  <c r="U23" i="3"/>
  <c r="T23" i="3"/>
  <c r="S23" i="3"/>
  <c r="V22" i="3"/>
  <c r="U22" i="3"/>
  <c r="T22" i="3"/>
  <c r="S22" i="3"/>
  <c r="V21" i="3"/>
  <c r="U21" i="3"/>
  <c r="T21" i="3"/>
  <c r="S21" i="3"/>
  <c r="V20" i="3"/>
  <c r="U20" i="3"/>
  <c r="T20" i="3"/>
  <c r="S20" i="3"/>
  <c r="V19" i="3"/>
  <c r="U19" i="3"/>
  <c r="T19" i="3"/>
  <c r="S19" i="3"/>
  <c r="V18" i="3"/>
  <c r="U18" i="3"/>
  <c r="T18" i="3"/>
  <c r="S18" i="3"/>
  <c r="N18" i="3"/>
  <c r="V17" i="3"/>
  <c r="U17" i="3"/>
  <c r="T17" i="3"/>
  <c r="S17" i="3"/>
  <c r="N17" i="3"/>
  <c r="V16" i="3"/>
  <c r="U16" i="3"/>
  <c r="T16" i="3"/>
  <c r="S16" i="3"/>
  <c r="N16" i="3"/>
  <c r="V15" i="3"/>
  <c r="U15" i="3"/>
  <c r="T15" i="3"/>
  <c r="S15" i="3"/>
  <c r="N15" i="3"/>
  <c r="V14" i="3"/>
  <c r="U14" i="3"/>
  <c r="T14" i="3"/>
  <c r="S14" i="3"/>
  <c r="N14" i="3"/>
  <c r="V13" i="3"/>
  <c r="U13" i="3"/>
  <c r="T13" i="3"/>
  <c r="S13" i="3"/>
  <c r="N13" i="3"/>
  <c r="V12" i="3"/>
  <c r="U12" i="3"/>
  <c r="T12" i="3"/>
  <c r="S12" i="3"/>
  <c r="N12" i="3"/>
  <c r="V11" i="3"/>
  <c r="U11" i="3"/>
  <c r="T11" i="3"/>
  <c r="S11" i="3"/>
  <c r="N11" i="3"/>
  <c r="V10" i="3"/>
  <c r="U10" i="3"/>
  <c r="T10" i="3"/>
  <c r="S10" i="3"/>
  <c r="N10" i="3"/>
  <c r="V9" i="3"/>
  <c r="U9" i="3"/>
  <c r="T9" i="3"/>
  <c r="S9" i="3"/>
  <c r="N9" i="3"/>
  <c r="V8" i="3"/>
  <c r="U8" i="3"/>
  <c r="T8" i="3"/>
  <c r="S8" i="3"/>
  <c r="N8" i="3"/>
  <c r="V7" i="3"/>
  <c r="U7" i="3"/>
  <c r="T7" i="3"/>
  <c r="S7" i="3"/>
  <c r="V6" i="3"/>
  <c r="U6" i="3"/>
  <c r="T6" i="3"/>
  <c r="S6" i="3"/>
  <c r="N6" i="3"/>
  <c r="V5" i="3"/>
  <c r="U5" i="3"/>
  <c r="T5" i="3"/>
  <c r="S5" i="3"/>
  <c r="N5" i="3"/>
  <c r="V4" i="3"/>
  <c r="U4" i="3"/>
  <c r="T4" i="3"/>
  <c r="S4" i="3"/>
  <c r="N4" i="3"/>
  <c r="V3" i="3"/>
  <c r="U3" i="3"/>
  <c r="T3" i="3"/>
  <c r="N3" i="3"/>
  <c r="J2" i="7"/>
  <c r="H2" i="7"/>
  <c r="N247" i="5"/>
  <c r="Q247" i="5" s="1"/>
  <c r="N252" i="5"/>
  <c r="Q252" i="5" s="1"/>
  <c r="N720" i="5"/>
  <c r="Q720" i="5" s="1"/>
  <c r="N254" i="5"/>
  <c r="Q254" i="5" s="1"/>
  <c r="N251" i="5"/>
  <c r="Q251" i="5" s="1"/>
  <c r="N250" i="5"/>
  <c r="Q250" i="5" s="1"/>
  <c r="N255" i="5"/>
  <c r="Q255" i="5" s="1"/>
  <c r="N256" i="5"/>
  <c r="Q256" i="5" s="1"/>
  <c r="H85" i="7"/>
  <c r="J85" i="7" s="1"/>
  <c r="H84" i="7"/>
  <c r="J84" i="7" s="1"/>
  <c r="H83" i="7"/>
  <c r="J83" i="7" s="1"/>
  <c r="H82" i="7"/>
  <c r="J82" i="7" s="1"/>
  <c r="H81" i="7"/>
  <c r="J81" i="7" s="1"/>
  <c r="H80" i="7"/>
  <c r="J80" i="7" s="1"/>
  <c r="H79" i="7"/>
  <c r="J79" i="7" s="1"/>
  <c r="H78" i="7"/>
  <c r="J78" i="7" s="1"/>
  <c r="H77" i="7"/>
  <c r="J77" i="7" s="1"/>
  <c r="H76" i="7"/>
  <c r="J76" i="7" s="1"/>
  <c r="Q722" i="5"/>
  <c r="Q714" i="5"/>
  <c r="N716" i="5"/>
  <c r="Q716" i="5" s="1"/>
  <c r="N718" i="5"/>
  <c r="Q718" i="5" s="1"/>
  <c r="N685" i="5"/>
  <c r="Q685" i="5" s="1"/>
  <c r="N715" i="5"/>
  <c r="Q715" i="5" s="1"/>
  <c r="N717" i="5"/>
  <c r="Q717" i="5" s="1"/>
  <c r="N719" i="5"/>
  <c r="Q719" i="5" s="1"/>
  <c r="N721" i="5"/>
  <c r="Q721" i="5" s="1"/>
  <c r="J56" i="7" l="1"/>
  <c r="J57" i="7"/>
  <c r="J60" i="7"/>
  <c r="J61" i="7"/>
  <c r="J64" i="7"/>
  <c r="J69" i="7"/>
  <c r="J75" i="7"/>
  <c r="H54" i="7"/>
  <c r="J54" i="7" s="1"/>
  <c r="H55" i="7"/>
  <c r="J55" i="7" s="1"/>
  <c r="H56" i="7"/>
  <c r="H57" i="7"/>
  <c r="H58" i="7"/>
  <c r="J58" i="7" s="1"/>
  <c r="H59" i="7"/>
  <c r="J59" i="7" s="1"/>
  <c r="H60" i="7"/>
  <c r="H61" i="7"/>
  <c r="H62" i="7"/>
  <c r="J62" i="7" s="1"/>
  <c r="H63" i="7"/>
  <c r="J63" i="7" s="1"/>
  <c r="H64" i="7"/>
  <c r="H65" i="7"/>
  <c r="J65" i="7" s="1"/>
  <c r="H66" i="7"/>
  <c r="J66" i="7" s="1"/>
  <c r="H67" i="7"/>
  <c r="J67" i="7" s="1"/>
  <c r="H68" i="7"/>
  <c r="J68" i="7" s="1"/>
  <c r="H69" i="7"/>
  <c r="H70" i="7"/>
  <c r="J70" i="7" s="1"/>
  <c r="H71" i="7"/>
  <c r="J71" i="7" s="1"/>
  <c r="H72" i="7"/>
  <c r="J72" i="7" s="1"/>
  <c r="H73" i="7"/>
  <c r="J73" i="7" s="1"/>
  <c r="H74" i="7"/>
  <c r="J74" i="7" s="1"/>
  <c r="H75" i="7"/>
  <c r="N667" i="5"/>
  <c r="Q667" i="5" s="1"/>
  <c r="N675" i="5"/>
  <c r="Q675" i="5" s="1"/>
  <c r="N661" i="5"/>
  <c r="Q661" i="5" s="1"/>
  <c r="N669" i="5"/>
  <c r="Q669" i="5" s="1"/>
  <c r="N665" i="5"/>
  <c r="Q665" i="5" s="1"/>
  <c r="N659" i="5"/>
  <c r="Q659" i="5" s="1"/>
  <c r="N663" i="5"/>
  <c r="Q663" i="5" s="1"/>
  <c r="N671" i="5"/>
  <c r="Q671" i="5" s="1"/>
  <c r="N655" i="5"/>
  <c r="Q655" i="5" s="1"/>
  <c r="N657" i="5"/>
  <c r="Q657" i="5" s="1"/>
  <c r="N673" i="5"/>
  <c r="Q673" i="5" s="1"/>
  <c r="N666" i="5"/>
  <c r="Q666" i="5" s="1"/>
  <c r="N674" i="5"/>
  <c r="Q674" i="5" s="1"/>
  <c r="N660" i="5"/>
  <c r="Q660" i="5" s="1"/>
  <c r="N668" i="5"/>
  <c r="Q668" i="5" s="1"/>
  <c r="N664" i="5"/>
  <c r="Q664" i="5" s="1"/>
  <c r="N658" i="5"/>
  <c r="Q658" i="5" s="1"/>
  <c r="N662" i="5"/>
  <c r="Q662" i="5" s="1"/>
  <c r="N670" i="5"/>
  <c r="Q670" i="5" s="1"/>
  <c r="N654" i="5"/>
  <c r="Q654" i="5" s="1"/>
  <c r="N656" i="5"/>
  <c r="Q656" i="5" s="1"/>
  <c r="N672" i="5"/>
  <c r="Q672" i="5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9" i="7"/>
  <c r="J39" i="7" s="1"/>
  <c r="H38" i="7"/>
  <c r="J38" i="7" s="1"/>
  <c r="H37" i="7"/>
  <c r="J37" i="7" s="1"/>
  <c r="H36" i="7"/>
  <c r="J36" i="7" s="1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J29" i="7"/>
  <c r="H29" i="7"/>
  <c r="H28" i="7"/>
  <c r="J28" i="7" s="1"/>
  <c r="H27" i="7"/>
  <c r="J27" i="7" s="1"/>
  <c r="H26" i="7"/>
  <c r="J26" i="7" s="1"/>
  <c r="H25" i="7"/>
  <c r="J25" i="7" s="1"/>
  <c r="H24" i="7"/>
  <c r="J24" i="7" s="1"/>
  <c r="H23" i="7"/>
  <c r="J23" i="7" s="1"/>
  <c r="H22" i="7"/>
  <c r="J22" i="7" s="1"/>
  <c r="H21" i="7"/>
  <c r="J21" i="7" s="1"/>
  <c r="H20" i="7"/>
  <c r="J20" i="7" s="1"/>
  <c r="H19" i="7"/>
  <c r="J19" i="7" s="1"/>
  <c r="H18" i="7"/>
  <c r="J18" i="7" s="1"/>
  <c r="H17" i="7"/>
  <c r="J17" i="7" s="1"/>
  <c r="H16" i="7"/>
  <c r="J16" i="7" s="1"/>
  <c r="H15" i="7"/>
  <c r="J15" i="7" s="1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F584" i="5" l="1"/>
</calcChain>
</file>

<file path=xl/sharedStrings.xml><?xml version="1.0" encoding="utf-8"?>
<sst xmlns="http://schemas.openxmlformats.org/spreadsheetml/2006/main" count="7411" uniqueCount="1615">
  <si>
    <t xml:space="preserve">Parceiro </t>
  </si>
  <si>
    <t xml:space="preserve">Seguradora </t>
  </si>
  <si>
    <t>IdSeguradora</t>
  </si>
  <si>
    <t xml:space="preserve">Munícipio </t>
  </si>
  <si>
    <t>idMunicipio</t>
  </si>
  <si>
    <t>UF</t>
  </si>
  <si>
    <t>IdPlantio</t>
  </si>
  <si>
    <t>CEP</t>
  </si>
  <si>
    <t xml:space="preserve">Área (HA)  </t>
  </si>
  <si>
    <t xml:space="preserve">Vlr saca </t>
  </si>
  <si>
    <t>Produtividade Esperada  (kg/ha)</t>
  </si>
  <si>
    <t>Peso da Saca</t>
  </si>
  <si>
    <t xml:space="preserve">Produtividade Esperada </t>
  </si>
  <si>
    <t>NC</t>
  </si>
  <si>
    <t xml:space="preserve">Produtividade Garantida </t>
  </si>
  <si>
    <t>LMGA BÁSICA - R$</t>
  </si>
  <si>
    <t>PRÊMIO BÁSICA - R$</t>
  </si>
  <si>
    <t>LMGA REPLANTIO - R$</t>
  </si>
  <si>
    <t>PRÊMIO REPLANTIO - R$</t>
  </si>
  <si>
    <t>LMGA TOTAL (BÁS + REP) - R$</t>
  </si>
  <si>
    <t>PRÊMIO TOTAL (BÁS + REPL) R$</t>
  </si>
  <si>
    <t>TAXA BÁS %</t>
  </si>
  <si>
    <t>TAX REPL %</t>
  </si>
  <si>
    <t>Data Revisão</t>
  </si>
  <si>
    <t>Responsável Revisão</t>
  </si>
  <si>
    <t xml:space="preserve">AGROMAIS </t>
  </si>
  <si>
    <t xml:space="preserve">SANCOR </t>
  </si>
  <si>
    <t>Assis</t>
  </si>
  <si>
    <t xml:space="preserve">SP </t>
  </si>
  <si>
    <t>19819-899</t>
  </si>
  <si>
    <t>ok</t>
  </si>
  <si>
    <t>Sophia</t>
  </si>
  <si>
    <t>Buritis</t>
  </si>
  <si>
    <t xml:space="preserve">MG </t>
  </si>
  <si>
    <t>38660-000</t>
  </si>
  <si>
    <t>Cabeceira Grande</t>
  </si>
  <si>
    <t>38625-000</t>
  </si>
  <si>
    <t>Casa Branca</t>
  </si>
  <si>
    <t>13700-000</t>
  </si>
  <si>
    <t>Conceição das Alagoas</t>
  </si>
  <si>
    <t>38120-000</t>
  </si>
  <si>
    <t>Coromandel</t>
  </si>
  <si>
    <t>38550-000</t>
  </si>
  <si>
    <t>Guarda-Mor</t>
  </si>
  <si>
    <t>38570-000</t>
  </si>
  <si>
    <t>Itaberá</t>
  </si>
  <si>
    <t>18440-000</t>
  </si>
  <si>
    <t>Itapetininga</t>
  </si>
  <si>
    <t>18215-899</t>
  </si>
  <si>
    <t>Itupeva</t>
  </si>
  <si>
    <t>13295-000</t>
  </si>
  <si>
    <t>Nova Ponte</t>
  </si>
  <si>
    <t>38160-000</t>
  </si>
  <si>
    <t>Ourinhos</t>
  </si>
  <si>
    <t>19919-899</t>
  </si>
  <si>
    <t>Paracatu</t>
  </si>
  <si>
    <t>38609-899</t>
  </si>
  <si>
    <t>Patos de Minas</t>
  </si>
  <si>
    <t>38709-899</t>
  </si>
  <si>
    <t>Patrocínio</t>
  </si>
  <si>
    <t>38748-899</t>
  </si>
  <si>
    <t>Pedrinhas Paulista</t>
  </si>
  <si>
    <t>19865-000</t>
  </si>
  <si>
    <t>Perdizes</t>
  </si>
  <si>
    <t>38170-000</t>
  </si>
  <si>
    <t>Presidente Olegário</t>
  </si>
  <si>
    <t>38750-000</t>
  </si>
  <si>
    <t>Sacramento</t>
  </si>
  <si>
    <t>38190-000</t>
  </si>
  <si>
    <t>Uberaba</t>
  </si>
  <si>
    <t>38099-899</t>
  </si>
  <si>
    <t>Uberlândia</t>
  </si>
  <si>
    <t>38438-899</t>
  </si>
  <si>
    <t>Unaí</t>
  </si>
  <si>
    <t>38623-899</t>
  </si>
  <si>
    <t>SWISS RE</t>
  </si>
  <si>
    <t>N/A</t>
  </si>
  <si>
    <t xml:space="preserve">Dani </t>
  </si>
  <si>
    <t xml:space="preserve">TOKIO MARINE </t>
  </si>
  <si>
    <t xml:space="preserve">Marcela </t>
  </si>
  <si>
    <t>Marcela</t>
  </si>
  <si>
    <t>ALEXANDRE</t>
  </si>
  <si>
    <t>Alfenas</t>
  </si>
  <si>
    <t>MG</t>
  </si>
  <si>
    <t>Cabo Verde</t>
  </si>
  <si>
    <t>Guaxupé</t>
  </si>
  <si>
    <t>Juruaia</t>
  </si>
  <si>
    <t>Monte Belo</t>
  </si>
  <si>
    <t>Muzambinho</t>
  </si>
  <si>
    <t>Nova Resende</t>
  </si>
  <si>
    <t xml:space="preserve">CAMDA </t>
  </si>
  <si>
    <t>Palmital</t>
  </si>
  <si>
    <t>SP</t>
  </si>
  <si>
    <t>19978-899</t>
  </si>
  <si>
    <t>Paula Matheus</t>
  </si>
  <si>
    <t>Salto Grande</t>
  </si>
  <si>
    <t>19929-899</t>
  </si>
  <si>
    <t>Santa Cruz do Rio Pardo</t>
  </si>
  <si>
    <t>18919-899</t>
  </si>
  <si>
    <t>São Pedro do Turvo</t>
  </si>
  <si>
    <t>18944-899</t>
  </si>
  <si>
    <t xml:space="preserve">Palmital </t>
  </si>
  <si>
    <t xml:space="preserve">Santa Cruz do Rio Pardo </t>
  </si>
  <si>
    <t>Dani</t>
  </si>
  <si>
    <t xml:space="preserve">São Pedro do Turvo </t>
  </si>
  <si>
    <t xml:space="preserve">CNA </t>
  </si>
  <si>
    <t>Água Fria de Goiás</t>
  </si>
  <si>
    <t>GO</t>
  </si>
  <si>
    <t>Alexânia</t>
  </si>
  <si>
    <t>Anicuns</t>
  </si>
  <si>
    <t>Bela Vista de Goiás</t>
  </si>
  <si>
    <t>Bom Jesus do Goiás</t>
  </si>
  <si>
    <t>Britania</t>
  </si>
  <si>
    <t>Caiaponia</t>
  </si>
  <si>
    <t>Chapadão do Céu</t>
  </si>
  <si>
    <t>Cristalina</t>
  </si>
  <si>
    <t>Doverlândia</t>
  </si>
  <si>
    <t>Itaberai</t>
  </si>
  <si>
    <t>Jataí</t>
  </si>
  <si>
    <t>Joviânia</t>
  </si>
  <si>
    <t>Jussara</t>
  </si>
  <si>
    <t>Mineiros</t>
  </si>
  <si>
    <t>Montividiu</t>
  </si>
  <si>
    <t>Morrinhos</t>
  </si>
  <si>
    <t>Niquelândia</t>
  </si>
  <si>
    <t>Paraúna</t>
  </si>
  <si>
    <t>Porangatu</t>
  </si>
  <si>
    <t>Rio Verde</t>
  </si>
  <si>
    <t>Rubiataba</t>
  </si>
  <si>
    <t>Santa Helena</t>
  </si>
  <si>
    <t>São João d'Aliança</t>
  </si>
  <si>
    <t>São Miguel do Araguai</t>
  </si>
  <si>
    <t>Silvânia</t>
  </si>
  <si>
    <t>13/01/2021</t>
  </si>
  <si>
    <t>14/01/2022</t>
  </si>
  <si>
    <t>Gustavo Lima</t>
  </si>
  <si>
    <t>Obs: Prêmio total é arredondado na seguradora</t>
  </si>
  <si>
    <t>13/01/2022</t>
  </si>
  <si>
    <t>?</t>
  </si>
  <si>
    <t>Santa Helena de Goiás</t>
  </si>
  <si>
    <t>EDIL</t>
  </si>
  <si>
    <t>Perolandia</t>
  </si>
  <si>
    <t xml:space="preserve">EDIL </t>
  </si>
  <si>
    <t>Santa Rita do Araguaia</t>
  </si>
  <si>
    <t>75840-000</t>
  </si>
  <si>
    <t>Não tem aceitação</t>
  </si>
  <si>
    <t>GAMELÃO</t>
  </si>
  <si>
    <t>Itararé</t>
  </si>
  <si>
    <t>17/01/2022</t>
  </si>
  <si>
    <t>58.14_x000D_</t>
  </si>
  <si>
    <t xml:space="preserve">	18745-000</t>
  </si>
  <si>
    <t>18419-899</t>
  </si>
  <si>
    <t>18480-000</t>
  </si>
  <si>
    <t>18470-000</t>
  </si>
  <si>
    <t>18740-000</t>
  </si>
  <si>
    <t xml:space="preserve">SERRA MAR </t>
  </si>
  <si>
    <t>Bananal</t>
  </si>
  <si>
    <t>12850-000</t>
  </si>
  <si>
    <t>Cruzeiro</t>
  </si>
  <si>
    <t>12759-899</t>
  </si>
  <si>
    <t>Cunha</t>
  </si>
  <si>
    <t>12530-000</t>
  </si>
  <si>
    <t>Guaratinguetá</t>
  </si>
  <si>
    <t>12524-899</t>
  </si>
  <si>
    <t>Lagoinha</t>
  </si>
  <si>
    <t>12130‑000</t>
  </si>
  <si>
    <t>Lorena</t>
  </si>
  <si>
    <t>12614-899</t>
  </si>
  <si>
    <t>Pindamonhangaba</t>
  </si>
  <si>
    <t>12449-899</t>
  </si>
  <si>
    <t>Roseira</t>
  </si>
  <si>
    <t>12580-000</t>
  </si>
  <si>
    <t>São José do Barreiro</t>
  </si>
  <si>
    <t>12830-000</t>
  </si>
  <si>
    <t>São Luiz do Paraitinga</t>
  </si>
  <si>
    <t>12140-000</t>
  </si>
  <si>
    <t>Taubaté</t>
  </si>
  <si>
    <t>12119-899</t>
  </si>
  <si>
    <t>Seguradora arrendona o premio total</t>
  </si>
  <si>
    <t>SOLIDITÉ</t>
  </si>
  <si>
    <t>Anaurilândia</t>
  </si>
  <si>
    <t>MS</t>
  </si>
  <si>
    <t>79770-000</t>
  </si>
  <si>
    <t>Porto Alegre do Norte</t>
  </si>
  <si>
    <t>MT</t>
  </si>
  <si>
    <t>78655-000</t>
  </si>
  <si>
    <t>Santa Maria das Barreiras</t>
  </si>
  <si>
    <t>PA</t>
  </si>
  <si>
    <t>68565-000</t>
  </si>
  <si>
    <t>Sorriso</t>
  </si>
  <si>
    <t>78898-899</t>
  </si>
  <si>
    <t xml:space="preserve">GRAMBAL </t>
  </si>
  <si>
    <t xml:space="preserve">TOKIO MARINE  </t>
  </si>
  <si>
    <t xml:space="preserve">MA </t>
  </si>
  <si>
    <t>65800-000</t>
  </si>
  <si>
    <t>Riachão</t>
  </si>
  <si>
    <t>58235-000</t>
  </si>
  <si>
    <t xml:space="preserve">Tasso Fragoso </t>
  </si>
  <si>
    <t>65820-000</t>
  </si>
  <si>
    <t xml:space="preserve">São Felix de Balsas </t>
  </si>
  <si>
    <t>65890-000</t>
  </si>
  <si>
    <t xml:space="preserve">Mirador </t>
  </si>
  <si>
    <t>65850-000</t>
  </si>
  <si>
    <t xml:space="preserve">Grajaú </t>
  </si>
  <si>
    <t>65940-000</t>
  </si>
  <si>
    <t xml:space="preserve">Nova Colinas </t>
  </si>
  <si>
    <t>65808-000</t>
  </si>
  <si>
    <t>Alto Parnaiba</t>
  </si>
  <si>
    <t>65810-000</t>
  </si>
  <si>
    <t>Santa Filomena</t>
  </si>
  <si>
    <t xml:space="preserve">PI </t>
  </si>
  <si>
    <t>64945-000</t>
  </si>
  <si>
    <t>Uruçui</t>
  </si>
  <si>
    <t>64860-000</t>
  </si>
  <si>
    <t xml:space="preserve">SWISS RE </t>
  </si>
  <si>
    <t xml:space="preserve">Produtividade Garantida  (kg/ha) </t>
  </si>
  <si>
    <t>%</t>
  </si>
  <si>
    <t>Produtividade Garantida (%)</t>
  </si>
  <si>
    <t>LMGA BÁSICA</t>
  </si>
  <si>
    <t>PRÊMIO BÁSICA</t>
  </si>
  <si>
    <t>LMGA REPLANTIO</t>
  </si>
  <si>
    <t>PRÊMIO DO REPLANTIO</t>
  </si>
  <si>
    <t>LMGA TOTAL (BÁSI + REPLANTIO)</t>
  </si>
  <si>
    <t xml:space="preserve">Prêmio com replantio </t>
  </si>
  <si>
    <t xml:space="preserve">Rio Verde (GO) </t>
  </si>
  <si>
    <t xml:space="preserve">Jataí (GO) </t>
  </si>
  <si>
    <t xml:space="preserve">Montividiu (GO) </t>
  </si>
  <si>
    <t xml:space="preserve">Mineiros (GO) </t>
  </si>
  <si>
    <t xml:space="preserve">Cristalina (GO) </t>
  </si>
  <si>
    <t xml:space="preserve">Chapadão do Ceu (GO) </t>
  </si>
  <si>
    <t xml:space="preserve">Paraúna (GO)  </t>
  </si>
  <si>
    <t xml:space="preserve">Silvânia (GO) </t>
  </si>
  <si>
    <t xml:space="preserve">Santa Helena (GO) </t>
  </si>
  <si>
    <t xml:space="preserve">Bom Jesus do Goias (GO) </t>
  </si>
  <si>
    <t xml:space="preserve">Caiaponia (GO) </t>
  </si>
  <si>
    <t xml:space="preserve">Água Fria de Goias (GO) </t>
  </si>
  <si>
    <t xml:space="preserve">São João d'Aliança (GO) </t>
  </si>
  <si>
    <t xml:space="preserve">Itaberai (GO) </t>
  </si>
  <si>
    <t xml:space="preserve">Joviânia (GO) </t>
  </si>
  <si>
    <t xml:space="preserve">Doverlândia (GO) </t>
  </si>
  <si>
    <t xml:space="preserve">Bela Vista de Goias (GO) </t>
  </si>
  <si>
    <t xml:space="preserve">Niquelândia (GO) </t>
  </si>
  <si>
    <t xml:space="preserve">Morrinhos (GO) </t>
  </si>
  <si>
    <t xml:space="preserve">Alexânia (GO) </t>
  </si>
  <si>
    <t xml:space="preserve">Anicuns (GO) </t>
  </si>
  <si>
    <t xml:space="preserve">Jussara (GO) </t>
  </si>
  <si>
    <t xml:space="preserve">São Miguel do Araguai (GO) </t>
  </si>
  <si>
    <t xml:space="preserve">Rubiataba (GO) </t>
  </si>
  <si>
    <t xml:space="preserve">Britânia (GO) </t>
  </si>
  <si>
    <t xml:space="preserve">Porangatu (GO) </t>
  </si>
  <si>
    <t xml:space="preserve">Pindamonhangaba (SP) 12449-899 </t>
  </si>
  <si>
    <t>Taubaté (SP) 12119-899</t>
  </si>
  <si>
    <t>Guaratinguetá (SP) 12524-899</t>
  </si>
  <si>
    <t>Roseira (SP) 12580-000</t>
  </si>
  <si>
    <t xml:space="preserve">Lorena (SP) 12614-899 </t>
  </si>
  <si>
    <t>Cunha (SP) 12530-000</t>
  </si>
  <si>
    <t>Lagoinha (SP) 12130‑000</t>
  </si>
  <si>
    <t>São José do Barreiro (SP) 12830-000</t>
  </si>
  <si>
    <t>Bananal (SP) 12850-000</t>
  </si>
  <si>
    <t>Cruzeiro (SP) 12759-899</t>
  </si>
  <si>
    <t xml:space="preserve">São Luiz do Paraitinga (SP) 12140-000 </t>
  </si>
  <si>
    <t>218,400.00</t>
  </si>
  <si>
    <t>30,755.00</t>
  </si>
  <si>
    <t>30,761.00</t>
  </si>
  <si>
    <t>45,500.00</t>
  </si>
  <si>
    <t>6,007.00</t>
  </si>
  <si>
    <t>6,008.00</t>
  </si>
  <si>
    <t>Sorriso (MT) 78898-899</t>
  </si>
  <si>
    <t>Anaurilândia (MS) 79770-000</t>
  </si>
  <si>
    <t>Ourinhos (SP) 19919-899</t>
  </si>
  <si>
    <t>Porto Alegre do Norte (MT) 78655-000</t>
  </si>
  <si>
    <t>Santa Maria das Barreiras (PA) 68565-000</t>
  </si>
  <si>
    <t>PRÊMIO TOTAL (BAS + REP) - R$</t>
  </si>
  <si>
    <t>REVISÃO PAULA 27/DEZ</t>
  </si>
  <si>
    <t xml:space="preserve">Água Fria de Goias </t>
  </si>
  <si>
    <t>OK</t>
  </si>
  <si>
    <t xml:space="preserve">Alexânia </t>
  </si>
  <si>
    <t xml:space="preserve">Anicuns </t>
  </si>
  <si>
    <t xml:space="preserve">Bela Vista de Goias </t>
  </si>
  <si>
    <t xml:space="preserve">Bom Jesus do Goias </t>
  </si>
  <si>
    <t xml:space="preserve">Britânia </t>
  </si>
  <si>
    <t xml:space="preserve">Caiaponia </t>
  </si>
  <si>
    <t xml:space="preserve">Chapadão do Ceu </t>
  </si>
  <si>
    <t xml:space="preserve">Cristalina </t>
  </si>
  <si>
    <t xml:space="preserve">Doverlândia </t>
  </si>
  <si>
    <t xml:space="preserve">Itaberai </t>
  </si>
  <si>
    <t xml:space="preserve">Jataí </t>
  </si>
  <si>
    <t xml:space="preserve">Joviânia </t>
  </si>
  <si>
    <t xml:space="preserve">Jussara </t>
  </si>
  <si>
    <t xml:space="preserve">Mineiros </t>
  </si>
  <si>
    <t xml:space="preserve">Montividiu </t>
  </si>
  <si>
    <t xml:space="preserve">Morrinhos </t>
  </si>
  <si>
    <t xml:space="preserve">Niquelândia </t>
  </si>
  <si>
    <t xml:space="preserve">Paraúna </t>
  </si>
  <si>
    <t xml:space="preserve">Porangatu </t>
  </si>
  <si>
    <t xml:space="preserve">Rio Verde </t>
  </si>
  <si>
    <t xml:space="preserve">Rubiataba </t>
  </si>
  <si>
    <t xml:space="preserve">Santa Helena </t>
  </si>
  <si>
    <t xml:space="preserve">São João d'Aliança </t>
  </si>
  <si>
    <t xml:space="preserve">São Miguel do Araguai </t>
  </si>
  <si>
    <t xml:space="preserve">Silvânia </t>
  </si>
  <si>
    <t xml:space="preserve">Anaurilândia </t>
  </si>
  <si>
    <t xml:space="preserve">Ourinhos </t>
  </si>
  <si>
    <t xml:space="preserve">Porto Alegre do Norte </t>
  </si>
  <si>
    <t xml:space="preserve">Santa Maria das Barreiras </t>
  </si>
  <si>
    <t xml:space="preserve">Sorriso </t>
  </si>
  <si>
    <t>nomeMunicipio</t>
  </si>
  <si>
    <t>idUF</t>
  </si>
  <si>
    <t>IdMunicipio</t>
  </si>
  <si>
    <t>Abadia dos Dourados</t>
  </si>
  <si>
    <t>Abadiânia</t>
  </si>
  <si>
    <t>Abatiá</t>
  </si>
  <si>
    <t>Abdon Batista</t>
  </si>
  <si>
    <t>Abelardo Luz</t>
  </si>
  <si>
    <t>Abreulândia</t>
  </si>
  <si>
    <t>Aceguá</t>
  </si>
  <si>
    <t>Acreúna</t>
  </si>
  <si>
    <t>Agrolândia</t>
  </si>
  <si>
    <t>Água Boa</t>
  </si>
  <si>
    <t>Água Comprida</t>
  </si>
  <si>
    <t>Água Doce</t>
  </si>
  <si>
    <t>Água Santa</t>
  </si>
  <si>
    <t>Aguaí</t>
  </si>
  <si>
    <t>Aguanil</t>
  </si>
  <si>
    <t>Águas de Santa Bárbara</t>
  </si>
  <si>
    <t>Agudo</t>
  </si>
  <si>
    <t>Agudos</t>
  </si>
  <si>
    <t>Aiuruoca</t>
  </si>
  <si>
    <t>Ajuricaba</t>
  </si>
  <si>
    <t>Alegrete</t>
  </si>
  <si>
    <t>Aliança do Tocantins</t>
  </si>
  <si>
    <t>Almirante Tamandaré do Sul</t>
  </si>
  <si>
    <t>Aloândia</t>
  </si>
  <si>
    <t>Altair</t>
  </si>
  <si>
    <t>Altamira do Paraná</t>
  </si>
  <si>
    <t>Altinópolis</t>
  </si>
  <si>
    <t>Alto Alegre</t>
  </si>
  <si>
    <t>Alto Araguaia</t>
  </si>
  <si>
    <t>Alto Boa Vista</t>
  </si>
  <si>
    <t>Alto Garças</t>
  </si>
  <si>
    <t>Alto Paraíso</t>
  </si>
  <si>
    <t>Alto Paraíso de Goiás</t>
  </si>
  <si>
    <t>Alto Paraná</t>
  </si>
  <si>
    <t>Alto Piquiri</t>
  </si>
  <si>
    <t>Alto Taquari</t>
  </si>
  <si>
    <t>Altônia</t>
  </si>
  <si>
    <t>Alvorada</t>
  </si>
  <si>
    <t>Alvorada do Sul</t>
  </si>
  <si>
    <t>Amambai</t>
  </si>
  <si>
    <t>Amaporã</t>
  </si>
  <si>
    <t>Amaral Ferrador</t>
  </si>
  <si>
    <t>Amaralina</t>
  </si>
  <si>
    <t>Amorinópolis</t>
  </si>
  <si>
    <t>Ampére</t>
  </si>
  <si>
    <t>Anahy</t>
  </si>
  <si>
    <t>Analândia</t>
  </si>
  <si>
    <t>Anápolis</t>
  </si>
  <si>
    <t>Anastácio</t>
  </si>
  <si>
    <t>Andirá</t>
  </si>
  <si>
    <t>André da Rocha</t>
  </si>
  <si>
    <t>Angatuba</t>
  </si>
  <si>
    <t>Angélica</t>
  </si>
  <si>
    <t>Ângulo</t>
  </si>
  <si>
    <t>Anhumas</t>
  </si>
  <si>
    <t>Anita Garibaldi</t>
  </si>
  <si>
    <t>Antônio João</t>
  </si>
  <si>
    <t>Antônio Olinto</t>
  </si>
  <si>
    <t>Aparecida do Rio Doce</t>
  </si>
  <si>
    <t>Aparecida do Taboado</t>
  </si>
  <si>
    <t>Aporé</t>
  </si>
  <si>
    <t>Apucarana</t>
  </si>
  <si>
    <t>Araçatuba</t>
  </si>
  <si>
    <t>Aragarças</t>
  </si>
  <si>
    <t>Araguacema</t>
  </si>
  <si>
    <t>Araguaçu</t>
  </si>
  <si>
    <t>Araguari</t>
  </si>
  <si>
    <t>Aral Moreira</t>
  </si>
  <si>
    <t>Arambaré</t>
  </si>
  <si>
    <t>Aramina</t>
  </si>
  <si>
    <t>Arandu</t>
  </si>
  <si>
    <t>Arapongas</t>
  </si>
  <si>
    <t>Arapoti</t>
  </si>
  <si>
    <t>Arapuã</t>
  </si>
  <si>
    <t>Araranguá</t>
  </si>
  <si>
    <t>Araras</t>
  </si>
  <si>
    <t>Araruna</t>
  </si>
  <si>
    <t>Aratiba</t>
  </si>
  <si>
    <t>Araucária</t>
  </si>
  <si>
    <t>Araxá</t>
  </si>
  <si>
    <t>Arealva</t>
  </si>
  <si>
    <t>Ariranha do Ivaí</t>
  </si>
  <si>
    <t>Arroio do Padre</t>
  </si>
  <si>
    <t>Arroio dos Ratos</t>
  </si>
  <si>
    <t>Arroio Grande</t>
  </si>
  <si>
    <t>Arvorezinha</t>
  </si>
  <si>
    <t>Assaí</t>
  </si>
  <si>
    <t>Assis Chateaubriand</t>
  </si>
  <si>
    <t>Astorga</t>
  </si>
  <si>
    <t>Atalaia</t>
  </si>
  <si>
    <t>Atibaia</t>
  </si>
  <si>
    <t>Augusto Pestana</t>
  </si>
  <si>
    <t>Áurea</t>
  </si>
  <si>
    <t>Avanhandava</t>
  </si>
  <si>
    <t>Avaré</t>
  </si>
  <si>
    <t>Bagé</t>
  </si>
  <si>
    <t>Baliza</t>
  </si>
  <si>
    <t>Balsa Nova</t>
  </si>
  <si>
    <t>Bambuí</t>
  </si>
  <si>
    <t>Bandeirantes</t>
  </si>
  <si>
    <t>Barão de Antonina</t>
  </si>
  <si>
    <t>Barbosa Ferraz</t>
  </si>
  <si>
    <t>Bariri</t>
  </si>
  <si>
    <t>Barra do Garças</t>
  </si>
  <si>
    <t>Barra do Jacaré</t>
  </si>
  <si>
    <t>Barra do Quaraí</t>
  </si>
  <si>
    <t>Barra do Ribeiro</t>
  </si>
  <si>
    <t>Barracão</t>
  </si>
  <si>
    <t>Barretos</t>
  </si>
  <si>
    <t>Barrinha</t>
  </si>
  <si>
    <t>Barro Alto</t>
  </si>
  <si>
    <t>Barros Cassal</t>
  </si>
  <si>
    <t>Bataguassu</t>
  </si>
  <si>
    <t>Batayporã</t>
  </si>
  <si>
    <t>Bauru</t>
  </si>
  <si>
    <t>Bebedouro</t>
  </si>
  <si>
    <t>Bela Vista</t>
  </si>
  <si>
    <t>Bela Vista da Caroba</t>
  </si>
  <si>
    <t>Bela Vista do Paraíso</t>
  </si>
  <si>
    <t>Bela Vista do Toldo</t>
  </si>
  <si>
    <t>Bento de Abreu</t>
  </si>
  <si>
    <t>Bernardino de Campos</t>
  </si>
  <si>
    <t>Bilac</t>
  </si>
  <si>
    <t>Birigui</t>
  </si>
  <si>
    <t>Bituruna</t>
  </si>
  <si>
    <t>Boa Esperança</t>
  </si>
  <si>
    <t>Boa Esperança do Iguaçu</t>
  </si>
  <si>
    <t>Boa Ventura de São Roque</t>
  </si>
  <si>
    <t>Boa Vista da Aparecida</t>
  </si>
  <si>
    <t>Boa Vista das Missões</t>
  </si>
  <si>
    <t>Boa Vista do Cadeado</t>
  </si>
  <si>
    <t>Boa Vista do Incra</t>
  </si>
  <si>
    <t>Bocaina</t>
  </si>
  <si>
    <t>Bodoquena</t>
  </si>
  <si>
    <t>Boituva</t>
  </si>
  <si>
    <t>Bom Despacho</t>
  </si>
  <si>
    <t>Bom Jardim de Goiás</t>
  </si>
  <si>
    <t>Bom Jesus</t>
  </si>
  <si>
    <t>Bom Jesus do Araguaia</t>
  </si>
  <si>
    <t>Bom Jesus do Sul</t>
  </si>
  <si>
    <t>Bom Retiro</t>
  </si>
  <si>
    <t>Bom Sucesso</t>
  </si>
  <si>
    <t>Bom Sucesso do Sul</t>
  </si>
  <si>
    <t>Bonfinópolis</t>
  </si>
  <si>
    <t>Bonfinópolis de Minas</t>
  </si>
  <si>
    <t>Bonito</t>
  </si>
  <si>
    <t>Bonópolis</t>
  </si>
  <si>
    <t>Boqueirão do Leão</t>
  </si>
  <si>
    <t>Boracéia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</si>
  <si>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</si>
  <si>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</si>
  <si>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</si>
  <si>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</si>
  <si>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</si>
  <si>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</si>
  <si>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</si>
  <si>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</si>
  <si>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</si>
  <si>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</si>
  <si>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Brasnorte</t>
  </si>
  <si>
    <t>Brejo Alegre</t>
  </si>
  <si>
    <t>Britânia</t>
  </si>
  <si>
    <t>Brotas</t>
  </si>
  <si>
    <t>Brunópolis</t>
  </si>
  <si>
    <t>Buri</t>
  </si>
  <si>
    <t>Buritama</t>
  </si>
  <si>
    <t>Buriti Alegre</t>
  </si>
  <si>
    <t>Buritizeiro</t>
  </si>
  <si>
    <t>Butiá</t>
  </si>
  <si>
    <t>Caarapó</t>
  </si>
  <si>
    <t>Cabeceiras</t>
  </si>
  <si>
    <t>Caçador</t>
  </si>
  <si>
    <t>Caçapava do Sul</t>
  </si>
  <si>
    <t>Cacequi</t>
  </si>
  <si>
    <t>Cachoeira do Sul</t>
  </si>
  <si>
    <t>Cachoeira Dourada</t>
  </si>
  <si>
    <t>Cacique Doble</t>
  </si>
  <si>
    <t>Caçu</t>
  </si>
  <si>
    <t>Cafeara</t>
  </si>
  <si>
    <t>Cafelândia</t>
  </si>
  <si>
    <t>Cafezal do Sul</t>
  </si>
  <si>
    <t>Caiapônia</t>
  </si>
  <si>
    <t>Caibaté</t>
  </si>
  <si>
    <t>Caldas</t>
  </si>
  <si>
    <t>Caldas Novas</t>
  </si>
  <si>
    <t>Califórnia</t>
  </si>
  <si>
    <t>Camapuã</t>
  </si>
  <si>
    <t>Camaquã</t>
  </si>
  <si>
    <t>Camargo</t>
  </si>
  <si>
    <t>Cambará</t>
  </si>
  <si>
    <t>Cambé</t>
  </si>
  <si>
    <t>Cambira</t>
  </si>
  <si>
    <t>Campanha</t>
  </si>
  <si>
    <t>Campestre da Serra</t>
  </si>
  <si>
    <t>Campestre de Goiás</t>
  </si>
  <si>
    <t>Campina da Lagoa</t>
  </si>
  <si>
    <t>Campina do Monte Alegre</t>
  </si>
  <si>
    <t>Campina do Simão</t>
  </si>
  <si>
    <t>Campina Verde</t>
  </si>
  <si>
    <t>Campinápolis</t>
  </si>
  <si>
    <t>Campo Alegre de Goiás</t>
  </si>
  <si>
    <t>Campo Belo do Sul</t>
  </si>
  <si>
    <t>Campo Bonito</t>
  </si>
  <si>
    <t>Campo do Tenente</t>
  </si>
  <si>
    <t>Campo Erê</t>
  </si>
  <si>
    <t>Campo Florido</t>
  </si>
  <si>
    <t>Campo Grande</t>
  </si>
  <si>
    <t>Campo Largo</t>
  </si>
  <si>
    <t>Campo Magro</t>
  </si>
  <si>
    <t>Campo Mourão</t>
  </si>
  <si>
    <t>Campo Novo</t>
  </si>
  <si>
    <t>Campo Novo do Parecis</t>
  </si>
  <si>
    <t>Campo Verde</t>
  </si>
  <si>
    <t>Campos Borges</t>
  </si>
  <si>
    <t>Campos Gerais</t>
  </si>
  <si>
    <t>Campos Novos</t>
  </si>
  <si>
    <t>Campos Novos Paulista</t>
  </si>
  <si>
    <t>Canabrava do Norte</t>
  </si>
  <si>
    <t>Canápolis</t>
  </si>
  <si>
    <t>Canarana</t>
  </si>
  <si>
    <t>Candelária</t>
  </si>
  <si>
    <t>Cândido de Abreu</t>
  </si>
  <si>
    <t>Cândido Mota</t>
  </si>
  <si>
    <t>Candiota</t>
  </si>
  <si>
    <t>Candói</t>
  </si>
  <si>
    <t>Canguçu</t>
  </si>
  <si>
    <t>Canitar</t>
  </si>
  <si>
    <t>Canoinhas</t>
  </si>
  <si>
    <t>Cantagalo</t>
  </si>
  <si>
    <t>Capanema</t>
  </si>
  <si>
    <t>Capão Alto</t>
  </si>
  <si>
    <t>Capão Bonito</t>
  </si>
  <si>
    <t>Capão Bonito do Sul</t>
  </si>
  <si>
    <t>Capão do Cipó</t>
  </si>
  <si>
    <t>Capão do Leão</t>
  </si>
  <si>
    <t>Capinópolis</t>
  </si>
  <si>
    <t>Capinzal</t>
  </si>
  <si>
    <t>Capitão Leônidas Marques</t>
  </si>
  <si>
    <t>Capivari</t>
  </si>
  <si>
    <t>Capivari do Sul</t>
  </si>
  <si>
    <t>Carambeí</t>
  </si>
  <si>
    <t>Carandaí</t>
  </si>
  <si>
    <t>Carazinho</t>
  </si>
  <si>
    <t>Cardoso</t>
  </si>
  <si>
    <t>Cariri do Tocantins</t>
  </si>
  <si>
    <t>Carlópolis</t>
  </si>
  <si>
    <t>Carlos Gomes</t>
  </si>
  <si>
    <t>Carmo da Cachoeira</t>
  </si>
  <si>
    <t>Carmo de Minas</t>
  </si>
  <si>
    <t>Carrancas</t>
  </si>
  <si>
    <t>Casca</t>
  </si>
  <si>
    <t>Cascavel</t>
  </si>
  <si>
    <t>Caseiros</t>
  </si>
  <si>
    <t>Cássia</t>
  </si>
  <si>
    <t>Cassilândia</t>
  </si>
  <si>
    <t>Castelândia</t>
  </si>
  <si>
    <t>Castro</t>
  </si>
  <si>
    <t>Catalão</t>
  </si>
  <si>
    <t>Catanduvas</t>
  </si>
  <si>
    <t>Catuípe</t>
  </si>
  <si>
    <t>Centenário</t>
  </si>
  <si>
    <t>Centenário do Sul</t>
  </si>
  <si>
    <t>Centralina</t>
  </si>
  <si>
    <t>Cerqueira César</t>
  </si>
  <si>
    <t>Cerrito</t>
  </si>
  <si>
    <t>Cerro Branco</t>
  </si>
  <si>
    <t>Cerro Negro</t>
  </si>
  <si>
    <t>Cesário Lange</t>
  </si>
  <si>
    <t>Céu Azul</t>
  </si>
  <si>
    <t>Cezarina</t>
  </si>
  <si>
    <t>Chapada</t>
  </si>
  <si>
    <t>Chapada da Natividade</t>
  </si>
  <si>
    <t>Chapada de Areia</t>
  </si>
  <si>
    <t>Chapada dos Guimarães</t>
  </si>
  <si>
    <t>Chapadão do Sul</t>
  </si>
  <si>
    <t>Chapecó</t>
  </si>
  <si>
    <t>Charqueadas</t>
  </si>
  <si>
    <t>Charrua</t>
  </si>
  <si>
    <t>Chavantes</t>
  </si>
  <si>
    <t>Chiapetta</t>
  </si>
  <si>
    <t>Chopinzinho</t>
  </si>
  <si>
    <t>Chuí</t>
  </si>
  <si>
    <t>Cianorte</t>
  </si>
  <si>
    <t>Cidade Gaúcha</t>
  </si>
  <si>
    <t>Cidade Ocidental</t>
  </si>
  <si>
    <t>Ciríaco</t>
  </si>
  <si>
    <t>Cláudia</t>
  </si>
  <si>
    <t>Clementina</t>
  </si>
  <si>
    <t>Clevelândia</t>
  </si>
  <si>
    <t>Cocalinho</t>
  </si>
  <si>
    <t>Cocalzinho de Goiás</t>
  </si>
  <si>
    <t>Colíder</t>
  </si>
  <si>
    <t>Colina</t>
  </si>
  <si>
    <t>Colômbia</t>
  </si>
  <si>
    <t>Colorado</t>
  </si>
  <si>
    <t>Comendador Gomes</t>
  </si>
  <si>
    <t>Comodoro</t>
  </si>
  <si>
    <t>Conceição da Barra de Minas</t>
  </si>
  <si>
    <t>Condor</t>
  </si>
  <si>
    <t>Confresa</t>
  </si>
  <si>
    <t>Congonhinhas</t>
  </si>
  <si>
    <t>Conquista</t>
  </si>
  <si>
    <t>Conselheiro Mairinck</t>
  </si>
  <si>
    <t>Constantina</t>
  </si>
  <si>
    <t>Contenda</t>
  </si>
  <si>
    <t>Coqueiral</t>
  </si>
  <si>
    <t>Coqueiros do Sul</t>
  </si>
  <si>
    <t>Corbélia</t>
  </si>
  <si>
    <t>Corguinho</t>
  </si>
  <si>
    <t>Cornélio Procópio</t>
  </si>
  <si>
    <t>Coroados</t>
  </si>
  <si>
    <t>Coronel Barros</t>
  </si>
  <si>
    <t>Coronel Bicaco</t>
  </si>
  <si>
    <t>Coronel Domingos Soares</t>
  </si>
  <si>
    <t>Coronel Macedo</t>
  </si>
  <si>
    <t>Coronel Martins</t>
  </si>
  <si>
    <t>Coronel Sapucaia</t>
  </si>
  <si>
    <t>Coronel Vivida</t>
  </si>
  <si>
    <t>Correia Pinto</t>
  </si>
  <si>
    <t>Corumbá</t>
  </si>
  <si>
    <t>Corumbá de Goiás</t>
  </si>
  <si>
    <t>Corumbataí</t>
  </si>
  <si>
    <t>Corumbataí do Sul</t>
  </si>
  <si>
    <t>Costa Rica</t>
  </si>
  <si>
    <t>Cotiporã</t>
  </si>
  <si>
    <t>Coxilha</t>
  </si>
  <si>
    <t>Crissiumal</t>
  </si>
  <si>
    <t>Cristais</t>
  </si>
  <si>
    <t>Cristal</t>
  </si>
  <si>
    <t>Cristiano Otoni</t>
  </si>
  <si>
    <t>Cristianópolis</t>
  </si>
  <si>
    <t>Cromínia</t>
  </si>
  <si>
    <t>Cruz Alta</t>
  </si>
  <si>
    <t>Cruz Machado</t>
  </si>
  <si>
    <t>Cruzália</t>
  </si>
  <si>
    <t>Cruzeiro do Iguaçu</t>
  </si>
  <si>
    <t>Cruzeiro do Oeste</t>
  </si>
  <si>
    <t>Cruzeiro do Sul</t>
  </si>
  <si>
    <t>Cruzília</t>
  </si>
  <si>
    <t>Cruzmaltina</t>
  </si>
  <si>
    <t>Curitibanos</t>
  </si>
  <si>
    <t>Curiúva</t>
  </si>
  <si>
    <t>David Canabarro</t>
  </si>
  <si>
    <t>Davinópolis</t>
  </si>
  <si>
    <t>Delfinópolis</t>
  </si>
  <si>
    <t>Deodápolis</t>
  </si>
  <si>
    <t>Derrubadas</t>
  </si>
  <si>
    <t>Descanso</t>
  </si>
  <si>
    <t>Dezesseis de Novembro</t>
  </si>
  <si>
    <t>Diamante do Norte</t>
  </si>
  <si>
    <t>Diamante do Sul</t>
  </si>
  <si>
    <t>Diamante D'Oeste</t>
  </si>
  <si>
    <t>Diamantino</t>
  </si>
  <si>
    <t>Dilermando de Aguiar</t>
  </si>
  <si>
    <t>Dionísio Cerqueira</t>
  </si>
  <si>
    <t>Diorama</t>
  </si>
  <si>
    <t>Dois Irmãos das Missões</t>
  </si>
  <si>
    <t>Dois Irmãos do Buriti</t>
  </si>
  <si>
    <t>Dois Irmãos do Tocantins</t>
  </si>
  <si>
    <t>Dois Vizinhos</t>
  </si>
  <si>
    <t>Dom Feliciano</t>
  </si>
  <si>
    <t>Dom Pedrito</t>
  </si>
  <si>
    <t>Dona Emma</t>
  </si>
  <si>
    <t>Douradina</t>
  </si>
  <si>
    <t>Dourados</t>
  </si>
  <si>
    <t>Doutor Camargo</t>
  </si>
  <si>
    <t>Doutor Ricardo</t>
  </si>
  <si>
    <t>Dueré</t>
  </si>
  <si>
    <t>Echaporã</t>
  </si>
  <si>
    <t>Edealina</t>
  </si>
  <si>
    <t>Edéia</t>
  </si>
  <si>
    <t>Eldorado</t>
  </si>
  <si>
    <t>Eldorado do Sul</t>
  </si>
  <si>
    <t>Emilianópolis</t>
  </si>
  <si>
    <t>Encruzilhada do Sul</t>
  </si>
  <si>
    <t>Engenheiro Beltrão</t>
  </si>
  <si>
    <t>Engenho Velho</t>
  </si>
  <si>
    <t>Entre Rios</t>
  </si>
  <si>
    <t>Entre Rios do Oeste</t>
  </si>
  <si>
    <t>Entre-Ijuís</t>
  </si>
  <si>
    <t>Erebango</t>
  </si>
  <si>
    <t>Erechim</t>
  </si>
  <si>
    <t>Ernestina</t>
  </si>
  <si>
    <t>Erval Seco</t>
  </si>
  <si>
    <t>Esmeralda</t>
  </si>
  <si>
    <t>Espigão Alto do Iguaçu</t>
  </si>
  <si>
    <t>Espírito Santo do Turvo</t>
  </si>
  <si>
    <t>Espumoso</t>
  </si>
  <si>
    <t>Estação</t>
  </si>
  <si>
    <t>Estrela do Indaiá</t>
  </si>
  <si>
    <t>Estrela do Norte</t>
  </si>
  <si>
    <t>Estrela Velha</t>
  </si>
  <si>
    <t>Euclides da Cunha Paulista</t>
  </si>
  <si>
    <t>Eugênio de Castro</t>
  </si>
  <si>
    <t>Farol</t>
  </si>
  <si>
    <t>Fartura</t>
  </si>
  <si>
    <t>Fátima</t>
  </si>
  <si>
    <t>Fátima do Sul</t>
  </si>
  <si>
    <t>Faxinal</t>
  </si>
  <si>
    <t>Faxinal do Soturno</t>
  </si>
  <si>
    <t>Faxinalzinho</t>
  </si>
  <si>
    <t>Fazenda Rio Grande</t>
  </si>
  <si>
    <t>Fênix</t>
  </si>
  <si>
    <t>Fernandes Pinheiro</t>
  </si>
  <si>
    <t>Fernão</t>
  </si>
  <si>
    <t>Figueira</t>
  </si>
  <si>
    <t>Figueirópolis</t>
  </si>
  <si>
    <t>Firminópolis</t>
  </si>
  <si>
    <t>Flor da Serra do Sul</t>
  </si>
  <si>
    <t>Flora Rica</t>
  </si>
  <si>
    <t>Floraí</t>
  </si>
  <si>
    <t>Floreal</t>
  </si>
  <si>
    <t>Flores de Goiás</t>
  </si>
  <si>
    <t>Floresta</t>
  </si>
  <si>
    <t>Florestópolis</t>
  </si>
  <si>
    <t>Floriano Peixoto</t>
  </si>
  <si>
    <t>Flórida</t>
  </si>
  <si>
    <t>Florínea</t>
  </si>
  <si>
    <t>Fontoura Xavier</t>
  </si>
  <si>
    <t>Formigueiro</t>
  </si>
  <si>
    <t>Formosa</t>
  </si>
  <si>
    <t>Formosa do Oeste</t>
  </si>
  <si>
    <t>Formoso</t>
  </si>
  <si>
    <t>Formoso do Araguaia</t>
  </si>
  <si>
    <t>Fortaleza dos Valos</t>
  </si>
  <si>
    <t>Foz do Iguaçu</t>
  </si>
  <si>
    <t>Foz do Jordão</t>
  </si>
  <si>
    <t>Fraiburgo</t>
  </si>
  <si>
    <t>Francisco Alves</t>
  </si>
  <si>
    <t>Francisco Beltrão</t>
  </si>
  <si>
    <t>Frederico Westphalen</t>
  </si>
  <si>
    <t>Frei Rogério</t>
  </si>
  <si>
    <t>Fronteira</t>
  </si>
  <si>
    <t>Frutal</t>
  </si>
  <si>
    <t>Gabriel Monteiro</t>
  </si>
  <si>
    <t>Gália</t>
  </si>
  <si>
    <t>Galvão</t>
  </si>
  <si>
    <t>Gameleira de Goiás</t>
  </si>
  <si>
    <t>Garça</t>
  </si>
  <si>
    <t>Garruchos</t>
  </si>
  <si>
    <t>Gastão Vidigal</t>
  </si>
  <si>
    <t>Gaúcha do Norte</t>
  </si>
  <si>
    <t>Gavião Peixoto</t>
  </si>
  <si>
    <t>General Câmara</t>
  </si>
  <si>
    <t>General Carneiro</t>
  </si>
  <si>
    <t>Gentil</t>
  </si>
  <si>
    <t>Getúlio Vargas</t>
  </si>
  <si>
    <t>Giruá</t>
  </si>
  <si>
    <t>Glicério</t>
  </si>
  <si>
    <t>Glória de Dourados</t>
  </si>
  <si>
    <t>Godoy Moreira</t>
  </si>
  <si>
    <t>Goianésia</t>
  </si>
  <si>
    <t>Goiânia</t>
  </si>
  <si>
    <t>Goiatuba</t>
  </si>
  <si>
    <t>Goioerê</t>
  </si>
  <si>
    <t>Goioxim</t>
  </si>
  <si>
    <t>Gouvelândia</t>
  </si>
  <si>
    <t>Gramado Xavier</t>
  </si>
  <si>
    <t>Grandes Rios</t>
  </si>
  <si>
    <t>Guaíba</t>
  </si>
  <si>
    <t>Guaiçara</t>
  </si>
  <si>
    <t>Guaíra</t>
  </si>
  <si>
    <t>Guamiranga</t>
  </si>
  <si>
    <t>Guapiara</t>
  </si>
  <si>
    <t>Guapirama</t>
  </si>
  <si>
    <t>Guapó</t>
  </si>
  <si>
    <t>Guaporé</t>
  </si>
  <si>
    <t>Guaporema</t>
  </si>
  <si>
    <t>Guaraci</t>
  </si>
  <si>
    <t>Guaraciaba</t>
  </si>
  <si>
    <t>Guaraí</t>
  </si>
  <si>
    <t>Guarani das Missões</t>
  </si>
  <si>
    <t>Guaraniaçu</t>
  </si>
  <si>
    <t>Guarantã do Norte</t>
  </si>
  <si>
    <t>Guarapuava</t>
  </si>
  <si>
    <t>Guararapes</t>
  </si>
  <si>
    <t>Guareí</t>
  </si>
  <si>
    <t>Guarujá do Sul</t>
  </si>
  <si>
    <t>Guia Lopes da Laguna</t>
  </si>
  <si>
    <t>Guiratinga</t>
  </si>
  <si>
    <t>Gurinhatã</t>
  </si>
  <si>
    <t>Herval</t>
  </si>
  <si>
    <t>Herveiras</t>
  </si>
  <si>
    <t>Hidrolândia</t>
  </si>
  <si>
    <t>Honório Serpa</t>
  </si>
  <si>
    <t>Hulha Negra</t>
  </si>
  <si>
    <t>Humaitá</t>
  </si>
  <si>
    <t>Iaras</t>
  </si>
  <si>
    <t>Ibaiti</t>
  </si>
  <si>
    <t>Ibaté</t>
  </si>
  <si>
    <t>Ibema</t>
  </si>
  <si>
    <t>Ibiá</t>
  </si>
  <si>
    <t>Ibiaçá</t>
  </si>
  <si>
    <t>Ibiporã</t>
  </si>
  <si>
    <t>Ibirá</t>
  </si>
  <si>
    <t>Ibirapuitã</t>
  </si>
  <si>
    <t>Ibirarema</t>
  </si>
  <si>
    <t>Ibirubá</t>
  </si>
  <si>
    <t>Ibitinga</t>
  </si>
  <si>
    <t>Icém</t>
  </si>
  <si>
    <t>Iepê</t>
  </si>
  <si>
    <t>Igarapava</t>
  </si>
  <si>
    <t>Iguaraçu</t>
  </si>
  <si>
    <t>Iguatemi</t>
  </si>
  <si>
    <t>Iguatu</t>
  </si>
  <si>
    <t>Ijuí</t>
  </si>
  <si>
    <t>Ilha Solteira</t>
  </si>
  <si>
    <t>Ilicínea</t>
  </si>
  <si>
    <t>Imbaú</t>
  </si>
  <si>
    <t>Imbituva</t>
  </si>
  <si>
    <t>Inácio Martins</t>
  </si>
  <si>
    <t>Inaciolândia</t>
  </si>
  <si>
    <t>Independência</t>
  </si>
  <si>
    <t>Indianópolis</t>
  </si>
  <si>
    <t>Indiaporã</t>
  </si>
  <si>
    <t>Indiara</t>
  </si>
  <si>
    <t>Ingaí</t>
  </si>
  <si>
    <t>Inhacorá</t>
  </si>
  <si>
    <t>Inhumas</t>
  </si>
  <si>
    <t>Iomerê</t>
  </si>
  <si>
    <t>Ipameri</t>
  </si>
  <si>
    <t>Ipaussu</t>
  </si>
  <si>
    <t>Ipê</t>
  </si>
  <si>
    <t>Ipiaçu</t>
  </si>
  <si>
    <t>Ipiranga</t>
  </si>
  <si>
    <t>Ipiranga do Norte</t>
  </si>
  <si>
    <t>Iporá</t>
  </si>
  <si>
    <t>Iporã</t>
  </si>
  <si>
    <t>Iporã do Oeste</t>
  </si>
  <si>
    <t>Ipuã</t>
  </si>
  <si>
    <t>Ipuaçu</t>
  </si>
  <si>
    <t>Ipueiras</t>
  </si>
  <si>
    <t>Iracema do Oeste</t>
  </si>
  <si>
    <t>Irani</t>
  </si>
  <si>
    <t>Irati</t>
  </si>
  <si>
    <t>Iretama</t>
  </si>
  <si>
    <t>Itaara</t>
  </si>
  <si>
    <t>Itaberaí</t>
  </si>
  <si>
    <t>Itacurubi</t>
  </si>
  <si>
    <t>Itaguajé</t>
  </si>
  <si>
    <t>Itaí</t>
  </si>
  <si>
    <t>Itaipulândia</t>
  </si>
  <si>
    <t>Itambaracá</t>
  </si>
  <si>
    <t>Itambé</t>
  </si>
  <si>
    <t>Itapaci</t>
  </si>
  <si>
    <t>Itapagipe</t>
  </si>
  <si>
    <t>Itapejara d'Oeste</t>
  </si>
  <si>
    <t>Itapeva</t>
  </si>
  <si>
    <t>Itapiratins</t>
  </si>
  <si>
    <t>Itápolis</t>
  </si>
  <si>
    <t>Itaporã</t>
  </si>
  <si>
    <t>Itaporanga</t>
  </si>
  <si>
    <t>Itapuca</t>
  </si>
  <si>
    <t>Itapura</t>
  </si>
  <si>
    <t>Itapuranga</t>
  </si>
  <si>
    <t>Itaqui</t>
  </si>
  <si>
    <t>Itaquiraí</t>
  </si>
  <si>
    <t>Itarumã</t>
  </si>
  <si>
    <t>Itatinga</t>
  </si>
  <si>
    <t>Itaúba</t>
  </si>
  <si>
    <t>Itaúna do Sul</t>
  </si>
  <si>
    <t>Itiquira</t>
  </si>
  <si>
    <t>Itirapuã</t>
  </si>
  <si>
    <t>Ituiutaba</t>
  </si>
  <si>
    <t>Itumbiara</t>
  </si>
  <si>
    <t>Iturama</t>
  </si>
  <si>
    <t>Itutinga</t>
  </si>
  <si>
    <t>Ituverava</t>
  </si>
  <si>
    <t>Ivaí</t>
  </si>
  <si>
    <t>Ivaiporã</t>
  </si>
  <si>
    <t>Ivaté</t>
  </si>
  <si>
    <t>Ivatuba</t>
  </si>
  <si>
    <t>Ivinhema</t>
  </si>
  <si>
    <t>Ivolândia</t>
  </si>
  <si>
    <t>Ivorá</t>
  </si>
  <si>
    <t>Jaborandi</t>
  </si>
  <si>
    <t>Jaboticaba</t>
  </si>
  <si>
    <t>Jacarezinho</t>
  </si>
  <si>
    <t>Jaciara</t>
  </si>
  <si>
    <t>Jacuí</t>
  </si>
  <si>
    <t>Jacuizinho</t>
  </si>
  <si>
    <t>Jacutinga</t>
  </si>
  <si>
    <t>Jaguapitã</t>
  </si>
  <si>
    <t>Jaguarão</t>
  </si>
  <si>
    <t>Jaguari</t>
  </si>
  <si>
    <t>Jaguariaíva</t>
  </si>
  <si>
    <t>Jandaia</t>
  </si>
  <si>
    <t>Jandaia do Sul</t>
  </si>
  <si>
    <t>Janiópolis</t>
  </si>
  <si>
    <t>Japira</t>
  </si>
  <si>
    <t>Japorã</t>
  </si>
  <si>
    <t>Japurá</t>
  </si>
  <si>
    <t>Jaraguá</t>
  </si>
  <si>
    <t>Jaraguari</t>
  </si>
  <si>
    <t>Jardim</t>
  </si>
  <si>
    <t>Jardim Alegre</t>
  </si>
  <si>
    <t>Jardim Olinda</t>
  </si>
  <si>
    <t>Jari</t>
  </si>
  <si>
    <t>Jataizinho</t>
  </si>
  <si>
    <t>Jateí</t>
  </si>
  <si>
    <t>Jaú</t>
  </si>
  <si>
    <t>Jaú do Tocantins</t>
  </si>
  <si>
    <t>Jaupaci</t>
  </si>
  <si>
    <t>Jesuítas</t>
  </si>
  <si>
    <t>João Pinheiro</t>
  </si>
  <si>
    <t>João Ramalho</t>
  </si>
  <si>
    <t>Joaquim Távora</t>
  </si>
  <si>
    <t>Jóia</t>
  </si>
  <si>
    <t>José Bonifácio</t>
  </si>
  <si>
    <t>Juína</t>
  </si>
  <si>
    <t>Júlio de Castilhos</t>
  </si>
  <si>
    <t>Jundiaí do Sul</t>
  </si>
  <si>
    <t>Jupiá</t>
  </si>
  <si>
    <t>Juranda</t>
  </si>
  <si>
    <t>Juti</t>
  </si>
  <si>
    <t>Kaloré</t>
  </si>
  <si>
    <t>Lagamar</t>
  </si>
  <si>
    <t>Lages</t>
  </si>
  <si>
    <t>Lagoa dos Três Cantos</t>
  </si>
  <si>
    <t>Lagoa Dourada</t>
  </si>
  <si>
    <t>Lagoa Formosa</t>
  </si>
  <si>
    <t>Lagoa Grande</t>
  </si>
  <si>
    <t>Lagoa Vermelha</t>
  </si>
  <si>
    <t>Lagoão</t>
  </si>
  <si>
    <t>Laguna Carapã</t>
  </si>
  <si>
    <t>Lajeado</t>
  </si>
  <si>
    <t>Lajeado do Bugre</t>
  </si>
  <si>
    <t>Lajeado Grande</t>
  </si>
  <si>
    <t>Lapa</t>
  </si>
  <si>
    <t>Laranjal</t>
  </si>
  <si>
    <t>Laranjal Paulista</t>
  </si>
  <si>
    <t>Laranjeiras do Sul</t>
  </si>
  <si>
    <t>Lavínia</t>
  </si>
  <si>
    <t>Lavras do Sul</t>
  </si>
  <si>
    <t>Lebon Régis</t>
  </si>
  <si>
    <t>Leopoldo de Bulhões</t>
  </si>
  <si>
    <t>Leópolis</t>
  </si>
  <si>
    <t>Lidianópolis</t>
  </si>
  <si>
    <t>Limeira</t>
  </si>
  <si>
    <t>Lindoeste</t>
  </si>
  <si>
    <t>Lins</t>
  </si>
  <si>
    <t>Lobato</t>
  </si>
  <si>
    <t>Londrina</t>
  </si>
  <si>
    <t>Lourdes</t>
  </si>
  <si>
    <t>Lucas do Rio Verde</t>
  </si>
  <si>
    <t>Lucianópolis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</si>
  <si>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</si>
  <si>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</si>
  <si>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</si>
  <si>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</si>
  <si>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</si>
  <si>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</si>
  <si>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</si>
  <si>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</si>
  <si>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Luziânia</t>
  </si>
  <si>
    <t>Maçambará</t>
  </si>
  <si>
    <t>Macatuba</t>
  </si>
  <si>
    <t>Machadinho</t>
  </si>
  <si>
    <t>Machado</t>
  </si>
  <si>
    <t>Macieira</t>
  </si>
  <si>
    <t>Madre de Deus de Minas</t>
  </si>
  <si>
    <t>Mafra</t>
  </si>
  <si>
    <t>Mairipotaba</t>
  </si>
  <si>
    <t>Major Vieira</t>
  </si>
  <si>
    <t>Mallet</t>
  </si>
  <si>
    <t>Mamborê</t>
  </si>
  <si>
    <t>Mandaguaçu</t>
  </si>
  <si>
    <t>Mandaguari</t>
  </si>
  <si>
    <t>Mandirituba</t>
  </si>
  <si>
    <t>Manduri</t>
  </si>
  <si>
    <t>Mangueirinha</t>
  </si>
  <si>
    <t>Manoel Ribas</t>
  </si>
  <si>
    <t>Manoel Viana</t>
  </si>
  <si>
    <t>Mara Rosa</t>
  </si>
  <si>
    <t>Marabá Paulista</t>
  </si>
  <si>
    <t>Maracaí</t>
  </si>
  <si>
    <t>Maracaju</t>
  </si>
  <si>
    <t>Marau</t>
  </si>
  <si>
    <t>Marcelândia</t>
  </si>
  <si>
    <t>Marcelino Ramos</t>
  </si>
  <si>
    <t>Marechal Cândido Rondon</t>
  </si>
  <si>
    <t>Marema</t>
  </si>
  <si>
    <t>Marialva</t>
  </si>
  <si>
    <t>Marianópolis do Tocantins</t>
  </si>
  <si>
    <t>Marilândia do Sul</t>
  </si>
  <si>
    <t>Marilena</t>
  </si>
  <si>
    <t>Marília</t>
  </si>
  <si>
    <t>Mariluz</t>
  </si>
  <si>
    <t>Maringá</t>
  </si>
  <si>
    <t>Mariópolis</t>
  </si>
  <si>
    <t>Maripá</t>
  </si>
  <si>
    <t>Marmeleiro</t>
  </si>
  <si>
    <t>Marquinho</t>
  </si>
  <si>
    <t>Martinho Campos</t>
  </si>
  <si>
    <t>Martinópolis</t>
  </si>
  <si>
    <t>Marumbi</t>
  </si>
  <si>
    <t>Marzagão</t>
  </si>
  <si>
    <t>Mata</t>
  </si>
  <si>
    <t>Matão</t>
  </si>
  <si>
    <t>Mateiros</t>
  </si>
  <si>
    <t>Matelândia</t>
  </si>
  <si>
    <t>Mato Castelhano</t>
  </si>
  <si>
    <t>Mato Queimado</t>
  </si>
  <si>
    <t>Mato Rico</t>
  </si>
  <si>
    <t>Matupá</t>
  </si>
  <si>
    <t>Mauá da Serra</t>
  </si>
  <si>
    <t>Maurilândia</t>
  </si>
  <si>
    <t>Medeiros</t>
  </si>
  <si>
    <t>Medianeira</t>
  </si>
  <si>
    <t>Mendonça</t>
  </si>
  <si>
    <t>Mercedes</t>
  </si>
  <si>
    <t>Meridiano</t>
  </si>
  <si>
    <t>Miguelópolis</t>
  </si>
  <si>
    <t>Mimoso de Goiás</t>
  </si>
  <si>
    <t>Minaçu</t>
  </si>
  <si>
    <t>Minas do Leão</t>
  </si>
  <si>
    <t>Minduri</t>
  </si>
  <si>
    <t>Mirador</t>
  </si>
  <si>
    <t>Miranda</t>
  </si>
  <si>
    <t>Mirandópolis</t>
  </si>
  <si>
    <t>Miranorte</t>
  </si>
  <si>
    <t>Mirante do Paranapanema</t>
  </si>
  <si>
    <t>Miraselva</t>
  </si>
  <si>
    <t>Mirassol</t>
  </si>
  <si>
    <t>Missal</t>
  </si>
  <si>
    <t>Modelo</t>
  </si>
  <si>
    <t>Mogi Guaçu</t>
  </si>
  <si>
    <t>Mogi Mirim</t>
  </si>
  <si>
    <t>Monções</t>
  </si>
  <si>
    <t>Monte Alegre de Minas</t>
  </si>
  <si>
    <t>Monte Alegre dos Campos</t>
  </si>
  <si>
    <t>Monte Carlo</t>
  </si>
  <si>
    <t>Monte Carmelo</t>
  </si>
  <si>
    <t>Monte Castelo</t>
  </si>
  <si>
    <t>Monte do Carmo</t>
  </si>
  <si>
    <t>Montes Claros de Goiás</t>
  </si>
  <si>
    <t>Montividiu do Norte</t>
  </si>
  <si>
    <t>Morada Nova de Minas</t>
  </si>
  <si>
    <t>Moreira Sales</t>
  </si>
  <si>
    <t>Mormaço</t>
  </si>
  <si>
    <t>Morro Agudo</t>
  </si>
  <si>
    <t>Mostardas</t>
  </si>
  <si>
    <t>Muitos Capões</t>
  </si>
  <si>
    <t>Muliterno</t>
  </si>
  <si>
    <t>Mundo Novo</t>
  </si>
  <si>
    <t>Munhoz de Melo</t>
  </si>
  <si>
    <t>Mutunópolis</t>
  </si>
  <si>
    <t>Nantes</t>
  </si>
  <si>
    <t>Não-Me-Toque</t>
  </si>
  <si>
    <t>Natividade</t>
  </si>
  <si>
    <t>Naviraí</t>
  </si>
  <si>
    <t>Nazário</t>
  </si>
  <si>
    <t>Nhandeara</t>
  </si>
  <si>
    <t>Nicolau Vergueiro</t>
  </si>
  <si>
    <t>Nioaque</t>
  </si>
  <si>
    <t>Nortelândia</t>
  </si>
  <si>
    <t>Nossa Senhora das Graças</t>
  </si>
  <si>
    <t>Nova Aliança do Ivaí</t>
  </si>
  <si>
    <t>Nova Alvorada</t>
  </si>
  <si>
    <t>Nova Alvorada do Sul</t>
  </si>
  <si>
    <t>Nova América da Colina</t>
  </si>
  <si>
    <t>Nova Andradina</t>
  </si>
  <si>
    <t>Nova Aurora</t>
  </si>
  <si>
    <t>Nova Bassano</t>
  </si>
  <si>
    <t>Nova Boa Vista</t>
  </si>
  <si>
    <t>Nova Brasilândia</t>
  </si>
  <si>
    <t>Nova Campina</t>
  </si>
  <si>
    <t>Nova Canaã do Norte</t>
  </si>
  <si>
    <t>Nova Cantu</t>
  </si>
  <si>
    <t>Nova Castilho</t>
  </si>
  <si>
    <t>Nova Erechim</t>
  </si>
  <si>
    <t>Nova Esperança</t>
  </si>
  <si>
    <t>Nova Esperança do Sudoeste</t>
  </si>
  <si>
    <t>Nova Fátima</t>
  </si>
  <si>
    <t>Nova Granada</t>
  </si>
  <si>
    <t>Nova Guarita</t>
  </si>
  <si>
    <t>Nova Laranjeiras</t>
  </si>
  <si>
    <t>Nova Londrina</t>
  </si>
  <si>
    <t>Nova Maringá</t>
  </si>
  <si>
    <t>Nova Mutum</t>
  </si>
  <si>
    <t>Nova Nazaré</t>
  </si>
  <si>
    <t>Nova Odessa</t>
  </si>
  <si>
    <t>Nova Palma</t>
  </si>
  <si>
    <t>Nova Ramada</t>
  </si>
  <si>
    <t>Nova Rosalândia</t>
  </si>
  <si>
    <t>Nova Santa Bárbara</t>
  </si>
  <si>
    <t>Nova Santa Helena</t>
  </si>
  <si>
    <t>Nova Santa Rosa</t>
  </si>
  <si>
    <t>Nova Tebas</t>
  </si>
  <si>
    <t>Nova Ubiratã</t>
  </si>
  <si>
    <t>Nova Xavantina</t>
  </si>
  <si>
    <t>Novo Cabrais</t>
  </si>
  <si>
    <t>Novo Horizonte</t>
  </si>
  <si>
    <t>Novo Horizonte do Sul</t>
  </si>
  <si>
    <t>Novo Itacolomi</t>
  </si>
  <si>
    <t>Novo Mundo</t>
  </si>
  <si>
    <t>Novo Planalto</t>
  </si>
  <si>
    <t>Novo São Joaquim</t>
  </si>
  <si>
    <t>Novo Xingu</t>
  </si>
  <si>
    <t>Ocauçu</t>
  </si>
  <si>
    <t>Óleo</t>
  </si>
  <si>
    <t>Onda Verde</t>
  </si>
  <si>
    <t>Orindiúva</t>
  </si>
  <si>
    <t>Orizona</t>
  </si>
  <si>
    <t>Orlândia</t>
  </si>
  <si>
    <t>Ortigueira</t>
  </si>
  <si>
    <t>Osório</t>
  </si>
  <si>
    <t>Osvaldo Cruz</t>
  </si>
  <si>
    <t>Otacílio Costa</t>
  </si>
  <si>
    <t>Ourizona</t>
  </si>
  <si>
    <t>Ouro Verde</t>
  </si>
  <si>
    <t>Ouro Verde do Oeste</t>
  </si>
  <si>
    <t>Ouroeste</t>
  </si>
  <si>
    <t>Ouvidor</t>
  </si>
  <si>
    <t>Pacaembu</t>
  </si>
  <si>
    <t>Padre Bernardo</t>
  </si>
  <si>
    <t>Paiçandu</t>
  </si>
  <si>
    <t>Palestina</t>
  </si>
  <si>
    <t>Palestina de Goiás</t>
  </si>
  <si>
    <t>Palma Sola</t>
  </si>
  <si>
    <t>Palmares do Sul</t>
  </si>
  <si>
    <t>Palmas</t>
  </si>
  <si>
    <t>Palmeira</t>
  </si>
  <si>
    <t>Palmeira das Missões</t>
  </si>
  <si>
    <t>Palmeiras de Goiás</t>
  </si>
  <si>
    <t>Palmeirópolis</t>
  </si>
  <si>
    <t>Palmelo</t>
  </si>
  <si>
    <t>Palminópolis</t>
  </si>
  <si>
    <t>Palotina</t>
  </si>
  <si>
    <t>Panamá</t>
  </si>
  <si>
    <t>Panambi</t>
  </si>
  <si>
    <t>Pantano Grande</t>
  </si>
  <si>
    <t>Papagaios</t>
  </si>
  <si>
    <t>Papanduva</t>
  </si>
  <si>
    <t>Paraguaçu Paulista</t>
  </si>
  <si>
    <t>Paraí</t>
  </si>
  <si>
    <t>Paraíso</t>
  </si>
  <si>
    <t>Paraíso das Águas</t>
  </si>
  <si>
    <t>Paraíso do Norte</t>
  </si>
  <si>
    <t>Paranacity</t>
  </si>
  <si>
    <t>Paranaíba</t>
  </si>
  <si>
    <t>Paranaiguara</t>
  </si>
  <si>
    <t>Paranapanema</t>
  </si>
  <si>
    <t>Paranapoema</t>
  </si>
  <si>
    <t>Paranatinga</t>
  </si>
  <si>
    <t>Paranhos</t>
  </si>
  <si>
    <t>Pardinho</t>
  </si>
  <si>
    <t>Passa Sete</t>
  </si>
  <si>
    <t>Passo do Sobrado</t>
  </si>
  <si>
    <t>Passo Fundo</t>
  </si>
  <si>
    <t>Passos</t>
  </si>
  <si>
    <t>Passos Maia</t>
  </si>
  <si>
    <t>Pato Bragado</t>
  </si>
  <si>
    <t>Pato Branco</t>
  </si>
  <si>
    <t>Patrocínio Paulista</t>
  </si>
  <si>
    <t>Paula Freitas</t>
  </si>
  <si>
    <t>Paulicéia</t>
  </si>
  <si>
    <t>Paulo Bento</t>
  </si>
  <si>
    <t>Paulo de Faria</t>
  </si>
  <si>
    <t>Paulo Frontin</t>
  </si>
  <si>
    <t>Peabiru</t>
  </si>
  <si>
    <t>Pederneiras</t>
  </si>
  <si>
    <t>Pedra Preta</t>
  </si>
  <si>
    <t>Pedras Altas</t>
  </si>
  <si>
    <t>Pedrinópolis</t>
  </si>
  <si>
    <t>Pedro Gomes</t>
  </si>
  <si>
    <t>Pedro Osório</t>
  </si>
  <si>
    <t>Peixe</t>
  </si>
  <si>
    <t>Peixoto de Azevedo</t>
  </si>
  <si>
    <t>Pejuçara</t>
  </si>
  <si>
    <t>Pelotas</t>
  </si>
  <si>
    <t>Penápolis</t>
  </si>
  <si>
    <t>Pereira Barreto</t>
  </si>
  <si>
    <t>Perobal</t>
  </si>
  <si>
    <t>Pérola</t>
  </si>
  <si>
    <t>Pérola d'Oeste</t>
  </si>
  <si>
    <t>Perolândia</t>
  </si>
  <si>
    <t>Piacatu</t>
  </si>
  <si>
    <t>Piedade do Rio Grande</t>
  </si>
  <si>
    <t>Piên</t>
  </si>
  <si>
    <t>Pilar do Sul</t>
  </si>
  <si>
    <t>Pimenta</t>
  </si>
  <si>
    <t>Pindamonhanga</t>
  </si>
  <si>
    <t>Pinhal da Serra</t>
  </si>
  <si>
    <t>Pinhal Grande</t>
  </si>
  <si>
    <t>Pinhalão</t>
  </si>
  <si>
    <t>Pinhão</t>
  </si>
  <si>
    <t>Pinheiro Machado</t>
  </si>
  <si>
    <t>Piquerobi</t>
  </si>
  <si>
    <t>Piracanjuba</t>
  </si>
  <si>
    <t>Piraí do Sul</t>
  </si>
  <si>
    <t>Piraju</t>
  </si>
  <si>
    <t>Pirajuba</t>
  </si>
  <si>
    <t>Pirajuí</t>
  </si>
  <si>
    <t>Piranhas</t>
  </si>
  <si>
    <t>Pirapó</t>
  </si>
  <si>
    <t>Pirapozinho</t>
  </si>
  <si>
    <t>Piraquara</t>
  </si>
  <si>
    <t>Pirassununga</t>
  </si>
  <si>
    <t>Piratini</t>
  </si>
  <si>
    <t>Pirenópolis</t>
  </si>
  <si>
    <t>Pires do Rio</t>
  </si>
  <si>
    <t>Pitanga</t>
  </si>
  <si>
    <t>Pitangueiras</t>
  </si>
  <si>
    <t>Pium</t>
  </si>
  <si>
    <t>Piumhi</t>
  </si>
  <si>
    <t>Planaltina</t>
  </si>
  <si>
    <t>Planaltina do Paraná</t>
  </si>
  <si>
    <t>Planalto</t>
  </si>
  <si>
    <t>Planalto da Serra</t>
  </si>
  <si>
    <t>Planura</t>
  </si>
  <si>
    <t>Platina</t>
  </si>
  <si>
    <t>Poconé</t>
  </si>
  <si>
    <t>Poloni</t>
  </si>
  <si>
    <t>Pompéia</t>
  </si>
  <si>
    <t>Ponta Grossa</t>
  </si>
  <si>
    <t>Ponta Porã</t>
  </si>
  <si>
    <t>Pontal do Araguaia</t>
  </si>
  <si>
    <t>Pontalina</t>
  </si>
  <si>
    <t>Pontão</t>
  </si>
  <si>
    <t>Ponte Alta do Norte</t>
  </si>
  <si>
    <t>Ponte Preta</t>
  </si>
  <si>
    <t>Pontes e Lacerda</t>
  </si>
  <si>
    <t>Porecatu</t>
  </si>
  <si>
    <t>Porteirão</t>
  </si>
  <si>
    <t>Portelândia</t>
  </si>
  <si>
    <t>Porto Amazonas</t>
  </si>
  <si>
    <t>Porto Barreiro</t>
  </si>
  <si>
    <t>Porto Ferreira</t>
  </si>
  <si>
    <t>Porto Nacional</t>
  </si>
  <si>
    <t>Porto União</t>
  </si>
  <si>
    <t>Poxoréu</t>
  </si>
  <si>
    <t>Prado Ferreira</t>
  </si>
  <si>
    <t>Pranchita</t>
  </si>
  <si>
    <t>Prata</t>
  </si>
  <si>
    <t>Pratânia</t>
  </si>
  <si>
    <t>Pratinha</t>
  </si>
  <si>
    <t>Presidente Bernardes</t>
  </si>
  <si>
    <t>Presidente Castelo Branco</t>
  </si>
  <si>
    <t>Presidente Epitácio</t>
  </si>
  <si>
    <t>Primavera do Leste</t>
  </si>
  <si>
    <t>Primeiro de Maio</t>
  </si>
  <si>
    <t>Professor Jamil</t>
  </si>
  <si>
    <t>Promissão</t>
  </si>
  <si>
    <t>Prudentópolis</t>
  </si>
  <si>
    <t>Pugmil</t>
  </si>
  <si>
    <t>Putinga</t>
  </si>
  <si>
    <t>Quadra</t>
  </si>
  <si>
    <t>Quaraí</t>
  </si>
  <si>
    <t>Quarto Centenário</t>
  </si>
  <si>
    <t>Quatá</t>
  </si>
  <si>
    <t>Quatiguá</t>
  </si>
  <si>
    <t>Quatro Irmãos</t>
  </si>
  <si>
    <t>Quatro Pontes</t>
  </si>
  <si>
    <t>Quedas do Iguaçu</t>
  </si>
  <si>
    <t>Querência</t>
  </si>
  <si>
    <t>Querência do Norte</t>
  </si>
  <si>
    <t>Quevedos</t>
  </si>
  <si>
    <t>Quilombo</t>
  </si>
  <si>
    <t>Quinta do Sol</t>
  </si>
  <si>
    <t>Quinze de Novembro</t>
  </si>
  <si>
    <t>Quirinópolis</t>
  </si>
  <si>
    <t>Quitandinha</t>
  </si>
  <si>
    <t>Ramilândia</t>
  </si>
  <si>
    <t>Rancharia</t>
  </si>
  <si>
    <t>Rancho Alegre</t>
  </si>
  <si>
    <t>Rancho Alegre D'Oeste</t>
  </si>
  <si>
    <t>Realeza</t>
  </si>
  <si>
    <t>Rebouças</t>
  </si>
  <si>
    <t>Redentora</t>
  </si>
  <si>
    <t>Regente Feijó</t>
  </si>
  <si>
    <t>Relvado</t>
  </si>
  <si>
    <t>Renascença</t>
  </si>
  <si>
    <t>Reserva</t>
  </si>
  <si>
    <t>Reserva do Iguaçu</t>
  </si>
  <si>
    <t>Restinga Sêca</t>
  </si>
  <si>
    <t>Ribas do Rio Pardo</t>
  </si>
  <si>
    <t>Ribeirão Branco</t>
  </si>
  <si>
    <t>Ribeirão Cascalheira</t>
  </si>
  <si>
    <t>Ribeirão Claro</t>
  </si>
  <si>
    <t>Ribeirão do Pinhal</t>
  </si>
  <si>
    <t>Ribeirão do Sul</t>
  </si>
  <si>
    <t>Ribeirão dos Índios</t>
  </si>
  <si>
    <t>Ribeirão Grande</t>
  </si>
  <si>
    <t>Ribeirão Preto</t>
  </si>
  <si>
    <t>Ribeirãozinho</t>
  </si>
  <si>
    <t>Rio Azul</t>
  </si>
  <si>
    <t>Rio Bom</t>
  </si>
  <si>
    <t>Rio Bonito do Iguaçu</t>
  </si>
  <si>
    <t>Rio Branco do Ivaí</t>
  </si>
  <si>
    <t>Rio Brilhante</t>
  </si>
  <si>
    <t>Rio das Antas</t>
  </si>
  <si>
    <t>Rio do Campo</t>
  </si>
  <si>
    <t>Rio dos Índios</t>
  </si>
  <si>
    <t>Rio Grande</t>
  </si>
  <si>
    <t>Rio Negrinho</t>
  </si>
  <si>
    <t>Rio Negro</t>
  </si>
  <si>
    <t>Rio Paranaíba</t>
  </si>
  <si>
    <t>Rio Pardo</t>
  </si>
  <si>
    <t>Rio Sono</t>
  </si>
  <si>
    <t>Rio Verde de Mato Grosso</t>
  </si>
  <si>
    <t>Riolândia</t>
  </si>
  <si>
    <t>Riversul</t>
  </si>
  <si>
    <t>Rochedo</t>
  </si>
  <si>
    <t>Rolândia</t>
  </si>
  <si>
    <t>Romaria</t>
  </si>
  <si>
    <t>Roncador</t>
  </si>
  <si>
    <t>Ronda Alta</t>
  </si>
  <si>
    <t>Rondinha</t>
  </si>
  <si>
    <t>Rondon</t>
  </si>
  <si>
    <t>Rondonópolis</t>
  </si>
  <si>
    <t>Rosana</t>
  </si>
  <si>
    <t>Rosário do Ivaí</t>
  </si>
  <si>
    <t>Rosário do Sul</t>
  </si>
  <si>
    <t>Rosário Oeste</t>
  </si>
  <si>
    <t>Rubiácea</t>
  </si>
  <si>
    <t>Rubinéia</t>
  </si>
  <si>
    <t>Sabáudia</t>
  </si>
  <si>
    <t>Sagres</t>
  </si>
  <si>
    <t>Saldanha Marinho</t>
  </si>
  <si>
    <t>Salmourão</t>
  </si>
  <si>
    <t>Saltinho</t>
  </si>
  <si>
    <t>Salto de Pirapora</t>
  </si>
  <si>
    <t>Salto do Itararé</t>
  </si>
  <si>
    <t>Salto do Jacuí</t>
  </si>
  <si>
    <t>Salto do Lontra</t>
  </si>
  <si>
    <t>Salvador das Missões</t>
  </si>
  <si>
    <t>Sananduva</t>
  </si>
  <si>
    <t>Sandovalina</t>
  </si>
  <si>
    <t>Santa Amélia</t>
  </si>
  <si>
    <t>Santa Bárbara de Goiás</t>
  </si>
  <si>
    <t>Santa Bárbara do Sul</t>
  </si>
  <si>
    <t>Santa Cecília</t>
  </si>
  <si>
    <t>Santa Cecília do Pavão</t>
  </si>
  <si>
    <t>Santa Cecília do Sul</t>
  </si>
  <si>
    <t>Santa Clara do Sul</t>
  </si>
  <si>
    <t>Santa Cruz das Palmeiras</t>
  </si>
  <si>
    <t>Santa Cruz de Goiás</t>
  </si>
  <si>
    <t>Santa Cruz de Monte Castelo</t>
  </si>
  <si>
    <t>Santa Cruz do Sul</t>
  </si>
  <si>
    <t>Santa Cruz do Xingu</t>
  </si>
  <si>
    <t>Santa Fé</t>
  </si>
  <si>
    <t>Santa Fé de Goiás</t>
  </si>
  <si>
    <t>Santa Gertrudes</t>
  </si>
  <si>
    <t>Santa Inês</t>
  </si>
  <si>
    <t>Santa Isabel do Ivaí</t>
  </si>
  <si>
    <t>Santa Izabel do Oeste</t>
  </si>
  <si>
    <t>Santa Juliana</t>
  </si>
  <si>
    <t>Santa Lúcia</t>
  </si>
  <si>
    <t>Santa Margarida do Sul</t>
  </si>
  <si>
    <t>Santa Maria</t>
  </si>
  <si>
    <t>Santa Maria do Oeste</t>
  </si>
  <si>
    <t>Santa Maria do Tocantins</t>
  </si>
  <si>
    <t>Santa Mariana</t>
  </si>
  <si>
    <t>Santa Mônica</t>
  </si>
  <si>
    <t>Santa Rita do Passa Quatro</t>
  </si>
  <si>
    <t>Santa Rita do Tocantins</t>
  </si>
  <si>
    <t>Santa Rita d'Oeste</t>
  </si>
  <si>
    <t>Santa Rosa</t>
  </si>
  <si>
    <t>Santa Rosa do Tocantins</t>
  </si>
  <si>
    <t>Santa Tereza de Goiás</t>
  </si>
  <si>
    <t>Santa Tereza do Oeste</t>
  </si>
  <si>
    <t>Santa Terezinha</t>
  </si>
  <si>
    <t>Santa Terezinha de Itaipu</t>
  </si>
  <si>
    <t>Santa Vitória</t>
  </si>
  <si>
    <t>Santa Vitória do Palmar</t>
  </si>
  <si>
    <t>Santana da Boa Vista</t>
  </si>
  <si>
    <t>Santana da Vargem</t>
  </si>
  <si>
    <t>Santana do Itararé</t>
  </si>
  <si>
    <t>Santiago</t>
  </si>
  <si>
    <t>Santo Anastácio</t>
  </si>
  <si>
    <t>Santo Ângelo</t>
  </si>
  <si>
    <t>Santo Antônio da Barra</t>
  </si>
  <si>
    <t>Santo Antônio da Patrulha</t>
  </si>
  <si>
    <t>Santo Antônio da Platina</t>
  </si>
  <si>
    <t>Santo Antônio das Missões</t>
  </si>
  <si>
    <t>Santo Antônio do Aracanguá</t>
  </si>
  <si>
    <t>Santo Antônio do Palma</t>
  </si>
  <si>
    <t>Santo Antônio do Paraíso</t>
  </si>
  <si>
    <t>Santo Antônio do Planalto</t>
  </si>
  <si>
    <t>Santo Antônio do Sudoeste</t>
  </si>
  <si>
    <t>Santo Augusto</t>
  </si>
  <si>
    <t>Santo Expedito do Sul</t>
  </si>
  <si>
    <t>Santo Inácio</t>
  </si>
  <si>
    <t>São Bento Abade</t>
  </si>
  <si>
    <t>São Bernardino</t>
  </si>
  <si>
    <t>São Borja</t>
  </si>
  <si>
    <t>São Carlos</t>
  </si>
  <si>
    <t>São Carlos do Ivaí</t>
  </si>
  <si>
    <t>São Domingos</t>
  </si>
  <si>
    <t>São Domingos do Sul</t>
  </si>
  <si>
    <t>São Félix do Araguaia</t>
  </si>
  <si>
    <t>São Francisco de Assis</t>
  </si>
  <si>
    <t>São Francisco de Sales</t>
  </si>
  <si>
    <t>São Gabriel</t>
  </si>
  <si>
    <t>São Gabriel do Oeste</t>
  </si>
  <si>
    <t>São Jerônimo</t>
  </si>
  <si>
    <t>São Jerônimo da Serra</t>
  </si>
  <si>
    <t>São João</t>
  </si>
  <si>
    <t>São João da Paraúna</t>
  </si>
  <si>
    <t>São João da Urtiga</t>
  </si>
  <si>
    <t>São João del Rei</t>
  </si>
  <si>
    <t>São João do Ivaí</t>
  </si>
  <si>
    <t>São João do Oeste</t>
  </si>
  <si>
    <t>São João do Polêsine</t>
  </si>
  <si>
    <t>São João do Triunfo</t>
  </si>
  <si>
    <t>São Joaquim da Barra</t>
  </si>
  <si>
    <t>São Jorge do Ivaí</t>
  </si>
  <si>
    <t>São Jorge d'Oeste</t>
  </si>
  <si>
    <t>São José da Barra</t>
  </si>
  <si>
    <t>São José da Bela Vista</t>
  </si>
  <si>
    <t>São José da Boa Vista</t>
  </si>
  <si>
    <t>São José das Missões</t>
  </si>
  <si>
    <t>São José das Palmeiras</t>
  </si>
  <si>
    <t>São José do Cedro</t>
  </si>
  <si>
    <t>São José do Cerrito</t>
  </si>
  <si>
    <t>São José do Ouro</t>
  </si>
  <si>
    <t>São José do Xingu</t>
  </si>
  <si>
    <t>São José dos Ausentes</t>
  </si>
  <si>
    <t>São José dos Pinhais</t>
  </si>
  <si>
    <t>São Lourenço do Oeste</t>
  </si>
  <si>
    <t>São Lourenço do Sul</t>
  </si>
  <si>
    <t>São Luís de Montes Belos</t>
  </si>
  <si>
    <t>São Luiz Gonzaga</t>
  </si>
  <si>
    <t>São Manoel do Paraná</t>
  </si>
  <si>
    <t>São Martinho</t>
  </si>
  <si>
    <t>São Martinho da Serra</t>
  </si>
  <si>
    <t>São Mateus do Sul</t>
  </si>
  <si>
    <t>São Miguel Arcanjo</t>
  </si>
  <si>
    <t>São Miguel das Missões</t>
  </si>
  <si>
    <t>São Miguel do Iguaçu</t>
  </si>
  <si>
    <t>São Miguel do Oeste</t>
  </si>
  <si>
    <t>São Miguel do Passa Quatro</t>
  </si>
  <si>
    <t>São Nicolau</t>
  </si>
  <si>
    <t>São Paulo das Missões</t>
  </si>
  <si>
    <t>São Pedro das Missões</t>
  </si>
  <si>
    <t>São Pedro do Iguaçu</t>
  </si>
  <si>
    <t>São Pedro do Ivaí</t>
  </si>
  <si>
    <t>São Pedro do Sul</t>
  </si>
  <si>
    <t>São Sebastião da Amoreira</t>
  </si>
  <si>
    <t>São Sebastião do Paraíso</t>
  </si>
  <si>
    <t>São Sepé</t>
  </si>
  <si>
    <t>São Thomé das Letras</t>
  </si>
  <si>
    <t>São Tomé</t>
  </si>
  <si>
    <t>São Vicente de Minas</t>
  </si>
  <si>
    <t>São Vicente do Sul</t>
  </si>
  <si>
    <t>Sapopema</t>
  </si>
  <si>
    <t>Sarandi</t>
  </si>
  <si>
    <t>Sarutaiá</t>
  </si>
  <si>
    <t>Saudade do Iguaçu</t>
  </si>
  <si>
    <t>Saudades</t>
  </si>
  <si>
    <t>Sebastianópolis do Sul</t>
  </si>
  <si>
    <t>Seberi</t>
  </si>
  <si>
    <t>Sede Nova</t>
  </si>
  <si>
    <t>Segredo</t>
  </si>
  <si>
    <t>Selbach</t>
  </si>
  <si>
    <t>Senador Salgado Filho</t>
  </si>
  <si>
    <t>Sengés</t>
  </si>
  <si>
    <t>Sentinela do Sul</t>
  </si>
  <si>
    <t>Serafina Corrêa</t>
  </si>
  <si>
    <t>Serra Alta</t>
  </si>
  <si>
    <t>Serra do Salitre</t>
  </si>
  <si>
    <t>Serranópolis</t>
  </si>
  <si>
    <t>Serranópolis do Iguaçu</t>
  </si>
  <si>
    <t>Sertaneja</t>
  </si>
  <si>
    <t>Sertanópolis</t>
  </si>
  <si>
    <t>Sertão</t>
  </si>
  <si>
    <t>Sertãozinho</t>
  </si>
  <si>
    <t>Sete de Setembro</t>
  </si>
  <si>
    <t>Sete Quedas</t>
  </si>
  <si>
    <t>Sidrolândia</t>
  </si>
  <si>
    <t>Silveira Martins</t>
  </si>
  <si>
    <t>Sinimbu</t>
  </si>
  <si>
    <t>Sinop</t>
  </si>
  <si>
    <t>Siqueira Campos</t>
  </si>
  <si>
    <t>Soledade</t>
  </si>
  <si>
    <t>Sonora</t>
  </si>
  <si>
    <t>Sucupira</t>
  </si>
  <si>
    <t>Sud Mennucci</t>
  </si>
  <si>
    <t>Sulina</t>
  </si>
  <si>
    <t>Tabaporã</t>
  </si>
  <si>
    <t>Tabapuã</t>
  </si>
  <si>
    <t>Taciba</t>
  </si>
  <si>
    <t>Tacuru</t>
  </si>
  <si>
    <t>Taguaí</t>
  </si>
  <si>
    <t>Talismã</t>
  </si>
  <si>
    <t>Tamarana</t>
  </si>
  <si>
    <t>Tambaú</t>
  </si>
  <si>
    <t>Tamboara</t>
  </si>
  <si>
    <t>Tangará</t>
  </si>
  <si>
    <t>Tapejara</t>
  </si>
  <si>
    <t>Tapera</t>
  </si>
  <si>
    <t>Tapes</t>
  </si>
  <si>
    <t>Tapira</t>
  </si>
  <si>
    <t>Tapurah</t>
  </si>
  <si>
    <t>Taquarituba</t>
  </si>
  <si>
    <t>Taquarivaí</t>
  </si>
  <si>
    <t>Taquaruçu do Sul</t>
  </si>
  <si>
    <t>Taquarussu</t>
  </si>
  <si>
    <t>Tarabai</t>
  </si>
  <si>
    <t>Tarumã</t>
  </si>
  <si>
    <t>Tatuí</t>
  </si>
  <si>
    <t>Teixeira Soares</t>
  </si>
  <si>
    <t>Tejupá</t>
  </si>
  <si>
    <t>Tenente Portela</t>
  </si>
  <si>
    <t>Teodoro Sampaio</t>
  </si>
  <si>
    <t>Terenos</t>
  </si>
  <si>
    <t>Terezópolis de Goiás</t>
  </si>
  <si>
    <t>Terra Boa</t>
  </si>
  <si>
    <t>Terra Nova do Norte</t>
  </si>
  <si>
    <t>Terra Roxa</t>
  </si>
  <si>
    <t>Tesouro</t>
  </si>
  <si>
    <t>Tibagi</t>
  </si>
  <si>
    <t>Tijucas do Sul</t>
  </si>
  <si>
    <t>Timburi</t>
  </si>
  <si>
    <t>Tio Hugo</t>
  </si>
  <si>
    <t>Tiradentes do Sul</t>
  </si>
  <si>
    <t>Toledo</t>
  </si>
  <si>
    <t>Tomazina</t>
  </si>
  <si>
    <t>Torixoréu</t>
  </si>
  <si>
    <t>Toropi</t>
  </si>
  <si>
    <t>Três Arroios</t>
  </si>
  <si>
    <t>Três Barras</t>
  </si>
  <si>
    <t>Três Barras do Paraná</t>
  </si>
  <si>
    <t>Três Corações</t>
  </si>
  <si>
    <t>Três de Maio</t>
  </si>
  <si>
    <t>Três Palmeiras</t>
  </si>
  <si>
    <t>Três Passos</t>
  </si>
  <si>
    <t>Três Pontas</t>
  </si>
  <si>
    <t>Treze Tílias</t>
  </si>
  <si>
    <t>Trindade</t>
  </si>
  <si>
    <t>Trindade do Sul</t>
  </si>
  <si>
    <t>Triunfo</t>
  </si>
  <si>
    <t>Tucunduva</t>
  </si>
  <si>
    <t>Tunápolis</t>
  </si>
  <si>
    <t>Tunas</t>
  </si>
  <si>
    <t>Tuneiras do Oeste</t>
  </si>
  <si>
    <t>Tupanci do Sul</t>
  </si>
  <si>
    <t>Tupanciretã</t>
  </si>
  <si>
    <t>Tuparendi</t>
  </si>
  <si>
    <t>Tupãssi</t>
  </si>
  <si>
    <t>Tupi Paulista</t>
  </si>
  <si>
    <t>Turiúba</t>
  </si>
  <si>
    <t>Turuçu</t>
  </si>
  <si>
    <t>Turvânia</t>
  </si>
  <si>
    <t>Turvelândia</t>
  </si>
  <si>
    <t>Turvo</t>
  </si>
  <si>
    <t>Ubarana</t>
  </si>
  <si>
    <t>Ubirajara</t>
  </si>
  <si>
    <t>Ubiratã</t>
  </si>
  <si>
    <t>Umuarama</t>
  </si>
  <si>
    <t>União da Vitória</t>
  </si>
  <si>
    <t>União de Minas</t>
  </si>
  <si>
    <t>União do Oeste</t>
  </si>
  <si>
    <t>União do Sul</t>
  </si>
  <si>
    <t>Uniflor</t>
  </si>
  <si>
    <t>Unistalda</t>
  </si>
  <si>
    <t>Uraí</t>
  </si>
  <si>
    <t>Uruana</t>
  </si>
  <si>
    <t>Uruguaiana</t>
  </si>
  <si>
    <t>Urutaí</t>
  </si>
  <si>
    <t>Vacaria</t>
  </si>
  <si>
    <t>Vale do Sol</t>
  </si>
  <si>
    <t>Vale Verde</t>
  </si>
  <si>
    <t>Valparaíso</t>
  </si>
  <si>
    <t>Vargeão</t>
  </si>
  <si>
    <t>Vargem</t>
  </si>
  <si>
    <t>Vargem Bonita</t>
  </si>
  <si>
    <t>Vazante</t>
  </si>
  <si>
    <t>Venâncio Aires</t>
  </si>
  <si>
    <t>Ventania</t>
  </si>
  <si>
    <t>Vera</t>
  </si>
  <si>
    <t>Vera Cruz</t>
  </si>
  <si>
    <t>Vera Cruz do Oeste</t>
  </si>
  <si>
    <t>Verê</t>
  </si>
  <si>
    <t>Veríssimo</t>
  </si>
  <si>
    <t>Vespasiano Corrêa</t>
  </si>
  <si>
    <t>Viadutos</t>
  </si>
  <si>
    <t>Viamão</t>
  </si>
  <si>
    <t>Vianópolis</t>
  </si>
  <si>
    <t>Vicente Dutra</t>
  </si>
  <si>
    <t>Vicentina</t>
  </si>
  <si>
    <t>Vicentinópolis</t>
  </si>
  <si>
    <t>Victor Graeff</t>
  </si>
  <si>
    <t>Vila Boa</t>
  </si>
  <si>
    <t>Vila Flores</t>
  </si>
  <si>
    <t>Vila Lângaro</t>
  </si>
  <si>
    <t>Vila Maria</t>
  </si>
  <si>
    <t>Vila Nova do Sul</t>
  </si>
  <si>
    <t>Vila Propício</t>
  </si>
  <si>
    <t>Vila Rica</t>
  </si>
  <si>
    <t>Viradouro</t>
  </si>
  <si>
    <t>Virmond</t>
  </si>
  <si>
    <t>Vista Alegre</t>
  </si>
  <si>
    <t>Vista Gaúcha</t>
  </si>
  <si>
    <t>Vitória das Missões</t>
  </si>
  <si>
    <t>Vitorino</t>
  </si>
  <si>
    <t>Wenceslau Braz</t>
  </si>
  <si>
    <t>Xanxerê</t>
  </si>
  <si>
    <t>Xaxim</t>
  </si>
  <si>
    <t>Zacarias</t>
  </si>
  <si>
    <t>Zortéa</t>
  </si>
  <si>
    <t>Balsas</t>
  </si>
  <si>
    <t>LMGA REPLANTIO (%)</t>
  </si>
  <si>
    <t>IDNC</t>
  </si>
  <si>
    <t>TOKIO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</si>
</sst>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164" formatCode="&quot;R$&quot;\ #,##0.00"/>
    <numFmt numFmtId="165" formatCode="0.00000"/>
    <numFmt numFmtId="166" formatCode="0.0000000000"/>
    <numFmt numFmtId="167" formatCode="0.00000000"/>
    <numFmt numFmtId="168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4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  <xf numFmtId="9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5" borderId="3" xfId="0" applyFont="1" applyFill="1" applyBorder="1" applyAlignment="1">
      <alignment horizontal="left" inden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3" fillId="0" borderId="3" xfId="0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8" fontId="3" fillId="0" borderId="3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right" indent="1"/>
    </xf>
    <xf numFmtId="4" fontId="0" fillId="3" borderId="1" xfId="0" applyNumberFormat="1" applyFill="1" applyBorder="1" applyAlignment="1">
      <alignment horizontal="right" indent="1"/>
    </xf>
    <xf numFmtId="2" fontId="0" fillId="0" borderId="1" xfId="0" applyNumberFormat="1" applyBorder="1" applyAlignment="1">
      <alignment horizontal="right" indent="1"/>
    </xf>
    <xf numFmtId="4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2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right" indent="1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right" indent="1"/>
    </xf>
    <xf numFmtId="0" fontId="3" fillId="5" borderId="7" xfId="0" applyFont="1" applyFill="1" applyBorder="1" applyAlignment="1">
      <alignment horizontal="left" indent="1"/>
    </xf>
    <xf numFmtId="0" fontId="3" fillId="5" borderId="7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3" fillId="5" borderId="0" xfId="0" applyFont="1" applyFill="1" applyAlignment="1">
      <alignment horizontal="left" indent="1"/>
    </xf>
    <xf numFmtId="0" fontId="3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1" applyNumberFormat="1" applyFont="1" applyBorder="1"/>
    <xf numFmtId="0" fontId="0" fillId="3" borderId="0" xfId="0" applyFill="1" applyAlignment="1">
      <alignment horizontal="left" indent="1"/>
    </xf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10" fontId="0" fillId="0" borderId="1" xfId="1" applyNumberFormat="1" applyFont="1" applyBorder="1"/>
    <xf numFmtId="0" fontId="0" fillId="6" borderId="0" xfId="0" applyFill="1"/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2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indent="1"/>
    </xf>
    <xf numFmtId="4" fontId="1" fillId="2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 indent="1"/>
    </xf>
    <xf numFmtId="165" fontId="2" fillId="4" borderId="2" xfId="0" applyNumberFormat="1" applyFont="1" applyFill="1" applyBorder="1" applyAlignment="1">
      <alignment horizontal="center" vertical="center" wrapText="1" indent="2"/>
    </xf>
    <xf numFmtId="165" fontId="2" fillId="4" borderId="2" xfId="0" applyNumberFormat="1" applyFont="1" applyFill="1" applyBorder="1" applyAlignment="1">
      <alignment horizontal="left" vertical="center" wrapText="1" indent="2"/>
    </xf>
    <xf numFmtId="16" fontId="0" fillId="0" borderId="2" xfId="0" applyNumberFormat="1" applyBorder="1"/>
    <xf numFmtId="14" fontId="0" fillId="0" borderId="2" xfId="0" applyNumberFormat="1" applyBorder="1"/>
    <xf numFmtId="0" fontId="3" fillId="0" borderId="2" xfId="0" applyFont="1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3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4" fontId="0" fillId="0" borderId="2" xfId="0" applyNumberFormat="1" applyBorder="1" applyAlignment="1">
      <alignment horizontal="right" indent="1"/>
    </xf>
    <xf numFmtId="165" fontId="0" fillId="0" borderId="2" xfId="1" applyNumberFormat="1" applyFont="1" applyFill="1" applyBorder="1" applyAlignment="1">
      <alignment horizontal="left" indent="2"/>
    </xf>
    <xf numFmtId="0" fontId="0" fillId="0" borderId="2" xfId="0" applyBorder="1"/>
    <xf numFmtId="4" fontId="6" fillId="0" borderId="2" xfId="0" applyNumberFormat="1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 indent="1"/>
    </xf>
    <xf numFmtId="164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7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4" fontId="5" fillId="0" borderId="2" xfId="0" applyNumberFormat="1" applyFont="1" applyBorder="1" applyAlignment="1">
      <alignment horizontal="right" indent="1"/>
    </xf>
    <xf numFmtId="0" fontId="5" fillId="0" borderId="2" xfId="0" applyFont="1" applyBorder="1" applyAlignment="1">
      <alignment horizontal="right" indent="1"/>
    </xf>
    <xf numFmtId="0" fontId="0" fillId="0" borderId="2" xfId="0" applyBorder="1" applyAlignment="1">
      <alignment horizontal="right" indent="1"/>
    </xf>
    <xf numFmtId="2" fontId="0" fillId="0" borderId="2" xfId="0" applyNumberFormat="1" applyBorder="1" applyAlignment="1">
      <alignment horizontal="right" indent="1"/>
    </xf>
    <xf numFmtId="9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right" indent="1"/>
    </xf>
    <xf numFmtId="2" fontId="5" fillId="0" borderId="2" xfId="0" applyNumberFormat="1" applyFont="1" applyBorder="1" applyAlignment="1">
      <alignment horizontal="center"/>
    </xf>
    <xf numFmtId="4" fontId="7" fillId="0" borderId="2" xfId="0" applyNumberFormat="1" applyFont="1" applyBorder="1" applyAlignment="1">
      <alignment horizontal="right" indent="1"/>
    </xf>
    <xf numFmtId="2" fontId="5" fillId="0" borderId="2" xfId="0" applyNumberFormat="1" applyFont="1" applyBorder="1" applyAlignment="1">
      <alignment horizontal="right" indent="1"/>
    </xf>
    <xf numFmtId="166" fontId="0" fillId="0" borderId="2" xfId="1" applyNumberFormat="1" applyFont="1" applyFill="1" applyBorder="1" applyAlignment="1">
      <alignment horizontal="left" indent="2"/>
    </xf>
    <xf numFmtId="9" fontId="5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right" indent="1"/>
    </xf>
    <xf numFmtId="2" fontId="3" fillId="0" borderId="2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 indent="1"/>
    </xf>
    <xf numFmtId="0" fontId="9" fillId="0" borderId="2" xfId="0" applyFont="1" applyBorder="1"/>
    <xf numFmtId="0" fontId="10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0" xfId="0" applyFont="1"/>
    <xf numFmtId="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2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indent="2"/>
    </xf>
    <xf numFmtId="0" fontId="0" fillId="0" borderId="0" xfId="0" applyAlignment="1">
      <alignment horizontal="right"/>
    </xf>
    <xf numFmtId="0" fontId="2" fillId="4" borderId="2" xfId="0" applyFont="1" applyFill="1" applyBorder="1" applyAlignment="1">
      <alignment horizontal="right" vertical="center" wrapText="1"/>
    </xf>
    <xf numFmtId="167" fontId="0" fillId="0" borderId="2" xfId="1" applyNumberFormat="1" applyFont="1" applyFill="1" applyBorder="1" applyAlignment="1">
      <alignment horizontal="center" indent="2"/>
    </xf>
    <xf numFmtId="168" fontId="0" fillId="0" borderId="2" xfId="1" applyNumberFormat="1" applyFont="1" applyFill="1" applyBorder="1" applyAlignment="1">
      <alignment horizontal="center" indent="2"/>
    </xf>
    <xf numFmtId="168" fontId="0" fillId="0" borderId="2" xfId="1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 vertical="center" wrapText="1"/>
    </xf>
    <xf numFmtId="9" fontId="6" fillId="0" borderId="4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1" xfId="0" applyBorder="1"/>
    <xf numFmtId="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4" fontId="0" fillId="0" borderId="5" xfId="0" applyNumberFormat="1" applyBorder="1" applyAlignment="1">
      <alignment horizontal="right" indent="1"/>
    </xf>
    <xf numFmtId="165" fontId="0" fillId="0" borderId="5" xfId="1" applyNumberFormat="1" applyFont="1" applyFill="1" applyBorder="1" applyAlignment="1">
      <alignment horizontal="left" indent="2"/>
    </xf>
    <xf numFmtId="0" fontId="0" fillId="0" borderId="12" xfId="0" applyBorder="1" applyAlignment="1">
      <alignment horizontal="center"/>
    </xf>
    <xf numFmtId="4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right" indent="1"/>
    </xf>
    <xf numFmtId="4" fontId="0" fillId="0" borderId="12" xfId="0" applyNumberFormat="1" applyBorder="1" applyAlignment="1">
      <alignment horizontal="right" indent="1"/>
    </xf>
    <xf numFmtId="165" fontId="0" fillId="0" borderId="12" xfId="1" applyNumberFormat="1" applyFont="1" applyFill="1" applyBorder="1" applyAlignment="1">
      <alignment horizontal="left" indent="2"/>
    </xf>
    <xf numFmtId="4" fontId="0" fillId="0" borderId="1" xfId="0" applyNumberFormat="1" applyBorder="1"/>
    <xf numFmtId="2" fontId="7" fillId="0" borderId="1" xfId="0" applyNumberFormat="1" applyFont="1" applyBorder="1" applyAlignment="1">
      <alignment horizontal="center"/>
    </xf>
    <xf numFmtId="165" fontId="0" fillId="0" borderId="1" xfId="1" applyNumberFormat="1" applyFont="1" applyFill="1" applyBorder="1" applyAlignment="1">
      <alignment horizontal="left" indent="2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gag\OneDrive\&#193;rea%20de%20Trabalho\Amana\Database\importacao-97Vali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F"/>
      <sheetName val="CLIENTE"/>
      <sheetName val="SEGURADORA"/>
      <sheetName val="CULTURA"/>
      <sheetName val="MUNICIPIO"/>
      <sheetName val="MUNICIPIOIMPORT2"/>
      <sheetName val="PROPRIEDADE"/>
      <sheetName val="PLANTIOIMPORT"/>
      <sheetName val="IMPORTPLANTIOAGR"/>
      <sheetName val="PLANTIO"/>
      <sheetName val="TAXAIMPORT"/>
      <sheetName val="Geral"/>
    </sheetNames>
    <sheetDataSet>
      <sheetData sheetId="0"/>
      <sheetData sheetId="1"/>
      <sheetData sheetId="2"/>
      <sheetData sheetId="3"/>
      <sheetData sheetId="4">
        <row r="1">
          <cell r="B1" t="str">
            <v>nomeMunicipio</v>
          </cell>
        </row>
        <row r="2">
          <cell r="B2" t="str">
            <v>Abadiânia</v>
          </cell>
          <cell r="C2">
            <v>1</v>
          </cell>
        </row>
        <row r="3">
          <cell r="B3" t="str">
            <v>Acreúna</v>
          </cell>
          <cell r="C3">
            <v>2</v>
          </cell>
        </row>
        <row r="4">
          <cell r="B4" t="str">
            <v>Água Fria de Goiás</v>
          </cell>
          <cell r="C4">
            <v>3</v>
          </cell>
        </row>
        <row r="5">
          <cell r="B5" t="str">
            <v>Alexânia</v>
          </cell>
          <cell r="C5">
            <v>4</v>
          </cell>
        </row>
        <row r="6">
          <cell r="B6" t="str">
            <v>Aloândia</v>
          </cell>
          <cell r="C6">
            <v>5</v>
          </cell>
        </row>
        <row r="7">
          <cell r="B7" t="str">
            <v>Alto Paraíso de Goiás</v>
          </cell>
          <cell r="C7">
            <v>6</v>
          </cell>
        </row>
        <row r="8">
          <cell r="B8" t="str">
            <v>Amaralina</v>
          </cell>
          <cell r="C8">
            <v>7</v>
          </cell>
        </row>
        <row r="9">
          <cell r="B9" t="str">
            <v>Amorinópolis</v>
          </cell>
          <cell r="C9">
            <v>8</v>
          </cell>
        </row>
        <row r="10">
          <cell r="B10" t="str">
            <v>Anápolis</v>
          </cell>
          <cell r="C10">
            <v>9</v>
          </cell>
        </row>
        <row r="11">
          <cell r="B11" t="str">
            <v>Aparecida do Rio Doce</v>
          </cell>
          <cell r="C11">
            <v>10</v>
          </cell>
        </row>
        <row r="12">
          <cell r="B12" t="str">
            <v>Aporé</v>
          </cell>
          <cell r="C12">
            <v>11</v>
          </cell>
        </row>
        <row r="13">
          <cell r="B13" t="str">
            <v>Aragarças</v>
          </cell>
          <cell r="C13">
            <v>12</v>
          </cell>
        </row>
        <row r="14">
          <cell r="B14" t="str">
            <v>Baliza</v>
          </cell>
          <cell r="C14">
            <v>13</v>
          </cell>
        </row>
        <row r="15">
          <cell r="B15" t="str">
            <v>Barro Alto</v>
          </cell>
          <cell r="C15">
            <v>14</v>
          </cell>
        </row>
        <row r="16">
          <cell r="B16" t="str">
            <v>Bela Vista de Goiás</v>
          </cell>
          <cell r="C16">
            <v>15</v>
          </cell>
        </row>
        <row r="17">
          <cell r="B17" t="str">
            <v>Bom Jardim de Goiás</v>
          </cell>
          <cell r="C17">
            <v>16</v>
          </cell>
        </row>
        <row r="18">
          <cell r="B18" t="str">
            <v>Bonfinópolis</v>
          </cell>
          <cell r="C18">
            <v>17</v>
          </cell>
        </row>
        <row r="19">
          <cell r="B19" t="str">
            <v>Bonópolis</v>
          </cell>
          <cell r="C19">
            <v>18</v>
          </cell>
        </row>
        <row r="20">
          <cell r="B20" t="str">
            <v>Buriti Alegre</v>
          </cell>
          <cell r="C20">
            <v>19</v>
          </cell>
        </row>
        <row r="21">
          <cell r="B21" t="str">
            <v>Cabeceiras</v>
          </cell>
          <cell r="C21">
            <v>20</v>
          </cell>
        </row>
        <row r="22">
          <cell r="B22" t="str">
            <v>Cachoeira Dourada</v>
          </cell>
          <cell r="C22">
            <v>21</v>
          </cell>
        </row>
        <row r="23">
          <cell r="B23" t="str">
            <v>Caçu</v>
          </cell>
          <cell r="C23">
            <v>22</v>
          </cell>
        </row>
        <row r="24">
          <cell r="B24" t="str">
            <v>Caiapônia</v>
          </cell>
          <cell r="C24">
            <v>23</v>
          </cell>
        </row>
        <row r="25">
          <cell r="B25" t="str">
            <v>Caldas Novas</v>
          </cell>
          <cell r="C25">
            <v>24</v>
          </cell>
        </row>
        <row r="26">
          <cell r="B26" t="str">
            <v>Campestre de Goiás</v>
          </cell>
          <cell r="C26">
            <v>25</v>
          </cell>
        </row>
        <row r="27">
          <cell r="B27" t="str">
            <v>Campo Alegre de Goiás</v>
          </cell>
          <cell r="C27">
            <v>26</v>
          </cell>
        </row>
        <row r="28">
          <cell r="B28" t="str">
            <v>Castelândia</v>
          </cell>
          <cell r="C28">
            <v>27</v>
          </cell>
        </row>
        <row r="29">
          <cell r="B29" t="str">
            <v>Catalão</v>
          </cell>
          <cell r="C29">
            <v>28</v>
          </cell>
        </row>
        <row r="30">
          <cell r="B30" t="str">
            <v>Cezarina</v>
          </cell>
          <cell r="C30">
            <v>29</v>
          </cell>
        </row>
        <row r="31">
          <cell r="B31" t="str">
            <v>Chapadão do Céu</v>
          </cell>
          <cell r="C31">
            <v>30</v>
          </cell>
        </row>
        <row r="32">
          <cell r="B32" t="str">
            <v>Cidade Ocidental</v>
          </cell>
          <cell r="C32">
            <v>31</v>
          </cell>
        </row>
        <row r="33">
          <cell r="B33" t="str">
            <v>Cocalzinho de Goiás</v>
          </cell>
          <cell r="C33">
            <v>32</v>
          </cell>
        </row>
        <row r="34">
          <cell r="B34" t="str">
            <v>Corumbá de Goiás</v>
          </cell>
          <cell r="C34">
            <v>33</v>
          </cell>
        </row>
        <row r="35">
          <cell r="B35" t="str">
            <v>Cristalina</v>
          </cell>
          <cell r="C35">
            <v>34</v>
          </cell>
        </row>
        <row r="36">
          <cell r="B36" t="str">
            <v>Cristianópolis</v>
          </cell>
          <cell r="C36">
            <v>35</v>
          </cell>
        </row>
        <row r="37">
          <cell r="B37" t="str">
            <v>Cromínia</v>
          </cell>
          <cell r="C37">
            <v>36</v>
          </cell>
        </row>
        <row r="38">
          <cell r="B38" t="str">
            <v>Davinópolis</v>
          </cell>
          <cell r="C38">
            <v>37</v>
          </cell>
        </row>
        <row r="39">
          <cell r="B39" t="str">
            <v>Diorama</v>
          </cell>
          <cell r="C39">
            <v>38</v>
          </cell>
        </row>
        <row r="40">
          <cell r="B40" t="str">
            <v>Doverlândia</v>
          </cell>
          <cell r="C40">
            <v>39</v>
          </cell>
        </row>
        <row r="41">
          <cell r="B41" t="str">
            <v>Edealina</v>
          </cell>
          <cell r="C41">
            <v>40</v>
          </cell>
        </row>
        <row r="42">
          <cell r="B42" t="str">
            <v>Edéia</v>
          </cell>
          <cell r="C42">
            <v>41</v>
          </cell>
        </row>
        <row r="43">
          <cell r="B43" t="str">
            <v>Firminópolis</v>
          </cell>
          <cell r="C43">
            <v>42</v>
          </cell>
        </row>
        <row r="44">
          <cell r="B44" t="str">
            <v>Flores de Goiás</v>
          </cell>
          <cell r="C44">
            <v>43</v>
          </cell>
        </row>
        <row r="45">
          <cell r="B45" t="str">
            <v>Formosa</v>
          </cell>
          <cell r="C45">
            <v>44</v>
          </cell>
        </row>
        <row r="46">
          <cell r="B46" t="str">
            <v>Gameleira de Goiás</v>
          </cell>
          <cell r="C46">
            <v>45</v>
          </cell>
        </row>
        <row r="47">
          <cell r="B47" t="str">
            <v>Goianésia</v>
          </cell>
          <cell r="C47">
            <v>46</v>
          </cell>
        </row>
        <row r="48">
          <cell r="B48" t="str">
            <v>Goiânia</v>
          </cell>
          <cell r="C48">
            <v>47</v>
          </cell>
        </row>
        <row r="49">
          <cell r="B49" t="str">
            <v>Goiatuba</v>
          </cell>
          <cell r="C49">
            <v>48</v>
          </cell>
        </row>
        <row r="50">
          <cell r="B50" t="str">
            <v>Gouvelândia</v>
          </cell>
          <cell r="C50">
            <v>49</v>
          </cell>
        </row>
        <row r="51">
          <cell r="B51" t="str">
            <v>Guapó</v>
          </cell>
          <cell r="C51">
            <v>50</v>
          </cell>
        </row>
        <row r="52">
          <cell r="B52" t="str">
            <v>Hidrolândia</v>
          </cell>
          <cell r="C52">
            <v>51</v>
          </cell>
        </row>
        <row r="53">
          <cell r="B53" t="str">
            <v>Inaciolândia</v>
          </cell>
          <cell r="C53">
            <v>52</v>
          </cell>
        </row>
        <row r="54">
          <cell r="B54" t="str">
            <v>Indiara</v>
          </cell>
          <cell r="C54">
            <v>53</v>
          </cell>
        </row>
        <row r="55">
          <cell r="B55" t="str">
            <v>Inhumas</v>
          </cell>
          <cell r="C55">
            <v>54</v>
          </cell>
        </row>
        <row r="56">
          <cell r="B56" t="str">
            <v>Ipameri</v>
          </cell>
          <cell r="C56">
            <v>55</v>
          </cell>
        </row>
        <row r="57">
          <cell r="B57" t="str">
            <v>Iporá</v>
          </cell>
          <cell r="C57">
            <v>56</v>
          </cell>
        </row>
        <row r="58">
          <cell r="B58" t="str">
            <v>Itaberaí</v>
          </cell>
          <cell r="C58">
            <v>57</v>
          </cell>
        </row>
        <row r="59">
          <cell r="B59" t="str">
            <v>Itapaci</v>
          </cell>
          <cell r="C59">
            <v>58</v>
          </cell>
        </row>
        <row r="60">
          <cell r="B60" t="str">
            <v>Itapuranga</v>
          </cell>
          <cell r="C60">
            <v>59</v>
          </cell>
        </row>
        <row r="61">
          <cell r="B61" t="str">
            <v>Itarumã</v>
          </cell>
          <cell r="C61">
            <v>60</v>
          </cell>
        </row>
        <row r="62">
          <cell r="B62" t="str">
            <v>Itumbiara</v>
          </cell>
          <cell r="C62">
            <v>61</v>
          </cell>
        </row>
        <row r="63">
          <cell r="B63" t="str">
            <v>Ivolândia</v>
          </cell>
          <cell r="C63">
            <v>62</v>
          </cell>
        </row>
        <row r="64">
          <cell r="B64" t="str">
            <v>Jandaia</v>
          </cell>
          <cell r="C64">
            <v>63</v>
          </cell>
        </row>
        <row r="65">
          <cell r="B65" t="str">
            <v>Jaraguá</v>
          </cell>
          <cell r="C65">
            <v>64</v>
          </cell>
        </row>
        <row r="66">
          <cell r="B66" t="str">
            <v>Jataí</v>
          </cell>
          <cell r="C66">
            <v>65</v>
          </cell>
        </row>
        <row r="67">
          <cell r="B67" t="str">
            <v>Jaupaci</v>
          </cell>
          <cell r="C67">
            <v>66</v>
          </cell>
        </row>
        <row r="68">
          <cell r="B68" t="str">
            <v>Joviânia</v>
          </cell>
          <cell r="C68">
            <v>67</v>
          </cell>
        </row>
        <row r="69">
          <cell r="B69" t="str">
            <v>Jussara</v>
          </cell>
          <cell r="C69">
            <v>68</v>
          </cell>
        </row>
        <row r="70">
          <cell r="B70" t="str">
            <v>Leopoldo de Bulhões</v>
          </cell>
          <cell r="C70">
            <v>69</v>
          </cell>
        </row>
        <row r="71">
          <cell r="B71" t="str">
            <v>Luziânia</v>
          </cell>
          <cell r="C71">
            <v>70</v>
          </cell>
        </row>
        <row r="72">
          <cell r="B72" t="str">
            <v>Mairipotaba</v>
          </cell>
          <cell r="C72">
            <v>71</v>
          </cell>
        </row>
        <row r="73">
          <cell r="B73" t="str">
            <v>Mara Rosa</v>
          </cell>
          <cell r="C73">
            <v>72</v>
          </cell>
        </row>
        <row r="74">
          <cell r="B74" t="str">
            <v>Marzagão</v>
          </cell>
          <cell r="C74">
            <v>73</v>
          </cell>
        </row>
        <row r="75">
          <cell r="B75" t="str">
            <v>Maurilândia</v>
          </cell>
          <cell r="C75">
            <v>74</v>
          </cell>
        </row>
        <row r="76">
          <cell r="B76" t="str">
            <v>Mimoso de Goiás</v>
          </cell>
          <cell r="C76">
            <v>75</v>
          </cell>
        </row>
        <row r="77">
          <cell r="B77" t="str">
            <v>Minaçu</v>
          </cell>
          <cell r="C77">
            <v>76</v>
          </cell>
        </row>
        <row r="78">
          <cell r="B78" t="str">
            <v>Mineiros</v>
          </cell>
          <cell r="C78">
            <v>77</v>
          </cell>
        </row>
        <row r="79">
          <cell r="B79" t="str">
            <v>Montes Claros de Goiás</v>
          </cell>
          <cell r="C79">
            <v>78</v>
          </cell>
        </row>
        <row r="80">
          <cell r="B80" t="str">
            <v>Montividiu</v>
          </cell>
          <cell r="C80">
            <v>79</v>
          </cell>
        </row>
        <row r="81">
          <cell r="B81" t="str">
            <v>Montividiu do Norte</v>
          </cell>
          <cell r="C81">
            <v>80</v>
          </cell>
        </row>
        <row r="82">
          <cell r="B82" t="str">
            <v>Morrinhos</v>
          </cell>
          <cell r="C82">
            <v>81</v>
          </cell>
        </row>
        <row r="83">
          <cell r="B83" t="str">
            <v>Mutunópolis</v>
          </cell>
          <cell r="C83">
            <v>82</v>
          </cell>
        </row>
        <row r="84">
          <cell r="B84" t="str">
            <v>Nazário</v>
          </cell>
          <cell r="C84">
            <v>83</v>
          </cell>
        </row>
        <row r="85">
          <cell r="B85" t="str">
            <v>Niquelândia</v>
          </cell>
          <cell r="C85">
            <v>84</v>
          </cell>
        </row>
        <row r="86">
          <cell r="B86" t="str">
            <v>Nova Aurora</v>
          </cell>
          <cell r="C86">
            <v>85</v>
          </cell>
        </row>
        <row r="87">
          <cell r="B87" t="str">
            <v>Novo Planalto</v>
          </cell>
          <cell r="C87">
            <v>86</v>
          </cell>
        </row>
        <row r="88">
          <cell r="B88" t="str">
            <v>Orizona</v>
          </cell>
          <cell r="C88">
            <v>87</v>
          </cell>
        </row>
        <row r="89">
          <cell r="B89" t="str">
            <v>Ouvidor</v>
          </cell>
          <cell r="C89">
            <v>88</v>
          </cell>
        </row>
        <row r="90">
          <cell r="B90" t="str">
            <v>Padre Bernardo</v>
          </cell>
          <cell r="C90">
            <v>89</v>
          </cell>
        </row>
        <row r="91">
          <cell r="B91" t="str">
            <v>Palestina de Goiás</v>
          </cell>
          <cell r="C91">
            <v>90</v>
          </cell>
        </row>
        <row r="92">
          <cell r="B92" t="str">
            <v>Palmeiras de Goiás</v>
          </cell>
          <cell r="C92">
            <v>91</v>
          </cell>
        </row>
        <row r="93">
          <cell r="B93" t="str">
            <v>Palmelo</v>
          </cell>
          <cell r="C93">
            <v>92</v>
          </cell>
        </row>
        <row r="94">
          <cell r="B94" t="str">
            <v>Palminópolis</v>
          </cell>
          <cell r="C94">
            <v>93</v>
          </cell>
        </row>
        <row r="95">
          <cell r="B95" t="str">
            <v>Panamá</v>
          </cell>
          <cell r="C95">
            <v>94</v>
          </cell>
        </row>
        <row r="96">
          <cell r="B96" t="str">
            <v>Paranaiguara</v>
          </cell>
          <cell r="C96">
            <v>95</v>
          </cell>
        </row>
        <row r="97">
          <cell r="B97" t="str">
            <v>Paraúna</v>
          </cell>
          <cell r="C97">
            <v>96</v>
          </cell>
        </row>
        <row r="98">
          <cell r="B98" t="str">
            <v>Perolândia</v>
          </cell>
          <cell r="C98">
            <v>97</v>
          </cell>
        </row>
        <row r="99">
          <cell r="B99" t="str">
            <v>Piracanjuba</v>
          </cell>
          <cell r="C99">
            <v>98</v>
          </cell>
        </row>
        <row r="100">
          <cell r="B100" t="str">
            <v>Piranhas</v>
          </cell>
          <cell r="C100">
            <v>99</v>
          </cell>
        </row>
        <row r="101">
          <cell r="B101" t="str">
            <v>Pirenópolis</v>
          </cell>
          <cell r="C101">
            <v>100</v>
          </cell>
        </row>
        <row r="102">
          <cell r="B102" t="str">
            <v>Pires do Rio</v>
          </cell>
          <cell r="C102">
            <v>101</v>
          </cell>
        </row>
        <row r="103">
          <cell r="B103" t="str">
            <v>Planaltina</v>
          </cell>
          <cell r="C103">
            <v>102</v>
          </cell>
        </row>
        <row r="104">
          <cell r="B104" t="str">
            <v>Pontalina</v>
          </cell>
          <cell r="C104">
            <v>103</v>
          </cell>
        </row>
        <row r="105">
          <cell r="B105" t="str">
            <v>Porangatu</v>
          </cell>
          <cell r="C105">
            <v>104</v>
          </cell>
        </row>
        <row r="106">
          <cell r="B106" t="str">
            <v>Porteirão</v>
          </cell>
          <cell r="C106">
            <v>105</v>
          </cell>
        </row>
        <row r="107">
          <cell r="B107" t="str">
            <v>Portelândia</v>
          </cell>
          <cell r="C107">
            <v>106</v>
          </cell>
        </row>
        <row r="108">
          <cell r="B108" t="str">
            <v>Professor Jamil</v>
          </cell>
          <cell r="C108">
            <v>107</v>
          </cell>
        </row>
        <row r="109">
          <cell r="B109" t="str">
            <v>Quirinópolis</v>
          </cell>
          <cell r="C109">
            <v>108</v>
          </cell>
        </row>
        <row r="110">
          <cell r="B110" t="str">
            <v>Rio Verde</v>
          </cell>
          <cell r="C110">
            <v>109</v>
          </cell>
        </row>
        <row r="111">
          <cell r="B111" t="str">
            <v>Santa Bárbara de Goiás</v>
          </cell>
          <cell r="C111">
            <v>110</v>
          </cell>
        </row>
        <row r="112">
          <cell r="B112" t="str">
            <v>Santa Cruz de Goiás</v>
          </cell>
          <cell r="C112">
            <v>111</v>
          </cell>
        </row>
        <row r="113">
          <cell r="B113" t="str">
            <v>Santa Fé de Goiás</v>
          </cell>
          <cell r="C113">
            <v>112</v>
          </cell>
        </row>
        <row r="114">
          <cell r="B114" t="str">
            <v>Santa Helena de Goiás</v>
          </cell>
          <cell r="C114">
            <v>113</v>
          </cell>
        </row>
        <row r="115">
          <cell r="B115" t="str">
            <v>Santa Tereza de Goiás</v>
          </cell>
          <cell r="C115">
            <v>114</v>
          </cell>
        </row>
        <row r="116">
          <cell r="B116" t="str">
            <v>Santo Antônio da Barra</v>
          </cell>
          <cell r="C116">
            <v>115</v>
          </cell>
        </row>
        <row r="117">
          <cell r="B117" t="str">
            <v>São Domingos</v>
          </cell>
          <cell r="C117">
            <v>116</v>
          </cell>
        </row>
        <row r="118">
          <cell r="B118" t="str">
            <v>São João d'Aliança</v>
          </cell>
          <cell r="C118">
            <v>117</v>
          </cell>
        </row>
        <row r="119">
          <cell r="B119" t="str">
            <v>São João da Paraúna</v>
          </cell>
          <cell r="C119">
            <v>118</v>
          </cell>
        </row>
        <row r="120">
          <cell r="B120" t="str">
            <v>São Luís de Montes Belos</v>
          </cell>
          <cell r="C120">
            <v>119</v>
          </cell>
        </row>
        <row r="121">
          <cell r="B121" t="str">
            <v>São Miguel do Passa Quatro</v>
          </cell>
          <cell r="C121">
            <v>120</v>
          </cell>
        </row>
        <row r="122">
          <cell r="B122" t="str">
            <v>Serranópolis</v>
          </cell>
          <cell r="C122">
            <v>121</v>
          </cell>
        </row>
        <row r="123">
          <cell r="B123" t="str">
            <v>Silvânia</v>
          </cell>
          <cell r="C123">
            <v>122</v>
          </cell>
        </row>
        <row r="124">
          <cell r="B124" t="str">
            <v>Terezópolis de Goiás</v>
          </cell>
          <cell r="C124">
            <v>123</v>
          </cell>
        </row>
        <row r="125">
          <cell r="B125" t="str">
            <v>Trindade</v>
          </cell>
          <cell r="C125">
            <v>124</v>
          </cell>
        </row>
        <row r="126">
          <cell r="B126" t="str">
            <v>Turvânia</v>
          </cell>
          <cell r="C126">
            <v>125</v>
          </cell>
        </row>
        <row r="127">
          <cell r="B127" t="str">
            <v>Turvelândia</v>
          </cell>
          <cell r="C127">
            <v>126</v>
          </cell>
        </row>
        <row r="128">
          <cell r="B128" t="str">
            <v>Uruana</v>
          </cell>
          <cell r="C128">
            <v>127</v>
          </cell>
        </row>
        <row r="129">
          <cell r="B129" t="str">
            <v>Urutaí</v>
          </cell>
          <cell r="C129">
            <v>128</v>
          </cell>
        </row>
        <row r="130">
          <cell r="B130" t="str">
            <v>Vianópolis</v>
          </cell>
          <cell r="C130">
            <v>129</v>
          </cell>
        </row>
        <row r="131">
          <cell r="B131" t="str">
            <v>Vicentinópolis</v>
          </cell>
          <cell r="C131">
            <v>130</v>
          </cell>
        </row>
        <row r="132">
          <cell r="B132" t="str">
            <v>Vila Boa</v>
          </cell>
          <cell r="C132">
            <v>131</v>
          </cell>
        </row>
        <row r="133">
          <cell r="B133" t="str">
            <v>Vila Propício</v>
          </cell>
          <cell r="C133">
            <v>132</v>
          </cell>
        </row>
        <row r="134">
          <cell r="B134" t="str">
            <v>Abadia dos Dourados</v>
          </cell>
          <cell r="C134">
            <v>133</v>
          </cell>
        </row>
        <row r="135">
          <cell r="B135" t="str">
            <v>Água Comprida</v>
          </cell>
          <cell r="C135">
            <v>134</v>
          </cell>
        </row>
        <row r="136">
          <cell r="B136" t="str">
            <v>Aguanil</v>
          </cell>
          <cell r="C136">
            <v>135</v>
          </cell>
        </row>
        <row r="137">
          <cell r="B137" t="str">
            <v>Aiuruoca</v>
          </cell>
          <cell r="C137">
            <v>136</v>
          </cell>
        </row>
        <row r="138">
          <cell r="B138" t="str">
            <v>Araguari</v>
          </cell>
          <cell r="C138">
            <v>137</v>
          </cell>
        </row>
        <row r="139">
          <cell r="B139" t="str">
            <v>Araxá</v>
          </cell>
          <cell r="C139">
            <v>138</v>
          </cell>
        </row>
        <row r="140">
          <cell r="B140" t="str">
            <v>Bambuí</v>
          </cell>
          <cell r="C140">
            <v>139</v>
          </cell>
        </row>
        <row r="141">
          <cell r="B141" t="str">
            <v>Boa Esperança</v>
          </cell>
          <cell r="C141">
            <v>140</v>
          </cell>
        </row>
        <row r="142">
          <cell r="B142" t="str">
            <v>Bom Despacho</v>
          </cell>
          <cell r="C142">
            <v>141</v>
          </cell>
        </row>
        <row r="143">
          <cell r="B143" t="str">
            <v>Bonfinópolis de Minas</v>
          </cell>
          <cell r="C143">
            <v>142</v>
          </cell>
        </row>
        <row r="144">
          <cell r="B144" t="str">
            <v>Buritis</v>
          </cell>
          <cell r="C144">
            <v>143</v>
          </cell>
        </row>
        <row r="145">
          <cell r="B145" t="str">
            <v>Buritizeiro</v>
          </cell>
          <cell r="C145">
            <v>144</v>
          </cell>
        </row>
        <row r="146">
          <cell r="B146" t="str">
            <v>Cabeceira Grande</v>
          </cell>
          <cell r="C146">
            <v>145</v>
          </cell>
        </row>
        <row r="147">
          <cell r="B147" t="str">
            <v>Cabo Verde</v>
          </cell>
          <cell r="C147">
            <v>146</v>
          </cell>
        </row>
        <row r="148">
          <cell r="B148" t="str">
            <v>Cachoeira Dourada</v>
          </cell>
          <cell r="C148">
            <v>147</v>
          </cell>
        </row>
        <row r="149">
          <cell r="B149" t="str">
            <v>Caldas</v>
          </cell>
          <cell r="C149">
            <v>148</v>
          </cell>
        </row>
        <row r="150">
          <cell r="B150" t="str">
            <v>Campanha</v>
          </cell>
          <cell r="C150">
            <v>149</v>
          </cell>
        </row>
        <row r="151">
          <cell r="B151" t="str">
            <v>Campina Verde</v>
          </cell>
          <cell r="C151">
            <v>150</v>
          </cell>
        </row>
        <row r="152">
          <cell r="B152" t="str">
            <v>Campo Florido</v>
          </cell>
          <cell r="C152">
            <v>151</v>
          </cell>
        </row>
        <row r="153">
          <cell r="B153" t="str">
            <v>Campos Gerais</v>
          </cell>
          <cell r="C153">
            <v>152</v>
          </cell>
        </row>
        <row r="154">
          <cell r="B154" t="str">
            <v>Canápolis</v>
          </cell>
          <cell r="C154">
            <v>153</v>
          </cell>
        </row>
        <row r="155">
          <cell r="B155" t="str">
            <v>Capinópolis</v>
          </cell>
          <cell r="C155">
            <v>154</v>
          </cell>
        </row>
        <row r="156">
          <cell r="B156" t="str">
            <v>Carandaí</v>
          </cell>
          <cell r="C156">
            <v>155</v>
          </cell>
        </row>
        <row r="157">
          <cell r="B157" t="str">
            <v>Carmo da Cachoeira</v>
          </cell>
          <cell r="C157">
            <v>156</v>
          </cell>
        </row>
        <row r="158">
          <cell r="B158" t="str">
            <v>Carmo de Minas</v>
          </cell>
          <cell r="C158">
            <v>157</v>
          </cell>
        </row>
        <row r="159">
          <cell r="B159" t="str">
            <v>Carrancas</v>
          </cell>
          <cell r="C159">
            <v>158</v>
          </cell>
        </row>
        <row r="160">
          <cell r="B160" t="str">
            <v>Cássia</v>
          </cell>
          <cell r="C160">
            <v>159</v>
          </cell>
        </row>
        <row r="161">
          <cell r="B161" t="str">
            <v>Conceição da Barra de Minas</v>
          </cell>
          <cell r="C161">
            <v>160</v>
          </cell>
        </row>
        <row r="162">
          <cell r="B162" t="str">
            <v>Centralina</v>
          </cell>
          <cell r="C162">
            <v>161</v>
          </cell>
        </row>
        <row r="163">
          <cell r="B163" t="str">
            <v>Comendador Gomes</v>
          </cell>
          <cell r="C163">
            <v>162</v>
          </cell>
        </row>
        <row r="164">
          <cell r="B164" t="str">
            <v>Conceição das Alagoas</v>
          </cell>
          <cell r="C164">
            <v>163</v>
          </cell>
        </row>
        <row r="165">
          <cell r="B165" t="str">
            <v>Conquista</v>
          </cell>
          <cell r="C165">
            <v>164</v>
          </cell>
        </row>
        <row r="166">
          <cell r="B166" t="str">
            <v>Coqueiral</v>
          </cell>
          <cell r="C166">
            <v>165</v>
          </cell>
        </row>
        <row r="167">
          <cell r="B167" t="str">
            <v>Coromandel</v>
          </cell>
          <cell r="C167">
            <v>166</v>
          </cell>
        </row>
        <row r="168">
          <cell r="B168" t="str">
            <v>Cristais</v>
          </cell>
          <cell r="C168">
            <v>167</v>
          </cell>
        </row>
        <row r="169">
          <cell r="B169" t="str">
            <v>Cristiano Otoni</v>
          </cell>
          <cell r="C169">
            <v>168</v>
          </cell>
        </row>
        <row r="170">
          <cell r="B170" t="str">
            <v>Cruzília</v>
          </cell>
          <cell r="C170">
            <v>169</v>
          </cell>
        </row>
        <row r="171">
          <cell r="B171" t="str">
            <v>Delfinópolis</v>
          </cell>
          <cell r="C171">
            <v>170</v>
          </cell>
        </row>
        <row r="172">
          <cell r="B172" t="str">
            <v>Estrela do Indaiá</v>
          </cell>
          <cell r="C172">
            <v>171</v>
          </cell>
        </row>
        <row r="173">
          <cell r="B173" t="str">
            <v>Formoso</v>
          </cell>
          <cell r="C173">
            <v>172</v>
          </cell>
        </row>
        <row r="174">
          <cell r="B174" t="str">
            <v>Fronteira</v>
          </cell>
          <cell r="C174">
            <v>173</v>
          </cell>
        </row>
        <row r="175">
          <cell r="B175" t="str">
            <v>Frutal</v>
          </cell>
          <cell r="C175">
            <v>174</v>
          </cell>
        </row>
        <row r="176">
          <cell r="B176" t="str">
            <v>Guarda-Mor</v>
          </cell>
          <cell r="C176">
            <v>175</v>
          </cell>
        </row>
        <row r="177">
          <cell r="B177" t="str">
            <v>Gurinhatã</v>
          </cell>
          <cell r="C177">
            <v>176</v>
          </cell>
        </row>
        <row r="178">
          <cell r="B178" t="str">
            <v>Ibiá</v>
          </cell>
          <cell r="C178">
            <v>177</v>
          </cell>
        </row>
        <row r="179">
          <cell r="B179" t="str">
            <v>Ilicínea</v>
          </cell>
          <cell r="C179">
            <v>178</v>
          </cell>
        </row>
        <row r="180">
          <cell r="B180" t="str">
            <v>Indianópolis</v>
          </cell>
          <cell r="C180">
            <v>179</v>
          </cell>
        </row>
        <row r="181">
          <cell r="B181" t="str">
            <v>Ingaí</v>
          </cell>
          <cell r="C181">
            <v>180</v>
          </cell>
        </row>
        <row r="182">
          <cell r="B182" t="str">
            <v>Ipiaçu</v>
          </cell>
          <cell r="C182">
            <v>181</v>
          </cell>
        </row>
        <row r="183">
          <cell r="B183" t="str">
            <v>Itapagipe</v>
          </cell>
          <cell r="C183">
            <v>182</v>
          </cell>
        </row>
        <row r="184">
          <cell r="B184" t="str">
            <v>Ituiutaba</v>
          </cell>
          <cell r="C184">
            <v>183</v>
          </cell>
        </row>
        <row r="185">
          <cell r="B185" t="str">
            <v>Iturama</v>
          </cell>
          <cell r="C185">
            <v>184</v>
          </cell>
        </row>
        <row r="186">
          <cell r="B186" t="str">
            <v>Itutinga</v>
          </cell>
          <cell r="C186">
            <v>185</v>
          </cell>
        </row>
        <row r="187">
          <cell r="B187" t="str">
            <v>Jacuí</v>
          </cell>
          <cell r="C187">
            <v>186</v>
          </cell>
        </row>
        <row r="188">
          <cell r="B188" t="str">
            <v>João Pinheiro</v>
          </cell>
          <cell r="C188">
            <v>187</v>
          </cell>
        </row>
        <row r="189">
          <cell r="B189" t="str">
            <v>Lagamar</v>
          </cell>
          <cell r="C189">
            <v>188</v>
          </cell>
        </row>
        <row r="190">
          <cell r="B190" t="str">
            <v>Lagoa Dourada</v>
          </cell>
          <cell r="C190">
            <v>189</v>
          </cell>
        </row>
        <row r="191">
          <cell r="B191" t="str">
            <v>Lagoa Formosa</v>
          </cell>
          <cell r="C191">
            <v>190</v>
          </cell>
        </row>
        <row r="192">
          <cell r="B192" t="str">
            <v>Lagoa Grande</v>
          </cell>
          <cell r="C192">
            <v>191</v>
          </cell>
        </row>
        <row r="193">
          <cell r="B193" t="str">
            <v>Luminárias</v>
          </cell>
          <cell r="C193">
            <v>192</v>
          </cell>
        </row>
        <row r="194">
          <cell r="B194" t="str">
            <v>Luz</v>
          </cell>
          <cell r="C194">
            <v>193</v>
          </cell>
        </row>
        <row r="195">
          <cell r="B195" t="str">
            <v>Machado</v>
          </cell>
          <cell r="C195">
            <v>194</v>
          </cell>
        </row>
        <row r="196">
          <cell r="B196" t="str">
            <v>Madre de Deus de Minas</v>
          </cell>
          <cell r="C196">
            <v>195</v>
          </cell>
        </row>
        <row r="197">
          <cell r="B197" t="str">
            <v>Martinho Campos</v>
          </cell>
          <cell r="C197">
            <v>196</v>
          </cell>
        </row>
        <row r="198">
          <cell r="B198" t="str">
            <v>Medeiros</v>
          </cell>
          <cell r="C198">
            <v>197</v>
          </cell>
        </row>
        <row r="199">
          <cell r="B199" t="str">
            <v>Minduri</v>
          </cell>
          <cell r="C199">
            <v>198</v>
          </cell>
        </row>
        <row r="200">
          <cell r="B200" t="str">
            <v>Monte Alegre de Minas</v>
          </cell>
          <cell r="C200">
            <v>199</v>
          </cell>
        </row>
        <row r="201">
          <cell r="B201" t="str">
            <v>Monte Carmelo</v>
          </cell>
          <cell r="C201">
            <v>200</v>
          </cell>
        </row>
        <row r="202">
          <cell r="B202" t="str">
            <v>Morada Nova de Minas</v>
          </cell>
          <cell r="C202">
            <v>201</v>
          </cell>
        </row>
        <row r="203">
          <cell r="B203" t="str">
            <v>Nova Ponte</v>
          </cell>
          <cell r="C203">
            <v>202</v>
          </cell>
        </row>
        <row r="204">
          <cell r="B204" t="str">
            <v>Papagaios</v>
          </cell>
          <cell r="C204">
            <v>203</v>
          </cell>
        </row>
        <row r="205">
          <cell r="B205" t="str">
            <v>Paracatu</v>
          </cell>
          <cell r="C205">
            <v>204</v>
          </cell>
        </row>
        <row r="206">
          <cell r="B206" t="str">
            <v>Passos</v>
          </cell>
          <cell r="C206">
            <v>205</v>
          </cell>
        </row>
        <row r="207">
          <cell r="B207" t="str">
            <v>Patos de Minas</v>
          </cell>
          <cell r="C207">
            <v>206</v>
          </cell>
        </row>
        <row r="208">
          <cell r="B208" t="str">
            <v>Patrocínio</v>
          </cell>
          <cell r="C208">
            <v>207</v>
          </cell>
        </row>
        <row r="209">
          <cell r="B209" t="str">
            <v>Pedrinópolis</v>
          </cell>
          <cell r="C209">
            <v>208</v>
          </cell>
        </row>
        <row r="210">
          <cell r="B210" t="str">
            <v>Perdizes</v>
          </cell>
          <cell r="C210">
            <v>209</v>
          </cell>
        </row>
        <row r="211">
          <cell r="B211" t="str">
            <v>Piedade do Rio Grande</v>
          </cell>
          <cell r="C211">
            <v>210</v>
          </cell>
        </row>
        <row r="212">
          <cell r="B212" t="str">
            <v>Pimenta</v>
          </cell>
          <cell r="C212">
            <v>211</v>
          </cell>
        </row>
        <row r="213">
          <cell r="B213" t="str">
            <v>Pirajuba</v>
          </cell>
          <cell r="C213">
            <v>212</v>
          </cell>
        </row>
        <row r="214">
          <cell r="B214" t="str">
            <v>Piumhi</v>
          </cell>
          <cell r="C214">
            <v>213</v>
          </cell>
        </row>
        <row r="215">
          <cell r="B215" t="str">
            <v>Planura</v>
          </cell>
          <cell r="C215">
            <v>214</v>
          </cell>
        </row>
        <row r="216">
          <cell r="B216" t="str">
            <v>Prata</v>
          </cell>
          <cell r="C216">
            <v>215</v>
          </cell>
        </row>
        <row r="217">
          <cell r="B217" t="str">
            <v>Pratinha</v>
          </cell>
          <cell r="C217">
            <v>216</v>
          </cell>
        </row>
        <row r="218">
          <cell r="B218" t="str">
            <v>Rio Paranaíba</v>
          </cell>
          <cell r="C218">
            <v>217</v>
          </cell>
        </row>
        <row r="219">
          <cell r="B219" t="str">
            <v>Romaria</v>
          </cell>
          <cell r="C219">
            <v>218</v>
          </cell>
        </row>
        <row r="220">
          <cell r="B220" t="str">
            <v>Sacramento</v>
          </cell>
          <cell r="C220">
            <v>219</v>
          </cell>
        </row>
        <row r="221">
          <cell r="B221" t="str">
            <v>Santa Juliana</v>
          </cell>
          <cell r="C221">
            <v>220</v>
          </cell>
        </row>
        <row r="222">
          <cell r="B222" t="str">
            <v>Santana da Vargem</v>
          </cell>
          <cell r="C222">
            <v>221</v>
          </cell>
        </row>
        <row r="223">
          <cell r="B223" t="str">
            <v>Santa Vitória</v>
          </cell>
          <cell r="C223">
            <v>222</v>
          </cell>
        </row>
        <row r="224">
          <cell r="B224" t="str">
            <v>São Bento Abade</v>
          </cell>
          <cell r="C224">
            <v>223</v>
          </cell>
        </row>
        <row r="225">
          <cell r="B225" t="str">
            <v>São Francisco de Sales</v>
          </cell>
          <cell r="C225">
            <v>224</v>
          </cell>
        </row>
        <row r="226">
          <cell r="B226" t="str">
            <v>São João del Rei</v>
          </cell>
          <cell r="C226">
            <v>225</v>
          </cell>
        </row>
        <row r="227">
          <cell r="B227" t="str">
            <v>São José da Barra</v>
          </cell>
          <cell r="C227">
            <v>226</v>
          </cell>
        </row>
        <row r="228">
          <cell r="B228" t="str">
            <v>São Sebastião do Paraíso</v>
          </cell>
          <cell r="C228">
            <v>227</v>
          </cell>
        </row>
        <row r="229">
          <cell r="B229" t="str">
            <v>São Thomé das Letras</v>
          </cell>
          <cell r="C229">
            <v>228</v>
          </cell>
        </row>
        <row r="230">
          <cell r="B230" t="str">
            <v>São Vicente de Minas</v>
          </cell>
          <cell r="C230">
            <v>229</v>
          </cell>
        </row>
        <row r="231">
          <cell r="B231" t="str">
            <v>Serra do Salitre</v>
          </cell>
          <cell r="C231">
            <v>230</v>
          </cell>
        </row>
        <row r="232">
          <cell r="B232" t="str">
            <v>Tapira</v>
          </cell>
          <cell r="C232">
            <v>231</v>
          </cell>
        </row>
        <row r="233">
          <cell r="B233" t="str">
            <v>Três Corações</v>
          </cell>
          <cell r="C233">
            <v>232</v>
          </cell>
        </row>
        <row r="234">
          <cell r="B234" t="str">
            <v>Três Pontas</v>
          </cell>
          <cell r="C234">
            <v>233</v>
          </cell>
        </row>
        <row r="235">
          <cell r="B235" t="str">
            <v>Uberaba</v>
          </cell>
          <cell r="C235">
            <v>234</v>
          </cell>
        </row>
        <row r="236">
          <cell r="B236" t="str">
            <v>Uberlândia</v>
          </cell>
          <cell r="C236">
            <v>235</v>
          </cell>
        </row>
        <row r="237">
          <cell r="B237" t="str">
            <v>Unaí</v>
          </cell>
          <cell r="C237">
            <v>236</v>
          </cell>
        </row>
        <row r="238">
          <cell r="B238" t="str">
            <v>União de Minas</v>
          </cell>
          <cell r="C238">
            <v>237</v>
          </cell>
        </row>
        <row r="239">
          <cell r="B239" t="str">
            <v>Vargem Bonita</v>
          </cell>
          <cell r="C239">
            <v>238</v>
          </cell>
        </row>
        <row r="240">
          <cell r="B240" t="str">
            <v>Vazante</v>
          </cell>
          <cell r="C240">
            <v>239</v>
          </cell>
        </row>
        <row r="241">
          <cell r="B241" t="str">
            <v>Veríssimo</v>
          </cell>
          <cell r="C241">
            <v>240</v>
          </cell>
        </row>
        <row r="242">
          <cell r="B242" t="str">
            <v>Amambai</v>
          </cell>
          <cell r="C242">
            <v>241</v>
          </cell>
        </row>
        <row r="243">
          <cell r="B243" t="str">
            <v>Anastácio</v>
          </cell>
          <cell r="C243">
            <v>242</v>
          </cell>
        </row>
        <row r="244">
          <cell r="B244" t="str">
            <v>Anaurilândia</v>
          </cell>
          <cell r="C244">
            <v>243</v>
          </cell>
        </row>
        <row r="245">
          <cell r="B245" t="str">
            <v>Angélica</v>
          </cell>
          <cell r="C245">
            <v>244</v>
          </cell>
        </row>
        <row r="246">
          <cell r="B246" t="str">
            <v>Antônio João</v>
          </cell>
          <cell r="C246">
            <v>245</v>
          </cell>
        </row>
        <row r="247">
          <cell r="B247" t="str">
            <v>Aparecida do Taboado</v>
          </cell>
          <cell r="C247">
            <v>246</v>
          </cell>
        </row>
        <row r="248">
          <cell r="B248" t="str">
            <v>Aral Moreira</v>
          </cell>
          <cell r="C248">
            <v>247</v>
          </cell>
        </row>
        <row r="249">
          <cell r="B249" t="str">
            <v>Bandeirantes</v>
          </cell>
          <cell r="C249">
            <v>248</v>
          </cell>
        </row>
        <row r="250">
          <cell r="B250" t="str">
            <v>Bataguassu</v>
          </cell>
          <cell r="C250">
            <v>249</v>
          </cell>
        </row>
        <row r="251">
          <cell r="B251" t="str">
            <v>Batayporã</v>
          </cell>
          <cell r="C251">
            <v>250</v>
          </cell>
        </row>
        <row r="252">
          <cell r="B252" t="str">
            <v>Bela Vista</v>
          </cell>
          <cell r="C252">
            <v>251</v>
          </cell>
        </row>
        <row r="253">
          <cell r="B253" t="str">
            <v>Bodoquena</v>
          </cell>
          <cell r="C253">
            <v>252</v>
          </cell>
        </row>
        <row r="254">
          <cell r="B254" t="str">
            <v>Bonito</v>
          </cell>
          <cell r="C254">
            <v>253</v>
          </cell>
        </row>
        <row r="255">
          <cell r="B255" t="str">
            <v>Caarapó</v>
          </cell>
          <cell r="C255">
            <v>254</v>
          </cell>
        </row>
        <row r="256">
          <cell r="B256" t="str">
            <v>Camapuã</v>
          </cell>
          <cell r="C256">
            <v>255</v>
          </cell>
        </row>
        <row r="257">
          <cell r="B257" t="str">
            <v>Campo Grande</v>
          </cell>
          <cell r="C257">
            <v>256</v>
          </cell>
        </row>
        <row r="258">
          <cell r="B258" t="str">
            <v>Cassilândia</v>
          </cell>
          <cell r="C258">
            <v>257</v>
          </cell>
        </row>
        <row r="259">
          <cell r="B259" t="str">
            <v>Chapadão do Sul</v>
          </cell>
          <cell r="C259">
            <v>258</v>
          </cell>
        </row>
        <row r="260">
          <cell r="B260" t="str">
            <v>Corguinho</v>
          </cell>
          <cell r="C260">
            <v>259</v>
          </cell>
        </row>
        <row r="261">
          <cell r="B261" t="str">
            <v>Coronel Sapucaia</v>
          </cell>
          <cell r="C261">
            <v>260</v>
          </cell>
        </row>
        <row r="262">
          <cell r="B262" t="str">
            <v>Corumbá</v>
          </cell>
          <cell r="C262">
            <v>261</v>
          </cell>
        </row>
        <row r="263">
          <cell r="B263" t="str">
            <v>Costa Rica</v>
          </cell>
          <cell r="C263">
            <v>262</v>
          </cell>
        </row>
        <row r="264">
          <cell r="B264" t="str">
            <v>Deodápolis</v>
          </cell>
          <cell r="C264">
            <v>263</v>
          </cell>
        </row>
        <row r="265">
          <cell r="B265" t="str">
            <v>Dois Irmãos do Buriti</v>
          </cell>
          <cell r="C265">
            <v>264</v>
          </cell>
        </row>
        <row r="266">
          <cell r="B266" t="str">
            <v>Douradina</v>
          </cell>
          <cell r="C266">
            <v>265</v>
          </cell>
        </row>
        <row r="267">
          <cell r="B267" t="str">
            <v>Dourados</v>
          </cell>
          <cell r="C267">
            <v>266</v>
          </cell>
        </row>
        <row r="268">
          <cell r="B268" t="str">
            <v>Eldorado</v>
          </cell>
          <cell r="C268">
            <v>267</v>
          </cell>
        </row>
        <row r="269">
          <cell r="B269" t="str">
            <v>Fátima do Sul</v>
          </cell>
          <cell r="C269">
            <v>268</v>
          </cell>
        </row>
        <row r="270">
          <cell r="B270" t="str">
            <v>Glória de Dourados</v>
          </cell>
          <cell r="C270">
            <v>269</v>
          </cell>
        </row>
        <row r="271">
          <cell r="B271" t="str">
            <v>Guia Lopes da Laguna</v>
          </cell>
          <cell r="C271">
            <v>270</v>
          </cell>
        </row>
        <row r="272">
          <cell r="B272" t="str">
            <v>Iguatemi</v>
          </cell>
          <cell r="C272">
            <v>271</v>
          </cell>
        </row>
        <row r="273">
          <cell r="B273" t="str">
            <v>Itaporã</v>
          </cell>
          <cell r="C273">
            <v>272</v>
          </cell>
        </row>
        <row r="274">
          <cell r="B274" t="str">
            <v>Itaquiraí</v>
          </cell>
          <cell r="C274">
            <v>273</v>
          </cell>
        </row>
        <row r="275">
          <cell r="B275" t="str">
            <v>Ivinhema</v>
          </cell>
          <cell r="C275">
            <v>274</v>
          </cell>
        </row>
        <row r="276">
          <cell r="B276" t="str">
            <v>Japorã</v>
          </cell>
          <cell r="C276">
            <v>275</v>
          </cell>
        </row>
        <row r="277">
          <cell r="B277" t="str">
            <v>Jaraguari</v>
          </cell>
          <cell r="C277">
            <v>276</v>
          </cell>
        </row>
        <row r="278">
          <cell r="B278" t="str">
            <v>Jardim</v>
          </cell>
          <cell r="C278">
            <v>277</v>
          </cell>
        </row>
        <row r="279">
          <cell r="B279" t="str">
            <v>Jateí</v>
          </cell>
          <cell r="C279">
            <v>278</v>
          </cell>
        </row>
        <row r="280">
          <cell r="B280" t="str">
            <v>Juti</v>
          </cell>
          <cell r="C280">
            <v>279</v>
          </cell>
        </row>
        <row r="281">
          <cell r="B281" t="str">
            <v>Laguna Carapã</v>
          </cell>
          <cell r="C281">
            <v>280</v>
          </cell>
        </row>
        <row r="282">
          <cell r="B282" t="str">
            <v>Maracaju</v>
          </cell>
          <cell r="C282">
            <v>281</v>
          </cell>
        </row>
        <row r="283">
          <cell r="B283" t="str">
            <v>Miranda</v>
          </cell>
          <cell r="C283">
            <v>282</v>
          </cell>
        </row>
        <row r="284">
          <cell r="B284" t="str">
            <v>Mundo Novo</v>
          </cell>
          <cell r="C284">
            <v>283</v>
          </cell>
        </row>
        <row r="285">
          <cell r="B285" t="str">
            <v>Naviraí</v>
          </cell>
          <cell r="C285">
            <v>284</v>
          </cell>
        </row>
        <row r="286">
          <cell r="B286" t="str">
            <v>Nioaque</v>
          </cell>
          <cell r="C286">
            <v>285</v>
          </cell>
        </row>
        <row r="287">
          <cell r="B287" t="str">
            <v>Nova Alvorada do Sul</v>
          </cell>
          <cell r="C287">
            <v>286</v>
          </cell>
        </row>
        <row r="288">
          <cell r="B288" t="str">
            <v>Nova Andradina</v>
          </cell>
          <cell r="C288">
            <v>287</v>
          </cell>
        </row>
        <row r="289">
          <cell r="B289" t="str">
            <v>Novo Horizonte do Sul</v>
          </cell>
          <cell r="C289">
            <v>288</v>
          </cell>
        </row>
        <row r="290">
          <cell r="B290" t="str">
            <v>Paraíso das Águas</v>
          </cell>
          <cell r="C290">
            <v>289</v>
          </cell>
        </row>
        <row r="291">
          <cell r="B291" t="str">
            <v>Paranaíba</v>
          </cell>
          <cell r="C291">
            <v>290</v>
          </cell>
        </row>
        <row r="292">
          <cell r="B292" t="str">
            <v>Paranhos</v>
          </cell>
          <cell r="C292">
            <v>291</v>
          </cell>
        </row>
        <row r="293">
          <cell r="B293" t="str">
            <v>Pedro Gomes</v>
          </cell>
          <cell r="C293">
            <v>292</v>
          </cell>
        </row>
        <row r="294">
          <cell r="B294" t="str">
            <v>Ponta Porã</v>
          </cell>
          <cell r="C294">
            <v>293</v>
          </cell>
        </row>
        <row r="295">
          <cell r="B295" t="str">
            <v>Ribas do Rio Pardo</v>
          </cell>
          <cell r="C295">
            <v>294</v>
          </cell>
        </row>
        <row r="296">
          <cell r="B296" t="str">
            <v>Rio Brilhante</v>
          </cell>
          <cell r="C296">
            <v>295</v>
          </cell>
        </row>
        <row r="297">
          <cell r="B297" t="str">
            <v>Rio Verde de Mato Grosso</v>
          </cell>
          <cell r="C297">
            <v>296</v>
          </cell>
        </row>
        <row r="298">
          <cell r="B298" t="str">
            <v>Rochedo</v>
          </cell>
          <cell r="C298">
            <v>297</v>
          </cell>
        </row>
        <row r="299">
          <cell r="B299" t="str">
            <v>São Gabriel do Oeste</v>
          </cell>
          <cell r="C299">
            <v>298</v>
          </cell>
        </row>
        <row r="300">
          <cell r="B300" t="str">
            <v>Sete Quedas</v>
          </cell>
          <cell r="C300">
            <v>299</v>
          </cell>
        </row>
        <row r="301">
          <cell r="B301" t="str">
            <v>Sidrolândia</v>
          </cell>
          <cell r="C301">
            <v>300</v>
          </cell>
        </row>
        <row r="302">
          <cell r="B302" t="str">
            <v>Sonora</v>
          </cell>
          <cell r="C302">
            <v>301</v>
          </cell>
        </row>
        <row r="303">
          <cell r="B303" t="str">
            <v>Tacuru</v>
          </cell>
          <cell r="C303">
            <v>302</v>
          </cell>
        </row>
        <row r="304">
          <cell r="B304" t="str">
            <v>Taquarussu</v>
          </cell>
          <cell r="C304">
            <v>303</v>
          </cell>
        </row>
        <row r="305">
          <cell r="B305" t="str">
            <v>Terenos</v>
          </cell>
          <cell r="C305">
            <v>304</v>
          </cell>
        </row>
        <row r="306">
          <cell r="B306" t="str">
            <v>Vicentina</v>
          </cell>
          <cell r="C306">
            <v>305</v>
          </cell>
        </row>
        <row r="307">
          <cell r="B307" t="str">
            <v>Água Boa</v>
          </cell>
          <cell r="C307">
            <v>306</v>
          </cell>
        </row>
        <row r="308">
          <cell r="B308" t="str">
            <v>Alto Araguaia</v>
          </cell>
          <cell r="C308">
            <v>307</v>
          </cell>
        </row>
        <row r="309">
          <cell r="B309" t="str">
            <v>Alto Boa Vista</v>
          </cell>
          <cell r="C309">
            <v>308</v>
          </cell>
        </row>
        <row r="310">
          <cell r="B310" t="str">
            <v>Alto Garças</v>
          </cell>
          <cell r="C310">
            <v>309</v>
          </cell>
        </row>
        <row r="311">
          <cell r="B311" t="str">
            <v>Alto Taquari</v>
          </cell>
          <cell r="C311">
            <v>310</v>
          </cell>
        </row>
        <row r="312">
          <cell r="B312" t="str">
            <v>Barra do Garças</v>
          </cell>
          <cell r="C312">
            <v>311</v>
          </cell>
        </row>
        <row r="313">
          <cell r="B313" t="str">
            <v>Bom Jesus do Araguaia</v>
          </cell>
          <cell r="C313">
            <v>312</v>
          </cell>
        </row>
        <row r="314">
          <cell r="B314" t="str">
            <v>Brasnorte</v>
          </cell>
          <cell r="C314">
            <v>313</v>
          </cell>
        </row>
        <row r="315">
          <cell r="B315" t="str">
            <v>Campinápolis</v>
          </cell>
          <cell r="C315">
            <v>314</v>
          </cell>
        </row>
        <row r="316">
          <cell r="B316" t="str">
            <v>Campo Novo do Parecis</v>
          </cell>
          <cell r="C316">
            <v>315</v>
          </cell>
        </row>
        <row r="317">
          <cell r="B317" t="str">
            <v>Campo Verde</v>
          </cell>
          <cell r="C317">
            <v>316</v>
          </cell>
        </row>
        <row r="318">
          <cell r="B318" t="str">
            <v>Canabrava do Norte</v>
          </cell>
          <cell r="C318">
            <v>317</v>
          </cell>
        </row>
        <row r="319">
          <cell r="B319" t="str">
            <v>Canarana</v>
          </cell>
          <cell r="C319">
            <v>318</v>
          </cell>
        </row>
        <row r="320">
          <cell r="B320" t="str">
            <v>Chapada dos Guimarães</v>
          </cell>
          <cell r="C320">
            <v>319</v>
          </cell>
        </row>
        <row r="321">
          <cell r="B321" t="str">
            <v>Cláudia</v>
          </cell>
          <cell r="C321">
            <v>320</v>
          </cell>
        </row>
        <row r="322">
          <cell r="B322" t="str">
            <v>Cocalinho</v>
          </cell>
          <cell r="C322">
            <v>321</v>
          </cell>
        </row>
        <row r="323">
          <cell r="B323" t="str">
            <v>Colíder</v>
          </cell>
          <cell r="C323">
            <v>322</v>
          </cell>
        </row>
        <row r="324">
          <cell r="B324" t="str">
            <v>Comodoro</v>
          </cell>
          <cell r="C324">
            <v>323</v>
          </cell>
        </row>
        <row r="325">
          <cell r="B325" t="str">
            <v>Confresa</v>
          </cell>
          <cell r="C325">
            <v>324</v>
          </cell>
        </row>
        <row r="326">
          <cell r="B326" t="str">
            <v>Diamantino</v>
          </cell>
          <cell r="C326">
            <v>325</v>
          </cell>
        </row>
        <row r="327">
          <cell r="B327" t="str">
            <v>Gaúcha do Norte</v>
          </cell>
          <cell r="C327">
            <v>326</v>
          </cell>
        </row>
        <row r="328">
          <cell r="B328" t="str">
            <v>General Carneiro</v>
          </cell>
          <cell r="C328">
            <v>327</v>
          </cell>
        </row>
        <row r="329">
          <cell r="B329" t="str">
            <v>Guarantã do Norte</v>
          </cell>
          <cell r="C329">
            <v>328</v>
          </cell>
        </row>
        <row r="330">
          <cell r="B330" t="str">
            <v>Guiratinga</v>
          </cell>
          <cell r="C330">
            <v>329</v>
          </cell>
        </row>
        <row r="331">
          <cell r="B331" t="str">
            <v>Ipiranga do Norte</v>
          </cell>
          <cell r="C331">
            <v>330</v>
          </cell>
        </row>
        <row r="332">
          <cell r="B332" t="str">
            <v>Itaúba</v>
          </cell>
          <cell r="C332">
            <v>331</v>
          </cell>
        </row>
        <row r="333">
          <cell r="B333" t="str">
            <v>Itiquira</v>
          </cell>
          <cell r="C333">
            <v>332</v>
          </cell>
        </row>
        <row r="334">
          <cell r="B334" t="str">
            <v>Jaciara</v>
          </cell>
          <cell r="C334">
            <v>333</v>
          </cell>
        </row>
        <row r="335">
          <cell r="B335" t="str">
            <v>Juína</v>
          </cell>
          <cell r="C335">
            <v>334</v>
          </cell>
        </row>
        <row r="336">
          <cell r="B336" t="str">
            <v>Lucas do Rio Verde</v>
          </cell>
          <cell r="C336">
            <v>335</v>
          </cell>
        </row>
        <row r="337">
          <cell r="B337" t="str">
            <v>Marcelândia</v>
          </cell>
          <cell r="C337">
            <v>336</v>
          </cell>
        </row>
        <row r="338">
          <cell r="B338" t="str">
            <v>Matupá</v>
          </cell>
          <cell r="C338">
            <v>337</v>
          </cell>
        </row>
        <row r="339">
          <cell r="B339" t="str">
            <v>Nortelândia</v>
          </cell>
          <cell r="C339">
            <v>338</v>
          </cell>
        </row>
        <row r="340">
          <cell r="B340" t="str">
            <v>Nova Nazaré</v>
          </cell>
          <cell r="C340">
            <v>339</v>
          </cell>
        </row>
        <row r="341">
          <cell r="B341" t="str">
            <v>Nova Santa Helena</v>
          </cell>
          <cell r="C341">
            <v>340</v>
          </cell>
        </row>
        <row r="342">
          <cell r="B342" t="str">
            <v>Nova Brasilândia</v>
          </cell>
          <cell r="C342">
            <v>341</v>
          </cell>
        </row>
        <row r="343">
          <cell r="B343" t="str">
            <v>Nova Canaã do Norte</v>
          </cell>
          <cell r="C343">
            <v>342</v>
          </cell>
        </row>
        <row r="344">
          <cell r="B344" t="str">
            <v>Nova Mutum</v>
          </cell>
          <cell r="C344">
            <v>343</v>
          </cell>
        </row>
        <row r="345">
          <cell r="B345" t="str">
            <v>Nova Ubiratã</v>
          </cell>
          <cell r="C345">
            <v>344</v>
          </cell>
        </row>
        <row r="346">
          <cell r="B346" t="str">
            <v>Nova Xavantina</v>
          </cell>
          <cell r="C346">
            <v>345</v>
          </cell>
        </row>
        <row r="347">
          <cell r="B347" t="str">
            <v>Novo Mundo</v>
          </cell>
          <cell r="C347">
            <v>346</v>
          </cell>
        </row>
        <row r="348">
          <cell r="B348" t="str">
            <v>Novo São Joaquim</v>
          </cell>
          <cell r="C348">
            <v>347</v>
          </cell>
        </row>
        <row r="349">
          <cell r="B349" t="str">
            <v>Paranatinga</v>
          </cell>
          <cell r="C349">
            <v>348</v>
          </cell>
        </row>
        <row r="350">
          <cell r="B350" t="str">
            <v>Pedra Preta</v>
          </cell>
          <cell r="C350">
            <v>349</v>
          </cell>
        </row>
        <row r="351">
          <cell r="B351" t="str">
            <v>Peixoto de Azevedo</v>
          </cell>
          <cell r="C351">
            <v>350</v>
          </cell>
        </row>
        <row r="352">
          <cell r="B352" t="str">
            <v>Planalto da Serra</v>
          </cell>
          <cell r="C352">
            <v>351</v>
          </cell>
        </row>
        <row r="353">
          <cell r="B353" t="str">
            <v>Poconé</v>
          </cell>
          <cell r="C353">
            <v>352</v>
          </cell>
        </row>
        <row r="354">
          <cell r="B354" t="str">
            <v>Pontal do Araguaia</v>
          </cell>
          <cell r="C354">
            <v>353</v>
          </cell>
        </row>
        <row r="355">
          <cell r="B355" t="str">
            <v>Pontes e Lacerda</v>
          </cell>
          <cell r="C355">
            <v>354</v>
          </cell>
        </row>
        <row r="356">
          <cell r="B356" t="str">
            <v>Porto Alegre do Norte</v>
          </cell>
          <cell r="C356">
            <v>355</v>
          </cell>
        </row>
        <row r="357">
          <cell r="B357" t="str">
            <v>Poxoréu</v>
          </cell>
          <cell r="C357">
            <v>356</v>
          </cell>
        </row>
        <row r="358">
          <cell r="B358" t="str">
            <v>Primavera do Leste</v>
          </cell>
          <cell r="C358">
            <v>357</v>
          </cell>
        </row>
        <row r="359">
          <cell r="B359" t="str">
            <v>Querência</v>
          </cell>
          <cell r="C359">
            <v>358</v>
          </cell>
        </row>
        <row r="360">
          <cell r="B360" t="str">
            <v>Ribeirão Cascalheira</v>
          </cell>
          <cell r="C360">
            <v>359</v>
          </cell>
        </row>
        <row r="361">
          <cell r="B361" t="str">
            <v>Ribeirãozinho</v>
          </cell>
          <cell r="C361">
            <v>360</v>
          </cell>
        </row>
        <row r="362">
          <cell r="B362" t="str">
            <v>São José do Xingu</v>
          </cell>
          <cell r="C362">
            <v>361</v>
          </cell>
        </row>
        <row r="363">
          <cell r="B363" t="str">
            <v>Rondonópolis</v>
          </cell>
          <cell r="C363">
            <v>362</v>
          </cell>
        </row>
        <row r="364">
          <cell r="B364" t="str">
            <v>Rosário Oeste</v>
          </cell>
          <cell r="C364">
            <v>363</v>
          </cell>
        </row>
        <row r="365">
          <cell r="B365" t="str">
            <v>Santa Cruz do Xingu</v>
          </cell>
          <cell r="C365">
            <v>364</v>
          </cell>
        </row>
        <row r="366">
          <cell r="B366" t="str">
            <v>Santa Terezinha</v>
          </cell>
          <cell r="C366">
            <v>365</v>
          </cell>
        </row>
        <row r="367">
          <cell r="B367" t="str">
            <v>São Félix do Araguaia</v>
          </cell>
          <cell r="C367">
            <v>366</v>
          </cell>
        </row>
        <row r="368">
          <cell r="B368" t="str">
            <v>Sinop</v>
          </cell>
          <cell r="C368">
            <v>367</v>
          </cell>
        </row>
        <row r="369">
          <cell r="B369" t="str">
            <v>Sorriso</v>
          </cell>
          <cell r="C369">
            <v>368</v>
          </cell>
        </row>
        <row r="370">
          <cell r="B370" t="str">
            <v>Tabaporã</v>
          </cell>
          <cell r="C370">
            <v>369</v>
          </cell>
        </row>
        <row r="371">
          <cell r="B371" t="str">
            <v>Tapurah</v>
          </cell>
          <cell r="C371">
            <v>370</v>
          </cell>
        </row>
        <row r="372">
          <cell r="B372" t="str">
            <v>Terra Nova do Norte</v>
          </cell>
          <cell r="C372">
            <v>371</v>
          </cell>
        </row>
        <row r="373">
          <cell r="B373" t="str">
            <v>Tesouro</v>
          </cell>
          <cell r="C373">
            <v>372</v>
          </cell>
        </row>
        <row r="374">
          <cell r="B374" t="str">
            <v>Torixoréu</v>
          </cell>
          <cell r="C374">
            <v>373</v>
          </cell>
        </row>
        <row r="375">
          <cell r="B375" t="str">
            <v>União do Sul</v>
          </cell>
          <cell r="C375">
            <v>374</v>
          </cell>
        </row>
        <row r="376">
          <cell r="B376" t="str">
            <v>Vera</v>
          </cell>
          <cell r="C376">
            <v>375</v>
          </cell>
        </row>
        <row r="377">
          <cell r="B377" t="str">
            <v>Vila Rica</v>
          </cell>
          <cell r="C377">
            <v>376</v>
          </cell>
        </row>
        <row r="378">
          <cell r="B378" t="str">
            <v>Nova Guarita</v>
          </cell>
          <cell r="C378">
            <v>377</v>
          </cell>
        </row>
        <row r="379">
          <cell r="B379" t="str">
            <v>Nova Maringá</v>
          </cell>
          <cell r="C379">
            <v>378</v>
          </cell>
        </row>
        <row r="380">
          <cell r="B380" t="str">
            <v>Abatiá</v>
          </cell>
          <cell r="C380">
            <v>379</v>
          </cell>
        </row>
        <row r="381">
          <cell r="B381" t="str">
            <v>Altamira do Paraná</v>
          </cell>
          <cell r="C381">
            <v>380</v>
          </cell>
        </row>
        <row r="382">
          <cell r="B382" t="str">
            <v>Altônia</v>
          </cell>
          <cell r="C382">
            <v>381</v>
          </cell>
        </row>
        <row r="383">
          <cell r="B383" t="str">
            <v>Alto Paraná</v>
          </cell>
          <cell r="C383">
            <v>382</v>
          </cell>
        </row>
        <row r="384">
          <cell r="B384" t="str">
            <v>Alto Piquiri</v>
          </cell>
          <cell r="C384">
            <v>383</v>
          </cell>
        </row>
        <row r="385">
          <cell r="B385" t="str">
            <v>Alvorada do Sul</v>
          </cell>
          <cell r="C385">
            <v>384</v>
          </cell>
        </row>
        <row r="386">
          <cell r="B386" t="str">
            <v>Amaporã</v>
          </cell>
          <cell r="C386">
            <v>385</v>
          </cell>
        </row>
        <row r="387">
          <cell r="B387" t="str">
            <v>Ampére</v>
          </cell>
          <cell r="C387">
            <v>386</v>
          </cell>
        </row>
        <row r="388">
          <cell r="B388" t="str">
            <v>Anahy</v>
          </cell>
          <cell r="C388">
            <v>387</v>
          </cell>
        </row>
        <row r="389">
          <cell r="B389" t="str">
            <v>Andirá</v>
          </cell>
          <cell r="C389">
            <v>388</v>
          </cell>
        </row>
        <row r="390">
          <cell r="B390" t="str">
            <v>Ângulo</v>
          </cell>
          <cell r="C390">
            <v>389</v>
          </cell>
        </row>
        <row r="391">
          <cell r="B391" t="str">
            <v>Antônio Olinto</v>
          </cell>
          <cell r="C391">
            <v>390</v>
          </cell>
        </row>
        <row r="392">
          <cell r="B392" t="str">
            <v>Apucarana</v>
          </cell>
          <cell r="C392">
            <v>391</v>
          </cell>
        </row>
        <row r="393">
          <cell r="B393" t="str">
            <v>Arapongas</v>
          </cell>
          <cell r="C393">
            <v>392</v>
          </cell>
        </row>
        <row r="394">
          <cell r="B394" t="str">
            <v>Arapoti</v>
          </cell>
          <cell r="C394">
            <v>393</v>
          </cell>
        </row>
        <row r="395">
          <cell r="B395" t="str">
            <v>Arapuã</v>
          </cell>
          <cell r="C395">
            <v>394</v>
          </cell>
        </row>
        <row r="396">
          <cell r="B396" t="str">
            <v>Araruna</v>
          </cell>
          <cell r="C396">
            <v>395</v>
          </cell>
        </row>
        <row r="397">
          <cell r="B397" t="str">
            <v>Araucária</v>
          </cell>
          <cell r="C397">
            <v>396</v>
          </cell>
        </row>
        <row r="398">
          <cell r="B398" t="str">
            <v>Ariranha do Ivaí</v>
          </cell>
          <cell r="C398">
            <v>397</v>
          </cell>
        </row>
        <row r="399">
          <cell r="B399" t="str">
            <v>Assaí</v>
          </cell>
          <cell r="C399">
            <v>398</v>
          </cell>
        </row>
        <row r="400">
          <cell r="B400" t="str">
            <v>Assis Chateaubriand</v>
          </cell>
          <cell r="C400">
            <v>399</v>
          </cell>
        </row>
        <row r="401">
          <cell r="B401" t="str">
            <v>Astorga</v>
          </cell>
          <cell r="C401">
            <v>400</v>
          </cell>
        </row>
        <row r="402">
          <cell r="B402" t="str">
            <v>Atalaia</v>
          </cell>
          <cell r="C402">
            <v>401</v>
          </cell>
        </row>
        <row r="403">
          <cell r="B403" t="str">
            <v>Balsa Nova</v>
          </cell>
          <cell r="C403">
            <v>402</v>
          </cell>
        </row>
        <row r="404">
          <cell r="B404" t="str">
            <v>Bandeirantes</v>
          </cell>
          <cell r="C404">
            <v>403</v>
          </cell>
        </row>
        <row r="405">
          <cell r="B405" t="str">
            <v>Barbosa Ferraz</v>
          </cell>
          <cell r="C405">
            <v>404</v>
          </cell>
        </row>
        <row r="406">
          <cell r="B406" t="str">
            <v>Barracão</v>
          </cell>
          <cell r="C406">
            <v>405</v>
          </cell>
        </row>
        <row r="407">
          <cell r="B407" t="str">
            <v>Barra do Jacaré</v>
          </cell>
          <cell r="C407">
            <v>406</v>
          </cell>
        </row>
        <row r="408">
          <cell r="B408" t="str">
            <v>Bela Vista da Caroba</v>
          </cell>
          <cell r="C408">
            <v>407</v>
          </cell>
        </row>
        <row r="409">
          <cell r="B409" t="str">
            <v>Bela Vista do Paraíso</v>
          </cell>
          <cell r="C409">
            <v>408</v>
          </cell>
        </row>
        <row r="410">
          <cell r="B410" t="str">
            <v>Bituruna</v>
          </cell>
          <cell r="C410">
            <v>409</v>
          </cell>
        </row>
        <row r="411">
          <cell r="B411" t="str">
            <v>Boa Esperança</v>
          </cell>
          <cell r="C411">
            <v>410</v>
          </cell>
        </row>
        <row r="412">
          <cell r="B412" t="str">
            <v>Boa Esperança do Iguaçu</v>
          </cell>
          <cell r="C412">
            <v>411</v>
          </cell>
        </row>
        <row r="413">
          <cell r="B413" t="str">
            <v>Boa Ventura de São Roque</v>
          </cell>
          <cell r="C413">
            <v>412</v>
          </cell>
        </row>
        <row r="414">
          <cell r="B414" t="str">
            <v>Boa Vista da Aparecida</v>
          </cell>
          <cell r="C414">
            <v>413</v>
          </cell>
        </row>
        <row r="415">
          <cell r="B415" t="str">
            <v>Bom Jesus do Sul</v>
          </cell>
          <cell r="C415">
            <v>414</v>
          </cell>
        </row>
        <row r="416">
          <cell r="B416" t="str">
            <v>Bom Sucesso</v>
          </cell>
          <cell r="C416">
            <v>415</v>
          </cell>
        </row>
        <row r="417">
          <cell r="B417" t="str">
            <v>Bom Sucesso do Sul</v>
          </cell>
          <cell r="C417">
            <v>416</v>
          </cell>
        </row>
        <row r="418">
          <cell r="B418" t="str">
            <v>Borrazópolis</v>
          </cell>
          <cell r="C418">
            <v>417</v>
          </cell>
        </row>
        <row r="419">
          <cell r="B419" t="str">
            <v>Braganey</v>
          </cell>
          <cell r="C419">
            <v>418</v>
          </cell>
        </row>
        <row r="420">
          <cell r="B420" t="str">
            <v>Brasilândia do Sul</v>
          </cell>
          <cell r="C420">
            <v>419</v>
          </cell>
        </row>
        <row r="421">
          <cell r="B421" t="str">
            <v>Cafeara</v>
          </cell>
          <cell r="C421">
            <v>420</v>
          </cell>
        </row>
        <row r="422">
          <cell r="B422" t="str">
            <v>Cafelândia</v>
          </cell>
          <cell r="C422">
            <v>421</v>
          </cell>
        </row>
        <row r="423">
          <cell r="B423" t="str">
            <v>Cafezal do Sul</v>
          </cell>
          <cell r="C423">
            <v>422</v>
          </cell>
        </row>
        <row r="424">
          <cell r="B424" t="str">
            <v>Califórnia</v>
          </cell>
          <cell r="C424">
            <v>423</v>
          </cell>
        </row>
        <row r="425">
          <cell r="B425" t="str">
            <v>Cambará</v>
          </cell>
          <cell r="C425">
            <v>424</v>
          </cell>
        </row>
        <row r="426">
          <cell r="B426" t="str">
            <v>Cambé</v>
          </cell>
          <cell r="C426">
            <v>425</v>
          </cell>
        </row>
        <row r="427">
          <cell r="B427" t="str">
            <v>Cambira</v>
          </cell>
          <cell r="C427">
            <v>426</v>
          </cell>
        </row>
        <row r="428">
          <cell r="B428" t="str">
            <v>Campina da Lagoa</v>
          </cell>
          <cell r="C428">
            <v>427</v>
          </cell>
        </row>
        <row r="429">
          <cell r="B429" t="str">
            <v>Campina do Simão</v>
          </cell>
          <cell r="C429">
            <v>428</v>
          </cell>
        </row>
        <row r="430">
          <cell r="B430" t="str">
            <v>Campo Bonito</v>
          </cell>
          <cell r="C430">
            <v>429</v>
          </cell>
        </row>
        <row r="431">
          <cell r="B431" t="str">
            <v>Campo do Tenente</v>
          </cell>
          <cell r="C431">
            <v>430</v>
          </cell>
        </row>
        <row r="432">
          <cell r="B432" t="str">
            <v>Campo Largo</v>
          </cell>
          <cell r="C432">
            <v>431</v>
          </cell>
        </row>
        <row r="433">
          <cell r="B433" t="str">
            <v>Campo Magro</v>
          </cell>
          <cell r="C433">
            <v>432</v>
          </cell>
        </row>
        <row r="434">
          <cell r="B434" t="str">
            <v>Campo Mourão</v>
          </cell>
          <cell r="C434">
            <v>433</v>
          </cell>
        </row>
        <row r="435">
          <cell r="B435" t="str">
            <v>Cândido de Abreu</v>
          </cell>
          <cell r="C435">
            <v>434</v>
          </cell>
        </row>
        <row r="436">
          <cell r="B436" t="str">
            <v>Candói</v>
          </cell>
          <cell r="C436">
            <v>435</v>
          </cell>
        </row>
        <row r="437">
          <cell r="B437" t="str">
            <v>Cantagalo</v>
          </cell>
          <cell r="C437">
            <v>436</v>
          </cell>
        </row>
        <row r="438">
          <cell r="B438" t="str">
            <v>Capanema</v>
          </cell>
          <cell r="C438">
            <v>437</v>
          </cell>
        </row>
        <row r="439">
          <cell r="B439" t="str">
            <v>Capitão Leônidas Marques</v>
          </cell>
          <cell r="C439">
            <v>438</v>
          </cell>
        </row>
        <row r="440">
          <cell r="B440" t="str">
            <v>Carambeí</v>
          </cell>
          <cell r="C440">
            <v>439</v>
          </cell>
        </row>
        <row r="441">
          <cell r="B441" t="str">
            <v>Carlópolis</v>
          </cell>
          <cell r="C441">
            <v>440</v>
          </cell>
        </row>
        <row r="442">
          <cell r="B442" t="str">
            <v>Cascavel</v>
          </cell>
          <cell r="C442">
            <v>441</v>
          </cell>
        </row>
        <row r="443">
          <cell r="B443" t="str">
            <v>Castro</v>
          </cell>
          <cell r="C443">
            <v>442</v>
          </cell>
        </row>
        <row r="444">
          <cell r="B444" t="str">
            <v>Catanduvas</v>
          </cell>
          <cell r="C444">
            <v>443</v>
          </cell>
        </row>
        <row r="445">
          <cell r="B445" t="str">
            <v>Centenário do Sul</v>
          </cell>
          <cell r="C445">
            <v>444</v>
          </cell>
        </row>
        <row r="446">
          <cell r="B446" t="str">
            <v>Céu Azul</v>
          </cell>
          <cell r="C446">
            <v>445</v>
          </cell>
        </row>
        <row r="447">
          <cell r="B447" t="str">
            <v>Chopinzinho</v>
          </cell>
          <cell r="C447">
            <v>446</v>
          </cell>
        </row>
        <row r="448">
          <cell r="B448" t="str">
            <v>Cianorte</v>
          </cell>
          <cell r="C448">
            <v>447</v>
          </cell>
        </row>
        <row r="449">
          <cell r="B449" t="str">
            <v>Cidade Gaúcha</v>
          </cell>
          <cell r="C449">
            <v>448</v>
          </cell>
        </row>
        <row r="450">
          <cell r="B450" t="str">
            <v>Clevelândia</v>
          </cell>
          <cell r="C450">
            <v>449</v>
          </cell>
        </row>
        <row r="451">
          <cell r="B451" t="str">
            <v>Colorado</v>
          </cell>
          <cell r="C451">
            <v>450</v>
          </cell>
        </row>
        <row r="452">
          <cell r="B452" t="str">
            <v>Congonhinhas</v>
          </cell>
          <cell r="C452">
            <v>451</v>
          </cell>
        </row>
        <row r="453">
          <cell r="B453" t="str">
            <v>Conselheiro Mairinck</v>
          </cell>
          <cell r="C453">
            <v>452</v>
          </cell>
        </row>
        <row r="454">
          <cell r="B454" t="str">
            <v>Contenda</v>
          </cell>
          <cell r="C454">
            <v>453</v>
          </cell>
        </row>
        <row r="455">
          <cell r="B455" t="str">
            <v>Corbélia</v>
          </cell>
          <cell r="C455">
            <v>454</v>
          </cell>
        </row>
        <row r="456">
          <cell r="B456" t="str">
            <v>Cornélio Procópio</v>
          </cell>
          <cell r="C456">
            <v>455</v>
          </cell>
        </row>
        <row r="457">
          <cell r="B457" t="str">
            <v>Coronel Domingos Soares</v>
          </cell>
          <cell r="C457">
            <v>456</v>
          </cell>
        </row>
        <row r="458">
          <cell r="B458" t="str">
            <v>Coronel Vivida</v>
          </cell>
          <cell r="C458">
            <v>457</v>
          </cell>
        </row>
        <row r="459">
          <cell r="B459" t="str">
            <v>Corumbataí do Sul</v>
          </cell>
          <cell r="C459">
            <v>458</v>
          </cell>
        </row>
        <row r="460">
          <cell r="B460" t="str">
            <v>Cruzeiro do Iguaçu</v>
          </cell>
          <cell r="C460">
            <v>459</v>
          </cell>
        </row>
        <row r="461">
          <cell r="B461" t="str">
            <v>Cruzeiro do Oeste</v>
          </cell>
          <cell r="C461">
            <v>460</v>
          </cell>
        </row>
        <row r="462">
          <cell r="B462" t="str">
            <v>Cruzeiro do Sul</v>
          </cell>
          <cell r="C462">
            <v>461</v>
          </cell>
        </row>
        <row r="463">
          <cell r="B463" t="str">
            <v>Cruz Machado</v>
          </cell>
          <cell r="C463">
            <v>462</v>
          </cell>
        </row>
        <row r="464">
          <cell r="B464" t="str">
            <v>Cruzmaltina</v>
          </cell>
          <cell r="C464">
            <v>463</v>
          </cell>
        </row>
        <row r="465">
          <cell r="B465" t="str">
            <v>Curiúva</v>
          </cell>
          <cell r="C465">
            <v>464</v>
          </cell>
        </row>
        <row r="466">
          <cell r="B466" t="str">
            <v>Diamante do Norte</v>
          </cell>
          <cell r="C466">
            <v>465</v>
          </cell>
        </row>
        <row r="467">
          <cell r="B467" t="str">
            <v>Diamante do Sul</v>
          </cell>
          <cell r="C467">
            <v>466</v>
          </cell>
        </row>
        <row r="468">
          <cell r="B468" t="str">
            <v>Diamante D'Oeste</v>
          </cell>
          <cell r="C468">
            <v>467</v>
          </cell>
        </row>
        <row r="469">
          <cell r="B469" t="str">
            <v>Dois Vizinhos</v>
          </cell>
          <cell r="C469">
            <v>468</v>
          </cell>
        </row>
        <row r="470">
          <cell r="B470" t="str">
            <v>Douradina</v>
          </cell>
          <cell r="C470">
            <v>469</v>
          </cell>
        </row>
        <row r="471">
          <cell r="B471" t="str">
            <v>Doutor Camargo</v>
          </cell>
          <cell r="C471">
            <v>470</v>
          </cell>
        </row>
        <row r="472">
          <cell r="B472" t="str">
            <v>Engenheiro Beltrão</v>
          </cell>
          <cell r="C472">
            <v>471</v>
          </cell>
        </row>
        <row r="473">
          <cell r="B473" t="str">
            <v>Entre Rios do Oeste</v>
          </cell>
          <cell r="C473">
            <v>472</v>
          </cell>
        </row>
        <row r="474">
          <cell r="B474" t="str">
            <v>Espigão Alto do Iguaçu</v>
          </cell>
          <cell r="C474">
            <v>473</v>
          </cell>
        </row>
        <row r="475">
          <cell r="B475" t="str">
            <v>Farol</v>
          </cell>
          <cell r="C475">
            <v>474</v>
          </cell>
        </row>
        <row r="476">
          <cell r="B476" t="str">
            <v>Faxinal</v>
          </cell>
          <cell r="C476">
            <v>475</v>
          </cell>
        </row>
        <row r="477">
          <cell r="B477" t="str">
            <v>Fazenda Rio Grande</v>
          </cell>
          <cell r="C477">
            <v>476</v>
          </cell>
        </row>
        <row r="478">
          <cell r="B478" t="str">
            <v>Fênix</v>
          </cell>
          <cell r="C478">
            <v>477</v>
          </cell>
        </row>
        <row r="479">
          <cell r="B479" t="str">
            <v>Fernandes Pinheiro</v>
          </cell>
          <cell r="C479">
            <v>478</v>
          </cell>
        </row>
        <row r="480">
          <cell r="B480" t="str">
            <v>Figueira</v>
          </cell>
          <cell r="C480">
            <v>479</v>
          </cell>
        </row>
        <row r="481">
          <cell r="B481" t="str">
            <v>Floraí</v>
          </cell>
          <cell r="C481">
            <v>480</v>
          </cell>
        </row>
        <row r="482">
          <cell r="B482" t="str">
            <v>Flor da Serra do Sul</v>
          </cell>
          <cell r="C482">
            <v>481</v>
          </cell>
        </row>
        <row r="483">
          <cell r="B483" t="str">
            <v>Floresta</v>
          </cell>
          <cell r="C483">
            <v>482</v>
          </cell>
        </row>
        <row r="484">
          <cell r="B484" t="str">
            <v>Florestópolis</v>
          </cell>
          <cell r="C484">
            <v>483</v>
          </cell>
        </row>
        <row r="485">
          <cell r="B485" t="str">
            <v>Flórida</v>
          </cell>
          <cell r="C485">
            <v>484</v>
          </cell>
        </row>
        <row r="486">
          <cell r="B486" t="str">
            <v>Formosa do Oeste</v>
          </cell>
          <cell r="C486">
            <v>485</v>
          </cell>
        </row>
        <row r="487">
          <cell r="B487" t="str">
            <v>Foz do Iguaçu</v>
          </cell>
          <cell r="C487">
            <v>486</v>
          </cell>
        </row>
        <row r="488">
          <cell r="B488" t="str">
            <v>Francisco Alves</v>
          </cell>
          <cell r="C488">
            <v>487</v>
          </cell>
        </row>
        <row r="489">
          <cell r="B489" t="str">
            <v>Francisco Beltrão</v>
          </cell>
          <cell r="C489">
            <v>488</v>
          </cell>
        </row>
        <row r="490">
          <cell r="B490" t="str">
            <v>Foz do Jordão</v>
          </cell>
          <cell r="C490">
            <v>489</v>
          </cell>
        </row>
        <row r="491">
          <cell r="B491" t="str">
            <v>Godoy Moreira</v>
          </cell>
          <cell r="C491">
            <v>490</v>
          </cell>
        </row>
        <row r="492">
          <cell r="B492" t="str">
            <v>Goioerê</v>
          </cell>
          <cell r="C492">
            <v>491</v>
          </cell>
        </row>
        <row r="493">
          <cell r="B493" t="str">
            <v>Goioxim</v>
          </cell>
          <cell r="C493">
            <v>492</v>
          </cell>
        </row>
        <row r="494">
          <cell r="B494" t="str">
            <v>Grandes Rios</v>
          </cell>
          <cell r="C494">
            <v>493</v>
          </cell>
        </row>
        <row r="495">
          <cell r="B495" t="str">
            <v>Guaíra</v>
          </cell>
          <cell r="C495">
            <v>494</v>
          </cell>
        </row>
        <row r="496">
          <cell r="B496" t="str">
            <v>Guamiranga</v>
          </cell>
          <cell r="C496">
            <v>495</v>
          </cell>
        </row>
        <row r="497">
          <cell r="B497" t="str">
            <v>Guapirama</v>
          </cell>
          <cell r="C497">
            <v>496</v>
          </cell>
        </row>
        <row r="498">
          <cell r="B498" t="str">
            <v>Guaporema</v>
          </cell>
          <cell r="C498">
            <v>497</v>
          </cell>
        </row>
        <row r="499">
          <cell r="B499" t="str">
            <v>Guaraci</v>
          </cell>
          <cell r="C499">
            <v>498</v>
          </cell>
        </row>
        <row r="500">
          <cell r="B500" t="str">
            <v>Guaraniaçu</v>
          </cell>
          <cell r="C500">
            <v>499</v>
          </cell>
        </row>
        <row r="501">
          <cell r="B501" t="str">
            <v>Guarapuava</v>
          </cell>
          <cell r="C501">
            <v>500</v>
          </cell>
        </row>
        <row r="502">
          <cell r="B502" t="str">
            <v>Honório Serpa</v>
          </cell>
          <cell r="C502">
            <v>501</v>
          </cell>
        </row>
        <row r="503">
          <cell r="B503" t="str">
            <v>Ibaiti</v>
          </cell>
          <cell r="C503">
            <v>502</v>
          </cell>
        </row>
        <row r="504">
          <cell r="B504" t="str">
            <v>Ibema</v>
          </cell>
          <cell r="C504">
            <v>503</v>
          </cell>
        </row>
        <row r="505">
          <cell r="B505" t="str">
            <v>Ibiporã</v>
          </cell>
          <cell r="C505">
            <v>504</v>
          </cell>
        </row>
        <row r="506">
          <cell r="B506" t="str">
            <v>Iguaraçu</v>
          </cell>
          <cell r="C506">
            <v>505</v>
          </cell>
        </row>
        <row r="507">
          <cell r="B507" t="str">
            <v>Iguatu</v>
          </cell>
          <cell r="C507">
            <v>506</v>
          </cell>
        </row>
        <row r="508">
          <cell r="B508" t="str">
            <v>Imbaú</v>
          </cell>
          <cell r="C508">
            <v>507</v>
          </cell>
        </row>
        <row r="509">
          <cell r="B509" t="str">
            <v>Imbituva</v>
          </cell>
          <cell r="C509">
            <v>508</v>
          </cell>
        </row>
        <row r="510">
          <cell r="B510" t="str">
            <v>Inácio Martins</v>
          </cell>
          <cell r="C510">
            <v>509</v>
          </cell>
        </row>
        <row r="511">
          <cell r="B511" t="str">
            <v>Indianópolis</v>
          </cell>
          <cell r="C511">
            <v>510</v>
          </cell>
        </row>
        <row r="512">
          <cell r="B512" t="str">
            <v>Ipiranga</v>
          </cell>
          <cell r="C512">
            <v>511</v>
          </cell>
        </row>
        <row r="513">
          <cell r="B513" t="str">
            <v>Iporã</v>
          </cell>
          <cell r="C513">
            <v>512</v>
          </cell>
        </row>
        <row r="514">
          <cell r="B514" t="str">
            <v>Iracema do Oeste</v>
          </cell>
          <cell r="C514">
            <v>513</v>
          </cell>
        </row>
        <row r="515">
          <cell r="B515" t="str">
            <v>Irati</v>
          </cell>
          <cell r="C515">
            <v>514</v>
          </cell>
        </row>
        <row r="516">
          <cell r="B516" t="str">
            <v>Iretama</v>
          </cell>
          <cell r="C516">
            <v>515</v>
          </cell>
        </row>
        <row r="517">
          <cell r="B517" t="str">
            <v>Itaguajé</v>
          </cell>
          <cell r="C517">
            <v>516</v>
          </cell>
        </row>
        <row r="518">
          <cell r="B518" t="str">
            <v>Itaipulândia</v>
          </cell>
          <cell r="C518">
            <v>517</v>
          </cell>
        </row>
        <row r="519">
          <cell r="B519" t="str">
            <v>Itambaracá</v>
          </cell>
          <cell r="C519">
            <v>518</v>
          </cell>
        </row>
        <row r="520">
          <cell r="B520" t="str">
            <v>Itambé</v>
          </cell>
          <cell r="C520">
            <v>519</v>
          </cell>
        </row>
        <row r="521">
          <cell r="B521" t="str">
            <v>Itapejara d'Oeste</v>
          </cell>
          <cell r="C521">
            <v>520</v>
          </cell>
        </row>
        <row r="522">
          <cell r="B522" t="str">
            <v>Itaúna do Sul</v>
          </cell>
          <cell r="C522">
            <v>521</v>
          </cell>
        </row>
        <row r="523">
          <cell r="B523" t="str">
            <v>Ivaí</v>
          </cell>
          <cell r="C523">
            <v>522</v>
          </cell>
        </row>
        <row r="524">
          <cell r="B524" t="str">
            <v>Ivaiporã</v>
          </cell>
          <cell r="C524">
            <v>523</v>
          </cell>
        </row>
        <row r="525">
          <cell r="B525" t="str">
            <v>Ivaté</v>
          </cell>
          <cell r="C525">
            <v>524</v>
          </cell>
        </row>
        <row r="526">
          <cell r="B526" t="str">
            <v>Ivatuba</v>
          </cell>
          <cell r="C526">
            <v>525</v>
          </cell>
        </row>
        <row r="527">
          <cell r="B527" t="str">
            <v>Jacarezinho</v>
          </cell>
          <cell r="C527">
            <v>526</v>
          </cell>
        </row>
        <row r="528">
          <cell r="B528" t="str">
            <v>Jaguapitã</v>
          </cell>
          <cell r="C528">
            <v>527</v>
          </cell>
        </row>
        <row r="529">
          <cell r="B529" t="str">
            <v>Jaguariaíva</v>
          </cell>
          <cell r="C529">
            <v>528</v>
          </cell>
        </row>
        <row r="530">
          <cell r="B530" t="str">
            <v>Jandaia do Sul</v>
          </cell>
          <cell r="C530">
            <v>529</v>
          </cell>
        </row>
        <row r="531">
          <cell r="B531" t="str">
            <v>Janiópolis</v>
          </cell>
          <cell r="C531">
            <v>530</v>
          </cell>
        </row>
        <row r="532">
          <cell r="B532" t="str">
            <v>Japira</v>
          </cell>
          <cell r="C532">
            <v>531</v>
          </cell>
        </row>
        <row r="533">
          <cell r="B533" t="str">
            <v>Japurá</v>
          </cell>
          <cell r="C533">
            <v>532</v>
          </cell>
        </row>
        <row r="534">
          <cell r="B534" t="str">
            <v>Jardim Alegre</v>
          </cell>
          <cell r="C534">
            <v>533</v>
          </cell>
        </row>
        <row r="535">
          <cell r="B535" t="str">
            <v>Jardim Olinda</v>
          </cell>
          <cell r="C535">
            <v>534</v>
          </cell>
        </row>
        <row r="536">
          <cell r="B536" t="str">
            <v>Jataizinho</v>
          </cell>
          <cell r="C536">
            <v>535</v>
          </cell>
        </row>
        <row r="537">
          <cell r="B537" t="str">
            <v>Jesuítas</v>
          </cell>
          <cell r="C537">
            <v>536</v>
          </cell>
        </row>
        <row r="538">
          <cell r="B538" t="str">
            <v>Joaquim Távora</v>
          </cell>
          <cell r="C538">
            <v>537</v>
          </cell>
        </row>
        <row r="539">
          <cell r="B539" t="str">
            <v>Jundiaí do Sul</v>
          </cell>
          <cell r="C539">
            <v>538</v>
          </cell>
        </row>
        <row r="540">
          <cell r="B540" t="str">
            <v>Juranda</v>
          </cell>
          <cell r="C540">
            <v>539</v>
          </cell>
        </row>
        <row r="541">
          <cell r="B541" t="str">
            <v>Jussara</v>
          </cell>
          <cell r="C541">
            <v>540</v>
          </cell>
        </row>
        <row r="542">
          <cell r="B542" t="str">
            <v>Kaloré</v>
          </cell>
          <cell r="C542">
            <v>541</v>
          </cell>
        </row>
        <row r="543">
          <cell r="B543" t="str">
            <v>Lapa</v>
          </cell>
          <cell r="C543">
            <v>542</v>
          </cell>
        </row>
        <row r="544">
          <cell r="B544" t="str">
            <v>Laranjal</v>
          </cell>
          <cell r="C544">
            <v>543</v>
          </cell>
        </row>
        <row r="545">
          <cell r="B545" t="str">
            <v>Laranjeiras do Sul</v>
          </cell>
          <cell r="C545">
            <v>544</v>
          </cell>
        </row>
        <row r="546">
          <cell r="B546" t="str">
            <v>Leópolis</v>
          </cell>
          <cell r="C546">
            <v>545</v>
          </cell>
        </row>
        <row r="547">
          <cell r="B547" t="str">
            <v>Lidianópolis</v>
          </cell>
          <cell r="C547">
            <v>546</v>
          </cell>
        </row>
        <row r="548">
          <cell r="B548" t="str">
            <v>Lindoeste</v>
          </cell>
          <cell r="C548">
            <v>547</v>
          </cell>
        </row>
        <row r="549">
          <cell r="B549" t="str">
            <v>Lobato</v>
          </cell>
          <cell r="C549">
            <v>548</v>
          </cell>
        </row>
        <row r="550">
          <cell r="B550" t="str">
            <v>Londrina</v>
          </cell>
          <cell r="C550">
            <v>549</v>
          </cell>
        </row>
        <row r="551">
          <cell r="B551" t="str">
            <v>Luiziana</v>
          </cell>
          <cell r="C551">
            <v>550</v>
          </cell>
        </row>
        <row r="552">
          <cell r="B552" t="str">
            <v>Lunardelli</v>
          </cell>
          <cell r="C552">
            <v>551</v>
          </cell>
        </row>
        <row r="553">
          <cell r="B553" t="str">
            <v>Lupionópolis</v>
          </cell>
          <cell r="C553">
            <v>552</v>
          </cell>
        </row>
        <row r="554">
          <cell r="B554" t="str">
            <v>Mallet</v>
          </cell>
          <cell r="C554">
            <v>553</v>
          </cell>
        </row>
        <row r="555">
          <cell r="B555" t="str">
            <v>Mamborê</v>
          </cell>
          <cell r="C555">
            <v>554</v>
          </cell>
        </row>
        <row r="556">
          <cell r="B556" t="str">
            <v>Mandaguaçu</v>
          </cell>
          <cell r="C556">
            <v>555</v>
          </cell>
        </row>
        <row r="557">
          <cell r="B557" t="str">
            <v>Mandaguari</v>
          </cell>
          <cell r="C557">
            <v>556</v>
          </cell>
        </row>
        <row r="558">
          <cell r="B558" t="str">
            <v>Mandirituba</v>
          </cell>
          <cell r="C558">
            <v>557</v>
          </cell>
        </row>
        <row r="559">
          <cell r="B559" t="str">
            <v>Mangueirinha</v>
          </cell>
          <cell r="C559">
            <v>558</v>
          </cell>
        </row>
        <row r="560">
          <cell r="B560" t="str">
            <v>Manoel Ribas</v>
          </cell>
          <cell r="C560">
            <v>559</v>
          </cell>
        </row>
        <row r="561">
          <cell r="B561" t="str">
            <v>Marechal Cândido Rondon</v>
          </cell>
          <cell r="C561">
            <v>560</v>
          </cell>
        </row>
        <row r="562">
          <cell r="B562" t="str">
            <v>Marialva</v>
          </cell>
          <cell r="C562">
            <v>561</v>
          </cell>
        </row>
        <row r="563">
          <cell r="B563" t="str">
            <v>Marilândia do Sul</v>
          </cell>
          <cell r="C563">
            <v>562</v>
          </cell>
        </row>
        <row r="564">
          <cell r="B564" t="str">
            <v>Marilena</v>
          </cell>
          <cell r="C564">
            <v>563</v>
          </cell>
        </row>
        <row r="565">
          <cell r="B565" t="str">
            <v>Mariluz</v>
          </cell>
          <cell r="C565">
            <v>564</v>
          </cell>
        </row>
        <row r="566">
          <cell r="B566" t="str">
            <v>Maringá</v>
          </cell>
          <cell r="C566">
            <v>565</v>
          </cell>
        </row>
        <row r="567">
          <cell r="B567" t="str">
            <v>Mariópolis</v>
          </cell>
          <cell r="C567">
            <v>566</v>
          </cell>
        </row>
        <row r="568">
          <cell r="B568" t="str">
            <v>Maripá</v>
          </cell>
          <cell r="C568">
            <v>567</v>
          </cell>
        </row>
        <row r="569">
          <cell r="B569" t="str">
            <v>Marmeleiro</v>
          </cell>
          <cell r="C569">
            <v>568</v>
          </cell>
        </row>
        <row r="570">
          <cell r="B570" t="str">
            <v>Marquinho</v>
          </cell>
          <cell r="C570">
            <v>569</v>
          </cell>
        </row>
        <row r="571">
          <cell r="B571" t="str">
            <v>Marumbi</v>
          </cell>
          <cell r="C571">
            <v>570</v>
          </cell>
        </row>
        <row r="572">
          <cell r="B572" t="str">
            <v>Matelândia</v>
          </cell>
          <cell r="C572">
            <v>571</v>
          </cell>
        </row>
        <row r="573">
          <cell r="B573" t="str">
            <v>Mato Rico</v>
          </cell>
          <cell r="C573">
            <v>572</v>
          </cell>
        </row>
        <row r="574">
          <cell r="B574" t="str">
            <v>Mauá da Serra</v>
          </cell>
          <cell r="C574">
            <v>573</v>
          </cell>
        </row>
        <row r="575">
          <cell r="B575" t="str">
            <v>Medianeira</v>
          </cell>
          <cell r="C575">
            <v>574</v>
          </cell>
        </row>
        <row r="576">
          <cell r="B576" t="str">
            <v>Mercedes</v>
          </cell>
          <cell r="C576">
            <v>575</v>
          </cell>
        </row>
        <row r="577">
          <cell r="B577" t="str">
            <v>Mirador</v>
          </cell>
          <cell r="C577">
            <v>576</v>
          </cell>
        </row>
        <row r="578">
          <cell r="B578" t="str">
            <v>Miraselva</v>
          </cell>
          <cell r="C578">
            <v>577</v>
          </cell>
        </row>
        <row r="579">
          <cell r="B579" t="str">
            <v>Missal</v>
          </cell>
          <cell r="C579">
            <v>578</v>
          </cell>
        </row>
        <row r="580">
          <cell r="B580" t="str">
            <v>Moreira Sales</v>
          </cell>
          <cell r="C580">
            <v>579</v>
          </cell>
        </row>
        <row r="581">
          <cell r="B581" t="str">
            <v>Munhoz de Melo</v>
          </cell>
          <cell r="C581">
            <v>580</v>
          </cell>
        </row>
        <row r="582">
          <cell r="B582" t="str">
            <v>Nossa Senhora das Graças</v>
          </cell>
          <cell r="C582">
            <v>581</v>
          </cell>
        </row>
        <row r="583">
          <cell r="B583" t="str">
            <v>Nova Aliança do Ivaí</v>
          </cell>
          <cell r="C583">
            <v>582</v>
          </cell>
        </row>
        <row r="584">
          <cell r="B584" t="str">
            <v>Nova América da Colina</v>
          </cell>
          <cell r="C584">
            <v>583</v>
          </cell>
        </row>
        <row r="585">
          <cell r="B585" t="str">
            <v>Nova Aurora</v>
          </cell>
          <cell r="C585">
            <v>584</v>
          </cell>
        </row>
        <row r="586">
          <cell r="B586" t="str">
            <v>Nova Cantu</v>
          </cell>
          <cell r="C586">
            <v>585</v>
          </cell>
        </row>
        <row r="587">
          <cell r="B587" t="str">
            <v>Nova Esperança</v>
          </cell>
          <cell r="C587">
            <v>586</v>
          </cell>
        </row>
        <row r="588">
          <cell r="B588" t="str">
            <v>Nova Esperança do Sudoeste</v>
          </cell>
          <cell r="C588">
            <v>587</v>
          </cell>
        </row>
        <row r="589">
          <cell r="B589" t="str">
            <v>Nova Fátima</v>
          </cell>
          <cell r="C589">
            <v>588</v>
          </cell>
        </row>
        <row r="590">
          <cell r="B590" t="str">
            <v>Nova Laranjeiras</v>
          </cell>
          <cell r="C590">
            <v>589</v>
          </cell>
        </row>
        <row r="591">
          <cell r="B591" t="str">
            <v>Nova Londrina</v>
          </cell>
          <cell r="C591">
            <v>590</v>
          </cell>
        </row>
        <row r="592">
          <cell r="B592" t="str">
            <v>Nova Santa Bárbara</v>
          </cell>
          <cell r="C592">
            <v>591</v>
          </cell>
        </row>
        <row r="593">
          <cell r="B593" t="str">
            <v>Nova Santa Rosa</v>
          </cell>
          <cell r="C593">
            <v>592</v>
          </cell>
        </row>
        <row r="594">
          <cell r="B594" t="str">
            <v>Nova Tebas</v>
          </cell>
          <cell r="C594">
            <v>593</v>
          </cell>
        </row>
        <row r="595">
          <cell r="B595" t="str">
            <v>Novo Itacolomi</v>
          </cell>
          <cell r="C595">
            <v>594</v>
          </cell>
        </row>
        <row r="596">
          <cell r="B596" t="str">
            <v>Ortigueira</v>
          </cell>
          <cell r="C596">
            <v>595</v>
          </cell>
        </row>
        <row r="597">
          <cell r="B597" t="str">
            <v>Ourizona</v>
          </cell>
          <cell r="C597">
            <v>596</v>
          </cell>
        </row>
        <row r="598">
          <cell r="B598" t="str">
            <v>Ouro Verde do Oeste</v>
          </cell>
          <cell r="C598">
            <v>597</v>
          </cell>
        </row>
        <row r="599">
          <cell r="B599" t="str">
            <v>Paiçandu</v>
          </cell>
          <cell r="C599">
            <v>598</v>
          </cell>
        </row>
        <row r="600">
          <cell r="B600" t="str">
            <v>Palmas</v>
          </cell>
          <cell r="C600">
            <v>599</v>
          </cell>
        </row>
        <row r="601">
          <cell r="B601" t="str">
            <v>Palmeira</v>
          </cell>
          <cell r="C601">
            <v>600</v>
          </cell>
        </row>
        <row r="602">
          <cell r="B602" t="str">
            <v>Palmital</v>
          </cell>
          <cell r="C602">
            <v>601</v>
          </cell>
        </row>
        <row r="603">
          <cell r="B603" t="str">
            <v>Palotina</v>
          </cell>
          <cell r="C603">
            <v>602</v>
          </cell>
        </row>
        <row r="604">
          <cell r="B604" t="str">
            <v>Paraíso do Norte</v>
          </cell>
          <cell r="C604">
            <v>603</v>
          </cell>
        </row>
        <row r="605">
          <cell r="B605" t="str">
            <v>Paranacity</v>
          </cell>
          <cell r="C605">
            <v>604</v>
          </cell>
        </row>
        <row r="606">
          <cell r="B606" t="str">
            <v>Paranapoema</v>
          </cell>
          <cell r="C606">
            <v>605</v>
          </cell>
        </row>
        <row r="607">
          <cell r="B607" t="str">
            <v>Pato Bragado</v>
          </cell>
          <cell r="C607">
            <v>606</v>
          </cell>
        </row>
        <row r="608">
          <cell r="B608" t="str">
            <v>Pato Branco</v>
          </cell>
          <cell r="C608">
            <v>607</v>
          </cell>
        </row>
        <row r="609">
          <cell r="B609" t="str">
            <v>Paula Freitas</v>
          </cell>
          <cell r="C609">
            <v>608</v>
          </cell>
        </row>
        <row r="610">
          <cell r="B610" t="str">
            <v>Paulo Frontin</v>
          </cell>
          <cell r="C610">
            <v>609</v>
          </cell>
        </row>
        <row r="611">
          <cell r="B611" t="str">
            <v>Peabiru</v>
          </cell>
          <cell r="C611">
            <v>610</v>
          </cell>
        </row>
        <row r="612">
          <cell r="B612" t="str">
            <v>Perobal</v>
          </cell>
          <cell r="C612">
            <v>611</v>
          </cell>
        </row>
        <row r="613">
          <cell r="B613" t="str">
            <v>Pérola</v>
          </cell>
          <cell r="C613">
            <v>612</v>
          </cell>
        </row>
        <row r="614">
          <cell r="B614" t="str">
            <v>Pérola d'Oeste</v>
          </cell>
          <cell r="C614">
            <v>613</v>
          </cell>
        </row>
        <row r="615">
          <cell r="B615" t="str">
            <v>Piên</v>
          </cell>
          <cell r="C615">
            <v>614</v>
          </cell>
        </row>
        <row r="616">
          <cell r="B616" t="str">
            <v>Pinhalão</v>
          </cell>
          <cell r="C616">
            <v>615</v>
          </cell>
        </row>
        <row r="617">
          <cell r="B617" t="str">
            <v>Pinhão</v>
          </cell>
          <cell r="C617">
            <v>616</v>
          </cell>
        </row>
        <row r="618">
          <cell r="B618" t="str">
            <v>Piraí do Sul</v>
          </cell>
          <cell r="C618">
            <v>617</v>
          </cell>
        </row>
        <row r="619">
          <cell r="B619" t="str">
            <v>Piraquara</v>
          </cell>
          <cell r="C619">
            <v>618</v>
          </cell>
        </row>
        <row r="620">
          <cell r="B620" t="str">
            <v>Pitanga</v>
          </cell>
          <cell r="C620">
            <v>619</v>
          </cell>
        </row>
        <row r="621">
          <cell r="B621" t="str">
            <v>Pitangueiras</v>
          </cell>
          <cell r="C621">
            <v>620</v>
          </cell>
        </row>
        <row r="622">
          <cell r="B622" t="str">
            <v>Planaltina do Paraná</v>
          </cell>
          <cell r="C622">
            <v>621</v>
          </cell>
        </row>
        <row r="623">
          <cell r="B623" t="str">
            <v>Planalto</v>
          </cell>
          <cell r="C623">
            <v>622</v>
          </cell>
        </row>
        <row r="624">
          <cell r="B624" t="str">
            <v>Ponta Grossa</v>
          </cell>
          <cell r="C624">
            <v>623</v>
          </cell>
        </row>
        <row r="625">
          <cell r="B625" t="str">
            <v>Porecatu</v>
          </cell>
          <cell r="C625">
            <v>624</v>
          </cell>
        </row>
        <row r="626">
          <cell r="B626" t="str">
            <v>Porto Amazonas</v>
          </cell>
          <cell r="C626">
            <v>625</v>
          </cell>
        </row>
        <row r="627">
          <cell r="B627" t="str">
            <v>Porto Barreiro</v>
          </cell>
          <cell r="C627">
            <v>626</v>
          </cell>
        </row>
        <row r="628">
          <cell r="B628" t="str">
            <v>Prado Ferreira</v>
          </cell>
          <cell r="C628">
            <v>627</v>
          </cell>
        </row>
        <row r="629">
          <cell r="B629" t="str">
            <v>Pranchita</v>
          </cell>
          <cell r="C629">
            <v>628</v>
          </cell>
        </row>
        <row r="630">
          <cell r="B630" t="str">
            <v>Presidente Castelo Branco</v>
          </cell>
          <cell r="C630">
            <v>629</v>
          </cell>
        </row>
        <row r="631">
          <cell r="B631" t="str">
            <v>Primeiro de Maio</v>
          </cell>
          <cell r="C631">
            <v>630</v>
          </cell>
        </row>
        <row r="632">
          <cell r="B632" t="str">
            <v>Prudentópolis</v>
          </cell>
          <cell r="C632">
            <v>631</v>
          </cell>
        </row>
        <row r="633">
          <cell r="B633" t="str">
            <v>Quarto Centenário</v>
          </cell>
          <cell r="C633">
            <v>632</v>
          </cell>
        </row>
        <row r="634">
          <cell r="B634" t="str">
            <v>Quatiguá</v>
          </cell>
          <cell r="C634">
            <v>633</v>
          </cell>
        </row>
        <row r="635">
          <cell r="B635" t="str">
            <v>Quatro Pontes</v>
          </cell>
          <cell r="C635">
            <v>634</v>
          </cell>
        </row>
        <row r="636">
          <cell r="B636" t="str">
            <v>Quedas do Iguaçu</v>
          </cell>
          <cell r="C636">
            <v>635</v>
          </cell>
        </row>
        <row r="637">
          <cell r="B637" t="str">
            <v>Querência do Norte</v>
          </cell>
          <cell r="C637">
            <v>636</v>
          </cell>
        </row>
        <row r="638">
          <cell r="B638" t="str">
            <v>Quinta do Sol</v>
          </cell>
          <cell r="C638">
            <v>637</v>
          </cell>
        </row>
        <row r="639">
          <cell r="B639" t="str">
            <v>Quitandinha</v>
          </cell>
          <cell r="C639">
            <v>638</v>
          </cell>
        </row>
        <row r="640">
          <cell r="B640" t="str">
            <v>Ramilândia</v>
          </cell>
          <cell r="C640">
            <v>639</v>
          </cell>
        </row>
        <row r="641">
          <cell r="B641" t="str">
            <v>Rancho Alegre</v>
          </cell>
          <cell r="C641">
            <v>640</v>
          </cell>
        </row>
        <row r="642">
          <cell r="B642" t="str">
            <v>Rancho Alegre D'Oeste</v>
          </cell>
          <cell r="C642">
            <v>641</v>
          </cell>
        </row>
        <row r="643">
          <cell r="B643" t="str">
            <v>Realeza</v>
          </cell>
          <cell r="C643">
            <v>642</v>
          </cell>
        </row>
        <row r="644">
          <cell r="B644" t="str">
            <v>Rebouças</v>
          </cell>
          <cell r="C644">
            <v>643</v>
          </cell>
        </row>
        <row r="645">
          <cell r="B645" t="str">
            <v>Renascença</v>
          </cell>
          <cell r="C645">
            <v>644</v>
          </cell>
        </row>
        <row r="646">
          <cell r="B646" t="str">
            <v>Reserva</v>
          </cell>
          <cell r="C646">
            <v>645</v>
          </cell>
        </row>
        <row r="647">
          <cell r="B647" t="str">
            <v>Reserva do Iguaçu</v>
          </cell>
          <cell r="C647">
            <v>646</v>
          </cell>
        </row>
        <row r="648">
          <cell r="B648" t="str">
            <v>Ribeirão Claro</v>
          </cell>
          <cell r="C648">
            <v>647</v>
          </cell>
        </row>
        <row r="649">
          <cell r="B649" t="str">
            <v>Ribeirão do Pinhal</v>
          </cell>
          <cell r="C649">
            <v>648</v>
          </cell>
        </row>
        <row r="650">
          <cell r="B650" t="str">
            <v>Rio Azul</v>
          </cell>
          <cell r="C650">
            <v>649</v>
          </cell>
        </row>
        <row r="651">
          <cell r="B651" t="str">
            <v>Rio Bom</v>
          </cell>
          <cell r="C651">
            <v>650</v>
          </cell>
        </row>
        <row r="652">
          <cell r="B652" t="str">
            <v>Rio Bonito do Iguaçu</v>
          </cell>
          <cell r="C652">
            <v>651</v>
          </cell>
        </row>
        <row r="653">
          <cell r="B653" t="str">
            <v>Rio Branco do Ivaí</v>
          </cell>
          <cell r="C653">
            <v>652</v>
          </cell>
        </row>
        <row r="654">
          <cell r="B654" t="str">
            <v>Rio Negro</v>
          </cell>
          <cell r="C654">
            <v>653</v>
          </cell>
        </row>
        <row r="655">
          <cell r="B655" t="str">
            <v>Rolândia</v>
          </cell>
          <cell r="C655">
            <v>654</v>
          </cell>
        </row>
        <row r="656">
          <cell r="B656" t="str">
            <v>Roncador</v>
          </cell>
          <cell r="C656">
            <v>655</v>
          </cell>
        </row>
        <row r="657">
          <cell r="B657" t="str">
            <v>Rondon</v>
          </cell>
          <cell r="C657">
            <v>656</v>
          </cell>
        </row>
        <row r="658">
          <cell r="B658" t="str">
            <v>Rosário do Ivaí</v>
          </cell>
          <cell r="C658">
            <v>657</v>
          </cell>
        </row>
        <row r="659">
          <cell r="B659" t="str">
            <v>Sabáudia</v>
          </cell>
          <cell r="C659">
            <v>658</v>
          </cell>
        </row>
        <row r="660">
          <cell r="B660" t="str">
            <v>Salto do Itararé</v>
          </cell>
          <cell r="C660">
            <v>659</v>
          </cell>
        </row>
        <row r="661">
          <cell r="B661" t="str">
            <v>Salto do Lontra</v>
          </cell>
          <cell r="C661">
            <v>660</v>
          </cell>
        </row>
        <row r="662">
          <cell r="B662" t="str">
            <v>Santa Amélia</v>
          </cell>
          <cell r="C662">
            <v>661</v>
          </cell>
        </row>
        <row r="663">
          <cell r="B663" t="str">
            <v>Santa Cecília do Pavão</v>
          </cell>
          <cell r="C663">
            <v>662</v>
          </cell>
        </row>
        <row r="664">
          <cell r="B664" t="str">
            <v>Santa Cruz de Monte Castelo</v>
          </cell>
          <cell r="C664">
            <v>663</v>
          </cell>
        </row>
        <row r="665">
          <cell r="B665" t="str">
            <v>Santa Fé</v>
          </cell>
          <cell r="C665">
            <v>664</v>
          </cell>
        </row>
        <row r="666">
          <cell r="B666" t="str">
            <v>Santa Helena</v>
          </cell>
          <cell r="C666">
            <v>665</v>
          </cell>
        </row>
        <row r="667">
          <cell r="B667" t="str">
            <v>Santa Inês</v>
          </cell>
          <cell r="C667">
            <v>666</v>
          </cell>
        </row>
        <row r="668">
          <cell r="B668" t="str">
            <v>Santa Isabel do Ivaí</v>
          </cell>
          <cell r="C668">
            <v>667</v>
          </cell>
        </row>
        <row r="669">
          <cell r="B669" t="str">
            <v>Santa Izabel do Oeste</v>
          </cell>
          <cell r="C669">
            <v>668</v>
          </cell>
        </row>
        <row r="670">
          <cell r="B670" t="str">
            <v>Santa Lúcia</v>
          </cell>
          <cell r="C670">
            <v>669</v>
          </cell>
        </row>
        <row r="671">
          <cell r="B671" t="str">
            <v>Santa Maria do Oeste</v>
          </cell>
          <cell r="C671">
            <v>670</v>
          </cell>
        </row>
        <row r="672">
          <cell r="B672" t="str">
            <v>Santa Mariana</v>
          </cell>
          <cell r="C672">
            <v>671</v>
          </cell>
        </row>
        <row r="673">
          <cell r="B673" t="str">
            <v>Santa Mônica</v>
          </cell>
          <cell r="C673">
            <v>672</v>
          </cell>
        </row>
        <row r="674">
          <cell r="B674" t="str">
            <v>Santana do Itararé</v>
          </cell>
          <cell r="C674">
            <v>673</v>
          </cell>
        </row>
        <row r="675">
          <cell r="B675" t="str">
            <v>Santa Tereza do Oeste</v>
          </cell>
          <cell r="C675">
            <v>674</v>
          </cell>
        </row>
        <row r="676">
          <cell r="B676" t="str">
            <v>Santa Terezinha de Itaipu</v>
          </cell>
          <cell r="C676">
            <v>675</v>
          </cell>
        </row>
        <row r="677">
          <cell r="B677" t="str">
            <v>Santo Antônio da Platina</v>
          </cell>
          <cell r="C677">
            <v>676</v>
          </cell>
        </row>
        <row r="678">
          <cell r="B678" t="str">
            <v>Santo Antônio do Paraíso</v>
          </cell>
          <cell r="C678">
            <v>677</v>
          </cell>
        </row>
        <row r="679">
          <cell r="B679" t="str">
            <v>Santo Antônio do Sudoeste</v>
          </cell>
          <cell r="C679">
            <v>678</v>
          </cell>
        </row>
        <row r="680">
          <cell r="B680" t="str">
            <v>Santo Inácio</v>
          </cell>
          <cell r="C680">
            <v>679</v>
          </cell>
        </row>
        <row r="681">
          <cell r="B681" t="str">
            <v>São Carlos do Ivaí</v>
          </cell>
          <cell r="C681">
            <v>680</v>
          </cell>
        </row>
        <row r="682">
          <cell r="B682" t="str">
            <v>São Jerônimo da Serra</v>
          </cell>
          <cell r="C682">
            <v>681</v>
          </cell>
        </row>
        <row r="683">
          <cell r="B683" t="str">
            <v>São João</v>
          </cell>
          <cell r="C683">
            <v>682</v>
          </cell>
        </row>
        <row r="684">
          <cell r="B684" t="str">
            <v>São João do Ivaí</v>
          </cell>
          <cell r="C684">
            <v>683</v>
          </cell>
        </row>
        <row r="685">
          <cell r="B685" t="str">
            <v>São João do Triunfo</v>
          </cell>
          <cell r="C685">
            <v>684</v>
          </cell>
        </row>
        <row r="686">
          <cell r="B686" t="str">
            <v>São Jorge d'Oeste</v>
          </cell>
          <cell r="C686">
            <v>685</v>
          </cell>
        </row>
        <row r="687">
          <cell r="B687" t="str">
            <v>São Jorge do Ivaí</v>
          </cell>
          <cell r="C687">
            <v>686</v>
          </cell>
        </row>
        <row r="688">
          <cell r="B688" t="str">
            <v>São José da Boa Vista</v>
          </cell>
          <cell r="C688">
            <v>687</v>
          </cell>
        </row>
        <row r="689">
          <cell r="B689" t="str">
            <v>São José das Palmeiras</v>
          </cell>
          <cell r="C689">
            <v>688</v>
          </cell>
        </row>
        <row r="690">
          <cell r="B690" t="str">
            <v>São José dos Pinhais</v>
          </cell>
          <cell r="C690">
            <v>689</v>
          </cell>
        </row>
        <row r="691">
          <cell r="B691" t="str">
            <v>São Manoel do Paraná</v>
          </cell>
          <cell r="C691">
            <v>690</v>
          </cell>
        </row>
        <row r="692">
          <cell r="B692" t="str">
            <v>São Mateus do Sul</v>
          </cell>
          <cell r="C692">
            <v>691</v>
          </cell>
        </row>
        <row r="693">
          <cell r="B693" t="str">
            <v>São Miguel do Iguaçu</v>
          </cell>
          <cell r="C693">
            <v>692</v>
          </cell>
        </row>
        <row r="694">
          <cell r="B694" t="str">
            <v>São Pedro do Iguaçu</v>
          </cell>
          <cell r="C694">
            <v>693</v>
          </cell>
        </row>
        <row r="695">
          <cell r="B695" t="str">
            <v>São Pedro do Ivaí</v>
          </cell>
          <cell r="C695">
            <v>694</v>
          </cell>
        </row>
        <row r="696">
          <cell r="B696" t="str">
            <v>São Sebastião da Amoreira</v>
          </cell>
          <cell r="C696">
            <v>695</v>
          </cell>
        </row>
        <row r="697">
          <cell r="B697" t="str">
            <v>São Tomé</v>
          </cell>
          <cell r="C697">
            <v>696</v>
          </cell>
        </row>
        <row r="698">
          <cell r="B698" t="str">
            <v>Sapopema</v>
          </cell>
          <cell r="C698">
            <v>697</v>
          </cell>
        </row>
        <row r="699">
          <cell r="B699" t="str">
            <v>Sarandi</v>
          </cell>
          <cell r="C699">
            <v>698</v>
          </cell>
        </row>
        <row r="700">
          <cell r="B700" t="str">
            <v>Saudade do Iguaçu</v>
          </cell>
          <cell r="C700">
            <v>699</v>
          </cell>
        </row>
        <row r="701">
          <cell r="B701" t="str">
            <v>Sengés</v>
          </cell>
          <cell r="C701">
            <v>700</v>
          </cell>
        </row>
        <row r="702">
          <cell r="B702" t="str">
            <v>Serranópolis do Iguaçu</v>
          </cell>
          <cell r="C702">
            <v>701</v>
          </cell>
        </row>
        <row r="703">
          <cell r="B703" t="str">
            <v>Sertaneja</v>
          </cell>
          <cell r="C703">
            <v>702</v>
          </cell>
        </row>
        <row r="704">
          <cell r="B704" t="str">
            <v>Sertanópolis</v>
          </cell>
          <cell r="C704">
            <v>703</v>
          </cell>
        </row>
        <row r="705">
          <cell r="B705" t="str">
            <v>Siqueira Campos</v>
          </cell>
          <cell r="C705">
            <v>704</v>
          </cell>
        </row>
        <row r="706">
          <cell r="B706" t="str">
            <v>Sulina</v>
          </cell>
          <cell r="C706">
            <v>705</v>
          </cell>
        </row>
        <row r="707">
          <cell r="B707" t="str">
            <v>Tamarana</v>
          </cell>
          <cell r="C707">
            <v>706</v>
          </cell>
        </row>
        <row r="708">
          <cell r="B708" t="str">
            <v>Tamboara</v>
          </cell>
          <cell r="C708">
            <v>707</v>
          </cell>
        </row>
        <row r="709">
          <cell r="B709" t="str">
            <v>Tapejara</v>
          </cell>
          <cell r="C709">
            <v>708</v>
          </cell>
        </row>
        <row r="710">
          <cell r="B710" t="str">
            <v>Tapira</v>
          </cell>
          <cell r="C710">
            <v>709</v>
          </cell>
        </row>
        <row r="711">
          <cell r="B711" t="str">
            <v>Teixeira Soares</v>
          </cell>
          <cell r="C711">
            <v>710</v>
          </cell>
        </row>
        <row r="712">
          <cell r="B712" t="str">
            <v>Terra Boa</v>
          </cell>
          <cell r="C712">
            <v>711</v>
          </cell>
        </row>
        <row r="713">
          <cell r="B713" t="str">
            <v>Terra Roxa</v>
          </cell>
          <cell r="C713">
            <v>712</v>
          </cell>
        </row>
        <row r="714">
          <cell r="B714" t="str">
            <v>Tibagi</v>
          </cell>
          <cell r="C714">
            <v>713</v>
          </cell>
        </row>
        <row r="715">
          <cell r="B715" t="str">
            <v>Tijucas do Sul</v>
          </cell>
          <cell r="C715">
            <v>714</v>
          </cell>
        </row>
        <row r="716">
          <cell r="B716" t="str">
            <v>Toledo</v>
          </cell>
          <cell r="C716">
            <v>715</v>
          </cell>
        </row>
        <row r="717">
          <cell r="B717" t="str">
            <v>Tomazina</v>
          </cell>
          <cell r="C717">
            <v>716</v>
          </cell>
        </row>
        <row r="718">
          <cell r="B718" t="str">
            <v>Três Barras do Paraná</v>
          </cell>
          <cell r="C718">
            <v>717</v>
          </cell>
        </row>
        <row r="719">
          <cell r="B719" t="str">
            <v>Tuneiras do Oeste</v>
          </cell>
          <cell r="C719">
            <v>718</v>
          </cell>
        </row>
        <row r="720">
          <cell r="B720" t="str">
            <v>Tupãssi</v>
          </cell>
          <cell r="C720">
            <v>719</v>
          </cell>
        </row>
        <row r="721">
          <cell r="B721" t="str">
            <v>Turvo</v>
          </cell>
          <cell r="C721">
            <v>720</v>
          </cell>
        </row>
        <row r="722">
          <cell r="B722" t="str">
            <v>Ubiratã</v>
          </cell>
          <cell r="C722">
            <v>721</v>
          </cell>
        </row>
        <row r="723">
          <cell r="B723" t="str">
            <v>Umuarama</v>
          </cell>
          <cell r="C723">
            <v>722</v>
          </cell>
        </row>
        <row r="724">
          <cell r="B724" t="str">
            <v>União da Vitória</v>
          </cell>
          <cell r="C724">
            <v>723</v>
          </cell>
        </row>
        <row r="725">
          <cell r="B725" t="str">
            <v>Uniflor</v>
          </cell>
          <cell r="C725">
            <v>724</v>
          </cell>
        </row>
        <row r="726">
          <cell r="B726" t="str">
            <v>Uraí</v>
          </cell>
          <cell r="C726">
            <v>725</v>
          </cell>
        </row>
        <row r="727">
          <cell r="B727" t="str">
            <v>Wenceslau Braz</v>
          </cell>
          <cell r="C727">
            <v>726</v>
          </cell>
        </row>
        <row r="728">
          <cell r="B728" t="str">
            <v>Ventania</v>
          </cell>
          <cell r="C728">
            <v>727</v>
          </cell>
        </row>
        <row r="729">
          <cell r="B729" t="str">
            <v>Vera Cruz do Oeste</v>
          </cell>
          <cell r="C729">
            <v>728</v>
          </cell>
        </row>
        <row r="730">
          <cell r="B730" t="str">
            <v>Verê</v>
          </cell>
          <cell r="C730">
            <v>729</v>
          </cell>
        </row>
        <row r="731">
          <cell r="B731" t="str">
            <v>Alto Paraíso</v>
          </cell>
          <cell r="C731">
            <v>730</v>
          </cell>
        </row>
        <row r="732">
          <cell r="B732" t="str">
            <v>Virmond</v>
          </cell>
          <cell r="C732">
            <v>731</v>
          </cell>
        </row>
        <row r="733">
          <cell r="B733" t="str">
            <v>Vitorino</v>
          </cell>
          <cell r="C733">
            <v>732</v>
          </cell>
        </row>
        <row r="734">
          <cell r="B734" t="str">
            <v>Aceguá</v>
          </cell>
          <cell r="C734">
            <v>733</v>
          </cell>
        </row>
        <row r="735">
          <cell r="B735" t="str">
            <v>Água Santa</v>
          </cell>
          <cell r="C735">
            <v>734</v>
          </cell>
        </row>
        <row r="736">
          <cell r="B736" t="str">
            <v>Agudo</v>
          </cell>
          <cell r="C736">
            <v>735</v>
          </cell>
        </row>
        <row r="737">
          <cell r="B737" t="str">
            <v>Ajuricaba</v>
          </cell>
          <cell r="C737">
            <v>736</v>
          </cell>
        </row>
        <row r="738">
          <cell r="B738" t="str">
            <v>Alegrete</v>
          </cell>
          <cell r="C738">
            <v>737</v>
          </cell>
        </row>
        <row r="739">
          <cell r="B739" t="str">
            <v>Almirante Tamandaré do Sul</v>
          </cell>
          <cell r="C739">
            <v>738</v>
          </cell>
        </row>
        <row r="740">
          <cell r="B740" t="str">
            <v>Alto Alegre</v>
          </cell>
          <cell r="C740">
            <v>739</v>
          </cell>
        </row>
        <row r="741">
          <cell r="B741" t="str">
            <v>Amaral Ferrador</v>
          </cell>
          <cell r="C741">
            <v>740</v>
          </cell>
        </row>
        <row r="742">
          <cell r="B742" t="str">
            <v>André da Rocha</v>
          </cell>
          <cell r="C742">
            <v>741</v>
          </cell>
        </row>
        <row r="743">
          <cell r="B743" t="str">
            <v>Arambaré</v>
          </cell>
          <cell r="C743">
            <v>742</v>
          </cell>
        </row>
        <row r="744">
          <cell r="B744" t="str">
            <v>Aratiba</v>
          </cell>
          <cell r="C744">
            <v>743</v>
          </cell>
        </row>
        <row r="745">
          <cell r="B745" t="str">
            <v>Arroio do Padre</v>
          </cell>
          <cell r="C745">
            <v>744</v>
          </cell>
        </row>
        <row r="746">
          <cell r="B746" t="str">
            <v>Arroio dos Ratos</v>
          </cell>
          <cell r="C746">
            <v>745</v>
          </cell>
        </row>
        <row r="747">
          <cell r="B747" t="str">
            <v>Arroio Grande</v>
          </cell>
          <cell r="C747">
            <v>746</v>
          </cell>
        </row>
        <row r="748">
          <cell r="B748" t="str">
            <v>Arvorezinha</v>
          </cell>
          <cell r="C748">
            <v>747</v>
          </cell>
        </row>
        <row r="749">
          <cell r="B749" t="str">
            <v>Augusto Pestana</v>
          </cell>
          <cell r="C749">
            <v>748</v>
          </cell>
        </row>
        <row r="750">
          <cell r="B750" t="str">
            <v>Áurea</v>
          </cell>
          <cell r="C750">
            <v>749</v>
          </cell>
        </row>
        <row r="751">
          <cell r="B751" t="str">
            <v>Bagé</v>
          </cell>
          <cell r="C751">
            <v>750</v>
          </cell>
        </row>
        <row r="752">
          <cell r="B752" t="str">
            <v>Barracão</v>
          </cell>
          <cell r="C752">
            <v>751</v>
          </cell>
        </row>
        <row r="753">
          <cell r="B753" t="str">
            <v>Barra do Quaraí</v>
          </cell>
          <cell r="C753">
            <v>752</v>
          </cell>
        </row>
        <row r="754">
          <cell r="B754" t="str">
            <v>Barra do Ribeiro</v>
          </cell>
          <cell r="C754">
            <v>753</v>
          </cell>
        </row>
        <row r="755">
          <cell r="B755" t="str">
            <v>Barros Cassal</v>
          </cell>
          <cell r="C755">
            <v>754</v>
          </cell>
        </row>
        <row r="756">
          <cell r="B756" t="str">
            <v>Boa Vista das Missões</v>
          </cell>
          <cell r="C756">
            <v>755</v>
          </cell>
        </row>
        <row r="757">
          <cell r="B757" t="str">
            <v>Boa Vista do Cadeado</v>
          </cell>
          <cell r="C757">
            <v>756</v>
          </cell>
        </row>
        <row r="758">
          <cell r="B758" t="str">
            <v>Boa Vista do Incra</v>
          </cell>
          <cell r="C758">
            <v>757</v>
          </cell>
        </row>
        <row r="759">
          <cell r="B759" t="str">
            <v>Bom Jesus</v>
          </cell>
          <cell r="C759">
            <v>758</v>
          </cell>
        </row>
        <row r="760">
          <cell r="B760" t="str">
            <v>Boqueirão do Leão</v>
          </cell>
          <cell r="C760">
            <v>759</v>
          </cell>
        </row>
        <row r="761">
          <cell r="B761" t="str">
            <v>Bossoroca</v>
          </cell>
          <cell r="C761">
            <v>760</v>
          </cell>
        </row>
        <row r="762">
          <cell r="B762" t="str">
            <v>Bozano</v>
          </cell>
          <cell r="C762">
            <v>761</v>
          </cell>
        </row>
        <row r="763">
          <cell r="B763" t="str">
            <v>Braga</v>
          </cell>
          <cell r="C763">
            <v>762</v>
          </cell>
        </row>
        <row r="764">
          <cell r="B764" t="str">
            <v>Butiá</v>
          </cell>
          <cell r="C764">
            <v>763</v>
          </cell>
        </row>
        <row r="765">
          <cell r="B765" t="str">
            <v>Caçapava do Sul</v>
          </cell>
          <cell r="C765">
            <v>764</v>
          </cell>
        </row>
        <row r="766">
          <cell r="B766" t="str">
            <v>Cacequi</v>
          </cell>
          <cell r="C766">
            <v>765</v>
          </cell>
        </row>
        <row r="767">
          <cell r="B767" t="str">
            <v>Cachoeira do Sul</v>
          </cell>
          <cell r="C767">
            <v>766</v>
          </cell>
        </row>
        <row r="768">
          <cell r="B768" t="str">
            <v>Cacique Doble</v>
          </cell>
          <cell r="C768">
            <v>767</v>
          </cell>
        </row>
        <row r="769">
          <cell r="B769" t="str">
            <v>Caibaté</v>
          </cell>
          <cell r="C769">
            <v>768</v>
          </cell>
        </row>
        <row r="770">
          <cell r="B770" t="str">
            <v>Camaquã</v>
          </cell>
          <cell r="C770">
            <v>769</v>
          </cell>
        </row>
        <row r="771">
          <cell r="B771" t="str">
            <v>Camargo</v>
          </cell>
          <cell r="C771">
            <v>770</v>
          </cell>
        </row>
        <row r="772">
          <cell r="B772" t="str">
            <v>Campestre da Serra</v>
          </cell>
          <cell r="C772">
            <v>771</v>
          </cell>
        </row>
        <row r="773">
          <cell r="B773" t="str">
            <v>Campo Novo</v>
          </cell>
          <cell r="C773">
            <v>772</v>
          </cell>
        </row>
        <row r="774">
          <cell r="B774" t="str">
            <v>Campos Borges</v>
          </cell>
          <cell r="C774">
            <v>773</v>
          </cell>
        </row>
        <row r="775">
          <cell r="B775" t="str">
            <v>Candelária</v>
          </cell>
          <cell r="C775">
            <v>774</v>
          </cell>
        </row>
        <row r="776">
          <cell r="B776" t="str">
            <v>Candiota</v>
          </cell>
          <cell r="C776">
            <v>775</v>
          </cell>
        </row>
        <row r="777">
          <cell r="B777" t="str">
            <v>Canguçu</v>
          </cell>
          <cell r="C777">
            <v>776</v>
          </cell>
        </row>
        <row r="778">
          <cell r="B778" t="str">
            <v>Capão Bonito do Sul</v>
          </cell>
          <cell r="C778">
            <v>777</v>
          </cell>
        </row>
        <row r="779">
          <cell r="B779" t="str">
            <v>Capão do Cipó</v>
          </cell>
          <cell r="C779">
            <v>778</v>
          </cell>
        </row>
        <row r="780">
          <cell r="B780" t="str">
            <v>Capão do Leão</v>
          </cell>
          <cell r="C780">
            <v>779</v>
          </cell>
        </row>
        <row r="781">
          <cell r="B781" t="str">
            <v>Capivari do Sul</v>
          </cell>
          <cell r="C781">
            <v>780</v>
          </cell>
        </row>
        <row r="782">
          <cell r="B782" t="str">
            <v>Carazinho</v>
          </cell>
          <cell r="C782">
            <v>781</v>
          </cell>
        </row>
        <row r="783">
          <cell r="B783" t="str">
            <v>Carlos Gomes</v>
          </cell>
          <cell r="C783">
            <v>782</v>
          </cell>
        </row>
        <row r="784">
          <cell r="B784" t="str">
            <v>Casca</v>
          </cell>
          <cell r="C784">
            <v>783</v>
          </cell>
        </row>
        <row r="785">
          <cell r="B785" t="str">
            <v>Caseiros</v>
          </cell>
          <cell r="C785">
            <v>784</v>
          </cell>
        </row>
        <row r="786">
          <cell r="B786" t="str">
            <v>Catuípe</v>
          </cell>
          <cell r="C786">
            <v>785</v>
          </cell>
        </row>
        <row r="787">
          <cell r="B787" t="str">
            <v>Centenário</v>
          </cell>
          <cell r="C787">
            <v>786</v>
          </cell>
        </row>
        <row r="788">
          <cell r="B788" t="str">
            <v>Cerrito</v>
          </cell>
          <cell r="C788">
            <v>787</v>
          </cell>
        </row>
        <row r="789">
          <cell r="B789" t="str">
            <v>Cerro Branco</v>
          </cell>
          <cell r="C789">
            <v>788</v>
          </cell>
        </row>
        <row r="790">
          <cell r="B790" t="str">
            <v>Chapada</v>
          </cell>
          <cell r="C790">
            <v>789</v>
          </cell>
        </row>
        <row r="791">
          <cell r="B791" t="str">
            <v>Charqueadas</v>
          </cell>
          <cell r="C791">
            <v>790</v>
          </cell>
        </row>
        <row r="792">
          <cell r="B792" t="str">
            <v>Charrua</v>
          </cell>
          <cell r="C792">
            <v>791</v>
          </cell>
        </row>
        <row r="793">
          <cell r="B793" t="str">
            <v>Chiapetta</v>
          </cell>
          <cell r="C793">
            <v>792</v>
          </cell>
        </row>
        <row r="794">
          <cell r="B794" t="str">
            <v>Chuí</v>
          </cell>
          <cell r="C794">
            <v>793</v>
          </cell>
        </row>
        <row r="795">
          <cell r="B795" t="str">
            <v>Ciríaco</v>
          </cell>
          <cell r="C795">
            <v>794</v>
          </cell>
        </row>
        <row r="796">
          <cell r="B796" t="str">
            <v>Colorado</v>
          </cell>
          <cell r="C796">
            <v>795</v>
          </cell>
        </row>
        <row r="797">
          <cell r="B797" t="str">
            <v>Condor</v>
          </cell>
          <cell r="C797">
            <v>796</v>
          </cell>
        </row>
        <row r="798">
          <cell r="B798" t="str">
            <v>Constantina</v>
          </cell>
          <cell r="C798">
            <v>797</v>
          </cell>
        </row>
        <row r="799">
          <cell r="B799" t="str">
            <v>Coqueiros do Sul</v>
          </cell>
          <cell r="C799">
            <v>798</v>
          </cell>
        </row>
        <row r="800">
          <cell r="B800" t="str">
            <v>Coronel Barros</v>
          </cell>
          <cell r="C800">
            <v>799</v>
          </cell>
        </row>
        <row r="801">
          <cell r="B801" t="str">
            <v>Coronel Bicaco</v>
          </cell>
          <cell r="C801">
            <v>800</v>
          </cell>
        </row>
        <row r="802">
          <cell r="B802" t="str">
            <v>Cotiporã</v>
          </cell>
          <cell r="C802">
            <v>801</v>
          </cell>
        </row>
        <row r="803">
          <cell r="B803" t="str">
            <v>Coxilha</v>
          </cell>
          <cell r="C803">
            <v>802</v>
          </cell>
        </row>
        <row r="804">
          <cell r="B804" t="str">
            <v>Crissiumal</v>
          </cell>
          <cell r="C804">
            <v>803</v>
          </cell>
        </row>
        <row r="805">
          <cell r="B805" t="str">
            <v>Cristal</v>
          </cell>
          <cell r="C805">
            <v>804</v>
          </cell>
        </row>
        <row r="806">
          <cell r="B806" t="str">
            <v>Cruz Alta</v>
          </cell>
          <cell r="C806">
            <v>805</v>
          </cell>
        </row>
        <row r="807">
          <cell r="B807" t="str">
            <v>David Canabarro</v>
          </cell>
          <cell r="C807">
            <v>806</v>
          </cell>
        </row>
        <row r="808">
          <cell r="B808" t="str">
            <v>Derrubadas</v>
          </cell>
          <cell r="C808">
            <v>807</v>
          </cell>
        </row>
        <row r="809">
          <cell r="B809" t="str">
            <v>Dezesseis de Novembro</v>
          </cell>
          <cell r="C809">
            <v>808</v>
          </cell>
        </row>
        <row r="810">
          <cell r="B810" t="str">
            <v>Dilermando de Aguiar</v>
          </cell>
          <cell r="C810">
            <v>809</v>
          </cell>
        </row>
        <row r="811">
          <cell r="B811" t="str">
            <v>Dois Irmãos das Missões</v>
          </cell>
          <cell r="C811">
            <v>810</v>
          </cell>
        </row>
        <row r="812">
          <cell r="B812" t="str">
            <v>Dom Feliciano</v>
          </cell>
          <cell r="C812">
            <v>811</v>
          </cell>
        </row>
        <row r="813">
          <cell r="B813" t="str">
            <v>Dom Pedrito</v>
          </cell>
          <cell r="C813">
            <v>812</v>
          </cell>
        </row>
        <row r="814">
          <cell r="B814" t="str">
            <v>Doutor Ricardo</v>
          </cell>
          <cell r="C814">
            <v>813</v>
          </cell>
        </row>
        <row r="815">
          <cell r="B815" t="str">
            <v>Eldorado do Sul</v>
          </cell>
          <cell r="C815">
            <v>814</v>
          </cell>
        </row>
        <row r="816">
          <cell r="B816" t="str">
            <v>Encruzilhada do Sul</v>
          </cell>
          <cell r="C816">
            <v>815</v>
          </cell>
        </row>
        <row r="817">
          <cell r="B817" t="str">
            <v>Engenho Velho</v>
          </cell>
          <cell r="C817">
            <v>816</v>
          </cell>
        </row>
        <row r="818">
          <cell r="B818" t="str">
            <v>Entre-Ijuís</v>
          </cell>
          <cell r="C818">
            <v>817</v>
          </cell>
        </row>
        <row r="819">
          <cell r="B819" t="str">
            <v>Erebango</v>
          </cell>
          <cell r="C819">
            <v>818</v>
          </cell>
        </row>
        <row r="820">
          <cell r="B820" t="str">
            <v>Erechim</v>
          </cell>
          <cell r="C820">
            <v>819</v>
          </cell>
        </row>
        <row r="821">
          <cell r="B821" t="str">
            <v>Ernestina</v>
          </cell>
          <cell r="C821">
            <v>820</v>
          </cell>
        </row>
        <row r="822">
          <cell r="B822" t="str">
            <v>Herval</v>
          </cell>
          <cell r="C822">
            <v>821</v>
          </cell>
        </row>
        <row r="823">
          <cell r="B823" t="str">
            <v>Erval Seco</v>
          </cell>
          <cell r="C823">
            <v>822</v>
          </cell>
        </row>
        <row r="824">
          <cell r="B824" t="str">
            <v>Esmeralda</v>
          </cell>
          <cell r="C824">
            <v>823</v>
          </cell>
        </row>
        <row r="825">
          <cell r="B825" t="str">
            <v>Espumoso</v>
          </cell>
          <cell r="C825">
            <v>824</v>
          </cell>
        </row>
        <row r="826">
          <cell r="B826" t="str">
            <v>Estação</v>
          </cell>
          <cell r="C826">
            <v>825</v>
          </cell>
        </row>
        <row r="827">
          <cell r="B827" t="str">
            <v>Estrela Velha</v>
          </cell>
          <cell r="C827">
            <v>826</v>
          </cell>
        </row>
        <row r="828">
          <cell r="B828" t="str">
            <v>Eugênio de Castro</v>
          </cell>
          <cell r="C828">
            <v>827</v>
          </cell>
        </row>
        <row r="829">
          <cell r="B829" t="str">
            <v>Faxinal do Soturno</v>
          </cell>
          <cell r="C829">
            <v>828</v>
          </cell>
        </row>
        <row r="830">
          <cell r="B830" t="str">
            <v>Faxinalzinho</v>
          </cell>
          <cell r="C830">
            <v>829</v>
          </cell>
        </row>
        <row r="831">
          <cell r="B831" t="str">
            <v>Floriano Peixoto</v>
          </cell>
          <cell r="C831">
            <v>830</v>
          </cell>
        </row>
        <row r="832">
          <cell r="B832" t="str">
            <v>Fontoura Xavier</v>
          </cell>
          <cell r="C832">
            <v>831</v>
          </cell>
        </row>
        <row r="833">
          <cell r="B833" t="str">
            <v>Formigueiro</v>
          </cell>
          <cell r="C833">
            <v>832</v>
          </cell>
        </row>
        <row r="834">
          <cell r="B834" t="str">
            <v>Fortaleza dos Valos</v>
          </cell>
          <cell r="C834">
            <v>833</v>
          </cell>
        </row>
        <row r="835">
          <cell r="B835" t="str">
            <v>Frederico Westphalen</v>
          </cell>
          <cell r="C835">
            <v>834</v>
          </cell>
        </row>
        <row r="836">
          <cell r="B836" t="str">
            <v>Garruchos</v>
          </cell>
          <cell r="C836">
            <v>835</v>
          </cell>
        </row>
        <row r="837">
          <cell r="B837" t="str">
            <v>General Câmara</v>
          </cell>
          <cell r="C837">
            <v>836</v>
          </cell>
        </row>
        <row r="838">
          <cell r="B838" t="str">
            <v>Gentil</v>
          </cell>
          <cell r="C838">
            <v>837</v>
          </cell>
        </row>
        <row r="839">
          <cell r="B839" t="str">
            <v>Getúlio Vargas</v>
          </cell>
          <cell r="C839">
            <v>838</v>
          </cell>
        </row>
        <row r="840">
          <cell r="B840" t="str">
            <v>Giruá</v>
          </cell>
          <cell r="C840">
            <v>839</v>
          </cell>
        </row>
        <row r="841">
          <cell r="B841" t="str">
            <v>Gramado Xavier</v>
          </cell>
          <cell r="C841">
            <v>840</v>
          </cell>
        </row>
        <row r="842">
          <cell r="B842" t="str">
            <v>Guaíba</v>
          </cell>
          <cell r="C842">
            <v>841</v>
          </cell>
        </row>
        <row r="843">
          <cell r="B843" t="str">
            <v>Guaporé</v>
          </cell>
          <cell r="C843">
            <v>842</v>
          </cell>
        </row>
        <row r="844">
          <cell r="B844" t="str">
            <v>Guarani das Missões</v>
          </cell>
          <cell r="C844">
            <v>843</v>
          </cell>
        </row>
        <row r="845">
          <cell r="B845" t="str">
            <v>Herveiras</v>
          </cell>
          <cell r="C845">
            <v>844</v>
          </cell>
        </row>
        <row r="846">
          <cell r="B846" t="str">
            <v>Hulha Negra</v>
          </cell>
          <cell r="C846">
            <v>845</v>
          </cell>
        </row>
        <row r="847">
          <cell r="B847" t="str">
            <v>Humaitá</v>
          </cell>
          <cell r="C847">
            <v>846</v>
          </cell>
        </row>
        <row r="848">
          <cell r="B848" t="str">
            <v>Ibiaçá</v>
          </cell>
          <cell r="C848">
            <v>847</v>
          </cell>
        </row>
        <row r="849">
          <cell r="B849" t="str">
            <v>Ibirapuitã</v>
          </cell>
          <cell r="C849">
            <v>848</v>
          </cell>
        </row>
        <row r="850">
          <cell r="B850" t="str">
            <v>Ibirubá</v>
          </cell>
          <cell r="C850">
            <v>849</v>
          </cell>
        </row>
        <row r="851">
          <cell r="B851" t="str">
            <v>Ijuí</v>
          </cell>
          <cell r="C851">
            <v>850</v>
          </cell>
        </row>
        <row r="852">
          <cell r="B852" t="str">
            <v>Independência</v>
          </cell>
          <cell r="C852">
            <v>851</v>
          </cell>
        </row>
        <row r="853">
          <cell r="B853" t="str">
            <v>Inhacorá</v>
          </cell>
          <cell r="C853">
            <v>852</v>
          </cell>
        </row>
        <row r="854">
          <cell r="B854" t="str">
            <v>Ipê</v>
          </cell>
          <cell r="C854">
            <v>853</v>
          </cell>
        </row>
        <row r="855">
          <cell r="B855" t="str">
            <v>Itaara</v>
          </cell>
          <cell r="C855">
            <v>854</v>
          </cell>
        </row>
        <row r="856">
          <cell r="B856" t="str">
            <v>Itacurubi</v>
          </cell>
          <cell r="C856">
            <v>855</v>
          </cell>
        </row>
        <row r="857">
          <cell r="B857" t="str">
            <v>Itapuca</v>
          </cell>
          <cell r="C857">
            <v>856</v>
          </cell>
        </row>
        <row r="858">
          <cell r="B858" t="str">
            <v>Itaqui</v>
          </cell>
          <cell r="C858">
            <v>857</v>
          </cell>
        </row>
        <row r="859">
          <cell r="B859" t="str">
            <v>Ivorá</v>
          </cell>
          <cell r="C859">
            <v>858</v>
          </cell>
        </row>
        <row r="860">
          <cell r="B860" t="str">
            <v>Jaboticaba</v>
          </cell>
          <cell r="C860">
            <v>859</v>
          </cell>
        </row>
        <row r="861">
          <cell r="B861" t="str">
            <v>Jacuizinho</v>
          </cell>
          <cell r="C861">
            <v>860</v>
          </cell>
        </row>
        <row r="862">
          <cell r="B862" t="str">
            <v>Jacutinga</v>
          </cell>
          <cell r="C862">
            <v>861</v>
          </cell>
        </row>
        <row r="863">
          <cell r="B863" t="str">
            <v>Jaguarão</v>
          </cell>
          <cell r="C863">
            <v>862</v>
          </cell>
        </row>
        <row r="864">
          <cell r="B864" t="str">
            <v>Jaguari</v>
          </cell>
          <cell r="C864">
            <v>863</v>
          </cell>
        </row>
        <row r="865">
          <cell r="B865" t="str">
            <v>Jari</v>
          </cell>
          <cell r="C865">
            <v>864</v>
          </cell>
        </row>
        <row r="866">
          <cell r="B866" t="str">
            <v>Jóia</v>
          </cell>
          <cell r="C866">
            <v>865</v>
          </cell>
        </row>
        <row r="867">
          <cell r="B867" t="str">
            <v>Júlio de Castilhos</v>
          </cell>
          <cell r="C867">
            <v>866</v>
          </cell>
        </row>
        <row r="868">
          <cell r="B868" t="str">
            <v>Lagoão</v>
          </cell>
          <cell r="C868">
            <v>867</v>
          </cell>
        </row>
        <row r="869">
          <cell r="B869" t="str">
            <v>Lagoa dos Três Cantos</v>
          </cell>
          <cell r="C869">
            <v>868</v>
          </cell>
        </row>
        <row r="870">
          <cell r="B870" t="str">
            <v>Lagoa Vermelha</v>
          </cell>
          <cell r="C870">
            <v>869</v>
          </cell>
        </row>
        <row r="871">
          <cell r="B871" t="str">
            <v>Lajeado</v>
          </cell>
          <cell r="C871">
            <v>870</v>
          </cell>
        </row>
        <row r="872">
          <cell r="B872" t="str">
            <v>Lajeado do Bugre</v>
          </cell>
          <cell r="C872">
            <v>871</v>
          </cell>
        </row>
        <row r="873">
          <cell r="B873" t="str">
            <v>Lavras do Sul</v>
          </cell>
          <cell r="C873">
            <v>872</v>
          </cell>
        </row>
        <row r="874">
          <cell r="B874" t="str">
            <v>Machadinho</v>
          </cell>
          <cell r="C874">
            <v>873</v>
          </cell>
        </row>
        <row r="875">
          <cell r="B875" t="str">
            <v>Maçambará</v>
          </cell>
          <cell r="C875">
            <v>874</v>
          </cell>
        </row>
        <row r="876">
          <cell r="B876" t="str">
            <v>Manoel Viana</v>
          </cell>
          <cell r="C876">
            <v>875</v>
          </cell>
        </row>
        <row r="877">
          <cell r="B877" t="str">
            <v>Marau</v>
          </cell>
          <cell r="C877">
            <v>876</v>
          </cell>
        </row>
        <row r="878">
          <cell r="B878" t="str">
            <v>Marcelino Ramos</v>
          </cell>
          <cell r="C878">
            <v>877</v>
          </cell>
        </row>
        <row r="879">
          <cell r="B879" t="str">
            <v>Mata</v>
          </cell>
          <cell r="C879">
            <v>878</v>
          </cell>
        </row>
        <row r="880">
          <cell r="B880" t="str">
            <v>Mato Castelhano</v>
          </cell>
          <cell r="C880">
            <v>879</v>
          </cell>
        </row>
        <row r="881">
          <cell r="B881" t="str">
            <v>Mato Queimado</v>
          </cell>
          <cell r="C881">
            <v>880</v>
          </cell>
        </row>
        <row r="882">
          <cell r="B882" t="str">
            <v>Minas do Leão</v>
          </cell>
          <cell r="C882">
            <v>881</v>
          </cell>
        </row>
        <row r="883">
          <cell r="B883" t="str">
            <v>Monte Alegre dos Campos</v>
          </cell>
          <cell r="C883">
            <v>882</v>
          </cell>
        </row>
        <row r="884">
          <cell r="B884" t="str">
            <v>Mormaço</v>
          </cell>
          <cell r="C884">
            <v>883</v>
          </cell>
        </row>
        <row r="885">
          <cell r="B885" t="str">
            <v>Mostardas</v>
          </cell>
          <cell r="C885">
            <v>884</v>
          </cell>
        </row>
        <row r="886">
          <cell r="B886" t="str">
            <v>Muitos Capões</v>
          </cell>
          <cell r="C886">
            <v>885</v>
          </cell>
        </row>
        <row r="887">
          <cell r="B887" t="str">
            <v>Muliterno</v>
          </cell>
          <cell r="C887">
            <v>886</v>
          </cell>
        </row>
        <row r="888">
          <cell r="B888" t="str">
            <v>Não-Me-Toque</v>
          </cell>
          <cell r="C888">
            <v>887</v>
          </cell>
        </row>
        <row r="889">
          <cell r="B889" t="str">
            <v>Nicolau Vergueiro</v>
          </cell>
          <cell r="C889">
            <v>888</v>
          </cell>
        </row>
        <row r="890">
          <cell r="B890" t="str">
            <v>Nova Alvorada</v>
          </cell>
          <cell r="C890">
            <v>889</v>
          </cell>
        </row>
        <row r="891">
          <cell r="B891" t="str">
            <v>Nova Bassano</v>
          </cell>
          <cell r="C891">
            <v>890</v>
          </cell>
        </row>
        <row r="892">
          <cell r="B892" t="str">
            <v>Nova Boa Vista</v>
          </cell>
          <cell r="C892">
            <v>891</v>
          </cell>
        </row>
        <row r="893">
          <cell r="B893" t="str">
            <v>Nova Palma</v>
          </cell>
          <cell r="C893">
            <v>892</v>
          </cell>
        </row>
        <row r="894">
          <cell r="B894" t="str">
            <v>Nova Ramada</v>
          </cell>
          <cell r="C894">
            <v>893</v>
          </cell>
        </row>
        <row r="895">
          <cell r="B895" t="str">
            <v>Novo Cabrais</v>
          </cell>
          <cell r="C895">
            <v>894</v>
          </cell>
        </row>
        <row r="896">
          <cell r="B896" t="str">
            <v>Novo Xingu</v>
          </cell>
          <cell r="C896">
            <v>895</v>
          </cell>
        </row>
        <row r="897">
          <cell r="B897" t="str">
            <v>Osório</v>
          </cell>
          <cell r="C897">
            <v>896</v>
          </cell>
        </row>
        <row r="898">
          <cell r="B898" t="str">
            <v>Palmares do Sul</v>
          </cell>
          <cell r="C898">
            <v>897</v>
          </cell>
        </row>
        <row r="899">
          <cell r="B899" t="str">
            <v>Palmeira das Missões</v>
          </cell>
          <cell r="C899">
            <v>898</v>
          </cell>
        </row>
        <row r="900">
          <cell r="B900" t="str">
            <v>Panambi</v>
          </cell>
          <cell r="C900">
            <v>899</v>
          </cell>
        </row>
        <row r="901">
          <cell r="B901" t="str">
            <v>Pantano Grande</v>
          </cell>
          <cell r="C901">
            <v>900</v>
          </cell>
        </row>
        <row r="902">
          <cell r="B902" t="str">
            <v>Paraí</v>
          </cell>
          <cell r="C902">
            <v>901</v>
          </cell>
        </row>
        <row r="903">
          <cell r="B903" t="str">
            <v>Passa Sete</v>
          </cell>
          <cell r="C903">
            <v>902</v>
          </cell>
        </row>
        <row r="904">
          <cell r="B904" t="str">
            <v>Passo do Sobrado</v>
          </cell>
          <cell r="C904">
            <v>903</v>
          </cell>
        </row>
        <row r="905">
          <cell r="B905" t="str">
            <v>Passo Fundo</v>
          </cell>
          <cell r="C905">
            <v>904</v>
          </cell>
        </row>
        <row r="906">
          <cell r="B906" t="str">
            <v>Paulo Bento</v>
          </cell>
          <cell r="C906">
            <v>905</v>
          </cell>
        </row>
        <row r="907">
          <cell r="B907" t="str">
            <v>Pedras Altas</v>
          </cell>
          <cell r="C907">
            <v>906</v>
          </cell>
        </row>
        <row r="908">
          <cell r="B908" t="str">
            <v>Pedro Osório</v>
          </cell>
          <cell r="C908">
            <v>907</v>
          </cell>
        </row>
        <row r="909">
          <cell r="B909" t="str">
            <v>Pejuçara</v>
          </cell>
          <cell r="C909">
            <v>908</v>
          </cell>
        </row>
        <row r="910">
          <cell r="B910" t="str">
            <v>Pelotas</v>
          </cell>
          <cell r="C910">
            <v>909</v>
          </cell>
        </row>
        <row r="911">
          <cell r="B911" t="str">
            <v>Pinhal da Serra</v>
          </cell>
          <cell r="C911">
            <v>910</v>
          </cell>
        </row>
        <row r="912">
          <cell r="B912" t="str">
            <v>Pinhal Grande</v>
          </cell>
          <cell r="C912">
            <v>911</v>
          </cell>
        </row>
        <row r="913">
          <cell r="B913" t="str">
            <v>Pinheiro Machado</v>
          </cell>
          <cell r="C913">
            <v>912</v>
          </cell>
        </row>
        <row r="914">
          <cell r="B914" t="str">
            <v>Pirapó</v>
          </cell>
          <cell r="C914">
            <v>913</v>
          </cell>
        </row>
        <row r="915">
          <cell r="B915" t="str">
            <v>Piratini</v>
          </cell>
          <cell r="C915">
            <v>914</v>
          </cell>
        </row>
        <row r="916">
          <cell r="B916" t="str">
            <v>Pontão</v>
          </cell>
          <cell r="C916">
            <v>915</v>
          </cell>
        </row>
        <row r="917">
          <cell r="B917" t="str">
            <v>Ponte Preta</v>
          </cell>
          <cell r="C917">
            <v>916</v>
          </cell>
        </row>
        <row r="918">
          <cell r="B918" t="str">
            <v>Putinga</v>
          </cell>
          <cell r="C918">
            <v>917</v>
          </cell>
        </row>
        <row r="919">
          <cell r="B919" t="str">
            <v>Quaraí</v>
          </cell>
          <cell r="C919">
            <v>918</v>
          </cell>
        </row>
        <row r="920">
          <cell r="B920" t="str">
            <v>Quatro Irmãos</v>
          </cell>
          <cell r="C920">
            <v>919</v>
          </cell>
        </row>
        <row r="921">
          <cell r="B921" t="str">
            <v>Quevedos</v>
          </cell>
          <cell r="C921">
            <v>920</v>
          </cell>
        </row>
        <row r="922">
          <cell r="B922" t="str">
            <v>Quinze de Novembro</v>
          </cell>
          <cell r="C922">
            <v>921</v>
          </cell>
        </row>
        <row r="923">
          <cell r="B923" t="str">
            <v>Redentora</v>
          </cell>
          <cell r="C923">
            <v>922</v>
          </cell>
        </row>
        <row r="924">
          <cell r="B924" t="str">
            <v>Relvado</v>
          </cell>
          <cell r="C924">
            <v>923</v>
          </cell>
        </row>
        <row r="925">
          <cell r="B925" t="str">
            <v>Restinga Sêca</v>
          </cell>
          <cell r="C925">
            <v>924</v>
          </cell>
        </row>
        <row r="926">
          <cell r="B926" t="str">
            <v>Rio dos Índios</v>
          </cell>
          <cell r="C926">
            <v>925</v>
          </cell>
        </row>
        <row r="927">
          <cell r="B927" t="str">
            <v>Rio Grande</v>
          </cell>
          <cell r="C927">
            <v>926</v>
          </cell>
        </row>
        <row r="928">
          <cell r="B928" t="str">
            <v>Rio Pardo</v>
          </cell>
          <cell r="C928">
            <v>927</v>
          </cell>
        </row>
        <row r="929">
          <cell r="B929" t="str">
            <v>Ronda Alta</v>
          </cell>
          <cell r="C929">
            <v>928</v>
          </cell>
        </row>
        <row r="930">
          <cell r="B930" t="str">
            <v>Rondinha</v>
          </cell>
          <cell r="C930">
            <v>929</v>
          </cell>
        </row>
        <row r="931">
          <cell r="B931" t="str">
            <v>Rosário do Sul</v>
          </cell>
          <cell r="C931">
            <v>930</v>
          </cell>
        </row>
        <row r="932">
          <cell r="B932" t="str">
            <v>Saldanha Marinho</v>
          </cell>
          <cell r="C932">
            <v>931</v>
          </cell>
        </row>
        <row r="933">
          <cell r="B933" t="str">
            <v>Salto do Jacuí</v>
          </cell>
          <cell r="C933">
            <v>932</v>
          </cell>
        </row>
        <row r="934">
          <cell r="B934" t="str">
            <v>Salvador das Missões</v>
          </cell>
          <cell r="C934">
            <v>933</v>
          </cell>
        </row>
        <row r="935">
          <cell r="B935" t="str">
            <v>Sananduva</v>
          </cell>
          <cell r="C935">
            <v>934</v>
          </cell>
        </row>
        <row r="936">
          <cell r="B936" t="str">
            <v>Santa Bárbara do Sul</v>
          </cell>
          <cell r="C936">
            <v>935</v>
          </cell>
        </row>
        <row r="937">
          <cell r="B937" t="str">
            <v>Santa Cecília do Sul</v>
          </cell>
          <cell r="C937">
            <v>936</v>
          </cell>
        </row>
        <row r="938">
          <cell r="B938" t="str">
            <v>Santa Clara do Sul</v>
          </cell>
          <cell r="C938">
            <v>937</v>
          </cell>
        </row>
        <row r="939">
          <cell r="B939" t="str">
            <v>Santa Cruz do Sul</v>
          </cell>
          <cell r="C939">
            <v>938</v>
          </cell>
        </row>
        <row r="940">
          <cell r="B940" t="str">
            <v>Santa Maria</v>
          </cell>
          <cell r="C940">
            <v>939</v>
          </cell>
        </row>
        <row r="941">
          <cell r="B941" t="str">
            <v>Santa Margarida do Sul</v>
          </cell>
          <cell r="C941">
            <v>940</v>
          </cell>
        </row>
        <row r="942">
          <cell r="B942" t="str">
            <v>Santana da Boa Vista</v>
          </cell>
          <cell r="C942">
            <v>941</v>
          </cell>
        </row>
        <row r="943">
          <cell r="B943" t="str">
            <v>Santa Rosa</v>
          </cell>
          <cell r="C943">
            <v>942</v>
          </cell>
        </row>
        <row r="944">
          <cell r="B944" t="str">
            <v>Santa Vitória do Palmar</v>
          </cell>
          <cell r="C944">
            <v>943</v>
          </cell>
        </row>
        <row r="945">
          <cell r="B945" t="str">
            <v>Santiago</v>
          </cell>
          <cell r="C945">
            <v>944</v>
          </cell>
        </row>
        <row r="946">
          <cell r="B946" t="str">
            <v>Santo Ângelo</v>
          </cell>
          <cell r="C946">
            <v>945</v>
          </cell>
        </row>
        <row r="947">
          <cell r="B947" t="str">
            <v>Santo Antônio do Palma</v>
          </cell>
          <cell r="C947">
            <v>946</v>
          </cell>
        </row>
        <row r="948">
          <cell r="B948" t="str">
            <v>Santo Antônio da Patrulha</v>
          </cell>
          <cell r="C948">
            <v>947</v>
          </cell>
        </row>
        <row r="949">
          <cell r="B949" t="str">
            <v>Santo Antônio das Missões</v>
          </cell>
          <cell r="C949">
            <v>948</v>
          </cell>
        </row>
        <row r="950">
          <cell r="B950" t="str">
            <v>Santo Antônio do Planalto</v>
          </cell>
          <cell r="C950">
            <v>949</v>
          </cell>
        </row>
        <row r="951">
          <cell r="B951" t="str">
            <v>Santo Augusto</v>
          </cell>
          <cell r="C951">
            <v>950</v>
          </cell>
        </row>
        <row r="952">
          <cell r="B952" t="str">
            <v>Santo Expedito do Sul</v>
          </cell>
          <cell r="C952">
            <v>951</v>
          </cell>
        </row>
        <row r="953">
          <cell r="B953" t="str">
            <v>São Borja</v>
          </cell>
          <cell r="C953">
            <v>952</v>
          </cell>
        </row>
        <row r="954">
          <cell r="B954" t="str">
            <v>São Domingos do Sul</v>
          </cell>
          <cell r="C954">
            <v>953</v>
          </cell>
        </row>
        <row r="955">
          <cell r="B955" t="str">
            <v>São Francisco de Assis</v>
          </cell>
          <cell r="C955">
            <v>954</v>
          </cell>
        </row>
        <row r="956">
          <cell r="B956" t="str">
            <v>São Gabriel</v>
          </cell>
          <cell r="C956">
            <v>955</v>
          </cell>
        </row>
        <row r="957">
          <cell r="B957" t="str">
            <v>São Jerônimo</v>
          </cell>
          <cell r="C957">
            <v>956</v>
          </cell>
        </row>
        <row r="958">
          <cell r="B958" t="str">
            <v>São João da Urtiga</v>
          </cell>
          <cell r="C958">
            <v>957</v>
          </cell>
        </row>
        <row r="959">
          <cell r="B959" t="str">
            <v>São João do Polêsine</v>
          </cell>
          <cell r="C959">
            <v>958</v>
          </cell>
        </row>
        <row r="960">
          <cell r="B960" t="str">
            <v>São José das Missões</v>
          </cell>
          <cell r="C960">
            <v>959</v>
          </cell>
        </row>
        <row r="961">
          <cell r="B961" t="str">
            <v>São José do Ouro</v>
          </cell>
          <cell r="C961">
            <v>960</v>
          </cell>
        </row>
        <row r="962">
          <cell r="B962" t="str">
            <v>São José dos Ausentes</v>
          </cell>
          <cell r="C962">
            <v>961</v>
          </cell>
        </row>
        <row r="963">
          <cell r="B963" t="str">
            <v>São Lourenço do Sul</v>
          </cell>
          <cell r="C963">
            <v>962</v>
          </cell>
        </row>
        <row r="964">
          <cell r="B964" t="str">
            <v>São Luiz Gonzaga</v>
          </cell>
          <cell r="C964">
            <v>963</v>
          </cell>
        </row>
        <row r="965">
          <cell r="B965" t="str">
            <v>São Martinho</v>
          </cell>
          <cell r="C965">
            <v>964</v>
          </cell>
        </row>
        <row r="966">
          <cell r="B966" t="str">
            <v>São Martinho da Serra</v>
          </cell>
          <cell r="C966">
            <v>965</v>
          </cell>
        </row>
        <row r="967">
          <cell r="B967" t="str">
            <v>São Miguel das Missões</v>
          </cell>
          <cell r="C967">
            <v>966</v>
          </cell>
        </row>
        <row r="968">
          <cell r="B968" t="str">
            <v>São Nicolau</v>
          </cell>
          <cell r="C968">
            <v>967</v>
          </cell>
        </row>
        <row r="969">
          <cell r="B969" t="str">
            <v>São Paulo das Missões</v>
          </cell>
          <cell r="C969">
            <v>968</v>
          </cell>
        </row>
        <row r="970">
          <cell r="B970" t="str">
            <v>São Pedro das Missões</v>
          </cell>
          <cell r="C970">
            <v>969</v>
          </cell>
        </row>
        <row r="971">
          <cell r="B971" t="str">
            <v>São Pedro do Sul</v>
          </cell>
          <cell r="C971">
            <v>970</v>
          </cell>
        </row>
        <row r="972">
          <cell r="B972" t="str">
            <v>São Sepé</v>
          </cell>
          <cell r="C972">
            <v>971</v>
          </cell>
        </row>
        <row r="973">
          <cell r="B973" t="str">
            <v>São Vicente do Sul</v>
          </cell>
          <cell r="C973">
            <v>972</v>
          </cell>
        </row>
        <row r="974">
          <cell r="B974" t="str">
            <v>Sarandi</v>
          </cell>
          <cell r="C974">
            <v>973</v>
          </cell>
        </row>
        <row r="975">
          <cell r="B975" t="str">
            <v>Seberi</v>
          </cell>
          <cell r="C975">
            <v>974</v>
          </cell>
        </row>
        <row r="976">
          <cell r="B976" t="str">
            <v>Sede Nova</v>
          </cell>
          <cell r="C976">
            <v>975</v>
          </cell>
        </row>
        <row r="977">
          <cell r="B977" t="str">
            <v>Segredo</v>
          </cell>
          <cell r="C977">
            <v>976</v>
          </cell>
        </row>
        <row r="978">
          <cell r="B978" t="str">
            <v>Selbach</v>
          </cell>
          <cell r="C978">
            <v>977</v>
          </cell>
        </row>
        <row r="979">
          <cell r="B979" t="str">
            <v>Senador Salgado Filho</v>
          </cell>
          <cell r="C979">
            <v>978</v>
          </cell>
        </row>
        <row r="980">
          <cell r="B980" t="str">
            <v>Sentinela do Sul</v>
          </cell>
          <cell r="C980">
            <v>979</v>
          </cell>
        </row>
        <row r="981">
          <cell r="B981" t="str">
            <v>Serafina Corrêa</v>
          </cell>
          <cell r="C981">
            <v>980</v>
          </cell>
        </row>
        <row r="982">
          <cell r="B982" t="str">
            <v>Sertão</v>
          </cell>
          <cell r="C982">
            <v>981</v>
          </cell>
        </row>
        <row r="983">
          <cell r="B983" t="str">
            <v>Sete de Setembro</v>
          </cell>
          <cell r="C983">
            <v>982</v>
          </cell>
        </row>
        <row r="984">
          <cell r="B984" t="str">
            <v>Silveira Martins</v>
          </cell>
          <cell r="C984">
            <v>983</v>
          </cell>
        </row>
        <row r="985">
          <cell r="B985" t="str">
            <v>Sinimbu</v>
          </cell>
          <cell r="C985">
            <v>984</v>
          </cell>
        </row>
        <row r="986">
          <cell r="B986" t="str">
            <v>Soledade</v>
          </cell>
          <cell r="C986">
            <v>985</v>
          </cell>
        </row>
        <row r="987">
          <cell r="B987" t="str">
            <v>Tapejara</v>
          </cell>
          <cell r="C987">
            <v>986</v>
          </cell>
        </row>
        <row r="988">
          <cell r="B988" t="str">
            <v>Tapera</v>
          </cell>
          <cell r="C988">
            <v>987</v>
          </cell>
        </row>
        <row r="989">
          <cell r="B989" t="str">
            <v>Tapes</v>
          </cell>
          <cell r="C989">
            <v>988</v>
          </cell>
        </row>
        <row r="990">
          <cell r="B990" t="str">
            <v>Taquaruçu do Sul</v>
          </cell>
          <cell r="C990">
            <v>989</v>
          </cell>
        </row>
        <row r="991">
          <cell r="B991" t="str">
            <v>Tenente Portela</v>
          </cell>
          <cell r="C991">
            <v>990</v>
          </cell>
        </row>
        <row r="992">
          <cell r="B992" t="str">
            <v>Tio Hugo</v>
          </cell>
          <cell r="C992">
            <v>991</v>
          </cell>
        </row>
        <row r="993">
          <cell r="B993" t="str">
            <v>Tiradentes do Sul</v>
          </cell>
          <cell r="C993">
            <v>992</v>
          </cell>
        </row>
        <row r="994">
          <cell r="B994" t="str">
            <v>Toropi</v>
          </cell>
          <cell r="C994">
            <v>993</v>
          </cell>
        </row>
        <row r="995">
          <cell r="B995" t="str">
            <v>Três Arroios</v>
          </cell>
          <cell r="C995">
            <v>994</v>
          </cell>
        </row>
        <row r="996">
          <cell r="B996" t="str">
            <v>Três de Maio</v>
          </cell>
          <cell r="C996">
            <v>995</v>
          </cell>
        </row>
        <row r="997">
          <cell r="B997" t="str">
            <v>Três Palmeiras</v>
          </cell>
          <cell r="C997">
            <v>996</v>
          </cell>
        </row>
        <row r="998">
          <cell r="B998" t="str">
            <v>Três Passos</v>
          </cell>
          <cell r="C998">
            <v>997</v>
          </cell>
        </row>
        <row r="999">
          <cell r="B999" t="str">
            <v>Trindade do Sul</v>
          </cell>
          <cell r="C999">
            <v>998</v>
          </cell>
        </row>
        <row r="1000">
          <cell r="B1000" t="str">
            <v>Triunfo</v>
          </cell>
          <cell r="C1000">
            <v>999</v>
          </cell>
        </row>
        <row r="1001">
          <cell r="B1001" t="str">
            <v>Tucunduva</v>
          </cell>
          <cell r="C1001">
            <v>1000</v>
          </cell>
        </row>
        <row r="1002">
          <cell r="B1002" t="str">
            <v>Tunas</v>
          </cell>
          <cell r="C1002">
            <v>1001</v>
          </cell>
        </row>
        <row r="1003">
          <cell r="B1003" t="str">
            <v>Tupanci do Sul</v>
          </cell>
          <cell r="C1003">
            <v>1002</v>
          </cell>
        </row>
        <row r="1004">
          <cell r="B1004" t="str">
            <v>Tupanciretã</v>
          </cell>
          <cell r="C1004">
            <v>1003</v>
          </cell>
        </row>
        <row r="1005">
          <cell r="B1005" t="str">
            <v>Tuparendi</v>
          </cell>
          <cell r="C1005">
            <v>1004</v>
          </cell>
        </row>
        <row r="1006">
          <cell r="B1006" t="str">
            <v>Turuçu</v>
          </cell>
          <cell r="C1006">
            <v>1005</v>
          </cell>
        </row>
        <row r="1007">
          <cell r="B1007" t="str">
            <v>Unistalda</v>
          </cell>
          <cell r="C1007">
            <v>1006</v>
          </cell>
        </row>
        <row r="1008">
          <cell r="B1008" t="str">
            <v>Uruguaiana</v>
          </cell>
          <cell r="C1008">
            <v>1007</v>
          </cell>
        </row>
        <row r="1009">
          <cell r="B1009" t="str">
            <v>Vacaria</v>
          </cell>
          <cell r="C1009">
            <v>1008</v>
          </cell>
        </row>
        <row r="1010">
          <cell r="B1010" t="str">
            <v>Vale Verde</v>
          </cell>
          <cell r="C1010">
            <v>1009</v>
          </cell>
        </row>
        <row r="1011">
          <cell r="B1011" t="str">
            <v>Vale do Sol</v>
          </cell>
          <cell r="C1011">
            <v>1010</v>
          </cell>
        </row>
        <row r="1012">
          <cell r="B1012" t="str">
            <v>Venâncio Aires</v>
          </cell>
          <cell r="C1012">
            <v>1011</v>
          </cell>
        </row>
        <row r="1013">
          <cell r="B1013" t="str">
            <v>Vera Cruz</v>
          </cell>
          <cell r="C1013">
            <v>1012</v>
          </cell>
        </row>
        <row r="1014">
          <cell r="B1014" t="str">
            <v>Vespasiano Corrêa</v>
          </cell>
          <cell r="C1014">
            <v>1013</v>
          </cell>
        </row>
        <row r="1015">
          <cell r="B1015" t="str">
            <v>Viadutos</v>
          </cell>
          <cell r="C1015">
            <v>1014</v>
          </cell>
        </row>
        <row r="1016">
          <cell r="B1016" t="str">
            <v>Viamão</v>
          </cell>
          <cell r="C1016">
            <v>1015</v>
          </cell>
        </row>
        <row r="1017">
          <cell r="B1017" t="str">
            <v>Vicente Dutra</v>
          </cell>
          <cell r="C1017">
            <v>1016</v>
          </cell>
        </row>
        <row r="1018">
          <cell r="B1018" t="str">
            <v>Victor Graeff</v>
          </cell>
          <cell r="C1018">
            <v>1017</v>
          </cell>
        </row>
        <row r="1019">
          <cell r="B1019" t="str">
            <v>Vila Flores</v>
          </cell>
          <cell r="C1019">
            <v>1018</v>
          </cell>
        </row>
        <row r="1020">
          <cell r="B1020" t="str">
            <v>Vila Lângaro</v>
          </cell>
          <cell r="C1020">
            <v>1019</v>
          </cell>
        </row>
        <row r="1021">
          <cell r="B1021" t="str">
            <v>Vila Maria</v>
          </cell>
          <cell r="C1021">
            <v>1020</v>
          </cell>
        </row>
        <row r="1022">
          <cell r="B1022" t="str">
            <v>Vila Nova do Sul</v>
          </cell>
          <cell r="C1022">
            <v>1021</v>
          </cell>
        </row>
        <row r="1023">
          <cell r="B1023" t="str">
            <v>Vista Alegre</v>
          </cell>
          <cell r="C1023">
            <v>1022</v>
          </cell>
        </row>
        <row r="1024">
          <cell r="B1024" t="str">
            <v>Vista Gaúcha</v>
          </cell>
          <cell r="C1024">
            <v>1023</v>
          </cell>
        </row>
        <row r="1025">
          <cell r="B1025" t="str">
            <v>Vitória das Missões</v>
          </cell>
          <cell r="C1025">
            <v>1024</v>
          </cell>
        </row>
        <row r="1026">
          <cell r="B1026" t="str">
            <v>Abdon Batista</v>
          </cell>
          <cell r="C1026">
            <v>1025</v>
          </cell>
        </row>
        <row r="1027">
          <cell r="B1027" t="str">
            <v>Abelardo Luz</v>
          </cell>
          <cell r="C1027">
            <v>1026</v>
          </cell>
        </row>
        <row r="1028">
          <cell r="B1028" t="str">
            <v>Agrolândia</v>
          </cell>
          <cell r="C1028">
            <v>1027</v>
          </cell>
        </row>
        <row r="1029">
          <cell r="B1029" t="str">
            <v>Água Doce</v>
          </cell>
          <cell r="C1029">
            <v>1028</v>
          </cell>
        </row>
        <row r="1030">
          <cell r="B1030" t="str">
            <v>Anita Garibaldi</v>
          </cell>
          <cell r="C1030">
            <v>1029</v>
          </cell>
        </row>
        <row r="1031">
          <cell r="B1031" t="str">
            <v>Araranguá</v>
          </cell>
          <cell r="C1031">
            <v>1030</v>
          </cell>
        </row>
        <row r="1032">
          <cell r="B1032" t="str">
            <v>Bela Vista do Toldo</v>
          </cell>
          <cell r="C1032">
            <v>1031</v>
          </cell>
        </row>
        <row r="1033">
          <cell r="B1033" t="str">
            <v>Bom Jesus</v>
          </cell>
          <cell r="C1033">
            <v>1032</v>
          </cell>
        </row>
        <row r="1034">
          <cell r="B1034" t="str">
            <v>Bom Retiro</v>
          </cell>
          <cell r="C1034">
            <v>1033</v>
          </cell>
        </row>
        <row r="1035">
          <cell r="B1035" t="str">
            <v>Brunópolis</v>
          </cell>
          <cell r="C1035">
            <v>1034</v>
          </cell>
        </row>
        <row r="1036">
          <cell r="B1036" t="str">
            <v>Caçador</v>
          </cell>
          <cell r="C1036">
            <v>1035</v>
          </cell>
        </row>
        <row r="1037">
          <cell r="B1037" t="str">
            <v>Capão Alto</v>
          </cell>
          <cell r="C1037">
            <v>1036</v>
          </cell>
        </row>
        <row r="1038">
          <cell r="B1038" t="str">
            <v>Campo Belo do Sul</v>
          </cell>
          <cell r="C1038">
            <v>1037</v>
          </cell>
        </row>
        <row r="1039">
          <cell r="B1039" t="str">
            <v>Campo Erê</v>
          </cell>
          <cell r="C1039">
            <v>1038</v>
          </cell>
        </row>
        <row r="1040">
          <cell r="B1040" t="str">
            <v>Campos Novos</v>
          </cell>
          <cell r="C1040">
            <v>1039</v>
          </cell>
        </row>
        <row r="1041">
          <cell r="B1041" t="str">
            <v>Canoinhas</v>
          </cell>
          <cell r="C1041">
            <v>1040</v>
          </cell>
        </row>
        <row r="1042">
          <cell r="B1042" t="str">
            <v>Capinzal</v>
          </cell>
          <cell r="C1042">
            <v>1041</v>
          </cell>
        </row>
        <row r="1043">
          <cell r="B1043" t="str">
            <v>Catanduvas</v>
          </cell>
          <cell r="C1043">
            <v>1042</v>
          </cell>
        </row>
        <row r="1044">
          <cell r="B1044" t="str">
            <v>Cerro Negro</v>
          </cell>
          <cell r="C1044">
            <v>1043</v>
          </cell>
        </row>
        <row r="1045">
          <cell r="B1045" t="str">
            <v>Chapecó</v>
          </cell>
          <cell r="C1045">
            <v>1044</v>
          </cell>
        </row>
        <row r="1046">
          <cell r="B1046" t="str">
            <v>Coronel Martins</v>
          </cell>
          <cell r="C1046">
            <v>1045</v>
          </cell>
        </row>
        <row r="1047">
          <cell r="B1047" t="str">
            <v>Correia Pinto</v>
          </cell>
          <cell r="C1047">
            <v>1046</v>
          </cell>
        </row>
        <row r="1048">
          <cell r="B1048" t="str">
            <v>Curitibanos</v>
          </cell>
          <cell r="C1048">
            <v>1047</v>
          </cell>
        </row>
        <row r="1049">
          <cell r="B1049" t="str">
            <v>Descanso</v>
          </cell>
          <cell r="C1049">
            <v>1048</v>
          </cell>
        </row>
        <row r="1050">
          <cell r="B1050" t="str">
            <v>Dionísio Cerqueira</v>
          </cell>
          <cell r="C1050">
            <v>1049</v>
          </cell>
        </row>
        <row r="1051">
          <cell r="B1051" t="str">
            <v>Dona Emma</v>
          </cell>
          <cell r="C1051">
            <v>1050</v>
          </cell>
        </row>
        <row r="1052">
          <cell r="B1052" t="str">
            <v>Entre Rios</v>
          </cell>
          <cell r="C1052">
            <v>1051</v>
          </cell>
        </row>
        <row r="1053">
          <cell r="B1053" t="str">
            <v>Fraiburgo</v>
          </cell>
          <cell r="C1053">
            <v>1052</v>
          </cell>
        </row>
        <row r="1054">
          <cell r="B1054" t="str">
            <v>Frei Rogério</v>
          </cell>
          <cell r="C1054">
            <v>1053</v>
          </cell>
        </row>
        <row r="1055">
          <cell r="B1055" t="str">
            <v>Galvão</v>
          </cell>
          <cell r="C1055">
            <v>1054</v>
          </cell>
        </row>
        <row r="1056">
          <cell r="B1056" t="str">
            <v>Guaraciaba</v>
          </cell>
          <cell r="C1056">
            <v>1055</v>
          </cell>
        </row>
        <row r="1057">
          <cell r="B1057" t="str">
            <v>Guarujá do Sul</v>
          </cell>
          <cell r="C1057">
            <v>1056</v>
          </cell>
        </row>
        <row r="1058">
          <cell r="B1058" t="str">
            <v>Iomerê</v>
          </cell>
          <cell r="C1058">
            <v>1057</v>
          </cell>
        </row>
        <row r="1059">
          <cell r="B1059" t="str">
            <v>Iporã do Oeste</v>
          </cell>
          <cell r="C1059">
            <v>1058</v>
          </cell>
        </row>
        <row r="1060">
          <cell r="B1060" t="str">
            <v>Ipuaçu</v>
          </cell>
          <cell r="C1060">
            <v>1059</v>
          </cell>
        </row>
        <row r="1061">
          <cell r="B1061" t="str">
            <v>Irani</v>
          </cell>
          <cell r="C1061">
            <v>1060</v>
          </cell>
        </row>
        <row r="1062">
          <cell r="B1062" t="str">
            <v>Irati</v>
          </cell>
          <cell r="C1062">
            <v>1061</v>
          </cell>
        </row>
        <row r="1063">
          <cell r="B1063" t="str">
            <v>Jupiá</v>
          </cell>
          <cell r="C1063">
            <v>1062</v>
          </cell>
        </row>
        <row r="1064">
          <cell r="B1064" t="str">
            <v>Lages</v>
          </cell>
          <cell r="C1064">
            <v>1063</v>
          </cell>
        </row>
        <row r="1065">
          <cell r="B1065" t="str">
            <v>Lajeado Grande</v>
          </cell>
          <cell r="C1065">
            <v>1064</v>
          </cell>
        </row>
        <row r="1066">
          <cell r="B1066" t="str">
            <v>Lebon Régis</v>
          </cell>
          <cell r="C1066">
            <v>1065</v>
          </cell>
        </row>
        <row r="1067">
          <cell r="B1067" t="str">
            <v>Macieira</v>
          </cell>
          <cell r="C1067">
            <v>1066</v>
          </cell>
        </row>
        <row r="1068">
          <cell r="B1068" t="str">
            <v>Mafra</v>
          </cell>
          <cell r="C1068">
            <v>1067</v>
          </cell>
        </row>
        <row r="1069">
          <cell r="B1069" t="str">
            <v>Major Vieira</v>
          </cell>
          <cell r="C1069">
            <v>1068</v>
          </cell>
        </row>
        <row r="1070">
          <cell r="B1070" t="str">
            <v>Marema</v>
          </cell>
          <cell r="C1070">
            <v>1069</v>
          </cell>
        </row>
        <row r="1071">
          <cell r="B1071" t="str">
            <v>Modelo</v>
          </cell>
          <cell r="C1071">
            <v>1070</v>
          </cell>
        </row>
        <row r="1072">
          <cell r="B1072" t="str">
            <v>Monte Carlo</v>
          </cell>
          <cell r="C1072">
            <v>1071</v>
          </cell>
        </row>
        <row r="1073">
          <cell r="B1073" t="str">
            <v>Monte Castelo</v>
          </cell>
          <cell r="C1073">
            <v>1072</v>
          </cell>
        </row>
        <row r="1074">
          <cell r="B1074" t="str">
            <v>Nova Erechim</v>
          </cell>
          <cell r="C1074">
            <v>1073</v>
          </cell>
        </row>
        <row r="1075">
          <cell r="B1075" t="str">
            <v>Novo Horizonte</v>
          </cell>
          <cell r="C1075">
            <v>1074</v>
          </cell>
        </row>
        <row r="1076">
          <cell r="B1076" t="str">
            <v>Otacílio Costa</v>
          </cell>
          <cell r="C1076">
            <v>1075</v>
          </cell>
        </row>
        <row r="1077">
          <cell r="B1077" t="str">
            <v>Ouro Verde</v>
          </cell>
          <cell r="C1077">
            <v>1076</v>
          </cell>
        </row>
        <row r="1078">
          <cell r="B1078" t="str">
            <v>Palma Sola</v>
          </cell>
          <cell r="C1078">
            <v>1077</v>
          </cell>
        </row>
        <row r="1079">
          <cell r="B1079" t="str">
            <v>Palmeira</v>
          </cell>
          <cell r="C1079">
            <v>1078</v>
          </cell>
        </row>
        <row r="1080">
          <cell r="B1080" t="str">
            <v>Papanduva</v>
          </cell>
          <cell r="C1080">
            <v>1079</v>
          </cell>
        </row>
        <row r="1081">
          <cell r="B1081" t="str">
            <v>Paraíso</v>
          </cell>
          <cell r="C1081">
            <v>1080</v>
          </cell>
        </row>
        <row r="1082">
          <cell r="B1082" t="str">
            <v>Passos Maia</v>
          </cell>
          <cell r="C1082">
            <v>1081</v>
          </cell>
        </row>
        <row r="1083">
          <cell r="B1083" t="str">
            <v>Ponte Alta do Norte</v>
          </cell>
          <cell r="C1083">
            <v>1082</v>
          </cell>
        </row>
        <row r="1084">
          <cell r="B1084" t="str">
            <v>Porto União</v>
          </cell>
          <cell r="C1084">
            <v>1083</v>
          </cell>
        </row>
        <row r="1085">
          <cell r="B1085" t="str">
            <v>Quilombo</v>
          </cell>
          <cell r="C1085">
            <v>1084</v>
          </cell>
        </row>
        <row r="1086">
          <cell r="B1086" t="str">
            <v>Rio das Antas</v>
          </cell>
          <cell r="C1086">
            <v>1085</v>
          </cell>
        </row>
        <row r="1087">
          <cell r="B1087" t="str">
            <v>Rio do Campo</v>
          </cell>
          <cell r="C1087">
            <v>1086</v>
          </cell>
        </row>
        <row r="1088">
          <cell r="B1088" t="str">
            <v>Rio Negrinho</v>
          </cell>
          <cell r="C1088">
            <v>1087</v>
          </cell>
        </row>
        <row r="1089">
          <cell r="B1089" t="str">
            <v>Saltinho</v>
          </cell>
          <cell r="C1089">
            <v>1088</v>
          </cell>
        </row>
        <row r="1090">
          <cell r="B1090" t="str">
            <v>Santa Cecília</v>
          </cell>
          <cell r="C1090">
            <v>1089</v>
          </cell>
        </row>
        <row r="1091">
          <cell r="B1091" t="str">
            <v>Santa Terezinha</v>
          </cell>
          <cell r="C1091">
            <v>1090</v>
          </cell>
        </row>
        <row r="1092">
          <cell r="B1092" t="str">
            <v>São Bernardino</v>
          </cell>
          <cell r="C1092">
            <v>1091</v>
          </cell>
        </row>
        <row r="1093">
          <cell r="B1093" t="str">
            <v>São Domingos</v>
          </cell>
          <cell r="C1093">
            <v>1092</v>
          </cell>
        </row>
        <row r="1094">
          <cell r="B1094" t="str">
            <v>São João do Oeste</v>
          </cell>
          <cell r="C1094">
            <v>1093</v>
          </cell>
        </row>
        <row r="1095">
          <cell r="B1095" t="str">
            <v>São José do Cedro</v>
          </cell>
          <cell r="C1095">
            <v>1094</v>
          </cell>
        </row>
        <row r="1096">
          <cell r="B1096" t="str">
            <v>São José do Cerrito</v>
          </cell>
          <cell r="C1096">
            <v>1095</v>
          </cell>
        </row>
        <row r="1097">
          <cell r="B1097" t="str">
            <v>São Lourenço do Oeste</v>
          </cell>
          <cell r="C1097">
            <v>1096</v>
          </cell>
        </row>
        <row r="1098">
          <cell r="B1098" t="str">
            <v>São Miguel do Oeste</v>
          </cell>
          <cell r="C1098">
            <v>1097</v>
          </cell>
        </row>
        <row r="1099">
          <cell r="B1099" t="str">
            <v>Saudades</v>
          </cell>
          <cell r="C1099">
            <v>1098</v>
          </cell>
        </row>
        <row r="1100">
          <cell r="B1100" t="str">
            <v>Serra Alta</v>
          </cell>
          <cell r="C1100">
            <v>1099</v>
          </cell>
        </row>
        <row r="1101">
          <cell r="B1101" t="str">
            <v>Tangará</v>
          </cell>
          <cell r="C1101">
            <v>1100</v>
          </cell>
        </row>
        <row r="1102">
          <cell r="B1102" t="str">
            <v>Três Barras</v>
          </cell>
          <cell r="C1102">
            <v>1101</v>
          </cell>
        </row>
        <row r="1103">
          <cell r="B1103" t="str">
            <v>Treze Tílias</v>
          </cell>
          <cell r="C1103">
            <v>1102</v>
          </cell>
        </row>
        <row r="1104">
          <cell r="B1104" t="str">
            <v>Tunápolis</v>
          </cell>
          <cell r="C1104">
            <v>1103</v>
          </cell>
        </row>
        <row r="1105">
          <cell r="B1105" t="str">
            <v>União do Oeste</v>
          </cell>
          <cell r="C1105">
            <v>1104</v>
          </cell>
        </row>
        <row r="1106">
          <cell r="B1106" t="str">
            <v>Vargeão</v>
          </cell>
          <cell r="C1106">
            <v>1105</v>
          </cell>
        </row>
        <row r="1107">
          <cell r="B1107" t="str">
            <v>Vargem</v>
          </cell>
          <cell r="C1107">
            <v>1106</v>
          </cell>
        </row>
        <row r="1108">
          <cell r="B1108" t="str">
            <v>Vargem Bonita</v>
          </cell>
          <cell r="C1108">
            <v>1107</v>
          </cell>
        </row>
        <row r="1109">
          <cell r="B1109" t="str">
            <v>Xanxerê</v>
          </cell>
          <cell r="C1109">
            <v>1108</v>
          </cell>
        </row>
        <row r="1110">
          <cell r="B1110" t="str">
            <v>Xaxim</v>
          </cell>
          <cell r="C1110">
            <v>1109</v>
          </cell>
        </row>
        <row r="1111">
          <cell r="B1111" t="str">
            <v>Zortéa</v>
          </cell>
          <cell r="C1111">
            <v>1110</v>
          </cell>
        </row>
        <row r="1112">
          <cell r="B1112" t="str">
            <v>Aguaí</v>
          </cell>
          <cell r="C1112">
            <v>1111</v>
          </cell>
        </row>
        <row r="1113">
          <cell r="B1113" t="str">
            <v>Águas de Santa Bárbara</v>
          </cell>
          <cell r="C1113">
            <v>1112</v>
          </cell>
        </row>
        <row r="1114">
          <cell r="B1114" t="str">
            <v>Agudos</v>
          </cell>
          <cell r="C1114">
            <v>1113</v>
          </cell>
        </row>
        <row r="1115">
          <cell r="B1115" t="str">
            <v>Altair</v>
          </cell>
          <cell r="C1115">
            <v>1114</v>
          </cell>
        </row>
        <row r="1116">
          <cell r="B1116" t="str">
            <v>Altinópolis</v>
          </cell>
          <cell r="C1116">
            <v>1115</v>
          </cell>
        </row>
        <row r="1117">
          <cell r="B1117" t="str">
            <v>Analândia</v>
          </cell>
          <cell r="C1117">
            <v>1116</v>
          </cell>
        </row>
        <row r="1118">
          <cell r="B1118" t="str">
            <v>Angatuba</v>
          </cell>
          <cell r="C1118">
            <v>1117</v>
          </cell>
        </row>
        <row r="1119">
          <cell r="B1119" t="str">
            <v>Anhumas</v>
          </cell>
          <cell r="C1119">
            <v>1118</v>
          </cell>
        </row>
        <row r="1120">
          <cell r="B1120" t="str">
            <v>Araçatuba</v>
          </cell>
          <cell r="C1120">
            <v>1119</v>
          </cell>
        </row>
        <row r="1121">
          <cell r="B1121" t="str">
            <v>Aramina</v>
          </cell>
          <cell r="C1121">
            <v>1120</v>
          </cell>
        </row>
        <row r="1122">
          <cell r="B1122" t="str">
            <v>Arandu</v>
          </cell>
          <cell r="C1122">
            <v>1121</v>
          </cell>
        </row>
        <row r="1123">
          <cell r="B1123" t="str">
            <v>Araras</v>
          </cell>
          <cell r="C1123">
            <v>1122</v>
          </cell>
        </row>
        <row r="1124">
          <cell r="B1124" t="str">
            <v>Arealva</v>
          </cell>
          <cell r="C1124">
            <v>1123</v>
          </cell>
        </row>
        <row r="1125">
          <cell r="B1125" t="str">
            <v>Assis</v>
          </cell>
          <cell r="C1125">
            <v>1124</v>
          </cell>
        </row>
        <row r="1126">
          <cell r="B1126" t="str">
            <v>Atibaia</v>
          </cell>
          <cell r="C1126">
            <v>1125</v>
          </cell>
        </row>
        <row r="1127">
          <cell r="B1127" t="str">
            <v>Avanhandava</v>
          </cell>
          <cell r="C1127">
            <v>1126</v>
          </cell>
        </row>
        <row r="1128">
          <cell r="B1128" t="str">
            <v>Avaré</v>
          </cell>
          <cell r="C1128">
            <v>1127</v>
          </cell>
        </row>
        <row r="1129">
          <cell r="B1129" t="str">
            <v>Barão de Antonina</v>
          </cell>
          <cell r="C1129">
            <v>1128</v>
          </cell>
        </row>
        <row r="1130">
          <cell r="B1130" t="str">
            <v>Bariri</v>
          </cell>
          <cell r="C1130">
            <v>1129</v>
          </cell>
        </row>
        <row r="1131">
          <cell r="B1131" t="str">
            <v>Barretos</v>
          </cell>
          <cell r="C1131">
            <v>1130</v>
          </cell>
        </row>
        <row r="1132">
          <cell r="B1132" t="str">
            <v>Barrinha</v>
          </cell>
          <cell r="C1132">
            <v>1131</v>
          </cell>
        </row>
        <row r="1133">
          <cell r="B1133" t="str">
            <v>Bauru</v>
          </cell>
          <cell r="C1133">
            <v>1132</v>
          </cell>
        </row>
        <row r="1134">
          <cell r="B1134" t="str">
            <v>Bebedouro</v>
          </cell>
          <cell r="C1134">
            <v>1133</v>
          </cell>
        </row>
        <row r="1135">
          <cell r="B1135" t="str">
            <v>Bento de Abreu</v>
          </cell>
          <cell r="C1135">
            <v>1134</v>
          </cell>
        </row>
        <row r="1136">
          <cell r="B1136" t="str">
            <v>Bernardino de Campos</v>
          </cell>
          <cell r="C1136">
            <v>1135</v>
          </cell>
        </row>
        <row r="1137">
          <cell r="B1137" t="str">
            <v>Bilac</v>
          </cell>
          <cell r="C1137">
            <v>1136</v>
          </cell>
        </row>
        <row r="1138">
          <cell r="B1138" t="str">
            <v>Birigui</v>
          </cell>
          <cell r="C1138">
            <v>1137</v>
          </cell>
        </row>
        <row r="1139">
          <cell r="B1139" t="str">
            <v>Bocaina</v>
          </cell>
          <cell r="C1139">
            <v>1138</v>
          </cell>
        </row>
        <row r="1140">
          <cell r="B1140" t="str">
            <v>Boituva</v>
          </cell>
          <cell r="C1140">
            <v>1139</v>
          </cell>
        </row>
        <row r="1141">
          <cell r="B1141" t="str">
            <v>Boracéia</v>
          </cell>
          <cell r="C1141">
            <v>1140</v>
          </cell>
        </row>
        <row r="1142">
          <cell r="B1142" t="str">
            <v>Borborema</v>
          </cell>
          <cell r="C1142">
            <v>1141</v>
          </cell>
        </row>
        <row r="1143">
          <cell r="B1143" t="str">
            <v>Borebi</v>
          </cell>
          <cell r="C1143">
            <v>1142</v>
          </cell>
        </row>
        <row r="1144">
          <cell r="B1144" t="str">
            <v>Botucatu</v>
          </cell>
          <cell r="C1144">
            <v>1143</v>
          </cell>
        </row>
        <row r="1145">
          <cell r="B1145" t="str">
            <v>Bragança Paulista</v>
          </cell>
          <cell r="C1145">
            <v>1144</v>
          </cell>
        </row>
        <row r="1146">
          <cell r="B1146" t="str">
            <v>Brejo Alegre</v>
          </cell>
          <cell r="C1146">
            <v>1145</v>
          </cell>
        </row>
        <row r="1147">
          <cell r="B1147" t="str">
            <v>Brotas</v>
          </cell>
          <cell r="C1147">
            <v>1146</v>
          </cell>
        </row>
        <row r="1148">
          <cell r="B1148" t="str">
            <v>Buri</v>
          </cell>
          <cell r="C1148">
            <v>1147</v>
          </cell>
        </row>
        <row r="1149">
          <cell r="B1149" t="str">
            <v>Buritama</v>
          </cell>
          <cell r="C1149">
            <v>1148</v>
          </cell>
        </row>
        <row r="1150">
          <cell r="B1150" t="str">
            <v>Campina do Monte Alegre</v>
          </cell>
          <cell r="C1150">
            <v>1149</v>
          </cell>
        </row>
        <row r="1151">
          <cell r="B1151" t="str">
            <v>Campos Novos Paulista</v>
          </cell>
          <cell r="C1151">
            <v>1150</v>
          </cell>
        </row>
        <row r="1152">
          <cell r="B1152" t="str">
            <v>Cândido Mota</v>
          </cell>
          <cell r="C1152">
            <v>1151</v>
          </cell>
        </row>
        <row r="1153">
          <cell r="B1153" t="str">
            <v>Canitar</v>
          </cell>
          <cell r="C1153">
            <v>1152</v>
          </cell>
        </row>
        <row r="1154">
          <cell r="B1154" t="str">
            <v>Capão Bonito</v>
          </cell>
          <cell r="C1154">
            <v>1153</v>
          </cell>
        </row>
        <row r="1155">
          <cell r="B1155" t="str">
            <v>Capivari</v>
          </cell>
          <cell r="C1155">
            <v>1154</v>
          </cell>
        </row>
        <row r="1156">
          <cell r="B1156" t="str">
            <v>Cardoso</v>
          </cell>
          <cell r="C1156">
            <v>1155</v>
          </cell>
        </row>
        <row r="1157">
          <cell r="B1157" t="str">
            <v>Casa Branca</v>
          </cell>
          <cell r="C1157">
            <v>1156</v>
          </cell>
        </row>
        <row r="1158">
          <cell r="B1158" t="str">
            <v>Cerqueira César</v>
          </cell>
          <cell r="C1158">
            <v>1157</v>
          </cell>
        </row>
        <row r="1159">
          <cell r="B1159" t="str">
            <v>Cesário Lange</v>
          </cell>
          <cell r="C1159">
            <v>1158</v>
          </cell>
        </row>
        <row r="1160">
          <cell r="B1160" t="str">
            <v>Clementina</v>
          </cell>
          <cell r="C1160">
            <v>1159</v>
          </cell>
        </row>
        <row r="1161">
          <cell r="B1161" t="str">
            <v>Colina</v>
          </cell>
          <cell r="C1161">
            <v>1160</v>
          </cell>
        </row>
        <row r="1162">
          <cell r="B1162" t="str">
            <v>Colômbia</v>
          </cell>
          <cell r="C1162">
            <v>1161</v>
          </cell>
        </row>
        <row r="1163">
          <cell r="B1163" t="str">
            <v>Coroados</v>
          </cell>
          <cell r="C1163">
            <v>1162</v>
          </cell>
        </row>
        <row r="1164">
          <cell r="B1164" t="str">
            <v>Coronel Macedo</v>
          </cell>
          <cell r="C1164">
            <v>1163</v>
          </cell>
        </row>
        <row r="1165">
          <cell r="B1165" t="str">
            <v>Corumbataí</v>
          </cell>
          <cell r="C1165">
            <v>1164</v>
          </cell>
        </row>
        <row r="1166">
          <cell r="B1166" t="str">
            <v>Cruzália</v>
          </cell>
          <cell r="C1166">
            <v>1165</v>
          </cell>
        </row>
        <row r="1167">
          <cell r="B1167" t="str">
            <v>Echaporã</v>
          </cell>
          <cell r="C1167">
            <v>1166</v>
          </cell>
        </row>
        <row r="1168">
          <cell r="B1168" t="str">
            <v>Emilianópolis</v>
          </cell>
          <cell r="C1168">
            <v>1167</v>
          </cell>
        </row>
        <row r="1169">
          <cell r="B1169" t="str">
            <v>Espírito Santo do Turvo</v>
          </cell>
          <cell r="C1169">
            <v>1168</v>
          </cell>
        </row>
        <row r="1170">
          <cell r="B1170" t="str">
            <v>Estrela do Norte</v>
          </cell>
          <cell r="C1170">
            <v>1169</v>
          </cell>
        </row>
        <row r="1171">
          <cell r="B1171" t="str">
            <v>Euclides da Cunha Paulista</v>
          </cell>
          <cell r="C1171">
            <v>1170</v>
          </cell>
        </row>
        <row r="1172">
          <cell r="B1172" t="str">
            <v>Fartura</v>
          </cell>
          <cell r="C1172">
            <v>1171</v>
          </cell>
        </row>
        <row r="1173">
          <cell r="B1173" t="str">
            <v>Fernão</v>
          </cell>
          <cell r="C1173">
            <v>1172</v>
          </cell>
        </row>
        <row r="1174">
          <cell r="B1174" t="str">
            <v>Flora Rica</v>
          </cell>
          <cell r="C1174">
            <v>1173</v>
          </cell>
        </row>
        <row r="1175">
          <cell r="B1175" t="str">
            <v>Floreal</v>
          </cell>
          <cell r="C1175">
            <v>1174</v>
          </cell>
        </row>
        <row r="1176">
          <cell r="B1176" t="str">
            <v>Florínea</v>
          </cell>
          <cell r="C1176">
            <v>1175</v>
          </cell>
        </row>
        <row r="1177">
          <cell r="B1177" t="str">
            <v>Gabriel Monteiro</v>
          </cell>
          <cell r="C1177">
            <v>1176</v>
          </cell>
        </row>
        <row r="1178">
          <cell r="B1178" t="str">
            <v>Gália</v>
          </cell>
          <cell r="C1178">
            <v>1177</v>
          </cell>
        </row>
        <row r="1179">
          <cell r="B1179" t="str">
            <v>Garça</v>
          </cell>
          <cell r="C1179">
            <v>1178</v>
          </cell>
        </row>
        <row r="1180">
          <cell r="B1180" t="str">
            <v>Gastão Vidigal</v>
          </cell>
          <cell r="C1180">
            <v>1179</v>
          </cell>
        </row>
        <row r="1181">
          <cell r="B1181" t="str">
            <v>Gavião Peixoto</v>
          </cell>
          <cell r="C1181">
            <v>1180</v>
          </cell>
        </row>
        <row r="1182">
          <cell r="B1182" t="str">
            <v>Glicério</v>
          </cell>
          <cell r="C1182">
            <v>1181</v>
          </cell>
        </row>
        <row r="1183">
          <cell r="B1183" t="str">
            <v>Guaiçara</v>
          </cell>
          <cell r="C1183">
            <v>1182</v>
          </cell>
        </row>
        <row r="1184">
          <cell r="B1184" t="str">
            <v>Guaíra</v>
          </cell>
          <cell r="C1184">
            <v>1183</v>
          </cell>
        </row>
        <row r="1185">
          <cell r="B1185" t="str">
            <v>Guapiara</v>
          </cell>
          <cell r="C1185">
            <v>1184</v>
          </cell>
        </row>
        <row r="1186">
          <cell r="B1186" t="str">
            <v>Guaraci</v>
          </cell>
          <cell r="C1186">
            <v>1185</v>
          </cell>
        </row>
        <row r="1187">
          <cell r="B1187" t="str">
            <v>Guararapes</v>
          </cell>
          <cell r="C1187">
            <v>1186</v>
          </cell>
        </row>
        <row r="1188">
          <cell r="B1188" t="str">
            <v>Guareí</v>
          </cell>
          <cell r="C1188">
            <v>1187</v>
          </cell>
        </row>
        <row r="1189">
          <cell r="B1189" t="str">
            <v>Iaras</v>
          </cell>
          <cell r="C1189">
            <v>1188</v>
          </cell>
        </row>
        <row r="1190">
          <cell r="B1190" t="str">
            <v>Ibaté</v>
          </cell>
          <cell r="C1190">
            <v>1189</v>
          </cell>
        </row>
        <row r="1191">
          <cell r="B1191" t="str">
            <v>Ibirá</v>
          </cell>
          <cell r="C1191">
            <v>1190</v>
          </cell>
        </row>
        <row r="1192">
          <cell r="B1192" t="str">
            <v>Ibirarema</v>
          </cell>
          <cell r="C1192">
            <v>1191</v>
          </cell>
        </row>
        <row r="1193">
          <cell r="B1193" t="str">
            <v>Ibitinga</v>
          </cell>
          <cell r="C1193">
            <v>1192</v>
          </cell>
        </row>
        <row r="1194">
          <cell r="B1194" t="str">
            <v>Icém</v>
          </cell>
          <cell r="C1194">
            <v>1193</v>
          </cell>
        </row>
        <row r="1195">
          <cell r="B1195" t="str">
            <v>Iepê</v>
          </cell>
          <cell r="C1195">
            <v>1194</v>
          </cell>
        </row>
        <row r="1196">
          <cell r="B1196" t="str">
            <v>Igarapava</v>
          </cell>
          <cell r="C1196">
            <v>1195</v>
          </cell>
        </row>
        <row r="1197">
          <cell r="B1197" t="str">
            <v>Ilha Solteira</v>
          </cell>
          <cell r="C1197">
            <v>1196</v>
          </cell>
        </row>
        <row r="1198">
          <cell r="B1198" t="str">
            <v>Indiaporã</v>
          </cell>
          <cell r="C1198">
            <v>1197</v>
          </cell>
        </row>
        <row r="1199">
          <cell r="B1199" t="str">
            <v>Ipaussu</v>
          </cell>
          <cell r="C1199">
            <v>1198</v>
          </cell>
        </row>
        <row r="1200">
          <cell r="B1200" t="str">
            <v>Ipuã</v>
          </cell>
          <cell r="C1200">
            <v>1199</v>
          </cell>
        </row>
        <row r="1201">
          <cell r="B1201" t="str">
            <v>Itaberá</v>
          </cell>
          <cell r="C1201">
            <v>1200</v>
          </cell>
        </row>
        <row r="1202">
          <cell r="B1202" t="str">
            <v>Itaí</v>
          </cell>
          <cell r="C1202">
            <v>1201</v>
          </cell>
        </row>
        <row r="1203">
          <cell r="B1203" t="str">
            <v>Itapetininga</v>
          </cell>
          <cell r="C1203">
            <v>1202</v>
          </cell>
        </row>
        <row r="1204">
          <cell r="B1204" t="str">
            <v>Itapeva</v>
          </cell>
          <cell r="C1204">
            <v>1203</v>
          </cell>
        </row>
        <row r="1205">
          <cell r="B1205" t="str">
            <v>Itápolis</v>
          </cell>
          <cell r="C1205">
            <v>1204</v>
          </cell>
        </row>
        <row r="1206">
          <cell r="B1206" t="str">
            <v>Itaporanga</v>
          </cell>
          <cell r="C1206">
            <v>1205</v>
          </cell>
        </row>
        <row r="1207">
          <cell r="B1207" t="str">
            <v>Itapura</v>
          </cell>
          <cell r="C1207">
            <v>1206</v>
          </cell>
        </row>
        <row r="1208">
          <cell r="B1208" t="str">
            <v>Itararé</v>
          </cell>
          <cell r="C1208">
            <v>1207</v>
          </cell>
        </row>
        <row r="1209">
          <cell r="B1209" t="str">
            <v>Itatinga</v>
          </cell>
          <cell r="C1209">
            <v>1208</v>
          </cell>
        </row>
        <row r="1210">
          <cell r="B1210" t="str">
            <v>Itirapuã</v>
          </cell>
          <cell r="C1210">
            <v>1209</v>
          </cell>
        </row>
        <row r="1211">
          <cell r="B1211" t="str">
            <v>Ituverava</v>
          </cell>
          <cell r="C1211">
            <v>1210</v>
          </cell>
        </row>
        <row r="1212">
          <cell r="B1212" t="str">
            <v>Jaborandi</v>
          </cell>
          <cell r="C1212">
            <v>1211</v>
          </cell>
        </row>
        <row r="1213">
          <cell r="B1213" t="str">
            <v>Jaú</v>
          </cell>
          <cell r="C1213">
            <v>1212</v>
          </cell>
        </row>
        <row r="1214">
          <cell r="B1214" t="str">
            <v>João Ramalho</v>
          </cell>
          <cell r="C1214">
            <v>1213</v>
          </cell>
        </row>
        <row r="1215">
          <cell r="B1215" t="str">
            <v>José Bonifácio</v>
          </cell>
          <cell r="C1215">
            <v>1214</v>
          </cell>
        </row>
        <row r="1216">
          <cell r="B1216" t="str">
            <v>Laranjal Paulista</v>
          </cell>
          <cell r="C1216">
            <v>1215</v>
          </cell>
        </row>
        <row r="1217">
          <cell r="B1217" t="str">
            <v>Lavínia</v>
          </cell>
          <cell r="C1217">
            <v>1216</v>
          </cell>
        </row>
        <row r="1218">
          <cell r="B1218" t="str">
            <v>Limeira</v>
          </cell>
          <cell r="C1218">
            <v>1217</v>
          </cell>
        </row>
        <row r="1219">
          <cell r="B1219" t="str">
            <v>Lins</v>
          </cell>
          <cell r="C1219">
            <v>1218</v>
          </cell>
        </row>
        <row r="1220">
          <cell r="B1220" t="str">
            <v>Lourdes</v>
          </cell>
          <cell r="C1220">
            <v>1219</v>
          </cell>
        </row>
        <row r="1221">
          <cell r="B1221" t="str">
            <v>Lucianópolis</v>
          </cell>
          <cell r="C1221">
            <v>1220</v>
          </cell>
        </row>
        <row r="1222">
          <cell r="B1222" t="str">
            <v>Luiziânia</v>
          </cell>
          <cell r="C1222">
            <v>1221</v>
          </cell>
        </row>
        <row r="1223">
          <cell r="B1223" t="str">
            <v>Lupércio</v>
          </cell>
          <cell r="C1223">
            <v>1222</v>
          </cell>
        </row>
        <row r="1224">
          <cell r="B1224" t="str">
            <v>Lutécia</v>
          </cell>
          <cell r="C1224">
            <v>1223</v>
          </cell>
        </row>
        <row r="1225">
          <cell r="B1225" t="str">
            <v>Macatuba</v>
          </cell>
          <cell r="C1225">
            <v>1224</v>
          </cell>
        </row>
        <row r="1226">
          <cell r="B1226" t="str">
            <v>Manduri</v>
          </cell>
          <cell r="C1226">
            <v>1225</v>
          </cell>
        </row>
        <row r="1227">
          <cell r="B1227" t="str">
            <v>Marabá Paulista</v>
          </cell>
          <cell r="C1227">
            <v>1226</v>
          </cell>
        </row>
        <row r="1228">
          <cell r="B1228" t="str">
            <v>Maracaí</v>
          </cell>
          <cell r="C1228">
            <v>1227</v>
          </cell>
        </row>
        <row r="1229">
          <cell r="B1229" t="str">
            <v>Marília</v>
          </cell>
          <cell r="C1229">
            <v>1228</v>
          </cell>
        </row>
        <row r="1230">
          <cell r="B1230" t="str">
            <v>Martinópolis</v>
          </cell>
          <cell r="C1230">
            <v>1229</v>
          </cell>
        </row>
        <row r="1231">
          <cell r="B1231" t="str">
            <v>Matão</v>
          </cell>
          <cell r="C1231">
            <v>1230</v>
          </cell>
        </row>
        <row r="1232">
          <cell r="B1232" t="str">
            <v>Mendonça</v>
          </cell>
          <cell r="C1232">
            <v>1231</v>
          </cell>
        </row>
        <row r="1233">
          <cell r="B1233" t="str">
            <v>Meridiano</v>
          </cell>
          <cell r="C1233">
            <v>1232</v>
          </cell>
        </row>
        <row r="1234">
          <cell r="B1234" t="str">
            <v>Miguelópolis</v>
          </cell>
          <cell r="C1234">
            <v>1233</v>
          </cell>
        </row>
        <row r="1235">
          <cell r="B1235" t="str">
            <v>Mirandópolis</v>
          </cell>
          <cell r="C1235">
            <v>1234</v>
          </cell>
        </row>
        <row r="1236">
          <cell r="B1236" t="str">
            <v>Mirante do Paranapanema</v>
          </cell>
          <cell r="C1236">
            <v>1235</v>
          </cell>
        </row>
        <row r="1237">
          <cell r="B1237" t="str">
            <v>Mirassol</v>
          </cell>
          <cell r="C1237">
            <v>1236</v>
          </cell>
        </row>
        <row r="1238">
          <cell r="B1238" t="str">
            <v>Mogi Guaçu</v>
          </cell>
          <cell r="C1238">
            <v>1237</v>
          </cell>
        </row>
        <row r="1239">
          <cell r="B1239" t="str">
            <v>Mogi Mirim</v>
          </cell>
          <cell r="C1239">
            <v>1238</v>
          </cell>
        </row>
        <row r="1240">
          <cell r="B1240" t="str">
            <v>Monções</v>
          </cell>
          <cell r="C1240">
            <v>1239</v>
          </cell>
        </row>
        <row r="1241">
          <cell r="B1241" t="str">
            <v>Morro Agudo</v>
          </cell>
          <cell r="C1241">
            <v>1240</v>
          </cell>
        </row>
        <row r="1242">
          <cell r="B1242" t="str">
            <v>Nantes</v>
          </cell>
          <cell r="C1242">
            <v>1241</v>
          </cell>
        </row>
        <row r="1243">
          <cell r="B1243" t="str">
            <v>Nhandeara</v>
          </cell>
          <cell r="C1243">
            <v>1242</v>
          </cell>
        </row>
        <row r="1244">
          <cell r="B1244" t="str">
            <v>Nova Campina</v>
          </cell>
          <cell r="C1244">
            <v>1243</v>
          </cell>
        </row>
        <row r="1245">
          <cell r="B1245" t="str">
            <v>Nova Castilho</v>
          </cell>
          <cell r="C1245">
            <v>1244</v>
          </cell>
        </row>
        <row r="1246">
          <cell r="B1246" t="str">
            <v>Nova Granada</v>
          </cell>
          <cell r="C1246">
            <v>1245</v>
          </cell>
        </row>
        <row r="1247">
          <cell r="B1247" t="str">
            <v>Nova Odessa</v>
          </cell>
          <cell r="C1247">
            <v>1246</v>
          </cell>
        </row>
        <row r="1248">
          <cell r="B1248" t="str">
            <v>Ocauçu</v>
          </cell>
          <cell r="C1248">
            <v>1247</v>
          </cell>
        </row>
        <row r="1249">
          <cell r="B1249" t="str">
            <v>Óleo</v>
          </cell>
          <cell r="C1249">
            <v>1248</v>
          </cell>
        </row>
        <row r="1250">
          <cell r="B1250" t="str">
            <v>Onda Verde</v>
          </cell>
          <cell r="C1250">
            <v>1249</v>
          </cell>
        </row>
        <row r="1251">
          <cell r="B1251" t="str">
            <v>Orindiúva</v>
          </cell>
          <cell r="C1251">
            <v>1250</v>
          </cell>
        </row>
        <row r="1252">
          <cell r="B1252" t="str">
            <v>Orlândia</v>
          </cell>
          <cell r="C1252">
            <v>1251</v>
          </cell>
        </row>
        <row r="1253">
          <cell r="B1253" t="str">
            <v>Osvaldo Cruz</v>
          </cell>
          <cell r="C1253">
            <v>1252</v>
          </cell>
        </row>
        <row r="1254">
          <cell r="B1254" t="str">
            <v>Ourinhos</v>
          </cell>
          <cell r="C1254">
            <v>1253</v>
          </cell>
        </row>
        <row r="1255">
          <cell r="B1255" t="str">
            <v>Ouroeste</v>
          </cell>
          <cell r="C1255">
            <v>1254</v>
          </cell>
        </row>
        <row r="1256">
          <cell r="B1256" t="str">
            <v>Pacaembu</v>
          </cell>
          <cell r="C1256">
            <v>1255</v>
          </cell>
        </row>
        <row r="1257">
          <cell r="B1257" t="str">
            <v>Palestina</v>
          </cell>
          <cell r="C1257">
            <v>1256</v>
          </cell>
        </row>
        <row r="1258">
          <cell r="B1258" t="str">
            <v>Palmital</v>
          </cell>
          <cell r="C1258">
            <v>1257</v>
          </cell>
        </row>
        <row r="1259">
          <cell r="B1259" t="str">
            <v>Paraguaçu Paulista</v>
          </cell>
          <cell r="C1259">
            <v>1258</v>
          </cell>
        </row>
        <row r="1260">
          <cell r="B1260" t="str">
            <v>Paranapanema</v>
          </cell>
          <cell r="C1260">
            <v>1259</v>
          </cell>
        </row>
        <row r="1261">
          <cell r="B1261" t="str">
            <v>Pardinho</v>
          </cell>
          <cell r="C1261">
            <v>1260</v>
          </cell>
        </row>
        <row r="1262">
          <cell r="B1262" t="str">
            <v>Patrocínio Paulista</v>
          </cell>
          <cell r="C1262">
            <v>1261</v>
          </cell>
        </row>
        <row r="1263">
          <cell r="B1263" t="str">
            <v>Paulicéia</v>
          </cell>
          <cell r="C1263">
            <v>1262</v>
          </cell>
        </row>
        <row r="1264">
          <cell r="B1264" t="str">
            <v>Paulo de Faria</v>
          </cell>
          <cell r="C1264">
            <v>1263</v>
          </cell>
        </row>
        <row r="1265">
          <cell r="B1265" t="str">
            <v>Pederneiras</v>
          </cell>
          <cell r="C1265">
            <v>1264</v>
          </cell>
        </row>
        <row r="1266">
          <cell r="B1266" t="str">
            <v>Pedrinhas Paulista</v>
          </cell>
          <cell r="C1266">
            <v>1265</v>
          </cell>
        </row>
        <row r="1267">
          <cell r="B1267" t="str">
            <v>Penápolis</v>
          </cell>
          <cell r="C1267">
            <v>1266</v>
          </cell>
        </row>
        <row r="1268">
          <cell r="B1268" t="str">
            <v>Pereira Barreto</v>
          </cell>
          <cell r="C1268">
            <v>1267</v>
          </cell>
        </row>
        <row r="1269">
          <cell r="B1269" t="str">
            <v>Piacatu</v>
          </cell>
          <cell r="C1269">
            <v>1268</v>
          </cell>
        </row>
        <row r="1270">
          <cell r="B1270" t="str">
            <v>Pilar do Sul</v>
          </cell>
          <cell r="C1270">
            <v>1269</v>
          </cell>
        </row>
        <row r="1271">
          <cell r="B1271" t="str">
            <v>Piquerobi</v>
          </cell>
          <cell r="C1271">
            <v>1270</v>
          </cell>
        </row>
        <row r="1272">
          <cell r="B1272" t="str">
            <v>Piraju</v>
          </cell>
          <cell r="C1272">
            <v>1271</v>
          </cell>
        </row>
        <row r="1273">
          <cell r="B1273" t="str">
            <v>Pirajuí</v>
          </cell>
          <cell r="C1273">
            <v>1272</v>
          </cell>
        </row>
        <row r="1274">
          <cell r="B1274" t="str">
            <v>Pirapozinho</v>
          </cell>
          <cell r="C1274">
            <v>1273</v>
          </cell>
        </row>
        <row r="1275">
          <cell r="B1275" t="str">
            <v>Pirassununga</v>
          </cell>
          <cell r="C1275">
            <v>1274</v>
          </cell>
        </row>
        <row r="1276">
          <cell r="B1276" t="str">
            <v>Pitangueiras</v>
          </cell>
          <cell r="C1276">
            <v>1275</v>
          </cell>
        </row>
        <row r="1277">
          <cell r="B1277" t="str">
            <v>Planalto</v>
          </cell>
          <cell r="C1277">
            <v>1276</v>
          </cell>
        </row>
        <row r="1278">
          <cell r="B1278" t="str">
            <v>Platina</v>
          </cell>
          <cell r="C1278">
            <v>1277</v>
          </cell>
        </row>
        <row r="1279">
          <cell r="B1279" t="str">
            <v>Poloni</v>
          </cell>
          <cell r="C1279">
            <v>1278</v>
          </cell>
        </row>
        <row r="1280">
          <cell r="B1280" t="str">
            <v>Pompéia</v>
          </cell>
          <cell r="C1280">
            <v>1279</v>
          </cell>
        </row>
        <row r="1281">
          <cell r="B1281" t="str">
            <v>Porto Ferreira</v>
          </cell>
          <cell r="C1281">
            <v>1280</v>
          </cell>
        </row>
        <row r="1282">
          <cell r="B1282" t="str">
            <v>Pratânia</v>
          </cell>
          <cell r="C1282">
            <v>1281</v>
          </cell>
        </row>
        <row r="1283">
          <cell r="B1283" t="str">
            <v>Presidente Bernardes</v>
          </cell>
          <cell r="C1283">
            <v>1282</v>
          </cell>
        </row>
        <row r="1284">
          <cell r="B1284" t="str">
            <v>Presidente Epitácio</v>
          </cell>
          <cell r="C1284">
            <v>1283</v>
          </cell>
        </row>
        <row r="1285">
          <cell r="B1285" t="str">
            <v>Promissão</v>
          </cell>
          <cell r="C1285">
            <v>1284</v>
          </cell>
        </row>
        <row r="1286">
          <cell r="B1286" t="str">
            <v>Quadra</v>
          </cell>
          <cell r="C1286">
            <v>1285</v>
          </cell>
        </row>
        <row r="1287">
          <cell r="B1287" t="str">
            <v>Quatá</v>
          </cell>
          <cell r="C1287">
            <v>1286</v>
          </cell>
        </row>
        <row r="1288">
          <cell r="B1288" t="str">
            <v>Rancharia</v>
          </cell>
          <cell r="C1288">
            <v>1287</v>
          </cell>
        </row>
        <row r="1289">
          <cell r="B1289" t="str">
            <v>Regente Feijó</v>
          </cell>
          <cell r="C1289">
            <v>1288</v>
          </cell>
        </row>
        <row r="1290">
          <cell r="B1290" t="str">
            <v>Ribeirão Branco</v>
          </cell>
          <cell r="C1290">
            <v>1289</v>
          </cell>
        </row>
        <row r="1291">
          <cell r="B1291" t="str">
            <v>Ribeirão do Sul</v>
          </cell>
          <cell r="C1291">
            <v>1290</v>
          </cell>
        </row>
        <row r="1292">
          <cell r="B1292" t="str">
            <v>Ribeirão dos Índios</v>
          </cell>
          <cell r="C1292">
            <v>1291</v>
          </cell>
        </row>
        <row r="1293">
          <cell r="B1293" t="str">
            <v>Ribeirão Grande</v>
          </cell>
          <cell r="C1293">
            <v>1292</v>
          </cell>
        </row>
        <row r="1294">
          <cell r="B1294" t="str">
            <v>Ribeirão Preto</v>
          </cell>
          <cell r="C1294">
            <v>1293</v>
          </cell>
        </row>
        <row r="1295">
          <cell r="B1295" t="str">
            <v>Riversul</v>
          </cell>
          <cell r="C1295">
            <v>1294</v>
          </cell>
        </row>
        <row r="1296">
          <cell r="B1296" t="str">
            <v>Riolândia</v>
          </cell>
          <cell r="C1296">
            <v>1295</v>
          </cell>
        </row>
        <row r="1297">
          <cell r="B1297" t="str">
            <v>Rosana</v>
          </cell>
          <cell r="C1297">
            <v>1296</v>
          </cell>
        </row>
        <row r="1298">
          <cell r="B1298" t="str">
            <v>Rubiácea</v>
          </cell>
          <cell r="C1298">
            <v>1297</v>
          </cell>
        </row>
        <row r="1299">
          <cell r="B1299" t="str">
            <v>Rubinéia</v>
          </cell>
          <cell r="C1299">
            <v>1298</v>
          </cell>
        </row>
        <row r="1300">
          <cell r="B1300" t="str">
            <v>Sagres</v>
          </cell>
          <cell r="C1300">
            <v>1299</v>
          </cell>
        </row>
        <row r="1301">
          <cell r="B1301" t="str">
            <v>Salmourão</v>
          </cell>
          <cell r="C1301">
            <v>1300</v>
          </cell>
        </row>
        <row r="1302">
          <cell r="B1302" t="str">
            <v>Salto de Pirapora</v>
          </cell>
          <cell r="C1302">
            <v>1301</v>
          </cell>
        </row>
        <row r="1303">
          <cell r="B1303" t="str">
            <v>Salto Grande</v>
          </cell>
          <cell r="C1303">
            <v>1302</v>
          </cell>
        </row>
        <row r="1304">
          <cell r="B1304" t="str">
            <v>Sandovalina</v>
          </cell>
          <cell r="C1304">
            <v>1303</v>
          </cell>
        </row>
        <row r="1305">
          <cell r="B1305" t="str">
            <v>Santa Cruz das Palmeiras</v>
          </cell>
          <cell r="C1305">
            <v>1304</v>
          </cell>
        </row>
        <row r="1306">
          <cell r="B1306" t="str">
            <v>Santa Cruz do Rio Pardo</v>
          </cell>
          <cell r="C1306">
            <v>1305</v>
          </cell>
        </row>
        <row r="1307">
          <cell r="B1307" t="str">
            <v>Santa Gertrudes</v>
          </cell>
          <cell r="C1307">
            <v>1306</v>
          </cell>
        </row>
        <row r="1308">
          <cell r="B1308" t="str">
            <v>Santa Rita d'Oeste</v>
          </cell>
          <cell r="C1308">
            <v>1307</v>
          </cell>
        </row>
        <row r="1309">
          <cell r="B1309" t="str">
            <v>Santa Rita do Passa Quatro</v>
          </cell>
          <cell r="C1309">
            <v>1308</v>
          </cell>
        </row>
        <row r="1310">
          <cell r="B1310" t="str">
            <v>Santo Anastácio</v>
          </cell>
          <cell r="C1310">
            <v>1309</v>
          </cell>
        </row>
        <row r="1311">
          <cell r="B1311" t="str">
            <v>Santo Antônio do Aracanguá</v>
          </cell>
          <cell r="C1311">
            <v>1310</v>
          </cell>
        </row>
        <row r="1312">
          <cell r="B1312" t="str">
            <v>São Carlos</v>
          </cell>
          <cell r="C1312">
            <v>1311</v>
          </cell>
        </row>
        <row r="1313">
          <cell r="B1313" t="str">
            <v>São Joaquim da Barra</v>
          </cell>
          <cell r="C1313">
            <v>1312</v>
          </cell>
        </row>
        <row r="1314">
          <cell r="B1314" t="str">
            <v>São José da Bela Vista</v>
          </cell>
          <cell r="C1314">
            <v>1313</v>
          </cell>
        </row>
        <row r="1315">
          <cell r="B1315" t="str">
            <v>São Miguel Arcanjo</v>
          </cell>
          <cell r="C1315">
            <v>1314</v>
          </cell>
        </row>
        <row r="1316">
          <cell r="B1316" t="str">
            <v>São Pedro do Turvo</v>
          </cell>
          <cell r="C1316">
            <v>1315</v>
          </cell>
        </row>
        <row r="1317">
          <cell r="B1317" t="str">
            <v>Sarutaiá</v>
          </cell>
          <cell r="C1317">
            <v>1316</v>
          </cell>
        </row>
        <row r="1318">
          <cell r="B1318" t="str">
            <v>Sebastianópolis do Sul</v>
          </cell>
          <cell r="C1318">
            <v>1317</v>
          </cell>
        </row>
        <row r="1319">
          <cell r="B1319" t="str">
            <v>Sertãozinho</v>
          </cell>
          <cell r="C1319">
            <v>1318</v>
          </cell>
        </row>
        <row r="1320">
          <cell r="B1320" t="str">
            <v>Sud Mennucci</v>
          </cell>
          <cell r="C1320">
            <v>1319</v>
          </cell>
        </row>
        <row r="1321">
          <cell r="B1321" t="str">
            <v>Tabapuã</v>
          </cell>
          <cell r="C1321">
            <v>1320</v>
          </cell>
        </row>
        <row r="1322">
          <cell r="B1322" t="str">
            <v>Taciba</v>
          </cell>
          <cell r="C1322">
            <v>1321</v>
          </cell>
        </row>
        <row r="1323">
          <cell r="B1323" t="str">
            <v>Taguaí</v>
          </cell>
          <cell r="C1323">
            <v>1322</v>
          </cell>
        </row>
        <row r="1324">
          <cell r="B1324" t="str">
            <v>Tambaú</v>
          </cell>
          <cell r="C1324">
            <v>1323</v>
          </cell>
        </row>
        <row r="1325">
          <cell r="B1325" t="str">
            <v>Taquarituba</v>
          </cell>
          <cell r="C1325">
            <v>1324</v>
          </cell>
        </row>
        <row r="1326">
          <cell r="B1326" t="str">
            <v>Taquarivaí</v>
          </cell>
          <cell r="C1326">
            <v>1325</v>
          </cell>
        </row>
        <row r="1327">
          <cell r="B1327" t="str">
            <v>Tarabai</v>
          </cell>
          <cell r="C1327">
            <v>1326</v>
          </cell>
        </row>
        <row r="1328">
          <cell r="B1328" t="str">
            <v>Tarumã</v>
          </cell>
          <cell r="C1328">
            <v>1327</v>
          </cell>
        </row>
        <row r="1329">
          <cell r="B1329" t="str">
            <v>Tatuí</v>
          </cell>
          <cell r="C1329">
            <v>1328</v>
          </cell>
        </row>
        <row r="1330">
          <cell r="B1330" t="str">
            <v>Tejupá</v>
          </cell>
          <cell r="C1330">
            <v>1329</v>
          </cell>
        </row>
        <row r="1331">
          <cell r="B1331" t="str">
            <v>Teodoro Sampaio</v>
          </cell>
          <cell r="C1331">
            <v>1330</v>
          </cell>
        </row>
        <row r="1332">
          <cell r="B1332" t="str">
            <v>Terra Roxa</v>
          </cell>
          <cell r="C1332">
            <v>1331</v>
          </cell>
        </row>
        <row r="1333">
          <cell r="B1333" t="str">
            <v>Timburi</v>
          </cell>
          <cell r="C1333">
            <v>1332</v>
          </cell>
        </row>
        <row r="1334">
          <cell r="B1334" t="str">
            <v>Tupi Paulista</v>
          </cell>
          <cell r="C1334">
            <v>1333</v>
          </cell>
        </row>
        <row r="1335">
          <cell r="B1335" t="str">
            <v>Turiúba</v>
          </cell>
          <cell r="C1335">
            <v>1334</v>
          </cell>
        </row>
        <row r="1336">
          <cell r="B1336" t="str">
            <v>Ubarana</v>
          </cell>
          <cell r="C1336">
            <v>1335</v>
          </cell>
        </row>
        <row r="1337">
          <cell r="B1337" t="str">
            <v>Ubirajara</v>
          </cell>
          <cell r="C1337">
            <v>1336</v>
          </cell>
        </row>
        <row r="1338">
          <cell r="B1338" t="str">
            <v>Valparaíso</v>
          </cell>
          <cell r="C1338">
            <v>1337</v>
          </cell>
        </row>
        <row r="1339">
          <cell r="B1339" t="str">
            <v>Viradouro</v>
          </cell>
          <cell r="C1339">
            <v>1338</v>
          </cell>
        </row>
        <row r="1340">
          <cell r="B1340" t="str">
            <v>Zacarias</v>
          </cell>
          <cell r="C1340">
            <v>1339</v>
          </cell>
        </row>
        <row r="1341">
          <cell r="B1341" t="str">
            <v>Chavantes</v>
          </cell>
          <cell r="C1341">
            <v>1340</v>
          </cell>
        </row>
        <row r="1342">
          <cell r="B1342" t="str">
            <v>Abreulândia</v>
          </cell>
          <cell r="C1342">
            <v>1341</v>
          </cell>
        </row>
        <row r="1343">
          <cell r="B1343" t="str">
            <v>Aliança do Tocantins</v>
          </cell>
          <cell r="C1343">
            <v>1342</v>
          </cell>
        </row>
        <row r="1344">
          <cell r="B1344" t="str">
            <v>Alvorada</v>
          </cell>
          <cell r="C1344">
            <v>1343</v>
          </cell>
        </row>
        <row r="1345">
          <cell r="B1345" t="str">
            <v>Araguacema</v>
          </cell>
          <cell r="C1345">
            <v>1344</v>
          </cell>
        </row>
        <row r="1346">
          <cell r="B1346" t="str">
            <v>Araguaçu</v>
          </cell>
          <cell r="C1346">
            <v>1345</v>
          </cell>
        </row>
        <row r="1347">
          <cell r="B1347" t="str">
            <v>Cariri do Tocantins</v>
          </cell>
          <cell r="C1347">
            <v>1346</v>
          </cell>
        </row>
        <row r="1348">
          <cell r="B1348" t="str">
            <v>Chapada de Areia</v>
          </cell>
          <cell r="C1348">
            <v>1347</v>
          </cell>
        </row>
        <row r="1349">
          <cell r="B1349" t="str">
            <v>Chapada da Natividade</v>
          </cell>
          <cell r="C1349">
            <v>1348</v>
          </cell>
        </row>
        <row r="1350">
          <cell r="B1350" t="str">
            <v>Dois Irmãos do Tocantins</v>
          </cell>
          <cell r="C1350">
            <v>1349</v>
          </cell>
        </row>
        <row r="1351">
          <cell r="B1351" t="str">
            <v>Dueré</v>
          </cell>
          <cell r="C1351">
            <v>1350</v>
          </cell>
        </row>
        <row r="1352">
          <cell r="B1352" t="str">
            <v>Fátima</v>
          </cell>
          <cell r="C1352">
            <v>1351</v>
          </cell>
        </row>
        <row r="1353">
          <cell r="B1353" t="str">
            <v>Figueirópolis</v>
          </cell>
          <cell r="C1353">
            <v>1352</v>
          </cell>
        </row>
        <row r="1354">
          <cell r="B1354" t="str">
            <v>Formoso do Araguaia</v>
          </cell>
          <cell r="C1354">
            <v>1353</v>
          </cell>
        </row>
        <row r="1355">
          <cell r="B1355" t="str">
            <v>Guaraí</v>
          </cell>
          <cell r="C1355">
            <v>1354</v>
          </cell>
        </row>
        <row r="1356">
          <cell r="B1356" t="str">
            <v>Ipueiras</v>
          </cell>
          <cell r="C1356">
            <v>1355</v>
          </cell>
        </row>
        <row r="1357">
          <cell r="B1357" t="str">
            <v>Itapiratins</v>
          </cell>
          <cell r="C1357">
            <v>1356</v>
          </cell>
        </row>
        <row r="1358">
          <cell r="B1358" t="str">
            <v>Jaú do Tocantins</v>
          </cell>
          <cell r="C1358">
            <v>1357</v>
          </cell>
        </row>
        <row r="1359">
          <cell r="B1359" t="str">
            <v>Marianópolis do Tocantins</v>
          </cell>
          <cell r="C1359">
            <v>1358</v>
          </cell>
        </row>
        <row r="1360">
          <cell r="B1360" t="str">
            <v>Mateiros</v>
          </cell>
          <cell r="C1360">
            <v>1359</v>
          </cell>
        </row>
        <row r="1361">
          <cell r="B1361" t="str">
            <v>Miranorte</v>
          </cell>
          <cell r="C1361">
            <v>1360</v>
          </cell>
        </row>
        <row r="1362">
          <cell r="B1362" t="str">
            <v>Monte do Carmo</v>
          </cell>
          <cell r="C1362">
            <v>1361</v>
          </cell>
        </row>
        <row r="1363">
          <cell r="B1363" t="str">
            <v>Natividade</v>
          </cell>
          <cell r="C1363">
            <v>1362</v>
          </cell>
        </row>
        <row r="1364">
          <cell r="B1364" t="str">
            <v>Nova Rosalândia</v>
          </cell>
          <cell r="C1364">
            <v>1363</v>
          </cell>
        </row>
        <row r="1365">
          <cell r="B1365" t="str">
            <v>Palmeirópolis</v>
          </cell>
          <cell r="C1365">
            <v>1364</v>
          </cell>
        </row>
        <row r="1366">
          <cell r="B1366" t="str">
            <v>Peixe</v>
          </cell>
          <cell r="C1366">
            <v>1365</v>
          </cell>
        </row>
        <row r="1367">
          <cell r="B1367" t="str">
            <v>Pium</v>
          </cell>
          <cell r="C1367">
            <v>1366</v>
          </cell>
        </row>
        <row r="1368">
          <cell r="B1368" t="str">
            <v>Porto Nacional</v>
          </cell>
          <cell r="C1368">
            <v>1367</v>
          </cell>
        </row>
        <row r="1369">
          <cell r="B1369" t="str">
            <v>Pugmil</v>
          </cell>
          <cell r="C1369">
            <v>1368</v>
          </cell>
        </row>
        <row r="1370">
          <cell r="B1370" t="str">
            <v>Rio Sono</v>
          </cell>
          <cell r="C1370">
            <v>1369</v>
          </cell>
        </row>
        <row r="1371">
          <cell r="B1371" t="str">
            <v>Santa Maria do Tocantins</v>
          </cell>
          <cell r="C1371">
            <v>1370</v>
          </cell>
        </row>
        <row r="1372">
          <cell r="B1372" t="str">
            <v>Santa Rita do Tocantins</v>
          </cell>
          <cell r="C1372">
            <v>1371</v>
          </cell>
        </row>
        <row r="1373">
          <cell r="B1373" t="str">
            <v>Santa Rosa do Tocantins</v>
          </cell>
          <cell r="C1373">
            <v>1372</v>
          </cell>
        </row>
        <row r="1374">
          <cell r="B1374" t="str">
            <v>Sucupira</v>
          </cell>
          <cell r="C1374">
            <v>1373</v>
          </cell>
        </row>
        <row r="1375">
          <cell r="B1375" t="str">
            <v>Talismã</v>
          </cell>
          <cell r="C1375">
            <v>1374</v>
          </cell>
        </row>
        <row r="1376">
          <cell r="B1376" t="str">
            <v>Itupeva</v>
          </cell>
          <cell r="C1376">
            <v>1375</v>
          </cell>
        </row>
        <row r="1377">
          <cell r="B1377" t="str">
            <v>Presidente Olegário</v>
          </cell>
          <cell r="C1377">
            <v>1376</v>
          </cell>
        </row>
        <row r="1378">
          <cell r="B1378" t="str">
            <v>Anicuns</v>
          </cell>
          <cell r="C1378">
            <v>1377</v>
          </cell>
        </row>
        <row r="1379">
          <cell r="B1379" t="str">
            <v>Bom Jesus do Goiás</v>
          </cell>
          <cell r="C1379">
            <v>1378</v>
          </cell>
        </row>
        <row r="1380">
          <cell r="B1380" t="str">
            <v>Britania</v>
          </cell>
          <cell r="C1380">
            <v>1379</v>
          </cell>
        </row>
        <row r="1381">
          <cell r="B1381" t="str">
            <v>Caiaponia</v>
          </cell>
          <cell r="C1381">
            <v>1380</v>
          </cell>
        </row>
        <row r="1382">
          <cell r="B1382" t="str">
            <v>Itaberai</v>
          </cell>
          <cell r="C1382">
            <v>1381</v>
          </cell>
        </row>
        <row r="1383">
          <cell r="B1383" t="str">
            <v>Rubiataba</v>
          </cell>
          <cell r="C1383">
            <v>1382</v>
          </cell>
        </row>
        <row r="1384">
          <cell r="B1384" t="str">
            <v>São Miguel do Araguai</v>
          </cell>
          <cell r="C1384">
            <v>1383</v>
          </cell>
        </row>
        <row r="1385">
          <cell r="B1385" t="str">
            <v>Santa Rita do Araguaia</v>
          </cell>
          <cell r="C1385">
            <v>1384</v>
          </cell>
        </row>
        <row r="1386">
          <cell r="B1386" t="str">
            <v>Muzambinho</v>
          </cell>
          <cell r="C1386">
            <v>1385</v>
          </cell>
        </row>
        <row r="1387">
          <cell r="B1387" t="str">
            <v>Guaxupé</v>
          </cell>
          <cell r="C1387">
            <v>1386</v>
          </cell>
        </row>
        <row r="1388">
          <cell r="B1388" t="str">
            <v>Nova Resende</v>
          </cell>
          <cell r="C1388">
            <v>1387</v>
          </cell>
        </row>
        <row r="1389">
          <cell r="B1389" t="str">
            <v>Cabo Verde</v>
          </cell>
          <cell r="C1389">
            <v>1388</v>
          </cell>
        </row>
        <row r="1390">
          <cell r="B1390" t="str">
            <v>Monte Belo</v>
          </cell>
          <cell r="C1390">
            <v>1389</v>
          </cell>
        </row>
        <row r="1391">
          <cell r="B1391" t="str">
            <v>Alfenas</v>
          </cell>
          <cell r="C1391">
            <v>1390</v>
          </cell>
        </row>
        <row r="1392">
          <cell r="B1392" t="str">
            <v>Juruaia</v>
          </cell>
          <cell r="C1392">
            <v>1391</v>
          </cell>
        </row>
        <row r="1393">
          <cell r="B1393" t="str">
            <v>Balsas</v>
          </cell>
          <cell r="C1393">
            <v>1392</v>
          </cell>
        </row>
        <row r="1394">
          <cell r="B1394" t="str">
            <v>Riachão</v>
          </cell>
          <cell r="C1394">
            <v>1393</v>
          </cell>
        </row>
        <row r="1395">
          <cell r="B1395" t="str">
            <v xml:space="preserve">Tasso Fragoso </v>
          </cell>
          <cell r="C1395">
            <v>1394</v>
          </cell>
        </row>
        <row r="1396">
          <cell r="B1396" t="str">
            <v xml:space="preserve">São Felix de Balsas </v>
          </cell>
          <cell r="C1396">
            <v>1395</v>
          </cell>
        </row>
        <row r="1397">
          <cell r="B1397" t="str">
            <v xml:space="preserve">Mirador </v>
          </cell>
          <cell r="C1397">
            <v>1396</v>
          </cell>
        </row>
        <row r="1398">
          <cell r="B1398" t="str">
            <v xml:space="preserve">Grajaú </v>
          </cell>
          <cell r="C1398">
            <v>1397</v>
          </cell>
        </row>
        <row r="1399">
          <cell r="B1399" t="str">
            <v xml:space="preserve">Nova Colinas </v>
          </cell>
          <cell r="C1399">
            <v>1398</v>
          </cell>
        </row>
        <row r="1400">
          <cell r="B1400" t="str">
            <v>Alto Parnaiba</v>
          </cell>
          <cell r="C1400">
            <v>1399</v>
          </cell>
        </row>
        <row r="1401">
          <cell r="B1401" t="str">
            <v>Santa Filomena</v>
          </cell>
          <cell r="C1401">
            <v>1400</v>
          </cell>
        </row>
        <row r="1402">
          <cell r="B1402" t="str">
            <v>Uruçui</v>
          </cell>
          <cell r="C1402">
            <v>1401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3884-CFC5-45F6-A48D-891C68714AF9}">
  <sheetPr filterMode="1"/>
  <dimension ref="B2:AD802"/>
  <sheetViews>
    <sheetView showGridLines="0" tabSelected="1" topLeftCell="A2" zoomScale="85" zoomScaleNormal="85" workbookViewId="0">
      <pane ySplit="1" topLeftCell="A730" activePane="bottomLeft" state="frozen"/>
      <selection pane="bottomLeft" activeCell="AC754" sqref="AC754"/>
    </sheetView>
  </sheetViews>
  <sheetFormatPr defaultRowHeight="14.4" x14ac:dyDescent="0.3"/>
  <cols>
    <col min="1" max="1" width="1.88671875" customWidth="1"/>
    <col min="2" max="2" width="14.109375" customWidth="1"/>
    <col min="3" max="3" width="15.44140625" customWidth="1"/>
    <col min="4" max="4" width="6.44140625" customWidth="1"/>
    <col min="5" max="5" width="29.6640625" style="86" customWidth="1"/>
    <col min="6" max="6" width="8.5546875" style="17" customWidth="1"/>
    <col min="7" max="7" width="6.88671875" style="17" customWidth="1"/>
    <col min="8" max="8" width="12.88671875" style="17" customWidth="1"/>
    <col min="9" max="9" width="9.88671875" style="17" customWidth="1"/>
    <col min="10" max="10" width="6.6640625" customWidth="1"/>
    <col min="11" max="11" width="10.88671875" style="70" customWidth="1"/>
    <col min="12" max="12" width="12.6640625" style="17" customWidth="1"/>
    <col min="13" max="13" width="7.109375" style="17" customWidth="1"/>
    <col min="14" max="14" width="12.33203125" style="17" customWidth="1"/>
    <col min="15" max="15" width="8.88671875" style="17" customWidth="1"/>
    <col min="16" max="16" width="8.88671875" style="71" customWidth="1"/>
    <col min="17" max="17" width="10" style="17" customWidth="1"/>
    <col min="18" max="18" width="13.33203125" style="54" customWidth="1"/>
    <col min="19" max="19" width="12" style="54" customWidth="1"/>
    <col min="20" max="20" width="12.88671875" style="54" customWidth="1"/>
    <col min="21" max="21" width="11.33203125" style="54" customWidth="1"/>
    <col min="22" max="22" width="13.88671875" style="138" customWidth="1"/>
    <col min="23" max="23" width="11.88671875" style="138" customWidth="1"/>
    <col min="24" max="24" width="16.33203125" style="137" customWidth="1"/>
    <col min="25" max="25" width="16.33203125" style="87" customWidth="1"/>
    <col min="26" max="26" width="10.5546875" customWidth="1"/>
    <col min="27" max="27" width="15.44140625" customWidth="1"/>
    <col min="28" max="28" width="21.6640625" customWidth="1"/>
    <col min="29" max="29" width="22.6640625" bestFit="1" customWidth="1"/>
  </cols>
  <sheetData>
    <row r="2" spans="2:29" s="55" customFormat="1" ht="69.75" customHeight="1" x14ac:dyDescent="0.3">
      <c r="B2" s="88" t="s">
        <v>0</v>
      </c>
      <c r="C2" s="88" t="s">
        <v>1</v>
      </c>
      <c r="D2" s="89" t="s">
        <v>2</v>
      </c>
      <c r="E2" s="90" t="s">
        <v>3</v>
      </c>
      <c r="F2" s="89" t="s">
        <v>4</v>
      </c>
      <c r="G2" s="88" t="s">
        <v>5</v>
      </c>
      <c r="H2" s="89" t="s">
        <v>6</v>
      </c>
      <c r="I2" s="88" t="s">
        <v>7</v>
      </c>
      <c r="J2" s="89" t="s">
        <v>8</v>
      </c>
      <c r="K2" s="91" t="s">
        <v>9</v>
      </c>
      <c r="L2" s="89" t="s">
        <v>10</v>
      </c>
      <c r="M2" s="89" t="s">
        <v>11</v>
      </c>
      <c r="N2" s="89" t="s">
        <v>12</v>
      </c>
      <c r="O2" s="89" t="s">
        <v>13</v>
      </c>
      <c r="P2" s="144" t="s">
        <v>1613</v>
      </c>
      <c r="Q2" s="89" t="s">
        <v>14</v>
      </c>
      <c r="R2" s="92" t="s">
        <v>15</v>
      </c>
      <c r="S2" s="92" t="s">
        <v>16</v>
      </c>
      <c r="T2" s="92" t="s">
        <v>17</v>
      </c>
      <c r="U2" s="92" t="s">
        <v>18</v>
      </c>
      <c r="V2" s="20" t="s">
        <v>19</v>
      </c>
      <c r="W2" s="139" t="s">
        <v>20</v>
      </c>
      <c r="X2" s="93" t="s">
        <v>21</v>
      </c>
      <c r="Y2" s="93" t="s">
        <v>22</v>
      </c>
      <c r="Z2" s="94" t="s">
        <v>23</v>
      </c>
      <c r="AA2" s="94" t="s">
        <v>24</v>
      </c>
      <c r="AC2" s="55" t="s">
        <v>1612</v>
      </c>
    </row>
    <row r="3" spans="2:29" hidden="1" x14ac:dyDescent="0.3">
      <c r="B3" s="26" t="s">
        <v>25</v>
      </c>
      <c r="C3" s="26" t="s">
        <v>26</v>
      </c>
      <c r="D3" s="26">
        <v>3</v>
      </c>
      <c r="E3" s="98" t="s">
        <v>27</v>
      </c>
      <c r="F3" s="99">
        <v>1124</v>
      </c>
      <c r="G3" s="26" t="s">
        <v>28</v>
      </c>
      <c r="H3" s="26">
        <v>3906</v>
      </c>
      <c r="I3" s="99" t="s">
        <v>29</v>
      </c>
      <c r="J3" s="26">
        <v>100</v>
      </c>
      <c r="K3" s="36">
        <v>75</v>
      </c>
      <c r="L3" s="36">
        <v>3493</v>
      </c>
      <c r="M3" s="26">
        <v>60</v>
      </c>
      <c r="N3" s="100">
        <f t="shared" ref="N3:N34" si="0">L3/M3</f>
        <v>58.216666666666669</v>
      </c>
      <c r="O3" s="101">
        <v>0.65</v>
      </c>
      <c r="P3" s="143">
        <v>1</v>
      </c>
      <c r="Q3" s="100">
        <f t="shared" ref="Q3:Q34" si="1">N3*O3</f>
        <v>37.840833333333336</v>
      </c>
      <c r="R3" s="102">
        <v>283806.25</v>
      </c>
      <c r="S3" s="102">
        <v>40565.800000000003</v>
      </c>
      <c r="T3" s="102">
        <v>56761.25</v>
      </c>
      <c r="U3" s="102">
        <v>1447.4</v>
      </c>
      <c r="V3" s="102">
        <f t="shared" ref="V3:V66" si="2">R3+T3</f>
        <v>340567.5</v>
      </c>
      <c r="W3" s="102">
        <f t="shared" ref="W3:W66" si="3">S3+U3</f>
        <v>42013.200000000004</v>
      </c>
      <c r="X3" s="103">
        <f>S3/R3</f>
        <v>0.1429348367063798</v>
      </c>
      <c r="Y3" s="103">
        <f>U3/T3</f>
        <v>2.5499790790371953E-2</v>
      </c>
      <c r="Z3" s="104"/>
      <c r="AA3" s="104"/>
      <c r="AC3">
        <v>20</v>
      </c>
    </row>
    <row r="4" spans="2:29" hidden="1" x14ac:dyDescent="0.3">
      <c r="B4" s="26" t="s">
        <v>25</v>
      </c>
      <c r="C4" s="26" t="s">
        <v>26</v>
      </c>
      <c r="D4" s="26">
        <v>3</v>
      </c>
      <c r="E4" s="98" t="s">
        <v>27</v>
      </c>
      <c r="F4" s="99">
        <v>1124</v>
      </c>
      <c r="G4" s="26" t="s">
        <v>28</v>
      </c>
      <c r="H4" s="26">
        <v>3906</v>
      </c>
      <c r="I4" s="99" t="s">
        <v>29</v>
      </c>
      <c r="J4" s="26">
        <v>100</v>
      </c>
      <c r="K4" s="36">
        <v>85</v>
      </c>
      <c r="L4" s="36">
        <v>3493</v>
      </c>
      <c r="M4" s="26">
        <v>60</v>
      </c>
      <c r="N4" s="100">
        <f t="shared" si="0"/>
        <v>58.216666666666669</v>
      </c>
      <c r="O4" s="101">
        <v>0.65</v>
      </c>
      <c r="P4" s="143">
        <v>1</v>
      </c>
      <c r="Q4" s="100">
        <f t="shared" si="1"/>
        <v>37.840833333333336</v>
      </c>
      <c r="R4" s="102">
        <v>321631.95</v>
      </c>
      <c r="S4" s="102">
        <v>45972.41</v>
      </c>
      <c r="T4" s="102">
        <v>64326.39</v>
      </c>
      <c r="U4" s="102">
        <v>1640.32</v>
      </c>
      <c r="V4" s="102">
        <f t="shared" si="2"/>
        <v>385958.34</v>
      </c>
      <c r="W4" s="102">
        <f t="shared" si="3"/>
        <v>47612.73</v>
      </c>
      <c r="X4" s="103">
        <f t="shared" ref="X4:X66" si="4">S4/R4</f>
        <v>0.1429348359203742</v>
      </c>
      <c r="Y4" s="103">
        <f>U4/T4</f>
        <v>2.5499954217856776E-2</v>
      </c>
      <c r="Z4" s="104" t="s">
        <v>30</v>
      </c>
      <c r="AA4" s="104" t="s">
        <v>31</v>
      </c>
      <c r="AC4">
        <v>20</v>
      </c>
    </row>
    <row r="5" spans="2:29" hidden="1" x14ac:dyDescent="0.3">
      <c r="B5" s="26" t="s">
        <v>25</v>
      </c>
      <c r="C5" s="26" t="s">
        <v>26</v>
      </c>
      <c r="D5" s="26">
        <v>3</v>
      </c>
      <c r="E5" s="98" t="s">
        <v>32</v>
      </c>
      <c r="F5" s="99">
        <v>143</v>
      </c>
      <c r="G5" s="26" t="s">
        <v>33</v>
      </c>
      <c r="H5" s="26">
        <v>2925</v>
      </c>
      <c r="I5" s="99" t="s">
        <v>34</v>
      </c>
      <c r="J5" s="26">
        <v>100</v>
      </c>
      <c r="K5" s="36">
        <v>75</v>
      </c>
      <c r="L5" s="105">
        <v>4788.2</v>
      </c>
      <c r="M5" s="26">
        <v>60</v>
      </c>
      <c r="N5" s="100">
        <f t="shared" si="0"/>
        <v>79.803333333333327</v>
      </c>
      <c r="O5" s="101">
        <v>0.65</v>
      </c>
      <c r="P5" s="143">
        <v>1</v>
      </c>
      <c r="Q5" s="100">
        <f t="shared" si="1"/>
        <v>51.872166666666665</v>
      </c>
      <c r="R5" s="102">
        <v>389041.25</v>
      </c>
      <c r="S5" s="102">
        <v>58767.049999999996</v>
      </c>
      <c r="T5" s="102">
        <v>77808.25</v>
      </c>
      <c r="U5" s="102">
        <v>1984.1125000000011</v>
      </c>
      <c r="V5" s="102">
        <f t="shared" si="2"/>
        <v>466849.5</v>
      </c>
      <c r="W5" s="102">
        <f t="shared" si="3"/>
        <v>60751.162499999999</v>
      </c>
      <c r="X5" s="103">
        <f t="shared" si="4"/>
        <v>0.15105608981052779</v>
      </c>
      <c r="Y5" s="103">
        <f t="shared" ref="Y5:Y67" si="5">U5/T5</f>
        <v>2.5500027310728632E-2</v>
      </c>
      <c r="Z5" s="104"/>
      <c r="AA5" s="104"/>
      <c r="AC5">
        <v>20</v>
      </c>
    </row>
    <row r="6" spans="2:29" hidden="1" x14ac:dyDescent="0.3">
      <c r="B6" s="26" t="s">
        <v>25</v>
      </c>
      <c r="C6" s="26" t="s">
        <v>26</v>
      </c>
      <c r="D6" s="26">
        <v>3</v>
      </c>
      <c r="E6" s="98" t="s">
        <v>32</v>
      </c>
      <c r="F6" s="99">
        <v>143</v>
      </c>
      <c r="G6" s="26" t="s">
        <v>33</v>
      </c>
      <c r="H6" s="26">
        <v>2925</v>
      </c>
      <c r="I6" s="99" t="s">
        <v>34</v>
      </c>
      <c r="J6" s="26">
        <v>100</v>
      </c>
      <c r="K6" s="36">
        <v>85</v>
      </c>
      <c r="L6" s="105">
        <v>4788.2</v>
      </c>
      <c r="M6" s="26">
        <v>60</v>
      </c>
      <c r="N6" s="100">
        <f t="shared" si="0"/>
        <v>79.803333333333327</v>
      </c>
      <c r="O6" s="101">
        <v>0.65</v>
      </c>
      <c r="P6" s="143">
        <v>1</v>
      </c>
      <c r="Q6" s="100">
        <f t="shared" si="1"/>
        <v>51.872166666666665</v>
      </c>
      <c r="R6" s="102">
        <v>440892.67</v>
      </c>
      <c r="S6" s="102">
        <v>66599.520000000004</v>
      </c>
      <c r="T6" s="102">
        <v>88178.53</v>
      </c>
      <c r="U6" s="102">
        <v>2248.5500000000002</v>
      </c>
      <c r="V6" s="102">
        <f t="shared" si="2"/>
        <v>529071.19999999995</v>
      </c>
      <c r="W6" s="102">
        <f t="shared" si="3"/>
        <v>68848.070000000007</v>
      </c>
      <c r="X6" s="103">
        <f t="shared" si="4"/>
        <v>0.15105608355883984</v>
      </c>
      <c r="Y6" s="103">
        <f t="shared" si="5"/>
        <v>2.5499971478317909E-2</v>
      </c>
      <c r="Z6" s="104" t="s">
        <v>30</v>
      </c>
      <c r="AA6" s="104" t="s">
        <v>31</v>
      </c>
      <c r="AC6">
        <v>20</v>
      </c>
    </row>
    <row r="7" spans="2:29" hidden="1" x14ac:dyDescent="0.3">
      <c r="B7" s="26" t="s">
        <v>25</v>
      </c>
      <c r="C7" s="26" t="s">
        <v>26</v>
      </c>
      <c r="D7" s="26">
        <v>3</v>
      </c>
      <c r="E7" s="98" t="s">
        <v>32</v>
      </c>
      <c r="F7" s="99">
        <v>143</v>
      </c>
      <c r="G7" s="26" t="s">
        <v>33</v>
      </c>
      <c r="H7" s="26">
        <v>2925</v>
      </c>
      <c r="I7" s="99" t="s">
        <v>34</v>
      </c>
      <c r="J7" s="26">
        <v>100</v>
      </c>
      <c r="K7" s="36">
        <v>75</v>
      </c>
      <c r="L7" s="105">
        <v>4788.2</v>
      </c>
      <c r="M7" s="26">
        <v>60</v>
      </c>
      <c r="N7" s="100">
        <f t="shared" si="0"/>
        <v>79.803333333333327</v>
      </c>
      <c r="O7" s="101">
        <v>0.7</v>
      </c>
      <c r="P7" s="143">
        <v>2</v>
      </c>
      <c r="Q7" s="100">
        <f t="shared" si="1"/>
        <v>55.862333333333325</v>
      </c>
      <c r="R7" s="102">
        <v>418967.49999999994</v>
      </c>
      <c r="S7" s="102">
        <v>63287.589688438224</v>
      </c>
      <c r="T7" s="102">
        <v>83793.5</v>
      </c>
      <c r="U7" s="102">
        <v>2136.7317631409046</v>
      </c>
      <c r="V7" s="102">
        <f t="shared" si="2"/>
        <v>502760.99999999994</v>
      </c>
      <c r="W7" s="102">
        <f t="shared" si="3"/>
        <v>65424.321451579126</v>
      </c>
      <c r="X7" s="103">
        <f t="shared" si="4"/>
        <v>0.15105608355883984</v>
      </c>
      <c r="Y7" s="103">
        <f t="shared" si="5"/>
        <v>2.5499970321575118E-2</v>
      </c>
      <c r="Z7" s="104"/>
      <c r="AA7" s="104"/>
      <c r="AC7">
        <v>20</v>
      </c>
    </row>
    <row r="8" spans="2:29" hidden="1" x14ac:dyDescent="0.3">
      <c r="B8" s="26" t="s">
        <v>25</v>
      </c>
      <c r="C8" s="26" t="s">
        <v>26</v>
      </c>
      <c r="D8" s="26">
        <v>3</v>
      </c>
      <c r="E8" s="98" t="s">
        <v>32</v>
      </c>
      <c r="F8" s="99">
        <v>143</v>
      </c>
      <c r="G8" s="26" t="s">
        <v>33</v>
      </c>
      <c r="H8" s="26">
        <v>2925</v>
      </c>
      <c r="I8" s="99" t="s">
        <v>34</v>
      </c>
      <c r="J8" s="26">
        <v>100</v>
      </c>
      <c r="K8" s="36">
        <v>85</v>
      </c>
      <c r="L8" s="105">
        <v>4788.2</v>
      </c>
      <c r="M8" s="26">
        <v>60</v>
      </c>
      <c r="N8" s="100">
        <f t="shared" si="0"/>
        <v>79.803333333333327</v>
      </c>
      <c r="O8" s="101">
        <v>0.7</v>
      </c>
      <c r="P8" s="143">
        <v>2</v>
      </c>
      <c r="Q8" s="100">
        <f t="shared" si="1"/>
        <v>55.862333333333325</v>
      </c>
      <c r="R8" s="102">
        <v>474807.49</v>
      </c>
      <c r="S8" s="102">
        <v>68375.88</v>
      </c>
      <c r="T8" s="102">
        <v>94961.5</v>
      </c>
      <c r="U8" s="102">
        <v>2421.51999999999</v>
      </c>
      <c r="V8" s="102">
        <f t="shared" si="2"/>
        <v>569768.99</v>
      </c>
      <c r="W8" s="102">
        <f t="shared" si="3"/>
        <v>70797.399999999994</v>
      </c>
      <c r="X8" s="103">
        <f t="shared" si="4"/>
        <v>0.14400758505304961</v>
      </c>
      <c r="Y8" s="103">
        <f t="shared" si="5"/>
        <v>2.5500018428520926E-2</v>
      </c>
      <c r="Z8" s="104" t="s">
        <v>30</v>
      </c>
      <c r="AA8" s="104" t="s">
        <v>31</v>
      </c>
      <c r="AC8">
        <v>20</v>
      </c>
    </row>
    <row r="9" spans="2:29" hidden="1" x14ac:dyDescent="0.3">
      <c r="B9" s="26" t="s">
        <v>25</v>
      </c>
      <c r="C9" s="26" t="s">
        <v>26</v>
      </c>
      <c r="D9" s="26">
        <v>3</v>
      </c>
      <c r="E9" s="98" t="s">
        <v>35</v>
      </c>
      <c r="F9" s="99">
        <v>145</v>
      </c>
      <c r="G9" s="26" t="s">
        <v>33</v>
      </c>
      <c r="H9" s="26">
        <v>2927</v>
      </c>
      <c r="I9" s="99" t="s">
        <v>36</v>
      </c>
      <c r="J9" s="26">
        <v>100</v>
      </c>
      <c r="K9" s="36">
        <v>75</v>
      </c>
      <c r="L9" s="106">
        <v>3927.6</v>
      </c>
      <c r="M9" s="26">
        <v>60</v>
      </c>
      <c r="N9" s="100">
        <f t="shared" si="0"/>
        <v>65.459999999999994</v>
      </c>
      <c r="O9" s="101">
        <v>0.65</v>
      </c>
      <c r="P9" s="147">
        <v>1</v>
      </c>
      <c r="Q9" s="100">
        <f t="shared" si="1"/>
        <v>42.548999999999999</v>
      </c>
      <c r="R9" s="102">
        <v>319117.5</v>
      </c>
      <c r="S9" s="102">
        <v>48204.63870638876</v>
      </c>
      <c r="T9" s="102">
        <v>63823.5</v>
      </c>
      <c r="U9" s="102">
        <v>1627.503081105571</v>
      </c>
      <c r="V9" s="102">
        <f t="shared" si="2"/>
        <v>382941</v>
      </c>
      <c r="W9" s="102">
        <f t="shared" si="3"/>
        <v>49832.141787494329</v>
      </c>
      <c r="X9" s="103">
        <f t="shared" si="4"/>
        <v>0.15105608030392806</v>
      </c>
      <c r="Y9" s="103">
        <f t="shared" si="5"/>
        <v>2.5500060026566563E-2</v>
      </c>
      <c r="Z9" s="104"/>
      <c r="AA9" s="104"/>
      <c r="AC9">
        <v>20</v>
      </c>
    </row>
    <row r="10" spans="2:29" hidden="1" x14ac:dyDescent="0.3">
      <c r="B10" s="26" t="s">
        <v>25</v>
      </c>
      <c r="C10" s="26" t="s">
        <v>26</v>
      </c>
      <c r="D10" s="26">
        <v>3</v>
      </c>
      <c r="E10" s="98" t="s">
        <v>35</v>
      </c>
      <c r="F10" s="99">
        <v>145</v>
      </c>
      <c r="G10" s="26" t="s">
        <v>33</v>
      </c>
      <c r="H10" s="26">
        <v>2927</v>
      </c>
      <c r="I10" s="99" t="s">
        <v>36</v>
      </c>
      <c r="J10" s="26">
        <v>100</v>
      </c>
      <c r="K10" s="36">
        <v>85</v>
      </c>
      <c r="L10" s="36">
        <v>3972.6</v>
      </c>
      <c r="M10" s="26">
        <v>60</v>
      </c>
      <c r="N10" s="100">
        <f t="shared" si="0"/>
        <v>66.209999999999994</v>
      </c>
      <c r="O10" s="145">
        <v>0.65</v>
      </c>
      <c r="P10" s="8">
        <v>1</v>
      </c>
      <c r="Q10" s="146">
        <f t="shared" si="1"/>
        <v>43.036499999999997</v>
      </c>
      <c r="R10" s="102">
        <v>365793.04</v>
      </c>
      <c r="S10" s="102">
        <v>52674.2</v>
      </c>
      <c r="T10" s="102">
        <v>73158.61</v>
      </c>
      <c r="U10" s="102">
        <v>1865.55</v>
      </c>
      <c r="V10" s="102">
        <f t="shared" si="2"/>
        <v>438951.64999999997</v>
      </c>
      <c r="W10" s="102">
        <f t="shared" si="3"/>
        <v>54539.75</v>
      </c>
      <c r="X10" s="103">
        <f t="shared" si="4"/>
        <v>0.1440000061236813</v>
      </c>
      <c r="Y10" s="103">
        <f t="shared" si="5"/>
        <v>2.5500074427329877E-2</v>
      </c>
      <c r="Z10" s="104" t="s">
        <v>30</v>
      </c>
      <c r="AA10" s="104" t="s">
        <v>31</v>
      </c>
      <c r="AC10">
        <v>20</v>
      </c>
    </row>
    <row r="11" spans="2:29" hidden="1" x14ac:dyDescent="0.3">
      <c r="B11" s="26" t="s">
        <v>25</v>
      </c>
      <c r="C11" s="26" t="s">
        <v>26</v>
      </c>
      <c r="D11" s="26">
        <v>3</v>
      </c>
      <c r="E11" s="98" t="s">
        <v>35</v>
      </c>
      <c r="F11" s="99">
        <v>145</v>
      </c>
      <c r="G11" s="26" t="s">
        <v>33</v>
      </c>
      <c r="H11" s="26">
        <v>2927</v>
      </c>
      <c r="I11" s="99" t="s">
        <v>36</v>
      </c>
      <c r="J11" s="26">
        <v>100</v>
      </c>
      <c r="K11" s="36">
        <v>75</v>
      </c>
      <c r="L11" s="36">
        <v>3972.6</v>
      </c>
      <c r="M11" s="26">
        <v>60</v>
      </c>
      <c r="N11" s="100">
        <f t="shared" si="0"/>
        <v>66.209999999999994</v>
      </c>
      <c r="O11" s="145">
        <v>0.7</v>
      </c>
      <c r="P11" s="8">
        <v>2</v>
      </c>
      <c r="Q11" s="146">
        <f t="shared" si="1"/>
        <v>46.346999999999994</v>
      </c>
      <c r="R11" s="102">
        <v>347602.49999999994</v>
      </c>
      <c r="S11" s="102">
        <v>52507.468469465683</v>
      </c>
      <c r="T11" s="102">
        <v>69520.499999999985</v>
      </c>
      <c r="U11" s="102">
        <v>1772.7779726891426</v>
      </c>
      <c r="V11" s="102">
        <f t="shared" si="2"/>
        <v>417122.99999999994</v>
      </c>
      <c r="W11" s="102">
        <f t="shared" si="3"/>
        <v>54280.246442154828</v>
      </c>
      <c r="X11" s="103">
        <f t="shared" si="4"/>
        <v>0.15105607258137008</v>
      </c>
      <c r="Y11" s="103">
        <f t="shared" si="5"/>
        <v>2.5500075124447366E-2</v>
      </c>
      <c r="Z11" s="104"/>
      <c r="AA11" s="104"/>
      <c r="AC11">
        <v>20</v>
      </c>
    </row>
    <row r="12" spans="2:29" hidden="1" x14ac:dyDescent="0.3">
      <c r="B12" s="26" t="s">
        <v>25</v>
      </c>
      <c r="C12" s="26" t="s">
        <v>26</v>
      </c>
      <c r="D12" s="26">
        <v>3</v>
      </c>
      <c r="E12" s="98" t="s">
        <v>35</v>
      </c>
      <c r="F12" s="99">
        <v>145</v>
      </c>
      <c r="G12" s="26" t="s">
        <v>33</v>
      </c>
      <c r="H12" s="26">
        <v>2927</v>
      </c>
      <c r="I12" s="99" t="s">
        <v>36</v>
      </c>
      <c r="J12" s="26">
        <v>100</v>
      </c>
      <c r="K12" s="36">
        <v>85</v>
      </c>
      <c r="L12" s="36">
        <v>3972.6</v>
      </c>
      <c r="M12" s="26">
        <v>60</v>
      </c>
      <c r="N12" s="100">
        <f t="shared" si="0"/>
        <v>66.209999999999994</v>
      </c>
      <c r="O12" s="145">
        <v>0.7</v>
      </c>
      <c r="P12" s="8">
        <v>2</v>
      </c>
      <c r="Q12" s="146">
        <f t="shared" si="1"/>
        <v>46.346999999999994</v>
      </c>
      <c r="R12" s="102">
        <v>393930.96</v>
      </c>
      <c r="S12" s="102">
        <v>56729.05</v>
      </c>
      <c r="T12" s="102">
        <v>78786.19</v>
      </c>
      <c r="U12" s="102">
        <v>2009.0499999999956</v>
      </c>
      <c r="V12" s="102">
        <f t="shared" si="2"/>
        <v>472717.15</v>
      </c>
      <c r="W12" s="102">
        <f t="shared" si="3"/>
        <v>58738.1</v>
      </c>
      <c r="X12" s="103">
        <f t="shared" si="4"/>
        <v>0.14400759463028751</v>
      </c>
      <c r="Y12" s="103">
        <f t="shared" si="5"/>
        <v>2.5500027352509311E-2</v>
      </c>
      <c r="Z12" s="104" t="s">
        <v>30</v>
      </c>
      <c r="AA12" s="104" t="s">
        <v>31</v>
      </c>
      <c r="AC12">
        <v>20</v>
      </c>
    </row>
    <row r="13" spans="2:29" hidden="1" x14ac:dyDescent="0.3">
      <c r="B13" s="26" t="s">
        <v>25</v>
      </c>
      <c r="C13" s="26" t="s">
        <v>26</v>
      </c>
      <c r="D13" s="26">
        <v>3</v>
      </c>
      <c r="E13" s="98" t="s">
        <v>37</v>
      </c>
      <c r="F13" s="99">
        <v>1156</v>
      </c>
      <c r="G13" s="26" t="s">
        <v>28</v>
      </c>
      <c r="H13" s="26">
        <v>3938</v>
      </c>
      <c r="I13" s="99" t="s">
        <v>38</v>
      </c>
      <c r="J13" s="26">
        <v>100</v>
      </c>
      <c r="K13" s="36">
        <v>75</v>
      </c>
      <c r="L13" s="107">
        <v>0</v>
      </c>
      <c r="M13" s="26">
        <v>60</v>
      </c>
      <c r="N13" s="100">
        <f t="shared" si="0"/>
        <v>0</v>
      </c>
      <c r="O13" s="145">
        <v>0.65</v>
      </c>
      <c r="P13" s="149">
        <v>1</v>
      </c>
      <c r="Q13" s="146">
        <f t="shared" si="1"/>
        <v>0</v>
      </c>
      <c r="R13" s="102">
        <v>0</v>
      </c>
      <c r="S13" s="102">
        <v>0</v>
      </c>
      <c r="T13" s="102">
        <v>0</v>
      </c>
      <c r="U13" s="102">
        <v>0</v>
      </c>
      <c r="V13" s="102">
        <f t="shared" si="2"/>
        <v>0</v>
      </c>
      <c r="W13" s="102">
        <f t="shared" si="3"/>
        <v>0</v>
      </c>
      <c r="X13" s="103">
        <v>0</v>
      </c>
      <c r="Y13" s="103">
        <v>0</v>
      </c>
      <c r="Z13" s="104"/>
      <c r="AA13" s="104"/>
      <c r="AC13">
        <v>0</v>
      </c>
    </row>
    <row r="14" spans="2:29" hidden="1" x14ac:dyDescent="0.3">
      <c r="B14" s="26" t="s">
        <v>25</v>
      </c>
      <c r="C14" s="26" t="s">
        <v>26</v>
      </c>
      <c r="D14" s="26">
        <v>3</v>
      </c>
      <c r="E14" s="98" t="s">
        <v>37</v>
      </c>
      <c r="F14" s="99">
        <v>1156</v>
      </c>
      <c r="G14" s="26" t="s">
        <v>28</v>
      </c>
      <c r="H14" s="26">
        <v>3938</v>
      </c>
      <c r="I14" s="99" t="s">
        <v>38</v>
      </c>
      <c r="J14" s="26">
        <v>100</v>
      </c>
      <c r="K14" s="36">
        <v>85</v>
      </c>
      <c r="L14" s="107">
        <v>0</v>
      </c>
      <c r="M14" s="26">
        <v>60</v>
      </c>
      <c r="N14" s="100">
        <f t="shared" si="0"/>
        <v>0</v>
      </c>
      <c r="O14" s="145">
        <v>0.65</v>
      </c>
      <c r="P14" s="149">
        <v>1</v>
      </c>
      <c r="Q14" s="146">
        <f t="shared" si="1"/>
        <v>0</v>
      </c>
      <c r="R14" s="102">
        <v>0</v>
      </c>
      <c r="S14" s="102">
        <v>0</v>
      </c>
      <c r="T14" s="102">
        <v>0</v>
      </c>
      <c r="U14" s="102">
        <v>0</v>
      </c>
      <c r="V14" s="102">
        <f t="shared" si="2"/>
        <v>0</v>
      </c>
      <c r="W14" s="102">
        <f t="shared" si="3"/>
        <v>0</v>
      </c>
      <c r="X14" s="103">
        <v>0</v>
      </c>
      <c r="Y14" s="103">
        <v>0</v>
      </c>
      <c r="Z14" s="104"/>
      <c r="AA14" s="104"/>
      <c r="AC14">
        <v>0</v>
      </c>
    </row>
    <row r="15" spans="2:29" hidden="1" x14ac:dyDescent="0.3">
      <c r="B15" s="26" t="s">
        <v>25</v>
      </c>
      <c r="C15" s="26" t="s">
        <v>26</v>
      </c>
      <c r="D15" s="26">
        <v>3</v>
      </c>
      <c r="E15" s="98" t="s">
        <v>39</v>
      </c>
      <c r="F15" s="99">
        <v>163</v>
      </c>
      <c r="G15" s="26" t="s">
        <v>33</v>
      </c>
      <c r="H15" s="26">
        <v>2945</v>
      </c>
      <c r="I15" s="99" t="s">
        <v>40</v>
      </c>
      <c r="J15" s="26">
        <v>100</v>
      </c>
      <c r="K15" s="36">
        <v>75</v>
      </c>
      <c r="L15" s="107">
        <v>5072.6000000000004</v>
      </c>
      <c r="M15" s="26">
        <v>60</v>
      </c>
      <c r="N15" s="100">
        <f t="shared" si="0"/>
        <v>84.543333333333337</v>
      </c>
      <c r="O15" s="145">
        <v>0.65</v>
      </c>
      <c r="P15" s="149">
        <v>1</v>
      </c>
      <c r="Q15" s="146">
        <f t="shared" si="1"/>
        <v>54.953166666666668</v>
      </c>
      <c r="R15" s="102">
        <v>412148.75</v>
      </c>
      <c r="S15" s="102">
        <v>52286.0625</v>
      </c>
      <c r="T15" s="102">
        <v>82429.75</v>
      </c>
      <c r="U15" s="102">
        <v>2101.9500000000062</v>
      </c>
      <c r="V15" s="102">
        <f t="shared" si="2"/>
        <v>494578.5</v>
      </c>
      <c r="W15" s="102">
        <f t="shared" si="3"/>
        <v>54388.012500000004</v>
      </c>
      <c r="X15" s="103">
        <f t="shared" si="4"/>
        <v>0.12686211592295257</v>
      </c>
      <c r="Y15" s="103">
        <f t="shared" si="5"/>
        <v>2.5499895365447622E-2</v>
      </c>
      <c r="Z15" s="104"/>
      <c r="AA15" s="104"/>
      <c r="AC15">
        <v>20</v>
      </c>
    </row>
    <row r="16" spans="2:29" hidden="1" x14ac:dyDescent="0.3">
      <c r="B16" s="26" t="s">
        <v>25</v>
      </c>
      <c r="C16" s="26" t="s">
        <v>26</v>
      </c>
      <c r="D16" s="26">
        <v>3</v>
      </c>
      <c r="E16" s="98" t="s">
        <v>39</v>
      </c>
      <c r="F16" s="99">
        <v>163</v>
      </c>
      <c r="G16" s="26" t="s">
        <v>33</v>
      </c>
      <c r="H16" s="26">
        <v>2945</v>
      </c>
      <c r="I16" s="99" t="s">
        <v>40</v>
      </c>
      <c r="J16" s="26">
        <v>100</v>
      </c>
      <c r="K16" s="36">
        <v>85</v>
      </c>
      <c r="L16" s="107">
        <v>5072.6000000000004</v>
      </c>
      <c r="M16" s="26">
        <v>60</v>
      </c>
      <c r="N16" s="100">
        <f t="shared" si="0"/>
        <v>84.543333333333337</v>
      </c>
      <c r="O16" s="101">
        <v>0.65</v>
      </c>
      <c r="P16" s="148">
        <v>1</v>
      </c>
      <c r="Q16" s="100">
        <f t="shared" si="1"/>
        <v>54.953166666666668</v>
      </c>
      <c r="R16" s="102">
        <v>467079.94</v>
      </c>
      <c r="S16" s="102">
        <v>59254.76</v>
      </c>
      <c r="T16" s="102">
        <v>93415.99</v>
      </c>
      <c r="U16" s="102">
        <v>2382.11</v>
      </c>
      <c r="V16" s="102">
        <f t="shared" si="2"/>
        <v>560495.93000000005</v>
      </c>
      <c r="W16" s="102">
        <f t="shared" si="3"/>
        <v>61636.87</v>
      </c>
      <c r="X16" s="103">
        <f t="shared" si="4"/>
        <v>0.12686213841682004</v>
      </c>
      <c r="Y16" s="103">
        <f t="shared" si="5"/>
        <v>2.5500024139336316E-2</v>
      </c>
      <c r="Z16" s="104" t="s">
        <v>30</v>
      </c>
      <c r="AA16" s="104" t="s">
        <v>31</v>
      </c>
      <c r="AC16">
        <v>20</v>
      </c>
    </row>
    <row r="17" spans="2:29" hidden="1" x14ac:dyDescent="0.3">
      <c r="B17" s="26" t="s">
        <v>25</v>
      </c>
      <c r="C17" s="26" t="s">
        <v>26</v>
      </c>
      <c r="D17" s="26">
        <v>3</v>
      </c>
      <c r="E17" s="98" t="s">
        <v>39</v>
      </c>
      <c r="F17" s="99">
        <v>163</v>
      </c>
      <c r="G17" s="26" t="s">
        <v>33</v>
      </c>
      <c r="H17" s="26">
        <v>2945</v>
      </c>
      <c r="I17" s="99" t="s">
        <v>40</v>
      </c>
      <c r="J17" s="26">
        <v>100</v>
      </c>
      <c r="K17" s="36">
        <v>75</v>
      </c>
      <c r="L17" s="107">
        <v>5072.6000000000004</v>
      </c>
      <c r="M17" s="26">
        <v>60</v>
      </c>
      <c r="N17" s="100">
        <f t="shared" si="0"/>
        <v>84.543333333333337</v>
      </c>
      <c r="O17" s="101">
        <v>0.7</v>
      </c>
      <c r="P17" s="143">
        <v>2</v>
      </c>
      <c r="Q17" s="100">
        <f t="shared" si="1"/>
        <v>59.18033333333333</v>
      </c>
      <c r="R17" s="102">
        <v>443852.49999999994</v>
      </c>
      <c r="S17" s="102">
        <v>56308.077291651607</v>
      </c>
      <c r="T17" s="102">
        <v>88770.5</v>
      </c>
      <c r="U17" s="102">
        <v>2263.6499413248193</v>
      </c>
      <c r="V17" s="102">
        <f t="shared" si="2"/>
        <v>532623</v>
      </c>
      <c r="W17" s="102">
        <f t="shared" si="3"/>
        <v>58571.727232976424</v>
      </c>
      <c r="X17" s="103">
        <f t="shared" si="4"/>
        <v>0.12686213841682004</v>
      </c>
      <c r="Y17" s="103">
        <f t="shared" si="5"/>
        <v>2.5500024685281928E-2</v>
      </c>
      <c r="Z17" s="104"/>
      <c r="AA17" s="104"/>
      <c r="AC17">
        <v>20</v>
      </c>
    </row>
    <row r="18" spans="2:29" hidden="1" x14ac:dyDescent="0.3">
      <c r="B18" s="26" t="s">
        <v>25</v>
      </c>
      <c r="C18" s="26" t="s">
        <v>26</v>
      </c>
      <c r="D18" s="26">
        <v>3</v>
      </c>
      <c r="E18" s="98" t="s">
        <v>39</v>
      </c>
      <c r="F18" s="99">
        <v>163</v>
      </c>
      <c r="G18" s="26" t="s">
        <v>33</v>
      </c>
      <c r="H18" s="26">
        <v>2945</v>
      </c>
      <c r="I18" s="99" t="s">
        <v>40</v>
      </c>
      <c r="J18" s="26">
        <v>100</v>
      </c>
      <c r="K18" s="36">
        <v>85</v>
      </c>
      <c r="L18" s="107">
        <v>5072.6000000000004</v>
      </c>
      <c r="M18" s="26">
        <v>60</v>
      </c>
      <c r="N18" s="100">
        <f t="shared" si="0"/>
        <v>84.543333333333337</v>
      </c>
      <c r="O18" s="101">
        <v>0.7</v>
      </c>
      <c r="P18" s="143">
        <v>2</v>
      </c>
      <c r="Q18" s="100">
        <f t="shared" si="1"/>
        <v>59.18033333333333</v>
      </c>
      <c r="R18" s="102">
        <v>503009.16</v>
      </c>
      <c r="S18" s="102">
        <v>67221.83</v>
      </c>
      <c r="T18" s="102">
        <v>100601.83</v>
      </c>
      <c r="U18" s="102">
        <v>2565.3499999999913</v>
      </c>
      <c r="V18" s="102">
        <f t="shared" si="2"/>
        <v>603610.99</v>
      </c>
      <c r="W18" s="102">
        <f t="shared" si="3"/>
        <v>69787.179999999993</v>
      </c>
      <c r="X18" s="103">
        <f t="shared" si="4"/>
        <v>0.13363937547379853</v>
      </c>
      <c r="Y18" s="103">
        <f t="shared" si="5"/>
        <v>2.5500033150490316E-2</v>
      </c>
      <c r="Z18" s="104" t="s">
        <v>30</v>
      </c>
      <c r="AA18" s="104" t="s">
        <v>31</v>
      </c>
      <c r="AC18">
        <v>20</v>
      </c>
    </row>
    <row r="19" spans="2:29" hidden="1" x14ac:dyDescent="0.3">
      <c r="B19" s="26" t="s">
        <v>25</v>
      </c>
      <c r="C19" s="26" t="s">
        <v>26</v>
      </c>
      <c r="D19" s="26">
        <v>3</v>
      </c>
      <c r="E19" s="98" t="s">
        <v>41</v>
      </c>
      <c r="F19" s="99">
        <v>166</v>
      </c>
      <c r="G19" s="26" t="s">
        <v>33</v>
      </c>
      <c r="H19" s="26">
        <v>2948</v>
      </c>
      <c r="I19" s="99" t="s">
        <v>42</v>
      </c>
      <c r="J19" s="26">
        <v>100</v>
      </c>
      <c r="K19" s="36">
        <v>75</v>
      </c>
      <c r="L19" s="36">
        <v>5469.4</v>
      </c>
      <c r="M19" s="26">
        <v>60</v>
      </c>
      <c r="N19" s="100">
        <f t="shared" si="0"/>
        <v>91.156666666666666</v>
      </c>
      <c r="O19" s="101">
        <v>0.65</v>
      </c>
      <c r="P19" s="143">
        <v>1</v>
      </c>
      <c r="Q19" s="100">
        <f t="shared" si="1"/>
        <v>59.251833333333337</v>
      </c>
      <c r="R19" s="102">
        <v>444388.75000000006</v>
      </c>
      <c r="S19" s="102">
        <v>56376.1</v>
      </c>
      <c r="T19" s="102">
        <v>88877.750000000015</v>
      </c>
      <c r="U19" s="102">
        <v>2266.3875000000012</v>
      </c>
      <c r="V19" s="102">
        <f t="shared" si="2"/>
        <v>533266.50000000012</v>
      </c>
      <c r="W19" s="102">
        <f t="shared" si="3"/>
        <v>58642.487500000003</v>
      </c>
      <c r="X19" s="103">
        <f t="shared" si="4"/>
        <v>0.12686212240971445</v>
      </c>
      <c r="Y19" s="103">
        <f t="shared" si="5"/>
        <v>2.5500054850623479E-2</v>
      </c>
      <c r="Z19" s="104"/>
      <c r="AA19" s="104"/>
      <c r="AC19">
        <v>20</v>
      </c>
    </row>
    <row r="20" spans="2:29" hidden="1" x14ac:dyDescent="0.3">
      <c r="B20" s="26" t="s">
        <v>25</v>
      </c>
      <c r="C20" s="26" t="s">
        <v>26</v>
      </c>
      <c r="D20" s="26">
        <v>3</v>
      </c>
      <c r="E20" s="98" t="s">
        <v>41</v>
      </c>
      <c r="F20" s="99">
        <v>166</v>
      </c>
      <c r="G20" s="26" t="s">
        <v>33</v>
      </c>
      <c r="H20" s="26">
        <v>2948</v>
      </c>
      <c r="I20" s="99" t="s">
        <v>42</v>
      </c>
      <c r="J20" s="26">
        <v>100</v>
      </c>
      <c r="K20" s="36">
        <v>85</v>
      </c>
      <c r="L20" s="36">
        <v>5469.4</v>
      </c>
      <c r="M20" s="26">
        <v>60</v>
      </c>
      <c r="N20" s="100">
        <f t="shared" si="0"/>
        <v>91.156666666666666</v>
      </c>
      <c r="O20" s="101">
        <v>0.65</v>
      </c>
      <c r="P20" s="143">
        <v>1</v>
      </c>
      <c r="Q20" s="100">
        <f t="shared" si="1"/>
        <v>59.251833333333337</v>
      </c>
      <c r="R20" s="102">
        <v>503616.88</v>
      </c>
      <c r="S20" s="102">
        <v>63889.91</v>
      </c>
      <c r="T20" s="102">
        <v>100723.38</v>
      </c>
      <c r="U20" s="102">
        <v>2568.44</v>
      </c>
      <c r="V20" s="102">
        <f t="shared" si="2"/>
        <v>604340.26</v>
      </c>
      <c r="W20" s="102">
        <f t="shared" si="3"/>
        <v>66458.350000000006</v>
      </c>
      <c r="X20" s="103">
        <f t="shared" si="4"/>
        <v>0.12686212979993841</v>
      </c>
      <c r="Y20" s="103">
        <f t="shared" si="5"/>
        <v>2.5499938544556386E-2</v>
      </c>
      <c r="Z20" s="104" t="s">
        <v>30</v>
      </c>
      <c r="AA20" s="104" t="s">
        <v>31</v>
      </c>
      <c r="AC20">
        <v>20</v>
      </c>
    </row>
    <row r="21" spans="2:29" hidden="1" x14ac:dyDescent="0.3">
      <c r="B21" s="26" t="s">
        <v>25</v>
      </c>
      <c r="C21" s="26" t="s">
        <v>26</v>
      </c>
      <c r="D21" s="26">
        <v>3</v>
      </c>
      <c r="E21" s="98" t="s">
        <v>41</v>
      </c>
      <c r="F21" s="99">
        <v>166</v>
      </c>
      <c r="G21" s="26" t="s">
        <v>33</v>
      </c>
      <c r="H21" s="26">
        <v>2948</v>
      </c>
      <c r="I21" s="99" t="s">
        <v>42</v>
      </c>
      <c r="J21" s="26">
        <v>100</v>
      </c>
      <c r="K21" s="36">
        <v>75</v>
      </c>
      <c r="L21" s="36">
        <v>5469.4</v>
      </c>
      <c r="M21" s="26">
        <v>60</v>
      </c>
      <c r="N21" s="100">
        <f t="shared" si="0"/>
        <v>91.156666666666666</v>
      </c>
      <c r="O21" s="101">
        <v>0.7</v>
      </c>
      <c r="P21" s="143">
        <v>2</v>
      </c>
      <c r="Q21" s="100">
        <f t="shared" si="1"/>
        <v>63.809666666666665</v>
      </c>
      <c r="R21" s="102">
        <v>478572.49999999994</v>
      </c>
      <c r="S21" s="102">
        <v>60712.726613681021</v>
      </c>
      <c r="T21" s="102">
        <v>95714.5</v>
      </c>
      <c r="U21" s="102">
        <v>2440.7139647503491</v>
      </c>
      <c r="V21" s="102">
        <f t="shared" si="2"/>
        <v>574287</v>
      </c>
      <c r="W21" s="102">
        <f t="shared" si="3"/>
        <v>63153.440578431371</v>
      </c>
      <c r="X21" s="103">
        <f t="shared" si="4"/>
        <v>0.12686212979993841</v>
      </c>
      <c r="Y21" s="103">
        <f t="shared" si="5"/>
        <v>2.549993955722852E-2</v>
      </c>
      <c r="Z21" s="104"/>
      <c r="AA21" s="104"/>
      <c r="AC21">
        <v>20</v>
      </c>
    </row>
    <row r="22" spans="2:29" hidden="1" x14ac:dyDescent="0.3">
      <c r="B22" s="26" t="s">
        <v>25</v>
      </c>
      <c r="C22" s="26" t="s">
        <v>26</v>
      </c>
      <c r="D22" s="26">
        <v>3</v>
      </c>
      <c r="E22" s="98" t="s">
        <v>41</v>
      </c>
      <c r="F22" s="99">
        <v>166</v>
      </c>
      <c r="G22" s="26" t="s">
        <v>33</v>
      </c>
      <c r="H22" s="26">
        <v>2948</v>
      </c>
      <c r="I22" s="99" t="s">
        <v>42</v>
      </c>
      <c r="J22" s="26">
        <v>100</v>
      </c>
      <c r="K22" s="36">
        <v>85</v>
      </c>
      <c r="L22" s="36">
        <v>5469.4</v>
      </c>
      <c r="M22" s="26">
        <v>60</v>
      </c>
      <c r="N22" s="100">
        <f t="shared" si="0"/>
        <v>91.156666666666666</v>
      </c>
      <c r="O22" s="101">
        <v>0.7</v>
      </c>
      <c r="P22" s="143">
        <v>2</v>
      </c>
      <c r="Q22" s="100">
        <f t="shared" si="1"/>
        <v>63.809666666666665</v>
      </c>
      <c r="R22" s="102">
        <v>542356.64</v>
      </c>
      <c r="S22" s="102">
        <v>72480.210000000006</v>
      </c>
      <c r="T22" s="102">
        <v>108471.33</v>
      </c>
      <c r="U22" s="102">
        <v>2766.0199999999895</v>
      </c>
      <c r="V22" s="102">
        <f t="shared" si="2"/>
        <v>650827.97</v>
      </c>
      <c r="W22" s="102">
        <f t="shared" si="3"/>
        <v>75246.23</v>
      </c>
      <c r="X22" s="103">
        <f t="shared" si="4"/>
        <v>0.13363938901900418</v>
      </c>
      <c r="Y22" s="103">
        <f t="shared" si="5"/>
        <v>2.5500010002642997E-2</v>
      </c>
      <c r="Z22" s="104" t="s">
        <v>30</v>
      </c>
      <c r="AA22" s="104" t="s">
        <v>31</v>
      </c>
      <c r="AC22">
        <v>20</v>
      </c>
    </row>
    <row r="23" spans="2:29" hidden="1" x14ac:dyDescent="0.3">
      <c r="B23" s="26" t="s">
        <v>25</v>
      </c>
      <c r="C23" s="26" t="s">
        <v>26</v>
      </c>
      <c r="D23" s="26">
        <v>3</v>
      </c>
      <c r="E23" s="98" t="s">
        <v>43</v>
      </c>
      <c r="F23" s="99">
        <v>175</v>
      </c>
      <c r="G23" s="26" t="s">
        <v>33</v>
      </c>
      <c r="H23" s="26">
        <v>2957</v>
      </c>
      <c r="I23" s="99" t="s">
        <v>44</v>
      </c>
      <c r="J23" s="26">
        <v>100</v>
      </c>
      <c r="K23" s="36">
        <v>75</v>
      </c>
      <c r="L23" s="36">
        <v>5700</v>
      </c>
      <c r="M23" s="26">
        <v>60</v>
      </c>
      <c r="N23" s="100">
        <f t="shared" si="0"/>
        <v>95</v>
      </c>
      <c r="O23" s="101">
        <v>0.65</v>
      </c>
      <c r="P23" s="143">
        <v>1</v>
      </c>
      <c r="Q23" s="100">
        <f t="shared" si="1"/>
        <v>61.75</v>
      </c>
      <c r="R23" s="102">
        <v>463125</v>
      </c>
      <c r="S23" s="102">
        <v>69957.837499999994</v>
      </c>
      <c r="T23" s="102">
        <v>92625</v>
      </c>
      <c r="U23" s="102">
        <v>2361.9375000000036</v>
      </c>
      <c r="V23" s="102">
        <f t="shared" si="2"/>
        <v>555750</v>
      </c>
      <c r="W23" s="102">
        <f t="shared" si="3"/>
        <v>72319.774999999994</v>
      </c>
      <c r="X23" s="103">
        <f t="shared" si="4"/>
        <v>0.15105605937921726</v>
      </c>
      <c r="Y23" s="103">
        <f t="shared" si="5"/>
        <v>2.550000000000004E-2</v>
      </c>
      <c r="Z23" s="104"/>
      <c r="AA23" s="104"/>
      <c r="AC23">
        <v>20</v>
      </c>
    </row>
    <row r="24" spans="2:29" hidden="1" x14ac:dyDescent="0.3">
      <c r="B24" s="26" t="s">
        <v>25</v>
      </c>
      <c r="C24" s="26" t="s">
        <v>26</v>
      </c>
      <c r="D24" s="26">
        <v>3</v>
      </c>
      <c r="E24" s="98" t="s">
        <v>43</v>
      </c>
      <c r="F24" s="99">
        <v>175</v>
      </c>
      <c r="G24" s="26" t="s">
        <v>33</v>
      </c>
      <c r="H24" s="26">
        <v>2957</v>
      </c>
      <c r="I24" s="99" t="s">
        <v>44</v>
      </c>
      <c r="J24" s="26">
        <v>100</v>
      </c>
      <c r="K24" s="36">
        <v>85</v>
      </c>
      <c r="L24" s="36">
        <v>5700</v>
      </c>
      <c r="M24" s="26">
        <v>60</v>
      </c>
      <c r="N24" s="100">
        <f t="shared" si="0"/>
        <v>95</v>
      </c>
      <c r="O24" s="101">
        <v>0.65</v>
      </c>
      <c r="P24" s="143">
        <v>1</v>
      </c>
      <c r="Q24" s="100">
        <f t="shared" si="1"/>
        <v>61.75</v>
      </c>
      <c r="R24" s="102">
        <v>524850.30000000005</v>
      </c>
      <c r="S24" s="102">
        <v>79281.820000000007</v>
      </c>
      <c r="T24" s="102">
        <v>104970.06</v>
      </c>
      <c r="U24" s="102">
        <v>2676.7399999999907</v>
      </c>
      <c r="V24" s="102">
        <f t="shared" si="2"/>
        <v>629820.3600000001</v>
      </c>
      <c r="W24" s="102">
        <f t="shared" si="3"/>
        <v>81958.559999999998</v>
      </c>
      <c r="X24" s="103">
        <f t="shared" si="4"/>
        <v>0.15105606303359262</v>
      </c>
      <c r="Y24" s="103">
        <f t="shared" si="5"/>
        <v>2.550003305704494E-2</v>
      </c>
      <c r="Z24" s="104" t="s">
        <v>30</v>
      </c>
      <c r="AA24" s="104" t="s">
        <v>31</v>
      </c>
      <c r="AC24">
        <v>20</v>
      </c>
    </row>
    <row r="25" spans="2:29" hidden="1" x14ac:dyDescent="0.3">
      <c r="B25" s="26" t="s">
        <v>25</v>
      </c>
      <c r="C25" s="26" t="s">
        <v>26</v>
      </c>
      <c r="D25" s="26">
        <v>3</v>
      </c>
      <c r="E25" s="98" t="s">
        <v>43</v>
      </c>
      <c r="F25" s="99">
        <v>175</v>
      </c>
      <c r="G25" s="26" t="s">
        <v>33</v>
      </c>
      <c r="H25" s="26">
        <v>2957</v>
      </c>
      <c r="I25" s="99" t="s">
        <v>44</v>
      </c>
      <c r="J25" s="26">
        <v>100</v>
      </c>
      <c r="K25" s="36">
        <v>75</v>
      </c>
      <c r="L25" s="36">
        <v>5700</v>
      </c>
      <c r="M25" s="26">
        <v>60</v>
      </c>
      <c r="N25" s="100">
        <f t="shared" si="0"/>
        <v>95</v>
      </c>
      <c r="O25" s="101">
        <v>0.7</v>
      </c>
      <c r="P25" s="143">
        <v>2</v>
      </c>
      <c r="Q25" s="100">
        <f t="shared" si="1"/>
        <v>66.5</v>
      </c>
      <c r="R25" s="102">
        <v>498750</v>
      </c>
      <c r="S25" s="102">
        <v>75339.21143800432</v>
      </c>
      <c r="T25" s="102">
        <v>99750</v>
      </c>
      <c r="U25" s="102">
        <v>2543.6282974402325</v>
      </c>
      <c r="V25" s="102">
        <f t="shared" si="2"/>
        <v>598500</v>
      </c>
      <c r="W25" s="102">
        <f t="shared" si="3"/>
        <v>77882.839735444548</v>
      </c>
      <c r="X25" s="103">
        <f t="shared" si="4"/>
        <v>0.15105606303359262</v>
      </c>
      <c r="Y25" s="103">
        <f t="shared" si="5"/>
        <v>2.5500033057044937E-2</v>
      </c>
      <c r="Z25" s="104"/>
      <c r="AA25" s="104"/>
      <c r="AC25">
        <v>20</v>
      </c>
    </row>
    <row r="26" spans="2:29" hidden="1" x14ac:dyDescent="0.3">
      <c r="B26" s="26" t="s">
        <v>25</v>
      </c>
      <c r="C26" s="26" t="s">
        <v>26</v>
      </c>
      <c r="D26" s="26">
        <v>3</v>
      </c>
      <c r="E26" s="98" t="s">
        <v>43</v>
      </c>
      <c r="F26" s="99">
        <v>175</v>
      </c>
      <c r="G26" s="26" t="s">
        <v>33</v>
      </c>
      <c r="H26" s="26">
        <v>2957</v>
      </c>
      <c r="I26" s="99" t="s">
        <v>44</v>
      </c>
      <c r="J26" s="26">
        <v>100</v>
      </c>
      <c r="K26" s="36">
        <v>85</v>
      </c>
      <c r="L26" s="36">
        <v>5700</v>
      </c>
      <c r="M26" s="26">
        <v>60</v>
      </c>
      <c r="N26" s="100">
        <f t="shared" si="0"/>
        <v>95</v>
      </c>
      <c r="O26" s="101">
        <v>0.7</v>
      </c>
      <c r="P26" s="143">
        <v>2</v>
      </c>
      <c r="Q26" s="100">
        <f t="shared" si="1"/>
        <v>66.5</v>
      </c>
      <c r="R26" s="102">
        <v>565223.4</v>
      </c>
      <c r="S26" s="102">
        <v>81396.45</v>
      </c>
      <c r="T26" s="102">
        <v>113044.68</v>
      </c>
      <c r="U26" s="102">
        <v>2882.6399999999994</v>
      </c>
      <c r="V26" s="102">
        <f t="shared" si="2"/>
        <v>678268.08000000007</v>
      </c>
      <c r="W26" s="102">
        <f t="shared" si="3"/>
        <v>84279.09</v>
      </c>
      <c r="X26" s="103">
        <f t="shared" si="4"/>
        <v>0.14400757293487848</v>
      </c>
      <c r="Y26" s="103">
        <f t="shared" si="5"/>
        <v>2.5500005838399467E-2</v>
      </c>
      <c r="Z26" s="104" t="s">
        <v>30</v>
      </c>
      <c r="AA26" s="104" t="s">
        <v>31</v>
      </c>
      <c r="AC26">
        <v>20</v>
      </c>
    </row>
    <row r="27" spans="2:29" hidden="1" x14ac:dyDescent="0.3">
      <c r="B27" s="26" t="s">
        <v>25</v>
      </c>
      <c r="C27" s="26" t="s">
        <v>26</v>
      </c>
      <c r="D27" s="26">
        <v>3</v>
      </c>
      <c r="E27" s="98" t="s">
        <v>45</v>
      </c>
      <c r="F27" s="99">
        <v>1200</v>
      </c>
      <c r="G27" s="26" t="s">
        <v>28</v>
      </c>
      <c r="H27" s="26">
        <v>3982</v>
      </c>
      <c r="I27" s="99" t="s">
        <v>46</v>
      </c>
      <c r="J27" s="26">
        <v>100</v>
      </c>
      <c r="K27" s="36">
        <v>75</v>
      </c>
      <c r="L27" s="36">
        <v>5414</v>
      </c>
      <c r="M27" s="26">
        <v>60</v>
      </c>
      <c r="N27" s="100">
        <f t="shared" si="0"/>
        <v>90.233333333333334</v>
      </c>
      <c r="O27" s="101">
        <v>0.65</v>
      </c>
      <c r="P27" s="143">
        <v>1</v>
      </c>
      <c r="Q27" s="100">
        <f t="shared" si="1"/>
        <v>58.651666666666671</v>
      </c>
      <c r="R27" s="102">
        <v>439887.5</v>
      </c>
      <c r="S27" s="102">
        <v>72907.349999999991</v>
      </c>
      <c r="T27" s="102">
        <v>87977.5</v>
      </c>
      <c r="U27" s="102">
        <v>2243.4250000000065</v>
      </c>
      <c r="V27" s="102">
        <f t="shared" si="2"/>
        <v>527865</v>
      </c>
      <c r="W27" s="102">
        <f t="shared" si="3"/>
        <v>75150.774999999994</v>
      </c>
      <c r="X27" s="103">
        <f t="shared" si="4"/>
        <v>0.16574089966184533</v>
      </c>
      <c r="Y27" s="103">
        <f t="shared" si="5"/>
        <v>2.5499985791821847E-2</v>
      </c>
      <c r="Z27" s="104"/>
      <c r="AA27" s="104"/>
      <c r="AC27">
        <v>20</v>
      </c>
    </row>
    <row r="28" spans="2:29" hidden="1" x14ac:dyDescent="0.3">
      <c r="B28" s="26" t="s">
        <v>25</v>
      </c>
      <c r="C28" s="26" t="s">
        <v>26</v>
      </c>
      <c r="D28" s="26">
        <v>3</v>
      </c>
      <c r="E28" s="98" t="s">
        <v>45</v>
      </c>
      <c r="F28" s="99">
        <v>1200</v>
      </c>
      <c r="G28" s="26" t="s">
        <v>28</v>
      </c>
      <c r="H28" s="26">
        <v>3982</v>
      </c>
      <c r="I28" s="99" t="s">
        <v>46</v>
      </c>
      <c r="J28" s="26">
        <v>100</v>
      </c>
      <c r="K28" s="36">
        <v>85</v>
      </c>
      <c r="L28" s="106">
        <v>5414</v>
      </c>
      <c r="M28" s="26">
        <v>60</v>
      </c>
      <c r="N28" s="100">
        <f t="shared" si="0"/>
        <v>90.233333333333334</v>
      </c>
      <c r="O28" s="101">
        <v>0.65</v>
      </c>
      <c r="P28" s="143">
        <v>1</v>
      </c>
      <c r="Q28" s="100">
        <f t="shared" si="1"/>
        <v>58.651666666666671</v>
      </c>
      <c r="R28" s="102">
        <v>498515.71</v>
      </c>
      <c r="S28" s="102">
        <v>82624.45</v>
      </c>
      <c r="T28" s="102">
        <v>99703.14</v>
      </c>
      <c r="U28" s="102">
        <v>2542.4199999999983</v>
      </c>
      <c r="V28" s="102">
        <f t="shared" si="2"/>
        <v>598218.85</v>
      </c>
      <c r="W28" s="102">
        <f t="shared" si="3"/>
        <v>85166.87</v>
      </c>
      <c r="X28" s="103">
        <f t="shared" si="4"/>
        <v>0.1657409151659433</v>
      </c>
      <c r="Y28" s="103">
        <f t="shared" si="5"/>
        <v>2.5499899000171893E-2</v>
      </c>
      <c r="Z28" s="104" t="s">
        <v>30</v>
      </c>
      <c r="AA28" s="104" t="s">
        <v>31</v>
      </c>
      <c r="AC28">
        <v>20</v>
      </c>
    </row>
    <row r="29" spans="2:29" hidden="1" x14ac:dyDescent="0.3">
      <c r="B29" s="26" t="s">
        <v>25</v>
      </c>
      <c r="C29" s="26" t="s">
        <v>26</v>
      </c>
      <c r="D29" s="26">
        <v>3</v>
      </c>
      <c r="E29" s="98" t="s">
        <v>47</v>
      </c>
      <c r="F29" s="99">
        <v>1202</v>
      </c>
      <c r="G29" s="26" t="s">
        <v>28</v>
      </c>
      <c r="H29" s="26">
        <v>3984</v>
      </c>
      <c r="I29" s="99" t="s">
        <v>48</v>
      </c>
      <c r="J29" s="26">
        <v>100</v>
      </c>
      <c r="K29" s="36">
        <v>75</v>
      </c>
      <c r="L29" s="36">
        <v>5954.8</v>
      </c>
      <c r="M29" s="26">
        <v>60</v>
      </c>
      <c r="N29" s="100">
        <f t="shared" si="0"/>
        <v>99.24666666666667</v>
      </c>
      <c r="O29" s="101">
        <v>0.65</v>
      </c>
      <c r="P29" s="143">
        <v>1</v>
      </c>
      <c r="Q29" s="100">
        <f t="shared" si="1"/>
        <v>64.510333333333335</v>
      </c>
      <c r="R29" s="102">
        <v>483827.50000000006</v>
      </c>
      <c r="S29" s="102">
        <v>80190.025000000009</v>
      </c>
      <c r="T29" s="102">
        <v>96765.500000000015</v>
      </c>
      <c r="U29" s="102">
        <v>2467.5249999999965</v>
      </c>
      <c r="V29" s="102">
        <f t="shared" si="2"/>
        <v>580593.00000000012</v>
      </c>
      <c r="W29" s="102">
        <f t="shared" si="3"/>
        <v>82657.55</v>
      </c>
      <c r="X29" s="103">
        <f t="shared" si="4"/>
        <v>0.16574094072784204</v>
      </c>
      <c r="Y29" s="103">
        <f t="shared" si="5"/>
        <v>2.5500049087743008E-2</v>
      </c>
      <c r="Z29" s="104"/>
      <c r="AA29" s="104"/>
      <c r="AC29">
        <v>20</v>
      </c>
    </row>
    <row r="30" spans="2:29" hidden="1" x14ac:dyDescent="0.3">
      <c r="B30" s="26" t="s">
        <v>25</v>
      </c>
      <c r="C30" s="26" t="s">
        <v>26</v>
      </c>
      <c r="D30" s="26">
        <v>3</v>
      </c>
      <c r="E30" s="98" t="s">
        <v>47</v>
      </c>
      <c r="F30" s="99">
        <v>1202</v>
      </c>
      <c r="G30" s="26" t="s">
        <v>28</v>
      </c>
      <c r="H30" s="26">
        <v>3984</v>
      </c>
      <c r="I30" s="99" t="s">
        <v>48</v>
      </c>
      <c r="J30" s="26">
        <v>100</v>
      </c>
      <c r="K30" s="36">
        <v>85</v>
      </c>
      <c r="L30" s="36">
        <v>5954.8</v>
      </c>
      <c r="M30" s="26">
        <v>60</v>
      </c>
      <c r="N30" s="100">
        <f t="shared" si="0"/>
        <v>99.24666666666667</v>
      </c>
      <c r="O30" s="101">
        <v>0.65</v>
      </c>
      <c r="P30" s="143">
        <v>1</v>
      </c>
      <c r="Q30" s="100">
        <f t="shared" si="1"/>
        <v>64.510333333333335</v>
      </c>
      <c r="R30" s="102">
        <v>548312.03</v>
      </c>
      <c r="S30" s="102">
        <v>90877.73</v>
      </c>
      <c r="T30" s="102">
        <v>109662.41</v>
      </c>
      <c r="U30" s="102">
        <v>2796.3899999999994</v>
      </c>
      <c r="V30" s="102">
        <f t="shared" si="2"/>
        <v>657974.44000000006</v>
      </c>
      <c r="W30" s="102">
        <f t="shared" si="3"/>
        <v>93674.12</v>
      </c>
      <c r="X30" s="103">
        <f t="shared" si="4"/>
        <v>0.16574090121641138</v>
      </c>
      <c r="Y30" s="103">
        <f t="shared" si="5"/>
        <v>2.5499986732007797E-2</v>
      </c>
      <c r="Z30" s="104" t="s">
        <v>30</v>
      </c>
      <c r="AA30" s="104" t="s">
        <v>31</v>
      </c>
      <c r="AC30">
        <v>20</v>
      </c>
    </row>
    <row r="31" spans="2:29" hidden="1" x14ac:dyDescent="0.3">
      <c r="B31" s="26" t="s">
        <v>25</v>
      </c>
      <c r="C31" s="26" t="s">
        <v>26</v>
      </c>
      <c r="D31" s="26">
        <v>3</v>
      </c>
      <c r="E31" s="98" t="s">
        <v>49</v>
      </c>
      <c r="F31" s="99">
        <v>1375</v>
      </c>
      <c r="G31" s="26" t="s">
        <v>28</v>
      </c>
      <c r="H31" s="26">
        <v>4157</v>
      </c>
      <c r="I31" s="99" t="s">
        <v>50</v>
      </c>
      <c r="J31" s="26">
        <v>100</v>
      </c>
      <c r="K31" s="36">
        <v>75</v>
      </c>
      <c r="L31" s="107">
        <v>0</v>
      </c>
      <c r="M31" s="26">
        <v>60</v>
      </c>
      <c r="N31" s="100">
        <f t="shared" si="0"/>
        <v>0</v>
      </c>
      <c r="O31" s="101">
        <v>0.65</v>
      </c>
      <c r="P31" s="143">
        <v>1</v>
      </c>
      <c r="Q31" s="100">
        <f t="shared" si="1"/>
        <v>0</v>
      </c>
      <c r="R31" s="102">
        <v>0</v>
      </c>
      <c r="S31" s="102">
        <v>0</v>
      </c>
      <c r="T31" s="102">
        <v>0</v>
      </c>
      <c r="U31" s="102">
        <v>0</v>
      </c>
      <c r="V31" s="102">
        <f t="shared" si="2"/>
        <v>0</v>
      </c>
      <c r="W31" s="102">
        <f t="shared" si="3"/>
        <v>0</v>
      </c>
      <c r="X31" s="103">
        <v>0</v>
      </c>
      <c r="Y31" s="103">
        <v>0</v>
      </c>
      <c r="Z31" s="104"/>
      <c r="AA31" s="104"/>
      <c r="AC31">
        <v>0</v>
      </c>
    </row>
    <row r="32" spans="2:29" hidden="1" x14ac:dyDescent="0.3">
      <c r="B32" s="26" t="s">
        <v>25</v>
      </c>
      <c r="C32" s="26" t="s">
        <v>26</v>
      </c>
      <c r="D32" s="26">
        <v>3</v>
      </c>
      <c r="E32" s="98" t="s">
        <v>49</v>
      </c>
      <c r="F32" s="99">
        <v>1375</v>
      </c>
      <c r="G32" s="26" t="s">
        <v>28</v>
      </c>
      <c r="H32" s="26">
        <v>4157</v>
      </c>
      <c r="I32" s="99" t="s">
        <v>50</v>
      </c>
      <c r="J32" s="26">
        <v>100</v>
      </c>
      <c r="K32" s="36">
        <v>85</v>
      </c>
      <c r="L32" s="107">
        <v>0</v>
      </c>
      <c r="M32" s="26">
        <v>60</v>
      </c>
      <c r="N32" s="100">
        <f t="shared" si="0"/>
        <v>0</v>
      </c>
      <c r="O32" s="101">
        <v>0.65</v>
      </c>
      <c r="P32" s="143">
        <v>1</v>
      </c>
      <c r="Q32" s="100">
        <f t="shared" si="1"/>
        <v>0</v>
      </c>
      <c r="R32" s="102">
        <v>0</v>
      </c>
      <c r="S32" s="102">
        <v>0</v>
      </c>
      <c r="T32" s="102">
        <v>0</v>
      </c>
      <c r="U32" s="102">
        <v>0</v>
      </c>
      <c r="V32" s="102">
        <f t="shared" si="2"/>
        <v>0</v>
      </c>
      <c r="W32" s="102">
        <f t="shared" si="3"/>
        <v>0</v>
      </c>
      <c r="X32" s="103">
        <v>0</v>
      </c>
      <c r="Y32" s="103">
        <v>0</v>
      </c>
      <c r="Z32" s="104"/>
      <c r="AA32" s="104"/>
      <c r="AC32">
        <v>0</v>
      </c>
    </row>
    <row r="33" spans="2:29" hidden="1" x14ac:dyDescent="0.3">
      <c r="B33" s="26" t="s">
        <v>25</v>
      </c>
      <c r="C33" s="26" t="s">
        <v>26</v>
      </c>
      <c r="D33" s="26">
        <v>3</v>
      </c>
      <c r="E33" s="98" t="s">
        <v>51</v>
      </c>
      <c r="F33" s="99">
        <v>202</v>
      </c>
      <c r="G33" s="26" t="s">
        <v>33</v>
      </c>
      <c r="H33" s="26">
        <v>2984</v>
      </c>
      <c r="I33" s="99" t="s">
        <v>52</v>
      </c>
      <c r="J33" s="26">
        <v>100</v>
      </c>
      <c r="K33" s="36">
        <v>75</v>
      </c>
      <c r="L33" s="36">
        <v>4977.2</v>
      </c>
      <c r="M33" s="26">
        <v>60</v>
      </c>
      <c r="N33" s="100">
        <f t="shared" si="0"/>
        <v>82.953333333333333</v>
      </c>
      <c r="O33" s="101">
        <v>0.65</v>
      </c>
      <c r="P33" s="143">
        <v>1</v>
      </c>
      <c r="Q33" s="100">
        <f t="shared" si="1"/>
        <v>53.919666666666672</v>
      </c>
      <c r="R33" s="102">
        <v>404397.50000000006</v>
      </c>
      <c r="S33" s="102">
        <v>51302.725000000013</v>
      </c>
      <c r="T33" s="102">
        <v>80879.500000000015</v>
      </c>
      <c r="U33" s="102">
        <v>2062.4250000000034</v>
      </c>
      <c r="V33" s="102">
        <f t="shared" si="2"/>
        <v>485277.00000000006</v>
      </c>
      <c r="W33" s="102">
        <f t="shared" si="3"/>
        <v>53365.150000000016</v>
      </c>
      <c r="X33" s="103">
        <f t="shared" si="4"/>
        <v>0.12686212204575945</v>
      </c>
      <c r="Y33" s="103">
        <f t="shared" si="5"/>
        <v>2.5499972180836963E-2</v>
      </c>
      <c r="Z33" s="104"/>
      <c r="AA33" s="104"/>
      <c r="AC33">
        <v>20</v>
      </c>
    </row>
    <row r="34" spans="2:29" hidden="1" x14ac:dyDescent="0.3">
      <c r="B34" s="26" t="s">
        <v>25</v>
      </c>
      <c r="C34" s="26" t="s">
        <v>26</v>
      </c>
      <c r="D34" s="26">
        <v>3</v>
      </c>
      <c r="E34" s="98" t="s">
        <v>51</v>
      </c>
      <c r="F34" s="99">
        <v>202</v>
      </c>
      <c r="G34" s="26" t="s">
        <v>33</v>
      </c>
      <c r="H34" s="26">
        <v>2984</v>
      </c>
      <c r="I34" s="99" t="s">
        <v>52</v>
      </c>
      <c r="J34" s="26">
        <v>100</v>
      </c>
      <c r="K34" s="36">
        <v>85</v>
      </c>
      <c r="L34" s="36">
        <v>4977.2</v>
      </c>
      <c r="M34" s="26">
        <v>60</v>
      </c>
      <c r="N34" s="100">
        <f t="shared" si="0"/>
        <v>82.953333333333333</v>
      </c>
      <c r="O34" s="101">
        <v>0.65</v>
      </c>
      <c r="P34" s="143">
        <v>1</v>
      </c>
      <c r="Q34" s="100">
        <f t="shared" si="1"/>
        <v>53.919666666666672</v>
      </c>
      <c r="R34" s="102">
        <v>458295.6</v>
      </c>
      <c r="S34" s="102">
        <v>58140.35</v>
      </c>
      <c r="T34" s="102">
        <v>91659.12</v>
      </c>
      <c r="U34" s="102">
        <v>2337.3000000000002</v>
      </c>
      <c r="V34" s="102">
        <f t="shared" si="2"/>
        <v>549954.72</v>
      </c>
      <c r="W34" s="102">
        <f t="shared" si="3"/>
        <v>60477.65</v>
      </c>
      <c r="X34" s="103">
        <f t="shared" si="4"/>
        <v>0.12686211693937277</v>
      </c>
      <c r="Y34" s="103">
        <f t="shared" si="5"/>
        <v>2.5499917520482418E-2</v>
      </c>
      <c r="Z34" s="104" t="s">
        <v>30</v>
      </c>
      <c r="AA34" s="104" t="s">
        <v>31</v>
      </c>
      <c r="AC34">
        <v>20</v>
      </c>
    </row>
    <row r="35" spans="2:29" hidden="1" x14ac:dyDescent="0.3">
      <c r="B35" s="26" t="s">
        <v>25</v>
      </c>
      <c r="C35" s="26" t="s">
        <v>26</v>
      </c>
      <c r="D35" s="26">
        <v>3</v>
      </c>
      <c r="E35" s="98" t="s">
        <v>51</v>
      </c>
      <c r="F35" s="99">
        <v>202</v>
      </c>
      <c r="G35" s="26" t="s">
        <v>33</v>
      </c>
      <c r="H35" s="26">
        <v>2984</v>
      </c>
      <c r="I35" s="99" t="s">
        <v>52</v>
      </c>
      <c r="J35" s="26">
        <v>100</v>
      </c>
      <c r="K35" s="36">
        <v>75</v>
      </c>
      <c r="L35" s="36">
        <v>4977.2</v>
      </c>
      <c r="M35" s="26">
        <v>60</v>
      </c>
      <c r="N35" s="100">
        <f t="shared" ref="N35:N66" si="6">L35/M35</f>
        <v>82.953333333333333</v>
      </c>
      <c r="O35" s="101">
        <v>0.7</v>
      </c>
      <c r="P35" s="143">
        <v>2</v>
      </c>
      <c r="Q35" s="100">
        <f t="shared" ref="Q35:Q66" si="7">N35*O35</f>
        <v>58.06733333333333</v>
      </c>
      <c r="R35" s="102">
        <v>435505</v>
      </c>
      <c r="S35" s="102">
        <v>55249.086237681542</v>
      </c>
      <c r="T35" s="102">
        <v>87101</v>
      </c>
      <c r="U35" s="102">
        <v>2221.0683159515415</v>
      </c>
      <c r="V35" s="102">
        <f t="shared" si="2"/>
        <v>522606</v>
      </c>
      <c r="W35" s="102">
        <f t="shared" si="3"/>
        <v>57470.154553633081</v>
      </c>
      <c r="X35" s="103">
        <f t="shared" si="4"/>
        <v>0.12686211693937277</v>
      </c>
      <c r="Y35" s="103">
        <f t="shared" si="5"/>
        <v>2.5499917520482446E-2</v>
      </c>
      <c r="Z35" s="104"/>
      <c r="AA35" s="104"/>
      <c r="AC35">
        <v>20</v>
      </c>
    </row>
    <row r="36" spans="2:29" hidden="1" x14ac:dyDescent="0.3">
      <c r="B36" s="26" t="s">
        <v>25</v>
      </c>
      <c r="C36" s="26" t="s">
        <v>26</v>
      </c>
      <c r="D36" s="26">
        <v>3</v>
      </c>
      <c r="E36" s="98" t="s">
        <v>51</v>
      </c>
      <c r="F36" s="99">
        <v>202</v>
      </c>
      <c r="G36" s="26" t="s">
        <v>33</v>
      </c>
      <c r="H36" s="26">
        <v>2984</v>
      </c>
      <c r="I36" s="99" t="s">
        <v>52</v>
      </c>
      <c r="J36" s="26">
        <v>100</v>
      </c>
      <c r="K36" s="36">
        <v>85</v>
      </c>
      <c r="L36" s="36">
        <v>4977.2</v>
      </c>
      <c r="M36" s="26">
        <v>60</v>
      </c>
      <c r="N36" s="100">
        <f t="shared" si="6"/>
        <v>82.953333333333333</v>
      </c>
      <c r="O36" s="101">
        <v>0.7</v>
      </c>
      <c r="P36" s="143">
        <v>2</v>
      </c>
      <c r="Q36" s="100">
        <f t="shared" si="7"/>
        <v>58.06733333333333</v>
      </c>
      <c r="R36" s="102">
        <v>493549.11</v>
      </c>
      <c r="S36" s="102">
        <v>65957.61</v>
      </c>
      <c r="T36" s="102">
        <v>98709.82</v>
      </c>
      <c r="U36" s="102">
        <v>2517.1100000000006</v>
      </c>
      <c r="V36" s="102">
        <f t="shared" si="2"/>
        <v>592258.92999999993</v>
      </c>
      <c r="W36" s="102">
        <f t="shared" si="3"/>
        <v>68474.720000000001</v>
      </c>
      <c r="X36" s="103">
        <f t="shared" si="4"/>
        <v>0.13363940621835993</v>
      </c>
      <c r="Y36" s="103">
        <f t="shared" si="5"/>
        <v>2.5500097153454443E-2</v>
      </c>
      <c r="Z36" s="104" t="s">
        <v>30</v>
      </c>
      <c r="AA36" s="104" t="s">
        <v>31</v>
      </c>
      <c r="AC36">
        <v>20</v>
      </c>
    </row>
    <row r="37" spans="2:29" hidden="1" x14ac:dyDescent="0.3">
      <c r="B37" s="26" t="s">
        <v>25</v>
      </c>
      <c r="C37" s="26" t="s">
        <v>26</v>
      </c>
      <c r="D37" s="26">
        <v>3</v>
      </c>
      <c r="E37" s="98" t="s">
        <v>53</v>
      </c>
      <c r="F37" s="99">
        <v>1253</v>
      </c>
      <c r="G37" s="26" t="s">
        <v>28</v>
      </c>
      <c r="H37" s="26">
        <v>4035</v>
      </c>
      <c r="I37" s="99" t="s">
        <v>54</v>
      </c>
      <c r="J37" s="26">
        <v>100</v>
      </c>
      <c r="K37" s="36">
        <v>75</v>
      </c>
      <c r="L37" s="106">
        <v>3840</v>
      </c>
      <c r="M37" s="26">
        <v>60</v>
      </c>
      <c r="N37" s="100">
        <f t="shared" si="6"/>
        <v>64</v>
      </c>
      <c r="O37" s="101">
        <v>0.65</v>
      </c>
      <c r="P37" s="143">
        <v>1</v>
      </c>
      <c r="Q37" s="100">
        <f t="shared" si="7"/>
        <v>41.6</v>
      </c>
      <c r="R37" s="102">
        <v>312000</v>
      </c>
      <c r="S37" s="102">
        <v>44595.687500000007</v>
      </c>
      <c r="T37" s="102">
        <v>62400</v>
      </c>
      <c r="U37" s="102">
        <v>1591.1874999999964</v>
      </c>
      <c r="V37" s="102">
        <f t="shared" si="2"/>
        <v>374400</v>
      </c>
      <c r="W37" s="102">
        <f t="shared" si="3"/>
        <v>46186.875</v>
      </c>
      <c r="X37" s="103">
        <f t="shared" si="4"/>
        <v>0.14293489583333335</v>
      </c>
      <c r="Y37" s="103">
        <f t="shared" si="5"/>
        <v>2.5499799679487123E-2</v>
      </c>
      <c r="Z37" s="104"/>
      <c r="AA37" s="104"/>
      <c r="AC37">
        <v>20</v>
      </c>
    </row>
    <row r="38" spans="2:29" hidden="1" x14ac:dyDescent="0.3">
      <c r="B38" s="26" t="s">
        <v>25</v>
      </c>
      <c r="C38" s="26" t="s">
        <v>26</v>
      </c>
      <c r="D38" s="26">
        <v>3</v>
      </c>
      <c r="E38" s="98" t="s">
        <v>53</v>
      </c>
      <c r="F38" s="99">
        <v>1253</v>
      </c>
      <c r="G38" s="26" t="s">
        <v>28</v>
      </c>
      <c r="H38" s="26">
        <v>4035</v>
      </c>
      <c r="I38" s="99" t="s">
        <v>54</v>
      </c>
      <c r="J38" s="26">
        <v>100</v>
      </c>
      <c r="K38" s="36">
        <v>85</v>
      </c>
      <c r="L38" s="106">
        <v>3840</v>
      </c>
      <c r="M38" s="26">
        <v>60</v>
      </c>
      <c r="N38" s="100">
        <f t="shared" si="6"/>
        <v>64</v>
      </c>
      <c r="O38" s="101">
        <v>0.65</v>
      </c>
      <c r="P38" s="143">
        <v>1</v>
      </c>
      <c r="Q38" s="100">
        <f t="shared" si="7"/>
        <v>41.6</v>
      </c>
      <c r="R38" s="102">
        <v>353583.35999999999</v>
      </c>
      <c r="S38" s="102">
        <v>50539.38</v>
      </c>
      <c r="T38" s="102">
        <v>70716.67</v>
      </c>
      <c r="U38" s="102">
        <v>1803.2700000000041</v>
      </c>
      <c r="V38" s="102">
        <f t="shared" si="2"/>
        <v>424300.02999999997</v>
      </c>
      <c r="W38" s="102">
        <f t="shared" si="3"/>
        <v>52342.65</v>
      </c>
      <c r="X38" s="103">
        <f t="shared" si="4"/>
        <v>0.14293483720500874</v>
      </c>
      <c r="Y38" s="103">
        <f t="shared" si="5"/>
        <v>2.5499928093333638E-2</v>
      </c>
      <c r="Z38" s="104" t="s">
        <v>30</v>
      </c>
      <c r="AA38" s="104" t="s">
        <v>31</v>
      </c>
      <c r="AC38">
        <v>20</v>
      </c>
    </row>
    <row r="39" spans="2:29" hidden="1" x14ac:dyDescent="0.3">
      <c r="B39" s="26" t="s">
        <v>25</v>
      </c>
      <c r="C39" s="26" t="s">
        <v>26</v>
      </c>
      <c r="D39" s="26">
        <v>3</v>
      </c>
      <c r="E39" s="98" t="s">
        <v>55</v>
      </c>
      <c r="F39" s="99">
        <v>204</v>
      </c>
      <c r="G39" s="26" t="s">
        <v>33</v>
      </c>
      <c r="H39" s="26">
        <v>2986</v>
      </c>
      <c r="I39" s="99" t="s">
        <v>56</v>
      </c>
      <c r="J39" s="26">
        <v>100</v>
      </c>
      <c r="K39" s="36">
        <v>75</v>
      </c>
      <c r="L39" s="107">
        <v>5915</v>
      </c>
      <c r="M39" s="26">
        <v>60</v>
      </c>
      <c r="N39" s="100">
        <f t="shared" si="6"/>
        <v>98.583333333333329</v>
      </c>
      <c r="O39" s="101">
        <v>0.65</v>
      </c>
      <c r="P39" s="143">
        <v>1</v>
      </c>
      <c r="Q39" s="100">
        <f t="shared" si="7"/>
        <v>64.079166666666666</v>
      </c>
      <c r="R39" s="102">
        <v>480593.75</v>
      </c>
      <c r="S39" s="102">
        <v>72596.587499999994</v>
      </c>
      <c r="T39" s="102">
        <v>96118.75</v>
      </c>
      <c r="U39" s="102">
        <v>2451.0249999999996</v>
      </c>
      <c r="V39" s="102">
        <f t="shared" si="2"/>
        <v>576712.5</v>
      </c>
      <c r="W39" s="102">
        <f t="shared" si="3"/>
        <v>75047.612499999988</v>
      </c>
      <c r="X39" s="103">
        <f t="shared" si="4"/>
        <v>0.15105603745367058</v>
      </c>
      <c r="Y39" s="103">
        <f t="shared" si="5"/>
        <v>2.5499967488133164E-2</v>
      </c>
      <c r="Z39" s="104"/>
      <c r="AA39" s="104"/>
      <c r="AC39">
        <v>20</v>
      </c>
    </row>
    <row r="40" spans="2:29" hidden="1" x14ac:dyDescent="0.3">
      <c r="B40" s="26" t="s">
        <v>25</v>
      </c>
      <c r="C40" s="26" t="s">
        <v>26</v>
      </c>
      <c r="D40" s="26">
        <v>3</v>
      </c>
      <c r="E40" s="98" t="s">
        <v>55</v>
      </c>
      <c r="F40" s="99">
        <v>204</v>
      </c>
      <c r="G40" s="26" t="s">
        <v>33</v>
      </c>
      <c r="H40" s="26">
        <v>2986</v>
      </c>
      <c r="I40" s="99" t="s">
        <v>56</v>
      </c>
      <c r="J40" s="26">
        <v>100</v>
      </c>
      <c r="K40" s="36">
        <v>85</v>
      </c>
      <c r="L40" s="107">
        <v>5915</v>
      </c>
      <c r="M40" s="26">
        <v>60</v>
      </c>
      <c r="N40" s="100">
        <f t="shared" si="6"/>
        <v>98.583333333333329</v>
      </c>
      <c r="O40" s="101">
        <v>0.65</v>
      </c>
      <c r="P40" s="143">
        <v>1</v>
      </c>
      <c r="Q40" s="100">
        <f t="shared" si="7"/>
        <v>64.079166666666666</v>
      </c>
      <c r="R40" s="102">
        <v>544647.29</v>
      </c>
      <c r="S40" s="102">
        <v>82272.27</v>
      </c>
      <c r="T40" s="102">
        <v>108929.46</v>
      </c>
      <c r="U40" s="102">
        <v>2777.7</v>
      </c>
      <c r="V40" s="102">
        <f t="shared" si="2"/>
        <v>653576.75</v>
      </c>
      <c r="W40" s="102">
        <f t="shared" si="3"/>
        <v>85049.97</v>
      </c>
      <c r="X40" s="103">
        <f t="shared" si="4"/>
        <v>0.15105605317525769</v>
      </c>
      <c r="Y40" s="103">
        <f t="shared" si="5"/>
        <v>2.5499988708288828E-2</v>
      </c>
      <c r="Z40" s="104" t="s">
        <v>30</v>
      </c>
      <c r="AA40" s="104" t="s">
        <v>31</v>
      </c>
      <c r="AC40">
        <v>20</v>
      </c>
    </row>
    <row r="41" spans="2:29" hidden="1" x14ac:dyDescent="0.3">
      <c r="B41" s="26" t="s">
        <v>25</v>
      </c>
      <c r="C41" s="26" t="s">
        <v>26</v>
      </c>
      <c r="D41" s="26">
        <v>3</v>
      </c>
      <c r="E41" s="98" t="s">
        <v>55</v>
      </c>
      <c r="F41" s="99">
        <v>204</v>
      </c>
      <c r="G41" s="26" t="s">
        <v>33</v>
      </c>
      <c r="H41" s="26">
        <v>2986</v>
      </c>
      <c r="I41" s="99" t="s">
        <v>56</v>
      </c>
      <c r="J41" s="26">
        <v>100</v>
      </c>
      <c r="K41" s="36">
        <v>75</v>
      </c>
      <c r="L41" s="107">
        <v>5915</v>
      </c>
      <c r="M41" s="26">
        <v>60</v>
      </c>
      <c r="N41" s="100">
        <f t="shared" si="6"/>
        <v>98.583333333333329</v>
      </c>
      <c r="O41" s="101">
        <v>0.7</v>
      </c>
      <c r="P41" s="143">
        <v>2</v>
      </c>
      <c r="Q41" s="100">
        <f t="shared" si="7"/>
        <v>69.008333333333326</v>
      </c>
      <c r="R41" s="102">
        <v>517562.49999999988</v>
      </c>
      <c r="S41" s="102">
        <v>78180.948521519298</v>
      </c>
      <c r="T41" s="102">
        <v>103512.49999999999</v>
      </c>
      <c r="U41" s="102">
        <v>2639.5676296305414</v>
      </c>
      <c r="V41" s="102">
        <f t="shared" si="2"/>
        <v>621074.99999999988</v>
      </c>
      <c r="W41" s="102">
        <f t="shared" si="3"/>
        <v>80820.516151149845</v>
      </c>
      <c r="X41" s="103">
        <f t="shared" si="4"/>
        <v>0.15105605317525769</v>
      </c>
      <c r="Y41" s="103">
        <f t="shared" si="5"/>
        <v>2.5499989176481504E-2</v>
      </c>
      <c r="Z41" s="104"/>
      <c r="AA41" s="104"/>
      <c r="AC41">
        <v>20</v>
      </c>
    </row>
    <row r="42" spans="2:29" hidden="1" x14ac:dyDescent="0.3">
      <c r="B42" s="26" t="s">
        <v>25</v>
      </c>
      <c r="C42" s="26" t="s">
        <v>26</v>
      </c>
      <c r="D42" s="26">
        <v>3</v>
      </c>
      <c r="E42" s="98" t="s">
        <v>55</v>
      </c>
      <c r="F42" s="99">
        <v>204</v>
      </c>
      <c r="G42" s="26" t="s">
        <v>33</v>
      </c>
      <c r="H42" s="26">
        <v>2986</v>
      </c>
      <c r="I42" s="99" t="s">
        <v>56</v>
      </c>
      <c r="J42" s="26">
        <v>100</v>
      </c>
      <c r="K42" s="36">
        <v>85</v>
      </c>
      <c r="L42" s="107">
        <v>5915</v>
      </c>
      <c r="M42" s="26">
        <v>60</v>
      </c>
      <c r="N42" s="100">
        <f t="shared" si="6"/>
        <v>98.583333333333329</v>
      </c>
      <c r="O42" s="101">
        <v>0.7</v>
      </c>
      <c r="P42" s="143">
        <v>2</v>
      </c>
      <c r="Q42" s="100">
        <f t="shared" si="7"/>
        <v>69.008333333333326</v>
      </c>
      <c r="R42" s="102">
        <v>586543.23</v>
      </c>
      <c r="S42" s="102">
        <v>84466.67</v>
      </c>
      <c r="T42" s="102">
        <v>117308.65</v>
      </c>
      <c r="U42" s="102">
        <v>2991.3600000000006</v>
      </c>
      <c r="V42" s="102">
        <f t="shared" si="2"/>
        <v>703851.88</v>
      </c>
      <c r="W42" s="102">
        <f t="shared" si="3"/>
        <v>87458.03</v>
      </c>
      <c r="X42" s="103">
        <f t="shared" si="4"/>
        <v>0.14400757809445691</v>
      </c>
      <c r="Y42" s="103">
        <f t="shared" si="5"/>
        <v>2.5499909853194974E-2</v>
      </c>
      <c r="Z42" s="104" t="s">
        <v>30</v>
      </c>
      <c r="AA42" s="104" t="s">
        <v>31</v>
      </c>
      <c r="AC42">
        <v>20</v>
      </c>
    </row>
    <row r="43" spans="2:29" hidden="1" x14ac:dyDescent="0.3">
      <c r="B43" s="26" t="s">
        <v>25</v>
      </c>
      <c r="C43" s="26" t="s">
        <v>26</v>
      </c>
      <c r="D43" s="26">
        <v>3</v>
      </c>
      <c r="E43" s="98" t="s">
        <v>57</v>
      </c>
      <c r="F43" s="99">
        <v>206</v>
      </c>
      <c r="G43" s="26" t="s">
        <v>33</v>
      </c>
      <c r="H43" s="26">
        <v>2988</v>
      </c>
      <c r="I43" s="99" t="s">
        <v>58</v>
      </c>
      <c r="J43" s="26">
        <v>100</v>
      </c>
      <c r="K43" s="36">
        <v>75</v>
      </c>
      <c r="L43" s="107">
        <v>4880</v>
      </c>
      <c r="M43" s="26">
        <v>60</v>
      </c>
      <c r="N43" s="100">
        <f t="shared" si="6"/>
        <v>81.333333333333329</v>
      </c>
      <c r="O43" s="101">
        <v>0.65</v>
      </c>
      <c r="P43" s="143">
        <v>1</v>
      </c>
      <c r="Q43" s="100">
        <f t="shared" si="7"/>
        <v>52.866666666666667</v>
      </c>
      <c r="R43" s="102">
        <v>396500</v>
      </c>
      <c r="S43" s="102">
        <v>50314.049999999996</v>
      </c>
      <c r="T43" s="102">
        <v>79300</v>
      </c>
      <c r="U43" s="102">
        <v>2022.1625000000038</v>
      </c>
      <c r="V43" s="102">
        <f t="shared" si="2"/>
        <v>475800</v>
      </c>
      <c r="W43" s="102">
        <f t="shared" si="3"/>
        <v>52336.212500000001</v>
      </c>
      <c r="X43" s="103">
        <f t="shared" si="4"/>
        <v>0.12689546027742749</v>
      </c>
      <c r="Y43" s="103">
        <f t="shared" si="5"/>
        <v>2.5500157629256039E-2</v>
      </c>
      <c r="Z43" s="104"/>
      <c r="AA43" s="104"/>
      <c r="AC43">
        <v>20</v>
      </c>
    </row>
    <row r="44" spans="2:29" hidden="1" x14ac:dyDescent="0.3">
      <c r="B44" s="26" t="s">
        <v>25</v>
      </c>
      <c r="C44" s="26" t="s">
        <v>26</v>
      </c>
      <c r="D44" s="26">
        <v>3</v>
      </c>
      <c r="E44" s="98" t="s">
        <v>57</v>
      </c>
      <c r="F44" s="99">
        <v>206</v>
      </c>
      <c r="G44" s="26" t="s">
        <v>33</v>
      </c>
      <c r="H44" s="26">
        <v>2988</v>
      </c>
      <c r="I44" s="99" t="s">
        <v>58</v>
      </c>
      <c r="J44" s="26">
        <v>100</v>
      </c>
      <c r="K44" s="36">
        <v>85</v>
      </c>
      <c r="L44" s="107">
        <v>4880</v>
      </c>
      <c r="M44" s="26">
        <v>60</v>
      </c>
      <c r="N44" s="100">
        <f t="shared" si="6"/>
        <v>81.333333333333329</v>
      </c>
      <c r="O44" s="101">
        <v>0.65</v>
      </c>
      <c r="P44" s="143">
        <v>1</v>
      </c>
      <c r="Q44" s="100">
        <f t="shared" si="7"/>
        <v>52.866666666666667</v>
      </c>
      <c r="R44" s="102">
        <v>449345.52</v>
      </c>
      <c r="S44" s="102">
        <v>57019.91</v>
      </c>
      <c r="T44" s="102">
        <v>89869.1</v>
      </c>
      <c r="U44" s="102">
        <v>2291.67</v>
      </c>
      <c r="V44" s="102">
        <f t="shared" si="2"/>
        <v>539214.62</v>
      </c>
      <c r="W44" s="102">
        <f t="shared" si="3"/>
        <v>59311.58</v>
      </c>
      <c r="X44" s="103">
        <f t="shared" si="4"/>
        <v>0.12689546787959519</v>
      </c>
      <c r="Y44" s="103">
        <f t="shared" si="5"/>
        <v>2.5500088461996393E-2</v>
      </c>
      <c r="Z44" s="104" t="s">
        <v>30</v>
      </c>
      <c r="AA44" s="104" t="s">
        <v>31</v>
      </c>
      <c r="AC44">
        <v>20</v>
      </c>
    </row>
    <row r="45" spans="2:29" hidden="1" x14ac:dyDescent="0.3">
      <c r="B45" s="26" t="s">
        <v>25</v>
      </c>
      <c r="C45" s="26" t="s">
        <v>26</v>
      </c>
      <c r="D45" s="26">
        <v>3</v>
      </c>
      <c r="E45" s="98" t="s">
        <v>57</v>
      </c>
      <c r="F45" s="99">
        <v>206</v>
      </c>
      <c r="G45" s="26" t="s">
        <v>33</v>
      </c>
      <c r="H45" s="26">
        <v>2988</v>
      </c>
      <c r="I45" s="99" t="s">
        <v>58</v>
      </c>
      <c r="J45" s="26">
        <v>100</v>
      </c>
      <c r="K45" s="36">
        <v>75</v>
      </c>
      <c r="L45" s="107">
        <v>4880</v>
      </c>
      <c r="M45" s="26">
        <v>60</v>
      </c>
      <c r="N45" s="100">
        <f t="shared" si="6"/>
        <v>81.333333333333329</v>
      </c>
      <c r="O45" s="101">
        <v>0.7</v>
      </c>
      <c r="P45" s="143">
        <v>2</v>
      </c>
      <c r="Q45" s="100">
        <f t="shared" si="7"/>
        <v>56.933333333333323</v>
      </c>
      <c r="R45" s="102">
        <v>426999.99999999988</v>
      </c>
      <c r="S45" s="102">
        <v>54184.353166521454</v>
      </c>
      <c r="T45" s="102">
        <v>85399.999999999985</v>
      </c>
      <c r="U45" s="102">
        <v>2177.7039618298109</v>
      </c>
      <c r="V45" s="102">
        <f t="shared" si="2"/>
        <v>512399.99999999988</v>
      </c>
      <c r="W45" s="102">
        <f t="shared" si="3"/>
        <v>56362.057128351262</v>
      </c>
      <c r="X45" s="103">
        <f t="shared" si="4"/>
        <v>0.12689544067101047</v>
      </c>
      <c r="Y45" s="103">
        <f t="shared" si="5"/>
        <v>2.5500046391449781E-2</v>
      </c>
      <c r="Z45" s="104"/>
      <c r="AA45" s="104"/>
      <c r="AC45">
        <v>20</v>
      </c>
    </row>
    <row r="46" spans="2:29" hidden="1" x14ac:dyDescent="0.3">
      <c r="B46" s="26" t="s">
        <v>25</v>
      </c>
      <c r="C46" s="26" t="s">
        <v>26</v>
      </c>
      <c r="D46" s="26">
        <v>3</v>
      </c>
      <c r="E46" s="98" t="s">
        <v>57</v>
      </c>
      <c r="F46" s="99">
        <v>206</v>
      </c>
      <c r="G46" s="26" t="s">
        <v>33</v>
      </c>
      <c r="H46" s="26">
        <v>2988</v>
      </c>
      <c r="I46" s="99" t="s">
        <v>58</v>
      </c>
      <c r="J46" s="26">
        <v>100</v>
      </c>
      <c r="K46" s="36">
        <v>85</v>
      </c>
      <c r="L46" s="107">
        <v>4880</v>
      </c>
      <c r="M46" s="26">
        <v>60</v>
      </c>
      <c r="N46" s="100">
        <f t="shared" si="6"/>
        <v>81.333333333333329</v>
      </c>
      <c r="O46" s="101">
        <v>0.7</v>
      </c>
      <c r="P46" s="143">
        <v>2</v>
      </c>
      <c r="Q46" s="100">
        <f t="shared" si="7"/>
        <v>56.933333333333323</v>
      </c>
      <c r="R46" s="102">
        <v>483910.56</v>
      </c>
      <c r="S46" s="102">
        <v>64686.38</v>
      </c>
      <c r="T46" s="102">
        <v>96782.11</v>
      </c>
      <c r="U46" s="102">
        <v>2467.9400000000096</v>
      </c>
      <c r="V46" s="102">
        <f t="shared" si="2"/>
        <v>580692.67000000004</v>
      </c>
      <c r="W46" s="102">
        <f t="shared" si="3"/>
        <v>67154.320000000007</v>
      </c>
      <c r="X46" s="103">
        <f t="shared" si="4"/>
        <v>0.13367424757170002</v>
      </c>
      <c r="Y46" s="103">
        <f t="shared" si="5"/>
        <v>2.5499960684882875E-2</v>
      </c>
      <c r="Z46" s="104" t="s">
        <v>30</v>
      </c>
      <c r="AA46" s="104" t="s">
        <v>31</v>
      </c>
      <c r="AC46">
        <v>20</v>
      </c>
    </row>
    <row r="47" spans="2:29" hidden="1" x14ac:dyDescent="0.3">
      <c r="B47" s="26" t="s">
        <v>25</v>
      </c>
      <c r="C47" s="26" t="s">
        <v>26</v>
      </c>
      <c r="D47" s="26">
        <v>3</v>
      </c>
      <c r="E47" s="97" t="s">
        <v>59</v>
      </c>
      <c r="F47" s="99">
        <v>207</v>
      </c>
      <c r="G47" s="26" t="s">
        <v>33</v>
      </c>
      <c r="H47" s="26">
        <v>2989</v>
      </c>
      <c r="I47" s="99" t="s">
        <v>60</v>
      </c>
      <c r="J47" s="26">
        <v>100</v>
      </c>
      <c r="K47" s="36">
        <v>75</v>
      </c>
      <c r="L47" s="36">
        <v>4908.3999999999996</v>
      </c>
      <c r="M47" s="26">
        <v>60</v>
      </c>
      <c r="N47" s="100">
        <f t="shared" si="6"/>
        <v>81.806666666666658</v>
      </c>
      <c r="O47" s="101">
        <v>0.65</v>
      </c>
      <c r="P47" s="143">
        <v>1</v>
      </c>
      <c r="Q47" s="100">
        <f t="shared" si="7"/>
        <v>53.17433333333333</v>
      </c>
      <c r="R47" s="102">
        <v>398807.5</v>
      </c>
      <c r="S47" s="102">
        <v>50593.5625</v>
      </c>
      <c r="T47" s="102">
        <v>79761.5</v>
      </c>
      <c r="U47" s="102">
        <v>2033.924999999999</v>
      </c>
      <c r="V47" s="102">
        <f t="shared" si="2"/>
        <v>478569</v>
      </c>
      <c r="W47" s="102">
        <f t="shared" si="3"/>
        <v>52627.487499999996</v>
      </c>
      <c r="X47" s="103">
        <f t="shared" si="4"/>
        <v>0.1268621139271453</v>
      </c>
      <c r="Y47" s="103">
        <f t="shared" si="5"/>
        <v>2.5500084627295111E-2</v>
      </c>
      <c r="Z47" s="104"/>
      <c r="AA47" s="104"/>
      <c r="AC47">
        <v>20</v>
      </c>
    </row>
    <row r="48" spans="2:29" hidden="1" x14ac:dyDescent="0.3">
      <c r="B48" s="26" t="s">
        <v>25</v>
      </c>
      <c r="C48" s="26" t="s">
        <v>26</v>
      </c>
      <c r="D48" s="26">
        <v>3</v>
      </c>
      <c r="E48" s="97" t="s">
        <v>59</v>
      </c>
      <c r="F48" s="99">
        <v>207</v>
      </c>
      <c r="G48" s="26" t="s">
        <v>33</v>
      </c>
      <c r="H48" s="26">
        <v>2989</v>
      </c>
      <c r="I48" s="99" t="s">
        <v>60</v>
      </c>
      <c r="J48" s="26">
        <v>100</v>
      </c>
      <c r="K48" s="36">
        <v>85</v>
      </c>
      <c r="L48" s="36">
        <v>4908.3999999999996</v>
      </c>
      <c r="M48" s="26">
        <v>60</v>
      </c>
      <c r="N48" s="100">
        <f t="shared" si="6"/>
        <v>81.806666666666658</v>
      </c>
      <c r="O48" s="101">
        <v>0.65</v>
      </c>
      <c r="P48" s="143">
        <v>1</v>
      </c>
      <c r="Q48" s="100">
        <f t="shared" si="7"/>
        <v>53.17433333333333</v>
      </c>
      <c r="R48" s="102">
        <v>451960.56</v>
      </c>
      <c r="S48" s="133">
        <v>57336.68</v>
      </c>
      <c r="T48" s="102">
        <v>90392.11</v>
      </c>
      <c r="U48" s="102">
        <v>2305</v>
      </c>
      <c r="V48" s="102">
        <f t="shared" si="2"/>
        <v>542352.67000000004</v>
      </c>
      <c r="W48" s="102">
        <f t="shared" si="3"/>
        <v>59641.68</v>
      </c>
      <c r="X48" s="103">
        <f t="shared" si="4"/>
        <v>0.12686213150988218</v>
      </c>
      <c r="Y48" s="103">
        <f t="shared" si="5"/>
        <v>2.550001322018039E-2</v>
      </c>
      <c r="Z48" s="104" t="s">
        <v>30</v>
      </c>
      <c r="AA48" s="104" t="s">
        <v>31</v>
      </c>
      <c r="AC48">
        <v>20</v>
      </c>
    </row>
    <row r="49" spans="2:29" hidden="1" x14ac:dyDescent="0.3">
      <c r="B49" s="26" t="s">
        <v>25</v>
      </c>
      <c r="C49" s="26" t="s">
        <v>26</v>
      </c>
      <c r="D49" s="26">
        <v>3</v>
      </c>
      <c r="E49" s="97" t="s">
        <v>59</v>
      </c>
      <c r="F49" s="99">
        <v>207</v>
      </c>
      <c r="G49" s="26" t="s">
        <v>33</v>
      </c>
      <c r="H49" s="26">
        <v>2989</v>
      </c>
      <c r="I49" s="99" t="s">
        <v>60</v>
      </c>
      <c r="J49" s="26">
        <v>100</v>
      </c>
      <c r="K49" s="36">
        <v>75</v>
      </c>
      <c r="L49" s="36">
        <v>4908.3999999999996</v>
      </c>
      <c r="M49" s="26">
        <v>60</v>
      </c>
      <c r="N49" s="100">
        <f t="shared" si="6"/>
        <v>81.806666666666658</v>
      </c>
      <c r="O49" s="101">
        <v>0.7</v>
      </c>
      <c r="P49" s="143">
        <v>2</v>
      </c>
      <c r="Q49" s="100">
        <f t="shared" si="7"/>
        <v>57.264666666666656</v>
      </c>
      <c r="R49" s="102">
        <v>429484.99999999994</v>
      </c>
      <c r="S49" s="102">
        <v>54485.38255152174</v>
      </c>
      <c r="T49" s="102">
        <v>85897</v>
      </c>
      <c r="U49" s="102">
        <v>2190.37458710999</v>
      </c>
      <c r="V49" s="102">
        <f t="shared" si="2"/>
        <v>515381.99999999994</v>
      </c>
      <c r="W49" s="102">
        <f t="shared" si="3"/>
        <v>56675.757138631729</v>
      </c>
      <c r="X49" s="103">
        <f t="shared" si="4"/>
        <v>0.12686213150988218</v>
      </c>
      <c r="Y49" s="103">
        <f t="shared" si="5"/>
        <v>2.5500012655971571E-2</v>
      </c>
      <c r="Z49" s="104"/>
      <c r="AA49" s="104"/>
      <c r="AC49">
        <v>20</v>
      </c>
    </row>
    <row r="50" spans="2:29" hidden="1" x14ac:dyDescent="0.3">
      <c r="B50" s="26" t="s">
        <v>25</v>
      </c>
      <c r="C50" s="26" t="s">
        <v>26</v>
      </c>
      <c r="D50" s="26">
        <v>3</v>
      </c>
      <c r="E50" s="97" t="s">
        <v>59</v>
      </c>
      <c r="F50" s="99">
        <v>207</v>
      </c>
      <c r="G50" s="26" t="s">
        <v>33</v>
      </c>
      <c r="H50" s="26">
        <v>2989</v>
      </c>
      <c r="I50" s="99" t="s">
        <v>60</v>
      </c>
      <c r="J50" s="26">
        <v>100</v>
      </c>
      <c r="K50" s="36">
        <v>85</v>
      </c>
      <c r="L50" s="107">
        <v>4908.3999999999996</v>
      </c>
      <c r="M50" s="26">
        <v>60</v>
      </c>
      <c r="N50" s="100">
        <f t="shared" si="6"/>
        <v>81.806666666666658</v>
      </c>
      <c r="O50" s="101">
        <v>0.7</v>
      </c>
      <c r="P50" s="143">
        <v>2</v>
      </c>
      <c r="Q50" s="100">
        <f t="shared" si="7"/>
        <v>57.264666666666656</v>
      </c>
      <c r="R50" s="102">
        <v>486726.76</v>
      </c>
      <c r="S50" s="102">
        <v>65045.86</v>
      </c>
      <c r="T50" s="102">
        <v>97345.35</v>
      </c>
      <c r="U50" s="102">
        <v>2482.3000000000029</v>
      </c>
      <c r="V50" s="102">
        <f t="shared" si="2"/>
        <v>584072.11</v>
      </c>
      <c r="W50" s="102">
        <f t="shared" si="3"/>
        <v>67528.160000000003</v>
      </c>
      <c r="X50" s="103">
        <f t="shared" si="4"/>
        <v>0.13363937499553138</v>
      </c>
      <c r="Y50" s="103">
        <f t="shared" si="5"/>
        <v>2.5499933997874605E-2</v>
      </c>
      <c r="Z50" s="104" t="s">
        <v>30</v>
      </c>
      <c r="AA50" s="104" t="s">
        <v>31</v>
      </c>
      <c r="AC50">
        <v>20</v>
      </c>
    </row>
    <row r="51" spans="2:29" hidden="1" x14ac:dyDescent="0.3">
      <c r="B51" s="26" t="s">
        <v>25</v>
      </c>
      <c r="C51" s="26" t="s">
        <v>26</v>
      </c>
      <c r="D51" s="26">
        <v>3</v>
      </c>
      <c r="E51" s="98" t="s">
        <v>61</v>
      </c>
      <c r="F51" s="99">
        <v>1265</v>
      </c>
      <c r="G51" s="26" t="s">
        <v>28</v>
      </c>
      <c r="H51" s="26">
        <v>4047</v>
      </c>
      <c r="I51" s="99" t="s">
        <v>62</v>
      </c>
      <c r="J51" s="26">
        <v>100</v>
      </c>
      <c r="K51" s="36">
        <v>75</v>
      </c>
      <c r="L51" s="107">
        <v>0</v>
      </c>
      <c r="M51" s="26">
        <v>60</v>
      </c>
      <c r="N51" s="100">
        <f t="shared" si="6"/>
        <v>0</v>
      </c>
      <c r="O51" s="101">
        <v>0.65</v>
      </c>
      <c r="P51" s="143">
        <v>1</v>
      </c>
      <c r="Q51" s="100">
        <f t="shared" si="7"/>
        <v>0</v>
      </c>
      <c r="R51" s="102">
        <v>0</v>
      </c>
      <c r="S51" s="102">
        <v>0</v>
      </c>
      <c r="T51" s="102">
        <v>0</v>
      </c>
      <c r="U51" s="102">
        <v>0</v>
      </c>
      <c r="V51" s="102">
        <f t="shared" si="2"/>
        <v>0</v>
      </c>
      <c r="W51" s="102">
        <f t="shared" si="3"/>
        <v>0</v>
      </c>
      <c r="X51" s="103">
        <v>0</v>
      </c>
      <c r="Y51" s="103">
        <v>0</v>
      </c>
      <c r="Z51" s="104"/>
      <c r="AA51" s="104"/>
      <c r="AC51">
        <v>0</v>
      </c>
    </row>
    <row r="52" spans="2:29" hidden="1" x14ac:dyDescent="0.3">
      <c r="B52" s="26" t="s">
        <v>25</v>
      </c>
      <c r="C52" s="26" t="s">
        <v>26</v>
      </c>
      <c r="D52" s="26">
        <v>3</v>
      </c>
      <c r="E52" s="98" t="s">
        <v>61</v>
      </c>
      <c r="F52" s="99">
        <v>1265</v>
      </c>
      <c r="G52" s="26" t="s">
        <v>28</v>
      </c>
      <c r="H52" s="26">
        <v>4047</v>
      </c>
      <c r="I52" s="99" t="s">
        <v>62</v>
      </c>
      <c r="J52" s="26">
        <v>100</v>
      </c>
      <c r="K52" s="36">
        <v>85</v>
      </c>
      <c r="L52" s="107">
        <v>0</v>
      </c>
      <c r="M52" s="26">
        <v>60</v>
      </c>
      <c r="N52" s="100">
        <f t="shared" si="6"/>
        <v>0</v>
      </c>
      <c r="O52" s="101">
        <v>0.65</v>
      </c>
      <c r="P52" s="143">
        <v>1</v>
      </c>
      <c r="Q52" s="100">
        <f t="shared" si="7"/>
        <v>0</v>
      </c>
      <c r="R52" s="102">
        <v>0</v>
      </c>
      <c r="S52" s="102">
        <v>0</v>
      </c>
      <c r="T52" s="102">
        <v>0</v>
      </c>
      <c r="U52" s="102">
        <v>0</v>
      </c>
      <c r="V52" s="102">
        <f t="shared" si="2"/>
        <v>0</v>
      </c>
      <c r="W52" s="102">
        <f t="shared" si="3"/>
        <v>0</v>
      </c>
      <c r="X52" s="103">
        <v>0</v>
      </c>
      <c r="Y52" s="103">
        <v>0</v>
      </c>
      <c r="Z52" s="104"/>
      <c r="AA52" s="104"/>
      <c r="AC52">
        <v>0</v>
      </c>
    </row>
    <row r="53" spans="2:29" hidden="1" x14ac:dyDescent="0.3">
      <c r="B53" s="26" t="s">
        <v>25</v>
      </c>
      <c r="C53" s="26" t="s">
        <v>26</v>
      </c>
      <c r="D53" s="26">
        <v>3</v>
      </c>
      <c r="E53" s="108" t="s">
        <v>63</v>
      </c>
      <c r="F53" s="99">
        <v>209</v>
      </c>
      <c r="G53" s="26" t="s">
        <v>33</v>
      </c>
      <c r="H53" s="26">
        <v>2991</v>
      </c>
      <c r="I53" s="99" t="s">
        <v>64</v>
      </c>
      <c r="J53" s="26">
        <v>100</v>
      </c>
      <c r="K53" s="36">
        <v>75</v>
      </c>
      <c r="L53" s="36">
        <v>5256</v>
      </c>
      <c r="M53" s="26">
        <v>60</v>
      </c>
      <c r="N53" s="100">
        <f t="shared" si="6"/>
        <v>87.6</v>
      </c>
      <c r="O53" s="101">
        <v>0.65</v>
      </c>
      <c r="P53" s="143">
        <v>1</v>
      </c>
      <c r="Q53" s="100">
        <f t="shared" si="7"/>
        <v>56.94</v>
      </c>
      <c r="R53" s="102">
        <v>427050</v>
      </c>
      <c r="S53" s="102">
        <v>54190.7</v>
      </c>
      <c r="T53" s="102">
        <v>85410</v>
      </c>
      <c r="U53" s="102">
        <v>2177.9500000000007</v>
      </c>
      <c r="V53" s="102">
        <f t="shared" si="2"/>
        <v>512460</v>
      </c>
      <c r="W53" s="102">
        <f t="shared" si="3"/>
        <v>56368.649999999994</v>
      </c>
      <c r="X53" s="103">
        <f t="shared" si="4"/>
        <v>0.12689544549818521</v>
      </c>
      <c r="Y53" s="103">
        <f t="shared" si="5"/>
        <v>2.5499941458845578E-2</v>
      </c>
      <c r="Z53" s="104"/>
      <c r="AA53" s="104"/>
      <c r="AC53">
        <v>20</v>
      </c>
    </row>
    <row r="54" spans="2:29" ht="15.75" hidden="1" customHeight="1" x14ac:dyDescent="0.3">
      <c r="B54" s="26" t="s">
        <v>25</v>
      </c>
      <c r="C54" s="26" t="s">
        <v>26</v>
      </c>
      <c r="D54" s="26">
        <v>3</v>
      </c>
      <c r="E54" s="108" t="s">
        <v>63</v>
      </c>
      <c r="F54" s="99">
        <v>209</v>
      </c>
      <c r="G54" s="26" t="s">
        <v>33</v>
      </c>
      <c r="H54" s="26">
        <v>2991</v>
      </c>
      <c r="I54" s="99" t="s">
        <v>64</v>
      </c>
      <c r="J54" s="26">
        <v>100</v>
      </c>
      <c r="K54" s="36">
        <v>85</v>
      </c>
      <c r="L54" s="36">
        <v>5256</v>
      </c>
      <c r="M54" s="26">
        <v>60</v>
      </c>
      <c r="N54" s="100">
        <f t="shared" si="6"/>
        <v>87.6</v>
      </c>
      <c r="O54" s="101">
        <v>0.65</v>
      </c>
      <c r="P54" s="143">
        <v>1</v>
      </c>
      <c r="Q54" s="100">
        <f t="shared" si="7"/>
        <v>56.94</v>
      </c>
      <c r="R54" s="102">
        <v>483967.22</v>
      </c>
      <c r="S54" s="102">
        <v>61413.24</v>
      </c>
      <c r="T54" s="102">
        <v>96793.44</v>
      </c>
      <c r="U54" s="102">
        <v>2468.23</v>
      </c>
      <c r="V54" s="102">
        <f t="shared" si="2"/>
        <v>580760.65999999992</v>
      </c>
      <c r="W54" s="102">
        <f t="shared" si="3"/>
        <v>63881.47</v>
      </c>
      <c r="X54" s="103">
        <f t="shared" si="4"/>
        <v>0.12689545378713873</v>
      </c>
      <c r="Y54" s="103">
        <f t="shared" si="5"/>
        <v>2.5499971898922075E-2</v>
      </c>
      <c r="Z54" s="104" t="s">
        <v>30</v>
      </c>
      <c r="AA54" s="104" t="s">
        <v>31</v>
      </c>
      <c r="AC54">
        <v>20</v>
      </c>
    </row>
    <row r="55" spans="2:29" hidden="1" x14ac:dyDescent="0.3">
      <c r="B55" s="26" t="s">
        <v>25</v>
      </c>
      <c r="C55" s="26" t="s">
        <v>26</v>
      </c>
      <c r="D55" s="26">
        <v>3</v>
      </c>
      <c r="E55" s="108" t="s">
        <v>63</v>
      </c>
      <c r="F55" s="99">
        <v>209</v>
      </c>
      <c r="G55" s="26" t="s">
        <v>33</v>
      </c>
      <c r="H55" s="26">
        <v>2991</v>
      </c>
      <c r="I55" s="99" t="s">
        <v>64</v>
      </c>
      <c r="J55" s="26">
        <v>100</v>
      </c>
      <c r="K55" s="36">
        <v>75</v>
      </c>
      <c r="L55" s="36">
        <v>5256</v>
      </c>
      <c r="M55" s="26">
        <v>60</v>
      </c>
      <c r="N55" s="100">
        <f t="shared" si="6"/>
        <v>87.6</v>
      </c>
      <c r="O55" s="101">
        <v>0.7</v>
      </c>
      <c r="P55" s="143">
        <v>2</v>
      </c>
      <c r="Q55" s="100">
        <f t="shared" si="7"/>
        <v>61.319999999999993</v>
      </c>
      <c r="R55" s="102">
        <v>459899.99999999988</v>
      </c>
      <c r="S55" s="102">
        <v>58359.219196705089</v>
      </c>
      <c r="T55" s="102">
        <v>91979.999999999985</v>
      </c>
      <c r="U55" s="102">
        <v>2345.4873183353229</v>
      </c>
      <c r="V55" s="102">
        <f t="shared" si="2"/>
        <v>551879.99999999988</v>
      </c>
      <c r="W55" s="102">
        <f t="shared" si="3"/>
        <v>60704.706515040409</v>
      </c>
      <c r="X55" s="103">
        <f t="shared" si="4"/>
        <v>0.12689545378713873</v>
      </c>
      <c r="Y55" s="103">
        <f t="shared" si="5"/>
        <v>2.5499970845132891E-2</v>
      </c>
      <c r="Z55" s="104"/>
      <c r="AA55" s="104"/>
      <c r="AC55">
        <v>20</v>
      </c>
    </row>
    <row r="56" spans="2:29" hidden="1" x14ac:dyDescent="0.3">
      <c r="B56" s="26" t="s">
        <v>25</v>
      </c>
      <c r="C56" s="26" t="s">
        <v>26</v>
      </c>
      <c r="D56" s="26">
        <v>3</v>
      </c>
      <c r="E56" s="108" t="s">
        <v>63</v>
      </c>
      <c r="F56" s="99">
        <v>209</v>
      </c>
      <c r="G56" s="26" t="s">
        <v>33</v>
      </c>
      <c r="H56" s="26">
        <v>2991</v>
      </c>
      <c r="I56" s="99" t="s">
        <v>64</v>
      </c>
      <c r="J56" s="26">
        <v>100</v>
      </c>
      <c r="K56" s="36">
        <v>85</v>
      </c>
      <c r="L56" s="36">
        <v>5256</v>
      </c>
      <c r="M56" s="26">
        <v>60</v>
      </c>
      <c r="N56" s="100">
        <f t="shared" si="6"/>
        <v>87.6</v>
      </c>
      <c r="O56" s="101">
        <v>0.7</v>
      </c>
      <c r="P56" s="143">
        <v>2</v>
      </c>
      <c r="Q56" s="100">
        <f t="shared" si="7"/>
        <v>61.319999999999993</v>
      </c>
      <c r="R56" s="102">
        <v>521195.47</v>
      </c>
      <c r="S56" s="102">
        <v>69670.41</v>
      </c>
      <c r="T56" s="102">
        <v>104239.09</v>
      </c>
      <c r="U56" s="102">
        <v>2658.0899999999965</v>
      </c>
      <c r="V56" s="102">
        <f t="shared" si="2"/>
        <v>625434.55999999994</v>
      </c>
      <c r="W56" s="102">
        <f t="shared" si="3"/>
        <v>72328.5</v>
      </c>
      <c r="X56" s="103">
        <f t="shared" si="4"/>
        <v>0.13367424317790025</v>
      </c>
      <c r="Y56" s="103">
        <f t="shared" si="5"/>
        <v>2.5499934813321919E-2</v>
      </c>
      <c r="Z56" s="104" t="s">
        <v>30</v>
      </c>
      <c r="AA56" s="104" t="s">
        <v>31</v>
      </c>
      <c r="AC56">
        <v>20</v>
      </c>
    </row>
    <row r="57" spans="2:29" hidden="1" x14ac:dyDescent="0.3">
      <c r="B57" s="26" t="s">
        <v>25</v>
      </c>
      <c r="C57" s="26" t="s">
        <v>26</v>
      </c>
      <c r="D57" s="26">
        <v>3</v>
      </c>
      <c r="E57" s="98" t="s">
        <v>65</v>
      </c>
      <c r="F57" s="99">
        <v>1376</v>
      </c>
      <c r="G57" s="26" t="s">
        <v>33</v>
      </c>
      <c r="H57" s="26">
        <v>4158</v>
      </c>
      <c r="I57" s="99" t="s">
        <v>66</v>
      </c>
      <c r="J57" s="26">
        <v>100</v>
      </c>
      <c r="K57" s="36">
        <v>75</v>
      </c>
      <c r="L57" s="36">
        <v>5179</v>
      </c>
      <c r="M57" s="26">
        <v>60</v>
      </c>
      <c r="N57" s="100">
        <f t="shared" si="6"/>
        <v>86.316666666666663</v>
      </c>
      <c r="O57" s="101">
        <v>0.65</v>
      </c>
      <c r="P57" s="143">
        <v>1</v>
      </c>
      <c r="Q57" s="100">
        <f t="shared" si="7"/>
        <v>56.105833333333329</v>
      </c>
      <c r="R57" s="102">
        <v>420793.75</v>
      </c>
      <c r="S57" s="102">
        <v>63563.45</v>
      </c>
      <c r="T57" s="102">
        <v>84158.75</v>
      </c>
      <c r="U57" s="102">
        <v>357230.3</v>
      </c>
      <c r="V57" s="102">
        <f t="shared" si="2"/>
        <v>504952.5</v>
      </c>
      <c r="W57" s="102">
        <f t="shared" si="3"/>
        <v>420793.75</v>
      </c>
      <c r="X57" s="103">
        <f t="shared" si="4"/>
        <v>0.15105606963031176</v>
      </c>
      <c r="Y57" s="103">
        <f t="shared" si="5"/>
        <v>4.2447196518484409</v>
      </c>
      <c r="Z57" s="104"/>
      <c r="AA57" s="104"/>
      <c r="AC57">
        <v>20</v>
      </c>
    </row>
    <row r="58" spans="2:29" hidden="1" x14ac:dyDescent="0.3">
      <c r="B58" s="26" t="s">
        <v>25</v>
      </c>
      <c r="C58" s="26" t="s">
        <v>26</v>
      </c>
      <c r="D58" s="26">
        <v>3</v>
      </c>
      <c r="E58" s="98" t="s">
        <v>65</v>
      </c>
      <c r="F58" s="99">
        <v>1376</v>
      </c>
      <c r="G58" s="26" t="s">
        <v>33</v>
      </c>
      <c r="H58" s="26">
        <v>4158</v>
      </c>
      <c r="I58" s="99" t="s">
        <v>66</v>
      </c>
      <c r="J58" s="26">
        <v>100</v>
      </c>
      <c r="K58" s="36">
        <v>85</v>
      </c>
      <c r="L58" s="36">
        <v>5179</v>
      </c>
      <c r="M58" s="26">
        <v>60</v>
      </c>
      <c r="N58" s="100">
        <f t="shared" si="6"/>
        <v>86.316666666666663</v>
      </c>
      <c r="O58" s="101">
        <v>0.65</v>
      </c>
      <c r="P58" s="143">
        <v>1</v>
      </c>
      <c r="Q58" s="100">
        <f t="shared" si="7"/>
        <v>56.105833333333329</v>
      </c>
      <c r="R58" s="102">
        <v>476877.14</v>
      </c>
      <c r="S58" s="102">
        <v>72035.179999999993</v>
      </c>
      <c r="T58" s="102">
        <v>95375.43</v>
      </c>
      <c r="U58" s="102">
        <v>2432.0800000000017</v>
      </c>
      <c r="V58" s="102">
        <f t="shared" si="2"/>
        <v>572252.57000000007</v>
      </c>
      <c r="W58" s="102">
        <f t="shared" si="3"/>
        <v>74467.259999999995</v>
      </c>
      <c r="X58" s="103">
        <f t="shared" si="4"/>
        <v>0.15105605607347836</v>
      </c>
      <c r="Y58" s="103">
        <f t="shared" si="5"/>
        <v>2.5500068518695036E-2</v>
      </c>
      <c r="Z58" s="104" t="s">
        <v>30</v>
      </c>
      <c r="AA58" s="104" t="s">
        <v>31</v>
      </c>
      <c r="AC58">
        <v>20</v>
      </c>
    </row>
    <row r="59" spans="2:29" hidden="1" x14ac:dyDescent="0.3">
      <c r="B59" s="26" t="s">
        <v>25</v>
      </c>
      <c r="C59" s="26" t="s">
        <v>26</v>
      </c>
      <c r="D59" s="26">
        <v>3</v>
      </c>
      <c r="E59" s="98" t="s">
        <v>65</v>
      </c>
      <c r="F59" s="99">
        <v>1376</v>
      </c>
      <c r="G59" s="26" t="s">
        <v>33</v>
      </c>
      <c r="H59" s="26">
        <v>4158</v>
      </c>
      <c r="I59" s="99" t="s">
        <v>66</v>
      </c>
      <c r="J59" s="26">
        <v>100</v>
      </c>
      <c r="K59" s="36">
        <v>75</v>
      </c>
      <c r="L59" s="36">
        <v>5179</v>
      </c>
      <c r="M59" s="26">
        <v>60</v>
      </c>
      <c r="N59" s="100">
        <f t="shared" si="6"/>
        <v>86.316666666666663</v>
      </c>
      <c r="O59" s="101">
        <v>0.7</v>
      </c>
      <c r="P59" s="143">
        <v>2</v>
      </c>
      <c r="Q59" s="100">
        <f t="shared" si="7"/>
        <v>60.42166666666666</v>
      </c>
      <c r="R59" s="102">
        <v>453162.49999999988</v>
      </c>
      <c r="S59" s="102">
        <v>65258.824999999983</v>
      </c>
      <c r="T59" s="102">
        <v>90632.499999999985</v>
      </c>
      <c r="U59" s="102">
        <v>2311.1375000000035</v>
      </c>
      <c r="V59" s="102">
        <f t="shared" si="2"/>
        <v>543794.99999999988</v>
      </c>
      <c r="W59" s="102">
        <f t="shared" si="3"/>
        <v>67569.96249999998</v>
      </c>
      <c r="X59" s="103">
        <f t="shared" si="4"/>
        <v>0.1440075579952004</v>
      </c>
      <c r="Y59" s="103">
        <f t="shared" si="5"/>
        <v>2.5500096543734353E-2</v>
      </c>
      <c r="Z59" s="104"/>
      <c r="AA59" s="104"/>
      <c r="AC59">
        <v>20</v>
      </c>
    </row>
    <row r="60" spans="2:29" hidden="1" x14ac:dyDescent="0.3">
      <c r="B60" s="26" t="s">
        <v>25</v>
      </c>
      <c r="C60" s="26" t="s">
        <v>26</v>
      </c>
      <c r="D60" s="26">
        <v>3</v>
      </c>
      <c r="E60" s="98" t="s">
        <v>65</v>
      </c>
      <c r="F60" s="99">
        <v>1376</v>
      </c>
      <c r="G60" s="26" t="s">
        <v>33</v>
      </c>
      <c r="H60" s="26">
        <v>4158</v>
      </c>
      <c r="I60" s="99" t="s">
        <v>66</v>
      </c>
      <c r="J60" s="26">
        <v>100</v>
      </c>
      <c r="K60" s="36">
        <v>85</v>
      </c>
      <c r="L60" s="36">
        <v>5179</v>
      </c>
      <c r="M60" s="26">
        <v>60</v>
      </c>
      <c r="N60" s="100">
        <f t="shared" si="6"/>
        <v>86.316666666666663</v>
      </c>
      <c r="O60" s="101">
        <v>0.7</v>
      </c>
      <c r="P60" s="143">
        <v>2</v>
      </c>
      <c r="Q60" s="100">
        <f t="shared" si="7"/>
        <v>60.42166666666666</v>
      </c>
      <c r="R60" s="102">
        <v>513560</v>
      </c>
      <c r="S60" s="102">
        <v>73956.53</v>
      </c>
      <c r="T60" s="102">
        <v>102712</v>
      </c>
      <c r="U60" s="102">
        <v>2619.1499999999942</v>
      </c>
      <c r="V60" s="102">
        <f t="shared" si="2"/>
        <v>616272</v>
      </c>
      <c r="W60" s="102">
        <f t="shared" si="3"/>
        <v>76575.679999999993</v>
      </c>
      <c r="X60" s="103">
        <f t="shared" si="4"/>
        <v>0.1440075745774593</v>
      </c>
      <c r="Y60" s="103">
        <f t="shared" si="5"/>
        <v>2.5499941584235474E-2</v>
      </c>
      <c r="Z60" s="104" t="s">
        <v>30</v>
      </c>
      <c r="AA60" s="104" t="s">
        <v>31</v>
      </c>
      <c r="AC60">
        <v>20</v>
      </c>
    </row>
    <row r="61" spans="2:29" hidden="1" x14ac:dyDescent="0.3">
      <c r="B61" s="26" t="s">
        <v>25</v>
      </c>
      <c r="C61" s="26" t="s">
        <v>26</v>
      </c>
      <c r="D61" s="26">
        <v>3</v>
      </c>
      <c r="E61" s="108" t="s">
        <v>67</v>
      </c>
      <c r="F61" s="99">
        <v>219</v>
      </c>
      <c r="G61" s="26" t="s">
        <v>33</v>
      </c>
      <c r="H61" s="26">
        <v>3001</v>
      </c>
      <c r="I61" s="99" t="s">
        <v>68</v>
      </c>
      <c r="J61" s="26">
        <v>100</v>
      </c>
      <c r="K61" s="36">
        <v>75</v>
      </c>
      <c r="L61" s="36">
        <v>5160</v>
      </c>
      <c r="M61" s="26">
        <v>60</v>
      </c>
      <c r="N61" s="100">
        <f t="shared" si="6"/>
        <v>86</v>
      </c>
      <c r="O61" s="101">
        <v>0.65</v>
      </c>
      <c r="P61" s="143">
        <v>1</v>
      </c>
      <c r="Q61" s="100">
        <f t="shared" si="7"/>
        <v>55.9</v>
      </c>
      <c r="R61" s="102">
        <v>419250</v>
      </c>
      <c r="S61" s="102">
        <v>53200.924999999996</v>
      </c>
      <c r="T61" s="102">
        <v>83850</v>
      </c>
      <c r="U61" s="102">
        <v>2138.1875000000036</v>
      </c>
      <c r="V61" s="102">
        <f t="shared" si="2"/>
        <v>503100</v>
      </c>
      <c r="W61" s="102">
        <f t="shared" si="3"/>
        <v>55339.112500000003</v>
      </c>
      <c r="X61" s="103">
        <f t="shared" si="4"/>
        <v>0.12689546809779367</v>
      </c>
      <c r="Y61" s="103">
        <f t="shared" si="5"/>
        <v>2.5500149075730515E-2</v>
      </c>
      <c r="Z61" s="104"/>
      <c r="AA61" s="104"/>
      <c r="AC61">
        <v>20</v>
      </c>
    </row>
    <row r="62" spans="2:29" hidden="1" x14ac:dyDescent="0.3">
      <c r="B62" s="26" t="s">
        <v>25</v>
      </c>
      <c r="C62" s="26" t="s">
        <v>26</v>
      </c>
      <c r="D62" s="26">
        <v>3</v>
      </c>
      <c r="E62" s="108" t="s">
        <v>67</v>
      </c>
      <c r="F62" s="99">
        <v>219</v>
      </c>
      <c r="G62" s="26" t="s">
        <v>33</v>
      </c>
      <c r="H62" s="26">
        <v>3001</v>
      </c>
      <c r="I62" s="99" t="s">
        <v>68</v>
      </c>
      <c r="J62" s="26">
        <v>100</v>
      </c>
      <c r="K62" s="36">
        <v>85</v>
      </c>
      <c r="L62" s="36">
        <v>5160</v>
      </c>
      <c r="M62" s="26">
        <v>60</v>
      </c>
      <c r="N62" s="100">
        <f t="shared" si="6"/>
        <v>86</v>
      </c>
      <c r="O62" s="101">
        <v>0.65</v>
      </c>
      <c r="P62" s="143">
        <v>1</v>
      </c>
      <c r="Q62" s="100">
        <f t="shared" si="7"/>
        <v>55.9</v>
      </c>
      <c r="R62" s="102">
        <v>475127.64</v>
      </c>
      <c r="S62" s="102">
        <v>60291.53</v>
      </c>
      <c r="T62" s="102">
        <v>95025.53</v>
      </c>
      <c r="U62" s="102">
        <v>2423.15</v>
      </c>
      <c r="V62" s="102">
        <f t="shared" si="2"/>
        <v>570153.17000000004</v>
      </c>
      <c r="W62" s="102">
        <f t="shared" si="3"/>
        <v>62714.68</v>
      </c>
      <c r="X62" s="103">
        <f t="shared" si="4"/>
        <v>0.12689543803429326</v>
      </c>
      <c r="Y62" s="103">
        <f t="shared" si="5"/>
        <v>2.5499989318659943E-2</v>
      </c>
      <c r="Z62" s="104" t="s">
        <v>30</v>
      </c>
      <c r="AA62" s="104" t="s">
        <v>31</v>
      </c>
      <c r="AC62">
        <v>20</v>
      </c>
    </row>
    <row r="63" spans="2:29" hidden="1" x14ac:dyDescent="0.3">
      <c r="B63" s="26" t="s">
        <v>25</v>
      </c>
      <c r="C63" s="26" t="s">
        <v>26</v>
      </c>
      <c r="D63" s="26">
        <v>3</v>
      </c>
      <c r="E63" s="108" t="s">
        <v>67</v>
      </c>
      <c r="F63" s="99">
        <v>219</v>
      </c>
      <c r="G63" s="26" t="s">
        <v>33</v>
      </c>
      <c r="H63" s="26">
        <v>3001</v>
      </c>
      <c r="I63" s="99" t="s">
        <v>68</v>
      </c>
      <c r="J63" s="26">
        <v>100</v>
      </c>
      <c r="K63" s="36">
        <v>75</v>
      </c>
      <c r="L63" s="36">
        <v>5160</v>
      </c>
      <c r="M63" s="26">
        <v>60</v>
      </c>
      <c r="N63" s="100">
        <f t="shared" si="6"/>
        <v>86</v>
      </c>
      <c r="O63" s="101">
        <v>0.7</v>
      </c>
      <c r="P63" s="143">
        <v>2</v>
      </c>
      <c r="Q63" s="100">
        <f t="shared" si="7"/>
        <v>60.199999999999996</v>
      </c>
      <c r="R63" s="102">
        <v>451500</v>
      </c>
      <c r="S63" s="102">
        <v>57293.290272483406</v>
      </c>
      <c r="T63" s="102">
        <v>90300</v>
      </c>
      <c r="U63" s="102">
        <v>2302.649083938793</v>
      </c>
      <c r="V63" s="102">
        <f t="shared" si="2"/>
        <v>541800</v>
      </c>
      <c r="W63" s="102">
        <f t="shared" si="3"/>
        <v>59595.939356422197</v>
      </c>
      <c r="X63" s="103">
        <f t="shared" si="4"/>
        <v>0.12689543803429326</v>
      </c>
      <c r="Y63" s="103">
        <f t="shared" si="5"/>
        <v>2.5499989855357619E-2</v>
      </c>
      <c r="Z63" s="104"/>
      <c r="AA63" s="104"/>
      <c r="AC63">
        <v>20</v>
      </c>
    </row>
    <row r="64" spans="2:29" hidden="1" x14ac:dyDescent="0.3">
      <c r="B64" s="26" t="s">
        <v>25</v>
      </c>
      <c r="C64" s="26" t="s">
        <v>26</v>
      </c>
      <c r="D64" s="26">
        <v>3</v>
      </c>
      <c r="E64" s="108" t="s">
        <v>67</v>
      </c>
      <c r="F64" s="99">
        <v>219</v>
      </c>
      <c r="G64" s="26" t="s">
        <v>33</v>
      </c>
      <c r="H64" s="26">
        <v>3001</v>
      </c>
      <c r="I64" s="99" t="s">
        <v>68</v>
      </c>
      <c r="J64" s="26">
        <v>100</v>
      </c>
      <c r="K64" s="36">
        <v>85</v>
      </c>
      <c r="L64" s="36">
        <v>5160</v>
      </c>
      <c r="M64" s="26">
        <v>60</v>
      </c>
      <c r="N64" s="100">
        <f t="shared" si="6"/>
        <v>86</v>
      </c>
      <c r="O64" s="101">
        <v>0.7</v>
      </c>
      <c r="P64" s="143">
        <v>2</v>
      </c>
      <c r="Q64" s="100">
        <f t="shared" si="7"/>
        <v>60.199999999999996</v>
      </c>
      <c r="R64" s="102">
        <v>511675.92</v>
      </c>
      <c r="S64" s="102">
        <v>68397.89</v>
      </c>
      <c r="T64" s="102">
        <v>102335.18</v>
      </c>
      <c r="U64" s="102">
        <v>2609.5500000000029</v>
      </c>
      <c r="V64" s="102">
        <f t="shared" si="2"/>
        <v>614011.1</v>
      </c>
      <c r="W64" s="102">
        <f t="shared" si="3"/>
        <v>71007.44</v>
      </c>
      <c r="X64" s="103">
        <f t="shared" si="4"/>
        <v>0.13367424052318116</v>
      </c>
      <c r="Y64" s="103">
        <f t="shared" si="5"/>
        <v>2.550002843596897E-2</v>
      </c>
      <c r="Z64" s="104" t="s">
        <v>30</v>
      </c>
      <c r="AA64" s="104" t="s">
        <v>31</v>
      </c>
      <c r="AC64">
        <v>20</v>
      </c>
    </row>
    <row r="65" spans="2:29" hidden="1" x14ac:dyDescent="0.3">
      <c r="B65" s="26" t="s">
        <v>25</v>
      </c>
      <c r="C65" s="26" t="s">
        <v>26</v>
      </c>
      <c r="D65" s="26">
        <v>3</v>
      </c>
      <c r="E65" s="97" t="s">
        <v>69</v>
      </c>
      <c r="F65" s="99">
        <v>234</v>
      </c>
      <c r="G65" s="26" t="s">
        <v>33</v>
      </c>
      <c r="H65" s="26">
        <v>3016</v>
      </c>
      <c r="I65" s="99" t="s">
        <v>70</v>
      </c>
      <c r="J65" s="26">
        <v>100</v>
      </c>
      <c r="K65" s="36">
        <v>75</v>
      </c>
      <c r="L65" s="107">
        <v>5524.8</v>
      </c>
      <c r="M65" s="26">
        <v>60</v>
      </c>
      <c r="N65" s="100">
        <f t="shared" si="6"/>
        <v>92.08</v>
      </c>
      <c r="O65" s="101">
        <v>0.65</v>
      </c>
      <c r="P65" s="143">
        <v>1</v>
      </c>
      <c r="Q65" s="100">
        <f t="shared" si="7"/>
        <v>59.852000000000004</v>
      </c>
      <c r="R65" s="102">
        <v>448890.00000000006</v>
      </c>
      <c r="S65" s="102">
        <v>56947.137500000004</v>
      </c>
      <c r="T65" s="102">
        <v>89778.000000000015</v>
      </c>
      <c r="U65" s="102">
        <v>2289.3375000000019</v>
      </c>
      <c r="V65" s="102">
        <f t="shared" si="2"/>
        <v>538668.00000000012</v>
      </c>
      <c r="W65" s="102">
        <f t="shared" si="3"/>
        <v>59236.475000000006</v>
      </c>
      <c r="X65" s="103">
        <f t="shared" si="4"/>
        <v>0.12686212100960145</v>
      </c>
      <c r="Y65" s="103">
        <f t="shared" si="5"/>
        <v>2.5499983292120582E-2</v>
      </c>
      <c r="Z65" s="104"/>
      <c r="AA65" s="104"/>
      <c r="AC65">
        <v>20</v>
      </c>
    </row>
    <row r="66" spans="2:29" hidden="1" x14ac:dyDescent="0.3">
      <c r="B66" s="26" t="s">
        <v>25</v>
      </c>
      <c r="C66" s="26" t="s">
        <v>26</v>
      </c>
      <c r="D66" s="26">
        <v>3</v>
      </c>
      <c r="E66" s="97" t="s">
        <v>69</v>
      </c>
      <c r="F66" s="99">
        <v>234</v>
      </c>
      <c r="G66" s="26" t="s">
        <v>33</v>
      </c>
      <c r="H66" s="26">
        <v>3016</v>
      </c>
      <c r="I66" s="99" t="s">
        <v>70</v>
      </c>
      <c r="J66" s="26">
        <v>100</v>
      </c>
      <c r="K66" s="36">
        <v>85</v>
      </c>
      <c r="L66" s="107">
        <v>5524.8</v>
      </c>
      <c r="M66" s="26">
        <v>60</v>
      </c>
      <c r="N66" s="100">
        <f t="shared" si="6"/>
        <v>92.08</v>
      </c>
      <c r="O66" s="101">
        <v>0.65</v>
      </c>
      <c r="P66" s="143">
        <v>1</v>
      </c>
      <c r="Q66" s="100">
        <f t="shared" si="7"/>
        <v>59.852000000000004</v>
      </c>
      <c r="R66" s="102">
        <v>508718.06</v>
      </c>
      <c r="S66" s="102">
        <v>64537.05</v>
      </c>
      <c r="T66" s="133">
        <v>101743.61</v>
      </c>
      <c r="U66" s="102">
        <v>2594.4499999999998</v>
      </c>
      <c r="V66" s="102">
        <f t="shared" si="2"/>
        <v>610461.67000000004</v>
      </c>
      <c r="W66" s="102">
        <f t="shared" si="3"/>
        <v>67131.5</v>
      </c>
      <c r="X66" s="103">
        <f t="shared" si="4"/>
        <v>0.12686211690617</v>
      </c>
      <c r="Y66" s="103">
        <f t="shared" si="5"/>
        <v>2.5499881515900602E-2</v>
      </c>
      <c r="Z66" s="104" t="s">
        <v>30</v>
      </c>
      <c r="AA66" s="104" t="s">
        <v>31</v>
      </c>
      <c r="AC66">
        <v>20</v>
      </c>
    </row>
    <row r="67" spans="2:29" hidden="1" x14ac:dyDescent="0.3">
      <c r="B67" s="26" t="s">
        <v>25</v>
      </c>
      <c r="C67" s="26" t="s">
        <v>26</v>
      </c>
      <c r="D67" s="26">
        <v>3</v>
      </c>
      <c r="E67" s="97" t="s">
        <v>69</v>
      </c>
      <c r="F67" s="99">
        <v>234</v>
      </c>
      <c r="G67" s="26" t="s">
        <v>33</v>
      </c>
      <c r="H67" s="26">
        <v>3016</v>
      </c>
      <c r="I67" s="99" t="s">
        <v>70</v>
      </c>
      <c r="J67" s="26">
        <v>100</v>
      </c>
      <c r="K67" s="36">
        <v>75</v>
      </c>
      <c r="L67" s="107">
        <v>5524.8</v>
      </c>
      <c r="M67" s="26">
        <v>60</v>
      </c>
      <c r="N67" s="100">
        <f t="shared" ref="N67:N76" si="8">L67/M67</f>
        <v>92.08</v>
      </c>
      <c r="O67" s="101">
        <v>0.7</v>
      </c>
      <c r="P67" s="143">
        <v>2</v>
      </c>
      <c r="Q67" s="100">
        <f t="shared" ref="Q67:Q79" si="9">N67*O67</f>
        <v>64.455999999999989</v>
      </c>
      <c r="R67" s="102">
        <v>483419.99999999988</v>
      </c>
      <c r="S67" s="102">
        <v>61327.684554780688</v>
      </c>
      <c r="T67" s="102">
        <v>96683.999999999985</v>
      </c>
      <c r="U67" s="102">
        <v>2465.4304960197369</v>
      </c>
      <c r="V67" s="102">
        <f t="shared" ref="V67:V130" si="10">R67+T67</f>
        <v>580103.99999999988</v>
      </c>
      <c r="W67" s="102">
        <f t="shared" ref="W67:W130" si="11">S67+U67</f>
        <v>63793.115050800421</v>
      </c>
      <c r="X67" s="103">
        <f t="shared" ref="X67:X130" si="12">S67/R67</f>
        <v>0.12686211690617</v>
      </c>
      <c r="Y67" s="103">
        <f t="shared" si="5"/>
        <v>2.5499881014642931E-2</v>
      </c>
      <c r="Z67" s="104"/>
      <c r="AA67" s="104"/>
      <c r="AC67">
        <v>20</v>
      </c>
    </row>
    <row r="68" spans="2:29" hidden="1" x14ac:dyDescent="0.3">
      <c r="B68" s="26" t="s">
        <v>25</v>
      </c>
      <c r="C68" s="26" t="s">
        <v>26</v>
      </c>
      <c r="D68" s="26">
        <v>3</v>
      </c>
      <c r="E68" s="97" t="s">
        <v>69</v>
      </c>
      <c r="F68" s="99">
        <v>234</v>
      </c>
      <c r="G68" s="26" t="s">
        <v>33</v>
      </c>
      <c r="H68" s="26">
        <v>3016</v>
      </c>
      <c r="I68" s="99" t="s">
        <v>70</v>
      </c>
      <c r="J68" s="26">
        <v>100</v>
      </c>
      <c r="K68" s="36">
        <v>85</v>
      </c>
      <c r="L68" s="107">
        <v>5524.8</v>
      </c>
      <c r="M68" s="26">
        <v>60</v>
      </c>
      <c r="N68" s="100">
        <f t="shared" si="8"/>
        <v>92.08</v>
      </c>
      <c r="O68" s="101">
        <v>0.7</v>
      </c>
      <c r="P68" s="143">
        <v>2</v>
      </c>
      <c r="Q68" s="100">
        <f t="shared" si="9"/>
        <v>64.455999999999989</v>
      </c>
      <c r="R68" s="102">
        <v>547850.22</v>
      </c>
      <c r="S68" s="102">
        <v>73214.38</v>
      </c>
      <c r="T68" s="102">
        <v>109570.04</v>
      </c>
      <c r="U68" s="102">
        <v>2794.0299999999988</v>
      </c>
      <c r="V68" s="102">
        <f t="shared" si="10"/>
        <v>657420.26</v>
      </c>
      <c r="W68" s="102">
        <f t="shared" si="11"/>
        <v>76008.41</v>
      </c>
      <c r="X68" s="103">
        <f t="shared" si="12"/>
        <v>0.13363940969121088</v>
      </c>
      <c r="Y68" s="103">
        <f t="shared" ref="Y68:Y131" si="13">U68/T68</f>
        <v>2.5499945057973868E-2</v>
      </c>
      <c r="Z68" s="104" t="s">
        <v>30</v>
      </c>
      <c r="AA68" s="104" t="s">
        <v>31</v>
      </c>
      <c r="AC68">
        <v>20</v>
      </c>
    </row>
    <row r="69" spans="2:29" hidden="1" x14ac:dyDescent="0.3">
      <c r="B69" s="26" t="s">
        <v>25</v>
      </c>
      <c r="C69" s="26" t="s">
        <v>26</v>
      </c>
      <c r="D69" s="26">
        <v>3</v>
      </c>
      <c r="E69" s="98" t="s">
        <v>71</v>
      </c>
      <c r="F69" s="99">
        <v>235</v>
      </c>
      <c r="G69" s="26" t="s">
        <v>33</v>
      </c>
      <c r="H69" s="26">
        <v>3017</v>
      </c>
      <c r="I69" s="99" t="s">
        <v>72</v>
      </c>
      <c r="J69" s="26">
        <v>100</v>
      </c>
      <c r="K69" s="36">
        <v>75</v>
      </c>
      <c r="L69" s="36">
        <v>5011.6000000000004</v>
      </c>
      <c r="M69" s="26">
        <v>60</v>
      </c>
      <c r="N69" s="100">
        <f t="shared" si="8"/>
        <v>83.526666666666671</v>
      </c>
      <c r="O69" s="101">
        <v>0.65</v>
      </c>
      <c r="P69" s="143">
        <v>1</v>
      </c>
      <c r="Q69" s="100">
        <f t="shared" si="9"/>
        <v>54.292333333333339</v>
      </c>
      <c r="R69" s="102">
        <v>407192.50000000006</v>
      </c>
      <c r="S69" s="102">
        <v>51657.312500000007</v>
      </c>
      <c r="T69" s="102">
        <v>81438.500000000015</v>
      </c>
      <c r="U69" s="102">
        <v>2076.6874999999986</v>
      </c>
      <c r="V69" s="102">
        <f t="shared" si="10"/>
        <v>488631.00000000006</v>
      </c>
      <c r="W69" s="102">
        <f t="shared" si="11"/>
        <v>53734.000000000007</v>
      </c>
      <c r="X69" s="103">
        <f t="shared" si="12"/>
        <v>0.12686214137048202</v>
      </c>
      <c r="Y69" s="103">
        <f t="shared" si="13"/>
        <v>2.550007060542616E-2</v>
      </c>
      <c r="Z69" s="104"/>
      <c r="AA69" s="104"/>
      <c r="AC69">
        <v>20</v>
      </c>
    </row>
    <row r="70" spans="2:29" hidden="1" x14ac:dyDescent="0.3">
      <c r="B70" s="26" t="s">
        <v>25</v>
      </c>
      <c r="C70" s="26" t="s">
        <v>26</v>
      </c>
      <c r="D70" s="26">
        <v>3</v>
      </c>
      <c r="E70" s="98" t="s">
        <v>71</v>
      </c>
      <c r="F70" s="99">
        <v>235</v>
      </c>
      <c r="G70" s="26" t="s">
        <v>33</v>
      </c>
      <c r="H70" s="26">
        <v>3017</v>
      </c>
      <c r="I70" s="99" t="s">
        <v>72</v>
      </c>
      <c r="J70" s="26">
        <v>100</v>
      </c>
      <c r="K70" s="36">
        <v>85</v>
      </c>
      <c r="L70" s="36">
        <v>5011.6000000000004</v>
      </c>
      <c r="M70" s="26">
        <v>60</v>
      </c>
      <c r="N70" s="100">
        <f t="shared" si="8"/>
        <v>83.526666666666671</v>
      </c>
      <c r="O70" s="101">
        <v>0.65</v>
      </c>
      <c r="P70" s="143">
        <v>1</v>
      </c>
      <c r="Q70" s="100">
        <f t="shared" si="9"/>
        <v>54.292333333333339</v>
      </c>
      <c r="R70" s="102">
        <v>461463.12</v>
      </c>
      <c r="S70" s="102">
        <v>58542.2</v>
      </c>
      <c r="T70" s="102">
        <v>92292.62</v>
      </c>
      <c r="U70" s="102">
        <v>2353.4499999999998</v>
      </c>
      <c r="V70" s="102">
        <f t="shared" si="10"/>
        <v>553755.74</v>
      </c>
      <c r="W70" s="102">
        <f t="shared" si="11"/>
        <v>60895.649999999994</v>
      </c>
      <c r="X70" s="103">
        <f t="shared" si="12"/>
        <v>0.12686214230944393</v>
      </c>
      <c r="Y70" s="103">
        <f t="shared" si="13"/>
        <v>2.549987203743918E-2</v>
      </c>
      <c r="Z70" s="104" t="s">
        <v>30</v>
      </c>
      <c r="AA70" s="104" t="s">
        <v>31</v>
      </c>
      <c r="AC70">
        <v>20</v>
      </c>
    </row>
    <row r="71" spans="2:29" hidden="1" x14ac:dyDescent="0.3">
      <c r="B71" s="26" t="s">
        <v>25</v>
      </c>
      <c r="C71" s="26" t="s">
        <v>26</v>
      </c>
      <c r="D71" s="26">
        <v>3</v>
      </c>
      <c r="E71" s="98" t="s">
        <v>71</v>
      </c>
      <c r="F71" s="99">
        <v>235</v>
      </c>
      <c r="G71" s="26" t="s">
        <v>33</v>
      </c>
      <c r="H71" s="26">
        <v>3017</v>
      </c>
      <c r="I71" s="99" t="s">
        <v>72</v>
      </c>
      <c r="J71" s="26">
        <v>100</v>
      </c>
      <c r="K71" s="36">
        <v>75</v>
      </c>
      <c r="L71" s="36">
        <v>5011.6000000000004</v>
      </c>
      <c r="M71" s="26">
        <v>60</v>
      </c>
      <c r="N71" s="100">
        <f t="shared" si="8"/>
        <v>83.526666666666671</v>
      </c>
      <c r="O71" s="101">
        <v>0.7</v>
      </c>
      <c r="P71" s="143">
        <v>2</v>
      </c>
      <c r="Q71" s="100">
        <f t="shared" si="9"/>
        <v>58.468666666666664</v>
      </c>
      <c r="R71" s="102">
        <v>438514.99999999994</v>
      </c>
      <c r="S71" s="102">
        <v>55630.952334825794</v>
      </c>
      <c r="T71" s="102">
        <v>87703</v>
      </c>
      <c r="U71" s="102">
        <v>2236.4151803723812</v>
      </c>
      <c r="V71" s="102">
        <f t="shared" si="10"/>
        <v>526218</v>
      </c>
      <c r="W71" s="102">
        <f t="shared" si="11"/>
        <v>57867.367515198173</v>
      </c>
      <c r="X71" s="103">
        <f t="shared" si="12"/>
        <v>0.12686214230944393</v>
      </c>
      <c r="Y71" s="103">
        <f t="shared" si="13"/>
        <v>2.549987093226436E-2</v>
      </c>
      <c r="Z71" s="104"/>
      <c r="AA71" s="104"/>
      <c r="AC71">
        <v>20</v>
      </c>
    </row>
    <row r="72" spans="2:29" hidden="1" x14ac:dyDescent="0.3">
      <c r="B72" s="26" t="s">
        <v>25</v>
      </c>
      <c r="C72" s="26" t="s">
        <v>26</v>
      </c>
      <c r="D72" s="26">
        <v>3</v>
      </c>
      <c r="E72" s="98" t="s">
        <v>71</v>
      </c>
      <c r="F72" s="99">
        <v>235</v>
      </c>
      <c r="G72" s="26" t="s">
        <v>33</v>
      </c>
      <c r="H72" s="26">
        <v>3017</v>
      </c>
      <c r="I72" s="99" t="s">
        <v>72</v>
      </c>
      <c r="J72" s="26">
        <v>100</v>
      </c>
      <c r="K72" s="36">
        <v>85</v>
      </c>
      <c r="L72" s="36">
        <v>5011.6000000000004</v>
      </c>
      <c r="M72" s="26">
        <v>60</v>
      </c>
      <c r="N72" s="100">
        <f t="shared" si="8"/>
        <v>83.526666666666671</v>
      </c>
      <c r="O72" s="101">
        <v>0.7</v>
      </c>
      <c r="P72" s="143">
        <v>2</v>
      </c>
      <c r="Q72" s="100">
        <f t="shared" si="9"/>
        <v>58.468666666666664</v>
      </c>
      <c r="R72" s="102">
        <v>496960.28</v>
      </c>
      <c r="S72" s="102">
        <v>66413.47</v>
      </c>
      <c r="T72" s="102">
        <v>99392.06</v>
      </c>
      <c r="U72" s="102">
        <v>2534.5</v>
      </c>
      <c r="V72" s="102">
        <f t="shared" si="10"/>
        <v>596352.34000000008</v>
      </c>
      <c r="W72" s="102">
        <f t="shared" si="11"/>
        <v>68947.97</v>
      </c>
      <c r="X72" s="103">
        <f t="shared" si="12"/>
        <v>0.13363939266936986</v>
      </c>
      <c r="Y72" s="103">
        <f t="shared" si="13"/>
        <v>2.5500024851079654E-2</v>
      </c>
      <c r="Z72" s="104" t="s">
        <v>30</v>
      </c>
      <c r="AA72" s="104" t="s">
        <v>31</v>
      </c>
      <c r="AC72">
        <v>20</v>
      </c>
    </row>
    <row r="73" spans="2:29" hidden="1" x14ac:dyDescent="0.3">
      <c r="B73" s="26" t="s">
        <v>25</v>
      </c>
      <c r="C73" s="26" t="s">
        <v>26</v>
      </c>
      <c r="D73" s="26">
        <v>3</v>
      </c>
      <c r="E73" s="98" t="s">
        <v>73</v>
      </c>
      <c r="F73" s="99">
        <v>236</v>
      </c>
      <c r="G73" s="26" t="s">
        <v>33</v>
      </c>
      <c r="H73" s="26">
        <v>3018</v>
      </c>
      <c r="I73" s="99" t="s">
        <v>74</v>
      </c>
      <c r="J73" s="26">
        <v>100</v>
      </c>
      <c r="K73" s="36">
        <v>75</v>
      </c>
      <c r="L73" s="107">
        <v>5698.6</v>
      </c>
      <c r="M73" s="26">
        <v>60</v>
      </c>
      <c r="N73" s="100">
        <f t="shared" si="8"/>
        <v>94.976666666666674</v>
      </c>
      <c r="O73" s="101">
        <v>0.65</v>
      </c>
      <c r="P73" s="143">
        <v>1</v>
      </c>
      <c r="Q73" s="100">
        <f t="shared" si="9"/>
        <v>61.734833333333341</v>
      </c>
      <c r="R73" s="102">
        <v>463011.25</v>
      </c>
      <c r="S73" s="102">
        <v>69940.662500000006</v>
      </c>
      <c r="T73" s="102">
        <v>92602.25</v>
      </c>
      <c r="U73" s="102">
        <v>2361.3625000000047</v>
      </c>
      <c r="V73" s="102">
        <f t="shared" si="10"/>
        <v>555613.5</v>
      </c>
      <c r="W73" s="102">
        <f t="shared" si="11"/>
        <v>72302.025000000009</v>
      </c>
      <c r="X73" s="103">
        <f t="shared" si="12"/>
        <v>0.15105607585128872</v>
      </c>
      <c r="Y73" s="103">
        <f t="shared" si="13"/>
        <v>2.5500055344227647E-2</v>
      </c>
      <c r="Z73" s="104"/>
      <c r="AA73" s="104"/>
      <c r="AC73">
        <v>20</v>
      </c>
    </row>
    <row r="74" spans="2:29" hidden="1" x14ac:dyDescent="0.3">
      <c r="B74" s="26" t="s">
        <v>25</v>
      </c>
      <c r="C74" s="26" t="s">
        <v>26</v>
      </c>
      <c r="D74" s="26">
        <v>3</v>
      </c>
      <c r="E74" s="98" t="s">
        <v>73</v>
      </c>
      <c r="F74" s="99">
        <v>236</v>
      </c>
      <c r="G74" s="26" t="s">
        <v>33</v>
      </c>
      <c r="H74" s="26">
        <v>3018</v>
      </c>
      <c r="I74" s="99" t="s">
        <v>74</v>
      </c>
      <c r="J74" s="26">
        <v>100</v>
      </c>
      <c r="K74" s="36">
        <v>85</v>
      </c>
      <c r="L74" s="107">
        <v>5698.6</v>
      </c>
      <c r="M74" s="26">
        <v>60</v>
      </c>
      <c r="N74" s="100">
        <f t="shared" si="8"/>
        <v>94.976666666666674</v>
      </c>
      <c r="O74" s="101">
        <v>0.65</v>
      </c>
      <c r="P74" s="143">
        <v>1</v>
      </c>
      <c r="Q74" s="100">
        <f t="shared" si="9"/>
        <v>61.734833333333341</v>
      </c>
      <c r="R74" s="102">
        <v>524721.39</v>
      </c>
      <c r="S74" s="102">
        <v>79262.350000000006</v>
      </c>
      <c r="T74" s="102">
        <v>104944.28</v>
      </c>
      <c r="U74" s="102">
        <v>2676.08</v>
      </c>
      <c r="V74" s="102">
        <f t="shared" si="10"/>
        <v>629665.67000000004</v>
      </c>
      <c r="W74" s="102">
        <f t="shared" si="11"/>
        <v>81938.430000000008</v>
      </c>
      <c r="X74" s="103">
        <f t="shared" si="12"/>
        <v>0.15105606805928001</v>
      </c>
      <c r="Y74" s="103">
        <f t="shared" si="13"/>
        <v>2.5500008194824911E-2</v>
      </c>
      <c r="Z74" s="104" t="s">
        <v>30</v>
      </c>
      <c r="AA74" s="104" t="s">
        <v>31</v>
      </c>
      <c r="AC74">
        <v>20</v>
      </c>
    </row>
    <row r="75" spans="2:29" hidden="1" x14ac:dyDescent="0.3">
      <c r="B75" s="26" t="s">
        <v>25</v>
      </c>
      <c r="C75" s="26" t="s">
        <v>26</v>
      </c>
      <c r="D75" s="26">
        <v>3</v>
      </c>
      <c r="E75" s="98" t="s">
        <v>73</v>
      </c>
      <c r="F75" s="99">
        <v>236</v>
      </c>
      <c r="G75" s="26" t="s">
        <v>33</v>
      </c>
      <c r="H75" s="26">
        <v>3018</v>
      </c>
      <c r="I75" s="99" t="s">
        <v>74</v>
      </c>
      <c r="J75" s="26">
        <v>100</v>
      </c>
      <c r="K75" s="36">
        <v>75</v>
      </c>
      <c r="L75" s="107">
        <v>5698.6</v>
      </c>
      <c r="M75" s="26">
        <v>60</v>
      </c>
      <c r="N75" s="100">
        <f t="shared" si="8"/>
        <v>94.976666666666674</v>
      </c>
      <c r="O75" s="101">
        <v>0.7</v>
      </c>
      <c r="P75" s="143">
        <v>2</v>
      </c>
      <c r="Q75" s="100">
        <f t="shared" si="9"/>
        <v>66.483666666666664</v>
      </c>
      <c r="R75" s="102">
        <v>498627.49999999994</v>
      </c>
      <c r="S75" s="102">
        <v>75320.709576228634</v>
      </c>
      <c r="T75" s="102">
        <v>99725.5</v>
      </c>
      <c r="U75" s="102">
        <v>2543.0011156968339</v>
      </c>
      <c r="V75" s="102">
        <f t="shared" si="10"/>
        <v>598353</v>
      </c>
      <c r="W75" s="102">
        <f t="shared" si="11"/>
        <v>77863.710691925473</v>
      </c>
      <c r="X75" s="103">
        <f t="shared" si="12"/>
        <v>0.15105606805928001</v>
      </c>
      <c r="Y75" s="103">
        <f t="shared" si="13"/>
        <v>2.5500008680797128E-2</v>
      </c>
      <c r="Z75" s="104"/>
      <c r="AA75" s="104"/>
      <c r="AC75">
        <v>20</v>
      </c>
    </row>
    <row r="76" spans="2:29" hidden="1" x14ac:dyDescent="0.3">
      <c r="B76" s="26" t="s">
        <v>25</v>
      </c>
      <c r="C76" s="26" t="s">
        <v>26</v>
      </c>
      <c r="D76" s="26">
        <v>3</v>
      </c>
      <c r="E76" s="98" t="s">
        <v>73</v>
      </c>
      <c r="F76" s="99">
        <v>236</v>
      </c>
      <c r="G76" s="26" t="s">
        <v>33</v>
      </c>
      <c r="H76" s="26">
        <v>3018</v>
      </c>
      <c r="I76" s="99" t="s">
        <v>74</v>
      </c>
      <c r="J76" s="26">
        <v>100</v>
      </c>
      <c r="K76" s="36">
        <v>85</v>
      </c>
      <c r="L76" s="107">
        <v>5698.6</v>
      </c>
      <c r="M76" s="26">
        <v>60</v>
      </c>
      <c r="N76" s="100">
        <f t="shared" si="8"/>
        <v>94.976666666666674</v>
      </c>
      <c r="O76" s="101">
        <v>0.7</v>
      </c>
      <c r="P76" s="143">
        <v>2</v>
      </c>
      <c r="Q76" s="100">
        <f t="shared" si="9"/>
        <v>66.483666666666664</v>
      </c>
      <c r="R76" s="102">
        <v>565084.56999999995</v>
      </c>
      <c r="S76" s="102">
        <v>81376.45</v>
      </c>
      <c r="T76" s="102">
        <v>113016.91</v>
      </c>
      <c r="U76" s="102">
        <v>2881.9199999999983</v>
      </c>
      <c r="V76" s="102">
        <f t="shared" si="10"/>
        <v>678101.48</v>
      </c>
      <c r="W76" s="102">
        <f t="shared" si="11"/>
        <v>84258.37</v>
      </c>
      <c r="X76" s="103">
        <f t="shared" si="12"/>
        <v>0.14400755978879409</v>
      </c>
      <c r="Y76" s="103">
        <f t="shared" si="13"/>
        <v>2.549990085554452E-2</v>
      </c>
      <c r="Z76" s="104" t="s">
        <v>30</v>
      </c>
      <c r="AA76" s="104" t="s">
        <v>31</v>
      </c>
      <c r="AC76">
        <v>20</v>
      </c>
    </row>
    <row r="77" spans="2:29" hidden="1" x14ac:dyDescent="0.3">
      <c r="B77" s="26" t="s">
        <v>25</v>
      </c>
      <c r="C77" s="26" t="s">
        <v>75</v>
      </c>
      <c r="D77" s="26">
        <v>1</v>
      </c>
      <c r="E77" s="98" t="s">
        <v>27</v>
      </c>
      <c r="F77" s="99">
        <v>1124</v>
      </c>
      <c r="G77" s="26" t="s">
        <v>28</v>
      </c>
      <c r="H77" s="26">
        <v>1124</v>
      </c>
      <c r="I77" s="99" t="s">
        <v>29</v>
      </c>
      <c r="J77" s="26">
        <v>100</v>
      </c>
      <c r="K77" s="36">
        <v>65</v>
      </c>
      <c r="L77" s="36" t="s">
        <v>76</v>
      </c>
      <c r="M77" s="109" t="s">
        <v>76</v>
      </c>
      <c r="N77" s="110">
        <v>58.21</v>
      </c>
      <c r="O77" s="111">
        <v>0.65</v>
      </c>
      <c r="P77" s="143">
        <v>1</v>
      </c>
      <c r="Q77" s="100">
        <f t="shared" si="9"/>
        <v>37.836500000000001</v>
      </c>
      <c r="R77" s="102">
        <v>245960</v>
      </c>
      <c r="S77" s="102">
        <v>30158.799999999999</v>
      </c>
      <c r="T77" s="102">
        <v>61490</v>
      </c>
      <c r="U77" s="102">
        <v>430.43</v>
      </c>
      <c r="V77" s="102">
        <f t="shared" si="10"/>
        <v>307450</v>
      </c>
      <c r="W77" s="102">
        <f t="shared" si="11"/>
        <v>30589.23</v>
      </c>
      <c r="X77" s="103">
        <f t="shared" si="12"/>
        <v>0.12261668563994145</v>
      </c>
      <c r="Y77" s="103">
        <f t="shared" si="13"/>
        <v>7.0000000000000001E-3</v>
      </c>
      <c r="Z77" s="96">
        <v>44575</v>
      </c>
      <c r="AA77" s="104" t="s">
        <v>77</v>
      </c>
      <c r="AC77">
        <v>25</v>
      </c>
    </row>
    <row r="78" spans="2:29" hidden="1" x14ac:dyDescent="0.3">
      <c r="B78" s="26" t="s">
        <v>25</v>
      </c>
      <c r="C78" s="26" t="s">
        <v>75</v>
      </c>
      <c r="D78" s="26">
        <v>1</v>
      </c>
      <c r="E78" s="98" t="s">
        <v>27</v>
      </c>
      <c r="F78" s="99">
        <v>1124</v>
      </c>
      <c r="G78" s="26" t="s">
        <v>28</v>
      </c>
      <c r="H78" s="26">
        <v>1124</v>
      </c>
      <c r="I78" s="99" t="s">
        <v>29</v>
      </c>
      <c r="J78" s="26">
        <v>100</v>
      </c>
      <c r="K78" s="36">
        <v>75</v>
      </c>
      <c r="L78" s="36" t="s">
        <v>76</v>
      </c>
      <c r="M78" s="109" t="s">
        <v>76</v>
      </c>
      <c r="N78" s="112">
        <v>58.21</v>
      </c>
      <c r="O78" s="111">
        <v>0.65</v>
      </c>
      <c r="P78" s="143">
        <v>1</v>
      </c>
      <c r="Q78" s="100">
        <f t="shared" si="9"/>
        <v>37.836500000000001</v>
      </c>
      <c r="R78" s="102">
        <v>283800</v>
      </c>
      <c r="S78" s="102">
        <v>34798.620000000003</v>
      </c>
      <c r="T78" s="102">
        <v>70950</v>
      </c>
      <c r="U78" s="102">
        <v>496.65</v>
      </c>
      <c r="V78" s="102">
        <f t="shared" si="10"/>
        <v>354750</v>
      </c>
      <c r="W78" s="102">
        <f t="shared" si="11"/>
        <v>35295.270000000004</v>
      </c>
      <c r="X78" s="103">
        <f t="shared" si="12"/>
        <v>0.12261670190274843</v>
      </c>
      <c r="Y78" s="103">
        <f t="shared" si="13"/>
        <v>6.9999999999999993E-3</v>
      </c>
      <c r="Z78" s="96">
        <v>44575</v>
      </c>
      <c r="AA78" s="104" t="s">
        <v>77</v>
      </c>
      <c r="AC78">
        <v>25</v>
      </c>
    </row>
    <row r="79" spans="2:29" hidden="1" x14ac:dyDescent="0.3">
      <c r="B79" s="26" t="s">
        <v>25</v>
      </c>
      <c r="C79" s="26" t="s">
        <v>75</v>
      </c>
      <c r="D79" s="26">
        <v>1</v>
      </c>
      <c r="E79" s="98" t="s">
        <v>27</v>
      </c>
      <c r="F79" s="99">
        <v>1124</v>
      </c>
      <c r="G79" s="26" t="s">
        <v>28</v>
      </c>
      <c r="H79" s="26">
        <v>1124</v>
      </c>
      <c r="I79" s="99" t="s">
        <v>29</v>
      </c>
      <c r="J79" s="26">
        <v>100</v>
      </c>
      <c r="K79" s="36">
        <v>65</v>
      </c>
      <c r="L79" s="36" t="s">
        <v>76</v>
      </c>
      <c r="M79" s="109" t="s">
        <v>76</v>
      </c>
      <c r="N79" s="113">
        <v>58.21</v>
      </c>
      <c r="O79" s="111">
        <v>0.7</v>
      </c>
      <c r="P79" s="143">
        <v>2</v>
      </c>
      <c r="Q79" s="100">
        <f t="shared" si="9"/>
        <v>40.747</v>
      </c>
      <c r="R79" s="114">
        <v>264940</v>
      </c>
      <c r="S79" s="114">
        <v>37974.720000000001</v>
      </c>
      <c r="T79" s="114">
        <v>66235</v>
      </c>
      <c r="U79" s="102">
        <v>441.57</v>
      </c>
      <c r="V79" s="102">
        <f t="shared" si="10"/>
        <v>331175</v>
      </c>
      <c r="W79" s="102">
        <f t="shared" si="11"/>
        <v>38416.29</v>
      </c>
      <c r="X79" s="103">
        <f t="shared" si="12"/>
        <v>0.14333328300747339</v>
      </c>
      <c r="Y79" s="103">
        <f t="shared" si="13"/>
        <v>6.66671699252661E-3</v>
      </c>
      <c r="Z79" s="96">
        <v>44575</v>
      </c>
      <c r="AA79" s="104" t="s">
        <v>77</v>
      </c>
      <c r="AC79">
        <v>25</v>
      </c>
    </row>
    <row r="80" spans="2:29" hidden="1" x14ac:dyDescent="0.3">
      <c r="B80" s="26" t="s">
        <v>25</v>
      </c>
      <c r="C80" s="26" t="s">
        <v>75</v>
      </c>
      <c r="D80" s="26">
        <v>1</v>
      </c>
      <c r="E80" s="98" t="s">
        <v>27</v>
      </c>
      <c r="F80" s="99">
        <v>1124</v>
      </c>
      <c r="G80" s="26" t="s">
        <v>28</v>
      </c>
      <c r="H80" s="26">
        <v>1124</v>
      </c>
      <c r="I80" s="99" t="s">
        <v>29</v>
      </c>
      <c r="J80" s="26">
        <v>100</v>
      </c>
      <c r="K80" s="36">
        <v>75</v>
      </c>
      <c r="L80" s="36" t="s">
        <v>76</v>
      </c>
      <c r="M80" s="109" t="s">
        <v>76</v>
      </c>
      <c r="N80" s="100">
        <v>58.21</v>
      </c>
      <c r="O80" s="111">
        <v>0.7</v>
      </c>
      <c r="P80" s="143">
        <v>2</v>
      </c>
      <c r="Q80" s="100">
        <v>40.76</v>
      </c>
      <c r="R80" s="102">
        <v>305700</v>
      </c>
      <c r="S80" s="102">
        <v>43816.99</v>
      </c>
      <c r="T80" s="102">
        <v>76425</v>
      </c>
      <c r="U80" s="102">
        <v>509.5</v>
      </c>
      <c r="V80" s="102">
        <f t="shared" si="10"/>
        <v>382125</v>
      </c>
      <c r="W80" s="102">
        <f t="shared" si="11"/>
        <v>44326.49</v>
      </c>
      <c r="X80" s="103">
        <f t="shared" si="12"/>
        <v>0.14333330062152436</v>
      </c>
      <c r="Y80" s="103">
        <f t="shared" si="13"/>
        <v>6.6666666666666671E-3</v>
      </c>
      <c r="Z80" s="96">
        <v>44575</v>
      </c>
      <c r="AA80" s="104" t="s">
        <v>77</v>
      </c>
      <c r="AC80">
        <v>25</v>
      </c>
    </row>
    <row r="81" spans="2:29" hidden="1" x14ac:dyDescent="0.3">
      <c r="B81" s="26" t="s">
        <v>25</v>
      </c>
      <c r="C81" s="26" t="s">
        <v>75</v>
      </c>
      <c r="D81" s="26">
        <v>1</v>
      </c>
      <c r="E81" s="98" t="s">
        <v>32</v>
      </c>
      <c r="F81" s="99">
        <v>143</v>
      </c>
      <c r="G81" s="26" t="s">
        <v>33</v>
      </c>
      <c r="H81" s="26">
        <v>143</v>
      </c>
      <c r="I81" s="99" t="s">
        <v>34</v>
      </c>
      <c r="J81" s="26">
        <v>100</v>
      </c>
      <c r="K81" s="36">
        <v>65</v>
      </c>
      <c r="L81" s="36" t="s">
        <v>76</v>
      </c>
      <c r="M81" s="109" t="s">
        <v>76</v>
      </c>
      <c r="N81" s="113">
        <v>79.81</v>
      </c>
      <c r="O81" s="101">
        <v>0.65</v>
      </c>
      <c r="P81" s="143">
        <v>1</v>
      </c>
      <c r="Q81" s="100">
        <f>N81*O81</f>
        <v>51.8765</v>
      </c>
      <c r="R81" s="114">
        <v>337220</v>
      </c>
      <c r="S81" s="114">
        <v>50240.160000000003</v>
      </c>
      <c r="T81" s="114">
        <v>84305</v>
      </c>
      <c r="U81" s="115">
        <v>590.14</v>
      </c>
      <c r="V81" s="102">
        <f t="shared" si="10"/>
        <v>421525</v>
      </c>
      <c r="W81" s="102">
        <f t="shared" si="11"/>
        <v>50830.3</v>
      </c>
      <c r="X81" s="103">
        <f t="shared" si="12"/>
        <v>0.14898333432180774</v>
      </c>
      <c r="Y81" s="103">
        <f t="shared" si="13"/>
        <v>7.0000593084633177E-3</v>
      </c>
      <c r="Z81" s="96">
        <v>44575</v>
      </c>
      <c r="AA81" s="104" t="s">
        <v>77</v>
      </c>
      <c r="AC81">
        <v>25</v>
      </c>
    </row>
    <row r="82" spans="2:29" hidden="1" x14ac:dyDescent="0.3">
      <c r="B82" s="26" t="s">
        <v>25</v>
      </c>
      <c r="C82" s="26" t="s">
        <v>75</v>
      </c>
      <c r="D82" s="26">
        <v>1</v>
      </c>
      <c r="E82" s="98" t="s">
        <v>32</v>
      </c>
      <c r="F82" s="99">
        <v>143</v>
      </c>
      <c r="G82" s="26" t="s">
        <v>33</v>
      </c>
      <c r="H82" s="26">
        <v>143</v>
      </c>
      <c r="I82" s="99" t="s">
        <v>34</v>
      </c>
      <c r="J82" s="26">
        <v>100</v>
      </c>
      <c r="K82" s="36">
        <v>75</v>
      </c>
      <c r="L82" s="36" t="s">
        <v>76</v>
      </c>
      <c r="M82" s="109" t="s">
        <v>76</v>
      </c>
      <c r="N82" s="113">
        <v>79.81</v>
      </c>
      <c r="O82" s="101">
        <v>0.65</v>
      </c>
      <c r="P82" s="143">
        <v>1</v>
      </c>
      <c r="Q82" s="100">
        <f>N82*O82</f>
        <v>51.8765</v>
      </c>
      <c r="R82" s="114">
        <v>389100</v>
      </c>
      <c r="S82" s="114">
        <v>57969.42</v>
      </c>
      <c r="T82" s="114">
        <v>97275</v>
      </c>
      <c r="U82" s="115">
        <v>680.93</v>
      </c>
      <c r="V82" s="102">
        <f t="shared" si="10"/>
        <v>486375</v>
      </c>
      <c r="W82" s="102">
        <f t="shared" si="11"/>
        <v>58650.35</v>
      </c>
      <c r="X82" s="103">
        <f t="shared" si="12"/>
        <v>0.14898334618350037</v>
      </c>
      <c r="Y82" s="103">
        <f t="shared" si="13"/>
        <v>7.000051400668208E-3</v>
      </c>
      <c r="Z82" s="96">
        <v>44575</v>
      </c>
      <c r="AA82" s="104" t="s">
        <v>77</v>
      </c>
      <c r="AC82">
        <v>25</v>
      </c>
    </row>
    <row r="83" spans="2:29" hidden="1" x14ac:dyDescent="0.3">
      <c r="B83" s="26" t="s">
        <v>25</v>
      </c>
      <c r="C83" s="26" t="s">
        <v>75</v>
      </c>
      <c r="D83" s="26">
        <v>1</v>
      </c>
      <c r="E83" s="98" t="s">
        <v>32</v>
      </c>
      <c r="F83" s="99">
        <v>143</v>
      </c>
      <c r="G83" s="26" t="s">
        <v>33</v>
      </c>
      <c r="H83" s="26">
        <v>143</v>
      </c>
      <c r="I83" s="99" t="s">
        <v>34</v>
      </c>
      <c r="J83" s="26">
        <v>100</v>
      </c>
      <c r="K83" s="36">
        <v>65</v>
      </c>
      <c r="L83" s="36" t="s">
        <v>76</v>
      </c>
      <c r="M83" s="109" t="s">
        <v>76</v>
      </c>
      <c r="N83" s="113">
        <v>79.81</v>
      </c>
      <c r="O83" s="101">
        <v>0.7</v>
      </c>
      <c r="P83" s="143">
        <v>2</v>
      </c>
      <c r="Q83" s="100">
        <v>55.88</v>
      </c>
      <c r="R83" s="114">
        <v>363220</v>
      </c>
      <c r="S83" s="114">
        <v>58922.35</v>
      </c>
      <c r="T83" s="114">
        <v>90805</v>
      </c>
      <c r="U83" s="115">
        <v>605.37</v>
      </c>
      <c r="V83" s="102">
        <f t="shared" si="10"/>
        <v>454025</v>
      </c>
      <c r="W83" s="102">
        <f t="shared" si="11"/>
        <v>59527.72</v>
      </c>
      <c r="X83" s="103">
        <f t="shared" si="12"/>
        <v>0.16222220692693134</v>
      </c>
      <c r="Y83" s="103">
        <f t="shared" si="13"/>
        <v>6.6667033753647926E-3</v>
      </c>
      <c r="Z83" s="96">
        <v>44575</v>
      </c>
      <c r="AA83" s="104" t="s">
        <v>77</v>
      </c>
      <c r="AC83">
        <v>25</v>
      </c>
    </row>
    <row r="84" spans="2:29" hidden="1" x14ac:dyDescent="0.3">
      <c r="B84" s="26" t="s">
        <v>25</v>
      </c>
      <c r="C84" s="26" t="s">
        <v>75</v>
      </c>
      <c r="D84" s="26">
        <v>1</v>
      </c>
      <c r="E84" s="98" t="s">
        <v>32</v>
      </c>
      <c r="F84" s="99">
        <v>143</v>
      </c>
      <c r="G84" s="26" t="s">
        <v>33</v>
      </c>
      <c r="H84" s="26">
        <v>143</v>
      </c>
      <c r="I84" s="99" t="s">
        <v>34</v>
      </c>
      <c r="J84" s="26">
        <v>100</v>
      </c>
      <c r="K84" s="36">
        <v>75</v>
      </c>
      <c r="L84" s="36" t="s">
        <v>76</v>
      </c>
      <c r="M84" s="109" t="s">
        <v>76</v>
      </c>
      <c r="N84" s="113">
        <v>79.81</v>
      </c>
      <c r="O84" s="101">
        <v>0.7</v>
      </c>
      <c r="P84" s="143">
        <v>2</v>
      </c>
      <c r="Q84" s="100">
        <v>55.88</v>
      </c>
      <c r="R84" s="114">
        <v>419100</v>
      </c>
      <c r="S84" s="114">
        <v>67987.320000000007</v>
      </c>
      <c r="T84" s="114">
        <v>104775</v>
      </c>
      <c r="U84" s="115">
        <v>698.5</v>
      </c>
      <c r="V84" s="102">
        <f t="shared" si="10"/>
        <v>523875</v>
      </c>
      <c r="W84" s="102">
        <f t="shared" si="11"/>
        <v>68685.820000000007</v>
      </c>
      <c r="X84" s="103">
        <f t="shared" si="12"/>
        <v>0.16222219040801719</v>
      </c>
      <c r="Y84" s="103">
        <f t="shared" si="13"/>
        <v>6.6666666666666671E-3</v>
      </c>
      <c r="Z84" s="96">
        <v>44575</v>
      </c>
      <c r="AA84" s="104" t="s">
        <v>77</v>
      </c>
      <c r="AC84">
        <v>25</v>
      </c>
    </row>
    <row r="85" spans="2:29" hidden="1" x14ac:dyDescent="0.3">
      <c r="B85" s="26" t="s">
        <v>25</v>
      </c>
      <c r="C85" s="26" t="s">
        <v>75</v>
      </c>
      <c r="D85" s="26">
        <v>1</v>
      </c>
      <c r="E85" s="108" t="s">
        <v>35</v>
      </c>
      <c r="F85" s="99">
        <v>145</v>
      </c>
      <c r="G85" s="26" t="s">
        <v>33</v>
      </c>
      <c r="H85" s="26">
        <v>145</v>
      </c>
      <c r="I85" s="99" t="s">
        <v>36</v>
      </c>
      <c r="J85" s="26">
        <v>100</v>
      </c>
      <c r="K85" s="36">
        <v>65</v>
      </c>
      <c r="L85" s="36" t="s">
        <v>76</v>
      </c>
      <c r="M85" s="109" t="s">
        <v>76</v>
      </c>
      <c r="N85" s="26">
        <v>66.209999999999994</v>
      </c>
      <c r="O85" s="111">
        <v>0.65</v>
      </c>
      <c r="P85" s="143">
        <v>1</v>
      </c>
      <c r="Q85" s="100">
        <f>N85*O85</f>
        <v>43.036499999999997</v>
      </c>
      <c r="R85" s="102">
        <v>279760</v>
      </c>
      <c r="S85" s="102">
        <v>33911.56</v>
      </c>
      <c r="T85" s="102">
        <v>69940</v>
      </c>
      <c r="U85" s="116">
        <v>489.58</v>
      </c>
      <c r="V85" s="102">
        <f t="shared" si="10"/>
        <v>349700</v>
      </c>
      <c r="W85" s="102">
        <f t="shared" si="11"/>
        <v>34401.14</v>
      </c>
      <c r="X85" s="103">
        <f t="shared" si="12"/>
        <v>0.1212166142407778</v>
      </c>
      <c r="Y85" s="103">
        <f t="shared" si="13"/>
        <v>7.0000000000000001E-3</v>
      </c>
      <c r="Z85" s="96">
        <v>44575</v>
      </c>
      <c r="AA85" s="104" t="s">
        <v>77</v>
      </c>
      <c r="AC85">
        <v>25</v>
      </c>
    </row>
    <row r="86" spans="2:29" hidden="1" x14ac:dyDescent="0.3">
      <c r="B86" s="26" t="s">
        <v>25</v>
      </c>
      <c r="C86" s="26" t="s">
        <v>75</v>
      </c>
      <c r="D86" s="26">
        <v>1</v>
      </c>
      <c r="E86" s="108" t="s">
        <v>35</v>
      </c>
      <c r="F86" s="99">
        <v>145</v>
      </c>
      <c r="G86" s="26" t="s">
        <v>33</v>
      </c>
      <c r="H86" s="26">
        <v>145</v>
      </c>
      <c r="I86" s="99" t="s">
        <v>36</v>
      </c>
      <c r="J86" s="26">
        <v>100</v>
      </c>
      <c r="K86" s="36">
        <v>75</v>
      </c>
      <c r="L86" s="36" t="s">
        <v>76</v>
      </c>
      <c r="M86" s="109" t="s">
        <v>76</v>
      </c>
      <c r="N86" s="26">
        <v>66.209999999999994</v>
      </c>
      <c r="O86" s="111">
        <v>0.65</v>
      </c>
      <c r="P86" s="143">
        <v>1</v>
      </c>
      <c r="Q86" s="100">
        <f>N86*O86</f>
        <v>43.036499999999997</v>
      </c>
      <c r="R86" s="102">
        <v>322800</v>
      </c>
      <c r="S86" s="102">
        <v>39128.720000000001</v>
      </c>
      <c r="T86" s="102">
        <v>80700</v>
      </c>
      <c r="U86" s="117">
        <v>564.9</v>
      </c>
      <c r="V86" s="102">
        <f t="shared" si="10"/>
        <v>403500</v>
      </c>
      <c r="W86" s="102">
        <f t="shared" si="11"/>
        <v>39693.620000000003</v>
      </c>
      <c r="X86" s="103">
        <f t="shared" si="12"/>
        <v>0.12121660470879803</v>
      </c>
      <c r="Y86" s="103">
        <f t="shared" si="13"/>
        <v>7.0000000000000001E-3</v>
      </c>
      <c r="Z86" s="96">
        <v>44575</v>
      </c>
      <c r="AA86" s="104" t="s">
        <v>77</v>
      </c>
      <c r="AC86">
        <v>25</v>
      </c>
    </row>
    <row r="87" spans="2:29" hidden="1" x14ac:dyDescent="0.3">
      <c r="B87" s="26" t="s">
        <v>25</v>
      </c>
      <c r="C87" s="26" t="s">
        <v>75</v>
      </c>
      <c r="D87" s="26">
        <v>1</v>
      </c>
      <c r="E87" s="108" t="s">
        <v>35</v>
      </c>
      <c r="F87" s="99">
        <v>145</v>
      </c>
      <c r="G87" s="26" t="s">
        <v>33</v>
      </c>
      <c r="H87" s="26">
        <v>145</v>
      </c>
      <c r="I87" s="99" t="s">
        <v>36</v>
      </c>
      <c r="J87" s="26">
        <v>100</v>
      </c>
      <c r="K87" s="36">
        <v>65</v>
      </c>
      <c r="L87" s="36" t="s">
        <v>76</v>
      </c>
      <c r="M87" s="109" t="s">
        <v>76</v>
      </c>
      <c r="N87" s="112">
        <v>66.209999999999994</v>
      </c>
      <c r="O87" s="118">
        <v>0.7</v>
      </c>
      <c r="P87" s="143">
        <v>2</v>
      </c>
      <c r="Q87" s="100">
        <v>46.36</v>
      </c>
      <c r="R87" s="102">
        <v>301340</v>
      </c>
      <c r="S87" s="102">
        <v>40379.56</v>
      </c>
      <c r="T87" s="102">
        <v>75335</v>
      </c>
      <c r="U87" s="116">
        <v>502.24</v>
      </c>
      <c r="V87" s="102">
        <f t="shared" si="10"/>
        <v>376675</v>
      </c>
      <c r="W87" s="102">
        <f t="shared" si="11"/>
        <v>40881.799999999996</v>
      </c>
      <c r="X87" s="103">
        <f t="shared" si="12"/>
        <v>0.13399999999999998</v>
      </c>
      <c r="Y87" s="103">
        <f t="shared" si="13"/>
        <v>6.6667551602840646E-3</v>
      </c>
      <c r="Z87" s="96">
        <v>44575</v>
      </c>
      <c r="AA87" s="104" t="s">
        <v>77</v>
      </c>
      <c r="AC87">
        <v>25</v>
      </c>
    </row>
    <row r="88" spans="2:29" hidden="1" x14ac:dyDescent="0.3">
      <c r="B88" s="26" t="s">
        <v>25</v>
      </c>
      <c r="C88" s="26" t="s">
        <v>75</v>
      </c>
      <c r="D88" s="26">
        <v>1</v>
      </c>
      <c r="E88" s="108" t="s">
        <v>35</v>
      </c>
      <c r="F88" s="99">
        <v>145</v>
      </c>
      <c r="G88" s="26" t="s">
        <v>33</v>
      </c>
      <c r="H88" s="26">
        <v>145</v>
      </c>
      <c r="I88" s="99" t="s">
        <v>36</v>
      </c>
      <c r="J88" s="26">
        <v>100</v>
      </c>
      <c r="K88" s="36">
        <v>75</v>
      </c>
      <c r="L88" s="36" t="s">
        <v>76</v>
      </c>
      <c r="M88" s="109" t="s">
        <v>76</v>
      </c>
      <c r="N88" s="26">
        <v>66.209999999999994</v>
      </c>
      <c r="O88" s="111">
        <v>0.7</v>
      </c>
      <c r="P88" s="143">
        <v>2</v>
      </c>
      <c r="Q88" s="100">
        <f>N88*O88</f>
        <v>46.346999999999994</v>
      </c>
      <c r="R88" s="102">
        <v>347700</v>
      </c>
      <c r="S88" s="102">
        <v>46591.8</v>
      </c>
      <c r="T88" s="102">
        <v>86925</v>
      </c>
      <c r="U88" s="117">
        <v>579.5</v>
      </c>
      <c r="V88" s="102">
        <f t="shared" si="10"/>
        <v>434625</v>
      </c>
      <c r="W88" s="102">
        <f t="shared" si="11"/>
        <v>47171.3</v>
      </c>
      <c r="X88" s="103">
        <f t="shared" si="12"/>
        <v>0.13400000000000001</v>
      </c>
      <c r="Y88" s="103">
        <f t="shared" si="13"/>
        <v>6.6666666666666671E-3</v>
      </c>
      <c r="Z88" s="96">
        <v>44575</v>
      </c>
      <c r="AA88" s="104" t="s">
        <v>77</v>
      </c>
      <c r="AC88">
        <v>25</v>
      </c>
    </row>
    <row r="89" spans="2:29" hidden="1" x14ac:dyDescent="0.3">
      <c r="B89" s="26" t="s">
        <v>25</v>
      </c>
      <c r="C89" s="26" t="s">
        <v>75</v>
      </c>
      <c r="D89" s="26">
        <v>1</v>
      </c>
      <c r="E89" s="98" t="s">
        <v>37</v>
      </c>
      <c r="F89" s="99">
        <v>1156</v>
      </c>
      <c r="G89" s="26" t="s">
        <v>28</v>
      </c>
      <c r="H89" s="26">
        <v>1156</v>
      </c>
      <c r="I89" s="99" t="s">
        <v>38</v>
      </c>
      <c r="J89" s="26">
        <v>100</v>
      </c>
      <c r="K89" s="36">
        <v>65</v>
      </c>
      <c r="L89" s="36" t="s">
        <v>76</v>
      </c>
      <c r="M89" s="109" t="s">
        <v>76</v>
      </c>
      <c r="N89" s="110">
        <v>102.49</v>
      </c>
      <c r="O89" s="111">
        <v>0.65</v>
      </c>
      <c r="P89" s="143">
        <v>1</v>
      </c>
      <c r="Q89" s="100">
        <v>66.63</v>
      </c>
      <c r="R89" s="102">
        <v>433095</v>
      </c>
      <c r="S89" s="102">
        <v>43352.79</v>
      </c>
      <c r="T89" s="102">
        <v>108273.75</v>
      </c>
      <c r="U89" s="119">
        <v>757.92</v>
      </c>
      <c r="V89" s="102">
        <f t="shared" si="10"/>
        <v>541368.75</v>
      </c>
      <c r="W89" s="102">
        <f t="shared" si="11"/>
        <v>44110.71</v>
      </c>
      <c r="X89" s="103">
        <f t="shared" si="12"/>
        <v>0.10009995497523638</v>
      </c>
      <c r="Y89" s="103">
        <f t="shared" si="13"/>
        <v>7.000034634433553E-3</v>
      </c>
      <c r="Z89" s="96">
        <v>44575</v>
      </c>
      <c r="AA89" s="104" t="s">
        <v>77</v>
      </c>
      <c r="AC89">
        <v>25</v>
      </c>
    </row>
    <row r="90" spans="2:29" hidden="1" x14ac:dyDescent="0.3">
      <c r="B90" s="26" t="s">
        <v>25</v>
      </c>
      <c r="C90" s="26" t="s">
        <v>75</v>
      </c>
      <c r="D90" s="26">
        <v>1</v>
      </c>
      <c r="E90" s="98" t="s">
        <v>37</v>
      </c>
      <c r="F90" s="99">
        <v>1156</v>
      </c>
      <c r="G90" s="26" t="s">
        <v>28</v>
      </c>
      <c r="H90" s="26">
        <v>1156</v>
      </c>
      <c r="I90" s="99" t="s">
        <v>38</v>
      </c>
      <c r="J90" s="26">
        <v>100</v>
      </c>
      <c r="K90" s="36">
        <v>75</v>
      </c>
      <c r="L90" s="36" t="s">
        <v>76</v>
      </c>
      <c r="M90" s="109" t="s">
        <v>76</v>
      </c>
      <c r="N90" s="112">
        <v>102.49</v>
      </c>
      <c r="O90" s="111">
        <v>0.65</v>
      </c>
      <c r="P90" s="143">
        <v>1</v>
      </c>
      <c r="Q90" s="100">
        <v>66.63</v>
      </c>
      <c r="R90" s="102">
        <v>499725</v>
      </c>
      <c r="S90" s="102">
        <v>50022.46</v>
      </c>
      <c r="T90" s="102">
        <v>124931.25</v>
      </c>
      <c r="U90" s="102">
        <v>874.52</v>
      </c>
      <c r="V90" s="102">
        <f t="shared" si="10"/>
        <v>624656.25</v>
      </c>
      <c r="W90" s="102">
        <f t="shared" si="11"/>
        <v>50896.979999999996</v>
      </c>
      <c r="X90" s="103">
        <f t="shared" si="12"/>
        <v>0.10009997498624243</v>
      </c>
      <c r="Y90" s="103">
        <f t="shared" si="13"/>
        <v>7.0000100055030269E-3</v>
      </c>
      <c r="Z90" s="96">
        <v>44575</v>
      </c>
      <c r="AA90" s="104" t="s">
        <v>77</v>
      </c>
      <c r="AC90">
        <v>25</v>
      </c>
    </row>
    <row r="91" spans="2:29" hidden="1" x14ac:dyDescent="0.3">
      <c r="B91" s="26" t="s">
        <v>25</v>
      </c>
      <c r="C91" s="26" t="s">
        <v>75</v>
      </c>
      <c r="D91" s="26">
        <v>1</v>
      </c>
      <c r="E91" s="98" t="s">
        <v>37</v>
      </c>
      <c r="F91" s="99">
        <v>1156</v>
      </c>
      <c r="G91" s="26" t="s">
        <v>28</v>
      </c>
      <c r="H91" s="26">
        <v>1156</v>
      </c>
      <c r="I91" s="99" t="s">
        <v>38</v>
      </c>
      <c r="J91" s="26">
        <v>100</v>
      </c>
      <c r="K91" s="36">
        <v>65</v>
      </c>
      <c r="L91" s="36" t="s">
        <v>76</v>
      </c>
      <c r="M91" s="109" t="s">
        <v>76</v>
      </c>
      <c r="N91" s="113">
        <v>102.49</v>
      </c>
      <c r="O91" s="111">
        <v>0.7</v>
      </c>
      <c r="P91" s="143">
        <v>2</v>
      </c>
      <c r="Q91" s="100">
        <v>71.75</v>
      </c>
      <c r="R91" s="114">
        <v>466375</v>
      </c>
      <c r="S91" s="114">
        <v>59488.74</v>
      </c>
      <c r="T91" s="114">
        <v>116593.75</v>
      </c>
      <c r="U91" s="102">
        <v>777.3</v>
      </c>
      <c r="V91" s="102">
        <f t="shared" si="10"/>
        <v>582968.75</v>
      </c>
      <c r="W91" s="102">
        <f t="shared" si="11"/>
        <v>60266.04</v>
      </c>
      <c r="X91" s="103">
        <f t="shared" si="12"/>
        <v>0.12755559367461805</v>
      </c>
      <c r="Y91" s="103">
        <f t="shared" si="13"/>
        <v>6.6667381399088711E-3</v>
      </c>
      <c r="Z91" s="96">
        <v>44575</v>
      </c>
      <c r="AA91" s="104" t="s">
        <v>77</v>
      </c>
      <c r="AC91">
        <v>25</v>
      </c>
    </row>
    <row r="92" spans="2:29" hidden="1" x14ac:dyDescent="0.3">
      <c r="B92" s="26" t="s">
        <v>25</v>
      </c>
      <c r="C92" s="26" t="s">
        <v>75</v>
      </c>
      <c r="D92" s="26">
        <v>1</v>
      </c>
      <c r="E92" s="98" t="s">
        <v>37</v>
      </c>
      <c r="F92" s="99">
        <v>1156</v>
      </c>
      <c r="G92" s="26" t="s">
        <v>28</v>
      </c>
      <c r="H92" s="26">
        <v>1156</v>
      </c>
      <c r="I92" s="99" t="s">
        <v>38</v>
      </c>
      <c r="J92" s="26">
        <v>100</v>
      </c>
      <c r="K92" s="36">
        <v>75</v>
      </c>
      <c r="L92" s="36" t="s">
        <v>76</v>
      </c>
      <c r="M92" s="109" t="s">
        <v>76</v>
      </c>
      <c r="N92" s="100">
        <v>102.49</v>
      </c>
      <c r="O92" s="111">
        <v>0.7</v>
      </c>
      <c r="P92" s="143">
        <v>2</v>
      </c>
      <c r="Q92" s="100">
        <v>71.75</v>
      </c>
      <c r="R92" s="102">
        <v>538125</v>
      </c>
      <c r="S92" s="102">
        <v>68640.86</v>
      </c>
      <c r="T92" s="102">
        <v>134531.25</v>
      </c>
      <c r="U92" s="102">
        <v>896.88</v>
      </c>
      <c r="V92" s="102">
        <f t="shared" si="10"/>
        <v>672656.25</v>
      </c>
      <c r="W92" s="102">
        <f t="shared" si="11"/>
        <v>69537.740000000005</v>
      </c>
      <c r="X92" s="103">
        <f t="shared" si="12"/>
        <v>0.12755560511033681</v>
      </c>
      <c r="Y92" s="103">
        <f t="shared" si="13"/>
        <v>6.6667038327526129E-3</v>
      </c>
      <c r="Z92" s="96">
        <v>44575</v>
      </c>
      <c r="AA92" s="104" t="s">
        <v>77</v>
      </c>
      <c r="AC92">
        <v>25</v>
      </c>
    </row>
    <row r="93" spans="2:29" hidden="1" x14ac:dyDescent="0.3">
      <c r="B93" s="26" t="s">
        <v>25</v>
      </c>
      <c r="C93" s="26" t="s">
        <v>75</v>
      </c>
      <c r="D93" s="26">
        <v>1</v>
      </c>
      <c r="E93" s="98" t="s">
        <v>39</v>
      </c>
      <c r="F93" s="99">
        <v>163</v>
      </c>
      <c r="G93" s="26" t="s">
        <v>33</v>
      </c>
      <c r="H93" s="26">
        <v>163</v>
      </c>
      <c r="I93" s="99" t="s">
        <v>40</v>
      </c>
      <c r="J93" s="26">
        <v>100</v>
      </c>
      <c r="K93" s="36">
        <v>65</v>
      </c>
      <c r="L93" s="36" t="s">
        <v>76</v>
      </c>
      <c r="M93" s="109" t="s">
        <v>76</v>
      </c>
      <c r="N93" s="113">
        <v>84.54</v>
      </c>
      <c r="O93" s="101">
        <v>0.65</v>
      </c>
      <c r="P93" s="143">
        <v>1</v>
      </c>
      <c r="Q93" s="100">
        <v>54.96</v>
      </c>
      <c r="R93" s="114">
        <v>357240</v>
      </c>
      <c r="S93" s="114">
        <v>31925.34</v>
      </c>
      <c r="T93" s="114">
        <v>89310</v>
      </c>
      <c r="U93" s="115">
        <v>625.16999999999996</v>
      </c>
      <c r="V93" s="102">
        <f t="shared" si="10"/>
        <v>446550</v>
      </c>
      <c r="W93" s="102">
        <f t="shared" si="11"/>
        <v>32550.51</v>
      </c>
      <c r="X93" s="103">
        <f t="shared" si="12"/>
        <v>8.9366644272757811E-2</v>
      </c>
      <c r="Y93" s="103">
        <f t="shared" si="13"/>
        <v>6.9999999999999993E-3</v>
      </c>
      <c r="Z93" s="96">
        <v>44575</v>
      </c>
      <c r="AA93" s="104" t="s">
        <v>77</v>
      </c>
      <c r="AC93">
        <v>25</v>
      </c>
    </row>
    <row r="94" spans="2:29" hidden="1" x14ac:dyDescent="0.3">
      <c r="B94" s="26" t="s">
        <v>25</v>
      </c>
      <c r="C94" s="26" t="s">
        <v>75</v>
      </c>
      <c r="D94" s="26">
        <v>1</v>
      </c>
      <c r="E94" s="98" t="s">
        <v>39</v>
      </c>
      <c r="F94" s="99">
        <v>163</v>
      </c>
      <c r="G94" s="26" t="s">
        <v>33</v>
      </c>
      <c r="H94" s="26">
        <v>163</v>
      </c>
      <c r="I94" s="99" t="s">
        <v>40</v>
      </c>
      <c r="J94" s="26">
        <v>100</v>
      </c>
      <c r="K94" s="36">
        <v>75</v>
      </c>
      <c r="L94" s="36" t="s">
        <v>76</v>
      </c>
      <c r="M94" s="109" t="s">
        <v>76</v>
      </c>
      <c r="N94" s="113">
        <v>84.54</v>
      </c>
      <c r="O94" s="101">
        <v>0.65</v>
      </c>
      <c r="P94" s="143">
        <v>1</v>
      </c>
      <c r="Q94" s="100">
        <v>54.96</v>
      </c>
      <c r="R94" s="114">
        <v>412200</v>
      </c>
      <c r="S94" s="114">
        <v>36836.94</v>
      </c>
      <c r="T94" s="114">
        <v>103050</v>
      </c>
      <c r="U94" s="115">
        <v>721.35</v>
      </c>
      <c r="V94" s="102">
        <f t="shared" si="10"/>
        <v>515250</v>
      </c>
      <c r="W94" s="102">
        <f t="shared" si="11"/>
        <v>37558.29</v>
      </c>
      <c r="X94" s="103">
        <f t="shared" si="12"/>
        <v>8.9366666666666678E-2</v>
      </c>
      <c r="Y94" s="103">
        <f t="shared" si="13"/>
        <v>7.0000000000000001E-3</v>
      </c>
      <c r="Z94" s="96">
        <v>44575</v>
      </c>
      <c r="AA94" s="104" t="s">
        <v>77</v>
      </c>
      <c r="AC94">
        <v>25</v>
      </c>
    </row>
    <row r="95" spans="2:29" hidden="1" x14ac:dyDescent="0.3">
      <c r="B95" s="26" t="s">
        <v>25</v>
      </c>
      <c r="C95" s="26" t="s">
        <v>75</v>
      </c>
      <c r="D95" s="26">
        <v>1</v>
      </c>
      <c r="E95" s="98" t="s">
        <v>39</v>
      </c>
      <c r="F95" s="99">
        <v>163</v>
      </c>
      <c r="G95" s="26" t="s">
        <v>33</v>
      </c>
      <c r="H95" s="26">
        <v>163</v>
      </c>
      <c r="I95" s="99" t="s">
        <v>40</v>
      </c>
      <c r="J95" s="26">
        <v>100</v>
      </c>
      <c r="K95" s="36">
        <v>65</v>
      </c>
      <c r="L95" s="36" t="s">
        <v>76</v>
      </c>
      <c r="M95" s="109" t="s">
        <v>76</v>
      </c>
      <c r="N95" s="113">
        <v>84.54</v>
      </c>
      <c r="O95" s="101">
        <v>0.7</v>
      </c>
      <c r="P95" s="143">
        <v>2</v>
      </c>
      <c r="Q95" s="100">
        <v>59.19</v>
      </c>
      <c r="R95" s="114">
        <v>384735</v>
      </c>
      <c r="S95" s="114">
        <v>40439.919999999998</v>
      </c>
      <c r="T95" s="114">
        <v>96183.75</v>
      </c>
      <c r="U95" s="115">
        <v>641.23</v>
      </c>
      <c r="V95" s="102">
        <f t="shared" si="10"/>
        <v>480918.75</v>
      </c>
      <c r="W95" s="102">
        <f t="shared" si="11"/>
        <v>41081.15</v>
      </c>
      <c r="X95" s="103">
        <f t="shared" si="12"/>
        <v>0.10511110244713893</v>
      </c>
      <c r="Y95" s="103">
        <f t="shared" si="13"/>
        <v>6.6667186504996952E-3</v>
      </c>
      <c r="Z95" s="96">
        <v>44575</v>
      </c>
      <c r="AA95" s="104" t="s">
        <v>77</v>
      </c>
      <c r="AC95">
        <v>25</v>
      </c>
    </row>
    <row r="96" spans="2:29" hidden="1" x14ac:dyDescent="0.3">
      <c r="B96" s="26" t="s">
        <v>25</v>
      </c>
      <c r="C96" s="26" t="s">
        <v>75</v>
      </c>
      <c r="D96" s="26">
        <v>1</v>
      </c>
      <c r="E96" s="98" t="s">
        <v>39</v>
      </c>
      <c r="F96" s="99">
        <v>163</v>
      </c>
      <c r="G96" s="26" t="s">
        <v>33</v>
      </c>
      <c r="H96" s="26">
        <v>163</v>
      </c>
      <c r="I96" s="99" t="s">
        <v>40</v>
      </c>
      <c r="J96" s="26">
        <v>100</v>
      </c>
      <c r="K96" s="36">
        <v>75</v>
      </c>
      <c r="L96" s="36" t="s">
        <v>76</v>
      </c>
      <c r="M96" s="109" t="s">
        <v>76</v>
      </c>
      <c r="N96" s="113">
        <v>84.54</v>
      </c>
      <c r="O96" s="101">
        <v>0.7</v>
      </c>
      <c r="P96" s="143">
        <v>2</v>
      </c>
      <c r="Q96" s="100">
        <v>59.19</v>
      </c>
      <c r="R96" s="114">
        <v>443925</v>
      </c>
      <c r="S96" s="114">
        <v>46661.45</v>
      </c>
      <c r="T96" s="114">
        <v>110981.25</v>
      </c>
      <c r="U96" s="115">
        <v>739.88</v>
      </c>
      <c r="V96" s="102">
        <f t="shared" si="10"/>
        <v>554906.25</v>
      </c>
      <c r="W96" s="102">
        <f t="shared" si="11"/>
        <v>47401.329999999994</v>
      </c>
      <c r="X96" s="103">
        <f t="shared" si="12"/>
        <v>0.1051111111111111</v>
      </c>
      <c r="Y96" s="103">
        <f t="shared" si="13"/>
        <v>6.6667117193219575E-3</v>
      </c>
      <c r="Z96" s="96">
        <v>44575</v>
      </c>
      <c r="AA96" s="104" t="s">
        <v>77</v>
      </c>
      <c r="AC96">
        <v>25</v>
      </c>
    </row>
    <row r="97" spans="2:29" hidden="1" x14ac:dyDescent="0.3">
      <c r="B97" s="26" t="s">
        <v>25</v>
      </c>
      <c r="C97" s="26" t="s">
        <v>75</v>
      </c>
      <c r="D97" s="26">
        <v>1</v>
      </c>
      <c r="E97" s="108" t="s">
        <v>41</v>
      </c>
      <c r="F97" s="99">
        <v>166</v>
      </c>
      <c r="G97" s="26" t="s">
        <v>33</v>
      </c>
      <c r="H97" s="26">
        <v>166</v>
      </c>
      <c r="I97" s="99" t="s">
        <v>42</v>
      </c>
      <c r="J97" s="26">
        <v>100</v>
      </c>
      <c r="K97" s="36">
        <v>65</v>
      </c>
      <c r="L97" s="36" t="s">
        <v>76</v>
      </c>
      <c r="M97" s="109" t="s">
        <v>76</v>
      </c>
      <c r="N97" s="26">
        <v>91.14</v>
      </c>
      <c r="O97" s="111">
        <v>0.65</v>
      </c>
      <c r="P97" s="143">
        <v>1</v>
      </c>
      <c r="Q97" s="100">
        <v>59.25</v>
      </c>
      <c r="R97" s="102">
        <v>385125</v>
      </c>
      <c r="S97" s="102">
        <v>40527.980000000003</v>
      </c>
      <c r="T97" s="102">
        <v>96281.25</v>
      </c>
      <c r="U97" s="116">
        <v>673.97</v>
      </c>
      <c r="V97" s="102">
        <f t="shared" si="10"/>
        <v>481406.25</v>
      </c>
      <c r="W97" s="102">
        <f t="shared" si="11"/>
        <v>41201.950000000004</v>
      </c>
      <c r="X97" s="103">
        <f t="shared" si="12"/>
        <v>0.10523331385913665</v>
      </c>
      <c r="Y97" s="103">
        <f t="shared" si="13"/>
        <v>7.0000129827977936E-3</v>
      </c>
      <c r="Z97" s="96">
        <v>44575</v>
      </c>
      <c r="AA97" s="104" t="s">
        <v>77</v>
      </c>
      <c r="AC97">
        <v>25</v>
      </c>
    </row>
    <row r="98" spans="2:29" hidden="1" x14ac:dyDescent="0.3">
      <c r="B98" s="26" t="s">
        <v>25</v>
      </c>
      <c r="C98" s="26" t="s">
        <v>75</v>
      </c>
      <c r="D98" s="26">
        <v>1</v>
      </c>
      <c r="E98" s="108" t="s">
        <v>41</v>
      </c>
      <c r="F98" s="99">
        <v>166</v>
      </c>
      <c r="G98" s="26" t="s">
        <v>33</v>
      </c>
      <c r="H98" s="26">
        <v>166</v>
      </c>
      <c r="I98" s="99" t="s">
        <v>42</v>
      </c>
      <c r="J98" s="26">
        <v>100</v>
      </c>
      <c r="K98" s="36">
        <v>75</v>
      </c>
      <c r="L98" s="36" t="s">
        <v>76</v>
      </c>
      <c r="M98" s="109" t="s">
        <v>76</v>
      </c>
      <c r="N98" s="26">
        <v>91.14</v>
      </c>
      <c r="O98" s="111">
        <v>0.65</v>
      </c>
      <c r="P98" s="143">
        <v>1</v>
      </c>
      <c r="Q98" s="100">
        <v>59.25</v>
      </c>
      <c r="R98" s="102">
        <v>444375</v>
      </c>
      <c r="S98" s="102">
        <v>46763.05</v>
      </c>
      <c r="T98" s="102">
        <v>111093.75</v>
      </c>
      <c r="U98" s="116">
        <v>777.66</v>
      </c>
      <c r="V98" s="102">
        <f t="shared" si="10"/>
        <v>555468.75</v>
      </c>
      <c r="W98" s="102">
        <f t="shared" si="11"/>
        <v>47540.710000000006</v>
      </c>
      <c r="X98" s="103">
        <f t="shared" si="12"/>
        <v>0.10523330520393812</v>
      </c>
      <c r="Y98" s="103">
        <f t="shared" si="13"/>
        <v>7.0000337552742617E-3</v>
      </c>
      <c r="Z98" s="96">
        <v>44575</v>
      </c>
      <c r="AA98" s="104" t="s">
        <v>77</v>
      </c>
      <c r="AC98">
        <v>25</v>
      </c>
    </row>
    <row r="99" spans="2:29" hidden="1" x14ac:dyDescent="0.3">
      <c r="B99" s="26" t="s">
        <v>25</v>
      </c>
      <c r="C99" s="26" t="s">
        <v>75</v>
      </c>
      <c r="D99" s="26">
        <v>1</v>
      </c>
      <c r="E99" s="108" t="s">
        <v>41</v>
      </c>
      <c r="F99" s="99">
        <v>166</v>
      </c>
      <c r="G99" s="26" t="s">
        <v>33</v>
      </c>
      <c r="H99" s="26">
        <v>166</v>
      </c>
      <c r="I99" s="99" t="s">
        <v>42</v>
      </c>
      <c r="J99" s="26">
        <v>100</v>
      </c>
      <c r="K99" s="36">
        <v>65</v>
      </c>
      <c r="L99" s="36" t="s">
        <v>76</v>
      </c>
      <c r="M99" s="109" t="s">
        <v>76</v>
      </c>
      <c r="N99" s="112">
        <v>91.14</v>
      </c>
      <c r="O99" s="118">
        <v>0.7</v>
      </c>
      <c r="P99" s="143">
        <v>2</v>
      </c>
      <c r="Q99" s="100">
        <v>63.81</v>
      </c>
      <c r="R99" s="102">
        <v>414765</v>
      </c>
      <c r="S99" s="102">
        <v>48158.82</v>
      </c>
      <c r="T99" s="102">
        <v>103691.25</v>
      </c>
      <c r="U99" s="116">
        <v>691.28</v>
      </c>
      <c r="V99" s="102">
        <f t="shared" si="10"/>
        <v>518456.25</v>
      </c>
      <c r="W99" s="102">
        <f t="shared" si="11"/>
        <v>48850.1</v>
      </c>
      <c r="X99" s="103">
        <f t="shared" si="12"/>
        <v>0.116111099056092</v>
      </c>
      <c r="Y99" s="103">
        <f t="shared" si="13"/>
        <v>6.6667148867430954E-3</v>
      </c>
      <c r="Z99" s="96">
        <v>44575</v>
      </c>
      <c r="AA99" s="104" t="s">
        <v>77</v>
      </c>
      <c r="AC99">
        <v>25</v>
      </c>
    </row>
    <row r="100" spans="2:29" hidden="1" x14ac:dyDescent="0.3">
      <c r="B100" s="26" t="s">
        <v>25</v>
      </c>
      <c r="C100" s="26" t="s">
        <v>75</v>
      </c>
      <c r="D100" s="26">
        <v>1</v>
      </c>
      <c r="E100" s="108" t="s">
        <v>41</v>
      </c>
      <c r="F100" s="99">
        <v>166</v>
      </c>
      <c r="G100" s="26" t="s">
        <v>33</v>
      </c>
      <c r="H100" s="26">
        <v>166</v>
      </c>
      <c r="I100" s="99" t="s">
        <v>42</v>
      </c>
      <c r="J100" s="26">
        <v>100</v>
      </c>
      <c r="K100" s="36">
        <v>75</v>
      </c>
      <c r="L100" s="36" t="s">
        <v>76</v>
      </c>
      <c r="M100" s="109" t="s">
        <v>76</v>
      </c>
      <c r="N100" s="26">
        <v>91.14</v>
      </c>
      <c r="O100" s="111">
        <v>0.7</v>
      </c>
      <c r="P100" s="143">
        <v>2</v>
      </c>
      <c r="Q100" s="100">
        <v>63.81</v>
      </c>
      <c r="R100" s="102">
        <v>478575</v>
      </c>
      <c r="S100" s="102">
        <v>55567.87</v>
      </c>
      <c r="T100" s="102">
        <v>119643.75</v>
      </c>
      <c r="U100" s="116">
        <v>797.63</v>
      </c>
      <c r="V100" s="102">
        <f t="shared" si="10"/>
        <v>598218.75</v>
      </c>
      <c r="W100" s="102">
        <f t="shared" si="11"/>
        <v>56365.5</v>
      </c>
      <c r="X100" s="103">
        <f t="shared" si="12"/>
        <v>0.11611110066342789</v>
      </c>
      <c r="Y100" s="103">
        <f t="shared" si="13"/>
        <v>6.6667084573995717E-3</v>
      </c>
      <c r="Z100" s="96">
        <v>44575</v>
      </c>
      <c r="AA100" s="104" t="s">
        <v>77</v>
      </c>
      <c r="AC100">
        <v>25</v>
      </c>
    </row>
    <row r="101" spans="2:29" hidden="1" x14ac:dyDescent="0.3">
      <c r="B101" s="26" t="s">
        <v>25</v>
      </c>
      <c r="C101" s="26" t="s">
        <v>75</v>
      </c>
      <c r="D101" s="26">
        <v>1</v>
      </c>
      <c r="E101" s="98" t="s">
        <v>43</v>
      </c>
      <c r="F101" s="99">
        <v>175</v>
      </c>
      <c r="G101" s="26" t="s">
        <v>33</v>
      </c>
      <c r="H101" s="26">
        <v>175</v>
      </c>
      <c r="I101" s="99" t="s">
        <v>44</v>
      </c>
      <c r="J101" s="26">
        <v>100</v>
      </c>
      <c r="K101" s="36">
        <v>65</v>
      </c>
      <c r="L101" s="36" t="s">
        <v>76</v>
      </c>
      <c r="M101" s="109" t="s">
        <v>76</v>
      </c>
      <c r="N101" s="26">
        <v>91.99</v>
      </c>
      <c r="O101" s="111">
        <v>0.65</v>
      </c>
      <c r="P101" s="143">
        <v>1</v>
      </c>
      <c r="Q101" s="100">
        <v>59.8</v>
      </c>
      <c r="R101" s="102">
        <v>388700</v>
      </c>
      <c r="S101" s="102">
        <v>52740.1</v>
      </c>
      <c r="T101" s="102">
        <v>97175</v>
      </c>
      <c r="U101" s="116">
        <v>680.23</v>
      </c>
      <c r="V101" s="102">
        <f t="shared" si="10"/>
        <v>485875</v>
      </c>
      <c r="W101" s="102">
        <f t="shared" si="11"/>
        <v>53420.33</v>
      </c>
      <c r="X101" s="103">
        <f t="shared" si="12"/>
        <v>0.13568330331875483</v>
      </c>
      <c r="Y101" s="103">
        <f t="shared" si="13"/>
        <v>7.0000514535631594E-3</v>
      </c>
      <c r="Z101" s="96">
        <v>44575</v>
      </c>
      <c r="AA101" s="104" t="s">
        <v>77</v>
      </c>
      <c r="AC101">
        <v>25</v>
      </c>
    </row>
    <row r="102" spans="2:29" hidden="1" x14ac:dyDescent="0.3">
      <c r="B102" s="26" t="s">
        <v>25</v>
      </c>
      <c r="C102" s="26" t="s">
        <v>75</v>
      </c>
      <c r="D102" s="26">
        <v>1</v>
      </c>
      <c r="E102" s="98" t="s">
        <v>43</v>
      </c>
      <c r="F102" s="99">
        <v>175</v>
      </c>
      <c r="G102" s="26" t="s">
        <v>33</v>
      </c>
      <c r="H102" s="26">
        <v>175</v>
      </c>
      <c r="I102" s="99" t="s">
        <v>44</v>
      </c>
      <c r="J102" s="26">
        <v>100</v>
      </c>
      <c r="K102" s="36">
        <v>75</v>
      </c>
      <c r="L102" s="36" t="s">
        <v>76</v>
      </c>
      <c r="M102" s="109" t="s">
        <v>76</v>
      </c>
      <c r="N102" s="26">
        <v>91.99</v>
      </c>
      <c r="O102" s="111">
        <v>0.65</v>
      </c>
      <c r="P102" s="143">
        <v>1</v>
      </c>
      <c r="Q102" s="100">
        <v>59.8</v>
      </c>
      <c r="R102" s="102">
        <v>448500</v>
      </c>
      <c r="S102" s="102">
        <v>60853.96</v>
      </c>
      <c r="T102" s="102">
        <v>112125</v>
      </c>
      <c r="U102" s="116">
        <v>784.88</v>
      </c>
      <c r="V102" s="102">
        <f t="shared" si="10"/>
        <v>560625</v>
      </c>
      <c r="W102" s="102">
        <f t="shared" si="11"/>
        <v>61638.84</v>
      </c>
      <c r="X102" s="103">
        <f t="shared" si="12"/>
        <v>0.13568329988851727</v>
      </c>
      <c r="Y102" s="103">
        <f t="shared" si="13"/>
        <v>7.0000445930880712E-3</v>
      </c>
      <c r="Z102" s="96">
        <v>44575</v>
      </c>
      <c r="AA102" s="104" t="s">
        <v>77</v>
      </c>
      <c r="AC102">
        <v>25</v>
      </c>
    </row>
    <row r="103" spans="2:29" hidden="1" x14ac:dyDescent="0.3">
      <c r="B103" s="26" t="s">
        <v>25</v>
      </c>
      <c r="C103" s="26" t="s">
        <v>75</v>
      </c>
      <c r="D103" s="26">
        <v>1</v>
      </c>
      <c r="E103" s="98" t="s">
        <v>43</v>
      </c>
      <c r="F103" s="99">
        <v>175</v>
      </c>
      <c r="G103" s="26" t="s">
        <v>33</v>
      </c>
      <c r="H103" s="26">
        <v>175</v>
      </c>
      <c r="I103" s="99" t="s">
        <v>44</v>
      </c>
      <c r="J103" s="26">
        <v>100</v>
      </c>
      <c r="K103" s="36">
        <v>65</v>
      </c>
      <c r="L103" s="36" t="s">
        <v>76</v>
      </c>
      <c r="M103" s="109" t="s">
        <v>76</v>
      </c>
      <c r="N103" s="113">
        <v>91.99</v>
      </c>
      <c r="O103" s="111">
        <v>0.7</v>
      </c>
      <c r="P103" s="143">
        <v>2</v>
      </c>
      <c r="Q103" s="100">
        <v>64.400000000000006</v>
      </c>
      <c r="R103" s="114">
        <v>418600</v>
      </c>
      <c r="S103" s="114">
        <v>61952.800000000003</v>
      </c>
      <c r="T103" s="114">
        <v>104650</v>
      </c>
      <c r="U103" s="116">
        <v>697.67</v>
      </c>
      <c r="V103" s="102">
        <f t="shared" si="10"/>
        <v>523250</v>
      </c>
      <c r="W103" s="102">
        <f t="shared" si="11"/>
        <v>62650.47</v>
      </c>
      <c r="X103" s="103">
        <f t="shared" si="12"/>
        <v>0.14800000000000002</v>
      </c>
      <c r="Y103" s="103">
        <f t="shared" si="13"/>
        <v>6.6666985188724315E-3</v>
      </c>
      <c r="Z103" s="96">
        <v>44575</v>
      </c>
      <c r="AA103" s="104" t="s">
        <v>77</v>
      </c>
      <c r="AC103">
        <v>25</v>
      </c>
    </row>
    <row r="104" spans="2:29" ht="15.75" hidden="1" customHeight="1" x14ac:dyDescent="0.3">
      <c r="B104" s="26" t="s">
        <v>25</v>
      </c>
      <c r="C104" s="26" t="s">
        <v>75</v>
      </c>
      <c r="D104" s="26">
        <v>1</v>
      </c>
      <c r="E104" s="98" t="s">
        <v>43</v>
      </c>
      <c r="F104" s="99">
        <v>175</v>
      </c>
      <c r="G104" s="26" t="s">
        <v>33</v>
      </c>
      <c r="H104" s="26">
        <v>175</v>
      </c>
      <c r="I104" s="99" t="s">
        <v>44</v>
      </c>
      <c r="J104" s="26">
        <v>100</v>
      </c>
      <c r="K104" s="36">
        <v>75</v>
      </c>
      <c r="L104" s="36" t="s">
        <v>76</v>
      </c>
      <c r="M104" s="109" t="s">
        <v>76</v>
      </c>
      <c r="N104" s="26">
        <v>91.99</v>
      </c>
      <c r="O104" s="111">
        <v>0.7</v>
      </c>
      <c r="P104" s="143">
        <v>2</v>
      </c>
      <c r="Q104" s="100">
        <v>64.400000000000006</v>
      </c>
      <c r="R104" s="102">
        <v>483000</v>
      </c>
      <c r="S104" s="102">
        <v>71484</v>
      </c>
      <c r="T104" s="102">
        <v>120750</v>
      </c>
      <c r="U104" s="117">
        <v>805</v>
      </c>
      <c r="V104" s="102">
        <f t="shared" si="10"/>
        <v>603750</v>
      </c>
      <c r="W104" s="102">
        <f t="shared" si="11"/>
        <v>72289</v>
      </c>
      <c r="X104" s="103">
        <f t="shared" si="12"/>
        <v>0.14799999999999999</v>
      </c>
      <c r="Y104" s="103">
        <f t="shared" si="13"/>
        <v>6.6666666666666671E-3</v>
      </c>
      <c r="Z104" s="96">
        <v>44575</v>
      </c>
      <c r="AA104" s="104" t="s">
        <v>77</v>
      </c>
      <c r="AC104">
        <v>25</v>
      </c>
    </row>
    <row r="105" spans="2:29" hidden="1" x14ac:dyDescent="0.3">
      <c r="B105" s="26" t="s">
        <v>25</v>
      </c>
      <c r="C105" s="26" t="s">
        <v>75</v>
      </c>
      <c r="D105" s="26">
        <v>1</v>
      </c>
      <c r="E105" s="98" t="s">
        <v>45</v>
      </c>
      <c r="F105" s="99">
        <v>1200</v>
      </c>
      <c r="G105" s="26" t="s">
        <v>28</v>
      </c>
      <c r="H105" s="26">
        <v>1200</v>
      </c>
      <c r="I105" s="99" t="s">
        <v>46</v>
      </c>
      <c r="J105" s="26">
        <v>100</v>
      </c>
      <c r="K105" s="36">
        <v>65</v>
      </c>
      <c r="L105" s="36" t="s">
        <v>76</v>
      </c>
      <c r="M105" s="109" t="s">
        <v>76</v>
      </c>
      <c r="N105" s="100">
        <v>90.22</v>
      </c>
      <c r="O105" s="118">
        <v>0.65</v>
      </c>
      <c r="P105" s="143">
        <v>1</v>
      </c>
      <c r="Q105" s="100">
        <v>58.65</v>
      </c>
      <c r="R105" s="102">
        <v>381225</v>
      </c>
      <c r="S105" s="102">
        <v>42119</v>
      </c>
      <c r="T105" s="102">
        <v>95306.25</v>
      </c>
      <c r="U105" s="102">
        <v>667.15</v>
      </c>
      <c r="V105" s="102">
        <f t="shared" si="10"/>
        <v>476531.25</v>
      </c>
      <c r="W105" s="102">
        <f t="shared" si="11"/>
        <v>42786.15</v>
      </c>
      <c r="X105" s="103">
        <f t="shared" si="12"/>
        <v>0.11048331038100859</v>
      </c>
      <c r="Y105" s="103">
        <f t="shared" si="13"/>
        <v>7.0000655780706926E-3</v>
      </c>
      <c r="Z105" s="96">
        <v>44575</v>
      </c>
      <c r="AA105" s="104" t="s">
        <v>77</v>
      </c>
      <c r="AC105">
        <v>25</v>
      </c>
    </row>
    <row r="106" spans="2:29" hidden="1" x14ac:dyDescent="0.3">
      <c r="B106" s="26" t="s">
        <v>25</v>
      </c>
      <c r="C106" s="26" t="s">
        <v>75</v>
      </c>
      <c r="D106" s="26">
        <v>1</v>
      </c>
      <c r="E106" s="98" t="s">
        <v>45</v>
      </c>
      <c r="F106" s="99">
        <v>1200</v>
      </c>
      <c r="G106" s="26" t="s">
        <v>28</v>
      </c>
      <c r="H106" s="26">
        <v>1200</v>
      </c>
      <c r="I106" s="99" t="s">
        <v>46</v>
      </c>
      <c r="J106" s="26">
        <v>100</v>
      </c>
      <c r="K106" s="36">
        <v>75</v>
      </c>
      <c r="L106" s="36" t="s">
        <v>76</v>
      </c>
      <c r="M106" s="109" t="s">
        <v>76</v>
      </c>
      <c r="N106" s="112">
        <v>90.22</v>
      </c>
      <c r="O106" s="118">
        <v>0.65</v>
      </c>
      <c r="P106" s="143">
        <v>1</v>
      </c>
      <c r="Q106" s="100">
        <v>58.64</v>
      </c>
      <c r="R106" s="102">
        <v>439875</v>
      </c>
      <c r="S106" s="102">
        <v>48598.85</v>
      </c>
      <c r="T106" s="102">
        <v>109968.75</v>
      </c>
      <c r="U106" s="102">
        <v>769.79</v>
      </c>
      <c r="V106" s="102">
        <f t="shared" si="10"/>
        <v>549843.75</v>
      </c>
      <c r="W106" s="102">
        <f t="shared" si="11"/>
        <v>49368.639999999999</v>
      </c>
      <c r="X106" s="103">
        <f t="shared" si="12"/>
        <v>0.11048331912475134</v>
      </c>
      <c r="Y106" s="103">
        <f t="shared" si="13"/>
        <v>7.0000795680591078E-3</v>
      </c>
      <c r="Z106" s="96">
        <v>44575</v>
      </c>
      <c r="AA106" s="104" t="s">
        <v>77</v>
      </c>
      <c r="AC106">
        <v>25</v>
      </c>
    </row>
    <row r="107" spans="2:29" hidden="1" x14ac:dyDescent="0.3">
      <c r="B107" s="26" t="s">
        <v>25</v>
      </c>
      <c r="C107" s="26" t="s">
        <v>75</v>
      </c>
      <c r="D107" s="26">
        <v>1</v>
      </c>
      <c r="E107" s="98" t="s">
        <v>45</v>
      </c>
      <c r="F107" s="99">
        <v>1200</v>
      </c>
      <c r="G107" s="26" t="s">
        <v>28</v>
      </c>
      <c r="H107" s="26">
        <v>1200</v>
      </c>
      <c r="I107" s="99" t="s">
        <v>46</v>
      </c>
      <c r="J107" s="26">
        <v>100</v>
      </c>
      <c r="K107" s="36">
        <v>65</v>
      </c>
      <c r="L107" s="36" t="s">
        <v>76</v>
      </c>
      <c r="M107" s="109" t="s">
        <v>76</v>
      </c>
      <c r="N107" s="113">
        <v>90.22</v>
      </c>
      <c r="O107" s="111">
        <v>0.7</v>
      </c>
      <c r="P107" s="143">
        <v>2</v>
      </c>
      <c r="Q107" s="100">
        <v>63.17</v>
      </c>
      <c r="R107" s="114">
        <v>410605</v>
      </c>
      <c r="S107" s="114">
        <v>52420.59</v>
      </c>
      <c r="T107" s="114">
        <v>102651.25</v>
      </c>
      <c r="U107" s="102">
        <v>684.35</v>
      </c>
      <c r="V107" s="102">
        <f t="shared" si="10"/>
        <v>513256.25</v>
      </c>
      <c r="W107" s="102">
        <f t="shared" si="11"/>
        <v>53104.939999999995</v>
      </c>
      <c r="X107" s="103">
        <f t="shared" si="12"/>
        <v>0.12766671131622848</v>
      </c>
      <c r="Y107" s="103">
        <f t="shared" si="13"/>
        <v>6.6667478476881677E-3</v>
      </c>
      <c r="Z107" s="96">
        <v>44575</v>
      </c>
      <c r="AA107" s="104" t="s">
        <v>77</v>
      </c>
      <c r="AC107">
        <v>25</v>
      </c>
    </row>
    <row r="108" spans="2:29" hidden="1" x14ac:dyDescent="0.3">
      <c r="B108" s="26" t="s">
        <v>25</v>
      </c>
      <c r="C108" s="26" t="s">
        <v>75</v>
      </c>
      <c r="D108" s="26">
        <v>1</v>
      </c>
      <c r="E108" s="98" t="s">
        <v>45</v>
      </c>
      <c r="F108" s="99">
        <v>1200</v>
      </c>
      <c r="G108" s="26" t="s">
        <v>28</v>
      </c>
      <c r="H108" s="26">
        <v>1200</v>
      </c>
      <c r="I108" s="99" t="s">
        <v>46</v>
      </c>
      <c r="J108" s="26">
        <v>100</v>
      </c>
      <c r="K108" s="36">
        <v>75</v>
      </c>
      <c r="L108" s="36" t="s">
        <v>76</v>
      </c>
      <c r="M108" s="109" t="s">
        <v>76</v>
      </c>
      <c r="N108" s="100">
        <v>90.22</v>
      </c>
      <c r="O108" s="111">
        <v>0.7</v>
      </c>
      <c r="P108" s="143">
        <v>2</v>
      </c>
      <c r="Q108" s="100">
        <v>63.17</v>
      </c>
      <c r="R108" s="102">
        <v>473775</v>
      </c>
      <c r="S108" s="102">
        <v>60485.29</v>
      </c>
      <c r="T108" s="102">
        <v>118443.75</v>
      </c>
      <c r="U108" s="102">
        <v>789.63</v>
      </c>
      <c r="V108" s="102">
        <f t="shared" si="10"/>
        <v>592218.75</v>
      </c>
      <c r="W108" s="102">
        <f t="shared" si="11"/>
        <v>61274.92</v>
      </c>
      <c r="X108" s="103">
        <f t="shared" si="12"/>
        <v>0.12766669832726504</v>
      </c>
      <c r="Y108" s="103">
        <f t="shared" si="13"/>
        <v>6.6667088807978473E-3</v>
      </c>
      <c r="Z108" s="96">
        <v>44575</v>
      </c>
      <c r="AA108" s="104" t="s">
        <v>77</v>
      </c>
      <c r="AC108">
        <v>25</v>
      </c>
    </row>
    <row r="109" spans="2:29" hidden="1" x14ac:dyDescent="0.3">
      <c r="B109" s="26" t="s">
        <v>25</v>
      </c>
      <c r="C109" s="26" t="s">
        <v>75</v>
      </c>
      <c r="D109" s="26">
        <v>1</v>
      </c>
      <c r="E109" s="98" t="s">
        <v>47</v>
      </c>
      <c r="F109" s="99">
        <v>1202</v>
      </c>
      <c r="G109" s="26" t="s">
        <v>28</v>
      </c>
      <c r="H109" s="26">
        <v>1202</v>
      </c>
      <c r="I109" s="99" t="s">
        <v>48</v>
      </c>
      <c r="J109" s="26">
        <v>100</v>
      </c>
      <c r="K109" s="36">
        <v>65</v>
      </c>
      <c r="L109" s="36" t="s">
        <v>76</v>
      </c>
      <c r="M109" s="109" t="s">
        <v>76</v>
      </c>
      <c r="N109" s="100">
        <v>97.3</v>
      </c>
      <c r="O109" s="111">
        <v>0.65</v>
      </c>
      <c r="P109" s="143">
        <v>1</v>
      </c>
      <c r="Q109" s="100">
        <f>N109*O109</f>
        <v>63.244999999999997</v>
      </c>
      <c r="R109" s="102">
        <v>411125</v>
      </c>
      <c r="S109" s="102">
        <v>44271.33</v>
      </c>
      <c r="T109" s="102">
        <v>102781.25</v>
      </c>
      <c r="U109" s="102">
        <v>719.47</v>
      </c>
      <c r="V109" s="102">
        <f t="shared" si="10"/>
        <v>513906.25</v>
      </c>
      <c r="W109" s="102">
        <f t="shared" si="11"/>
        <v>44990.8</v>
      </c>
      <c r="X109" s="103">
        <f t="shared" si="12"/>
        <v>0.10768338096685923</v>
      </c>
      <c r="Y109" s="103">
        <f t="shared" si="13"/>
        <v>7.0000121617512928E-3</v>
      </c>
      <c r="Z109" s="96">
        <v>44575</v>
      </c>
      <c r="AA109" s="104" t="s">
        <v>77</v>
      </c>
      <c r="AC109">
        <v>25</v>
      </c>
    </row>
    <row r="110" spans="2:29" hidden="1" x14ac:dyDescent="0.3">
      <c r="B110" s="26" t="s">
        <v>25</v>
      </c>
      <c r="C110" s="26" t="s">
        <v>75</v>
      </c>
      <c r="D110" s="26">
        <v>1</v>
      </c>
      <c r="E110" s="98" t="s">
        <v>47</v>
      </c>
      <c r="F110" s="99">
        <v>1202</v>
      </c>
      <c r="G110" s="26" t="s">
        <v>28</v>
      </c>
      <c r="H110" s="26">
        <v>1202</v>
      </c>
      <c r="I110" s="99" t="s">
        <v>48</v>
      </c>
      <c r="J110" s="26">
        <v>100</v>
      </c>
      <c r="K110" s="36">
        <v>75</v>
      </c>
      <c r="L110" s="36" t="s">
        <v>76</v>
      </c>
      <c r="M110" s="109" t="s">
        <v>76</v>
      </c>
      <c r="N110" s="112">
        <v>97.3</v>
      </c>
      <c r="O110" s="111">
        <v>0.65</v>
      </c>
      <c r="P110" s="143">
        <v>1</v>
      </c>
      <c r="Q110" s="100">
        <f>N110*O110</f>
        <v>63.244999999999997</v>
      </c>
      <c r="R110" s="102">
        <v>474375</v>
      </c>
      <c r="S110" s="102">
        <v>51082.3</v>
      </c>
      <c r="T110" s="102">
        <v>118593.75</v>
      </c>
      <c r="U110" s="102">
        <v>830.16</v>
      </c>
      <c r="V110" s="102">
        <f t="shared" si="10"/>
        <v>592968.75</v>
      </c>
      <c r="W110" s="102">
        <f t="shared" si="11"/>
        <v>51912.460000000006</v>
      </c>
      <c r="X110" s="103">
        <f t="shared" si="12"/>
        <v>0.10768337285902504</v>
      </c>
      <c r="Y110" s="103">
        <f t="shared" si="13"/>
        <v>7.000031620553359E-3</v>
      </c>
      <c r="Z110" s="96">
        <v>44575</v>
      </c>
      <c r="AA110" s="104" t="s">
        <v>77</v>
      </c>
      <c r="AC110">
        <v>25</v>
      </c>
    </row>
    <row r="111" spans="2:29" hidden="1" x14ac:dyDescent="0.3">
      <c r="B111" s="26" t="s">
        <v>25</v>
      </c>
      <c r="C111" s="26" t="s">
        <v>75</v>
      </c>
      <c r="D111" s="26">
        <v>1</v>
      </c>
      <c r="E111" s="98" t="s">
        <v>47</v>
      </c>
      <c r="F111" s="99">
        <v>1202</v>
      </c>
      <c r="G111" s="26" t="s">
        <v>28</v>
      </c>
      <c r="H111" s="26">
        <v>1202</v>
      </c>
      <c r="I111" s="99" t="s">
        <v>48</v>
      </c>
      <c r="J111" s="26">
        <v>100</v>
      </c>
      <c r="K111" s="36">
        <v>65</v>
      </c>
      <c r="L111" s="36" t="s">
        <v>76</v>
      </c>
      <c r="M111" s="109" t="s">
        <v>76</v>
      </c>
      <c r="N111" s="120">
        <v>97.3</v>
      </c>
      <c r="O111" s="111">
        <v>0.7</v>
      </c>
      <c r="P111" s="143">
        <v>2</v>
      </c>
      <c r="Q111" s="100">
        <v>68.12</v>
      </c>
      <c r="R111" s="114">
        <v>442780</v>
      </c>
      <c r="S111" s="114">
        <v>61497.23</v>
      </c>
      <c r="T111" s="114">
        <v>110695</v>
      </c>
      <c r="U111" s="102">
        <v>737.97</v>
      </c>
      <c r="V111" s="102">
        <f t="shared" si="10"/>
        <v>553475</v>
      </c>
      <c r="W111" s="102">
        <f t="shared" si="11"/>
        <v>62235.200000000004</v>
      </c>
      <c r="X111" s="103">
        <f t="shared" si="12"/>
        <v>0.13888890645467275</v>
      </c>
      <c r="Y111" s="103">
        <f t="shared" si="13"/>
        <v>6.6666967794389992E-3</v>
      </c>
      <c r="Z111" s="96">
        <v>44575</v>
      </c>
      <c r="AA111" s="104" t="s">
        <v>77</v>
      </c>
      <c r="AC111">
        <v>25</v>
      </c>
    </row>
    <row r="112" spans="2:29" hidden="1" x14ac:dyDescent="0.3">
      <c r="B112" s="26" t="s">
        <v>25</v>
      </c>
      <c r="C112" s="26" t="s">
        <v>75</v>
      </c>
      <c r="D112" s="26">
        <v>1</v>
      </c>
      <c r="E112" s="98" t="s">
        <v>47</v>
      </c>
      <c r="F112" s="99">
        <v>1202</v>
      </c>
      <c r="G112" s="26" t="s">
        <v>28</v>
      </c>
      <c r="H112" s="26">
        <v>1202</v>
      </c>
      <c r="I112" s="99" t="s">
        <v>48</v>
      </c>
      <c r="J112" s="26">
        <v>100</v>
      </c>
      <c r="K112" s="36">
        <v>75</v>
      </c>
      <c r="L112" s="36" t="s">
        <v>76</v>
      </c>
      <c r="M112" s="109" t="s">
        <v>76</v>
      </c>
      <c r="N112" s="100">
        <v>97.3</v>
      </c>
      <c r="O112" s="111">
        <v>0.7</v>
      </c>
      <c r="P112" s="143">
        <v>2</v>
      </c>
      <c r="Q112" s="100">
        <f>N112*O112</f>
        <v>68.11</v>
      </c>
      <c r="R112" s="102">
        <v>510900</v>
      </c>
      <c r="S112" s="102">
        <v>70958.34</v>
      </c>
      <c r="T112" s="102">
        <v>127725</v>
      </c>
      <c r="U112" s="102">
        <v>851.5</v>
      </c>
      <c r="V112" s="102">
        <f t="shared" si="10"/>
        <v>638625</v>
      </c>
      <c r="W112" s="102">
        <f t="shared" si="11"/>
        <v>71809.84</v>
      </c>
      <c r="X112" s="103">
        <f t="shared" si="12"/>
        <v>0.13888890193775688</v>
      </c>
      <c r="Y112" s="103">
        <f t="shared" si="13"/>
        <v>6.6666666666666671E-3</v>
      </c>
      <c r="Z112" s="96">
        <v>44575</v>
      </c>
      <c r="AA112" s="104" t="s">
        <v>77</v>
      </c>
      <c r="AC112">
        <v>25</v>
      </c>
    </row>
    <row r="113" spans="2:29" hidden="1" x14ac:dyDescent="0.3">
      <c r="B113" s="26" t="s">
        <v>25</v>
      </c>
      <c r="C113" s="26" t="s">
        <v>75</v>
      </c>
      <c r="D113" s="26">
        <v>1</v>
      </c>
      <c r="E113" s="98" t="s">
        <v>49</v>
      </c>
      <c r="F113" s="99">
        <v>1375</v>
      </c>
      <c r="G113" s="26" t="s">
        <v>28</v>
      </c>
      <c r="H113" s="26">
        <v>1375</v>
      </c>
      <c r="I113" s="99" t="s">
        <v>50</v>
      </c>
      <c r="J113" s="26">
        <v>100</v>
      </c>
      <c r="K113" s="36">
        <v>65</v>
      </c>
      <c r="L113" s="36" t="s">
        <v>76</v>
      </c>
      <c r="M113" s="109" t="s">
        <v>76</v>
      </c>
      <c r="N113" s="110">
        <v>56.99</v>
      </c>
      <c r="O113" s="111">
        <v>0.65</v>
      </c>
      <c r="P113" s="143">
        <v>1</v>
      </c>
      <c r="Q113" s="100">
        <v>37.049999999999997</v>
      </c>
      <c r="R113" s="102">
        <v>240825</v>
      </c>
      <c r="S113" s="102">
        <v>32198.29</v>
      </c>
      <c r="T113" s="102">
        <v>60206.25</v>
      </c>
      <c r="U113" s="119">
        <v>421.45</v>
      </c>
      <c r="V113" s="102">
        <f t="shared" si="10"/>
        <v>301031.25</v>
      </c>
      <c r="W113" s="102">
        <f t="shared" si="11"/>
        <v>32619.74</v>
      </c>
      <c r="X113" s="103">
        <f t="shared" si="12"/>
        <v>0.13369994809508981</v>
      </c>
      <c r="Y113" s="103">
        <f t="shared" si="13"/>
        <v>7.0001038098204092E-3</v>
      </c>
      <c r="Z113" s="96">
        <v>44575</v>
      </c>
      <c r="AA113" s="104" t="s">
        <v>77</v>
      </c>
      <c r="AC113">
        <v>25</v>
      </c>
    </row>
    <row r="114" spans="2:29" hidden="1" x14ac:dyDescent="0.3">
      <c r="B114" s="26" t="s">
        <v>25</v>
      </c>
      <c r="C114" s="26" t="s">
        <v>75</v>
      </c>
      <c r="D114" s="26">
        <v>1</v>
      </c>
      <c r="E114" s="98" t="s">
        <v>49</v>
      </c>
      <c r="F114" s="99">
        <v>1375</v>
      </c>
      <c r="G114" s="26" t="s">
        <v>28</v>
      </c>
      <c r="H114" s="26">
        <v>1375</v>
      </c>
      <c r="I114" s="99" t="s">
        <v>50</v>
      </c>
      <c r="J114" s="26">
        <v>100</v>
      </c>
      <c r="K114" s="36">
        <v>75</v>
      </c>
      <c r="L114" s="36" t="s">
        <v>76</v>
      </c>
      <c r="M114" s="109" t="s">
        <v>76</v>
      </c>
      <c r="N114" s="112">
        <v>56.99</v>
      </c>
      <c r="O114" s="111">
        <v>0.65</v>
      </c>
      <c r="P114" s="143">
        <v>1</v>
      </c>
      <c r="Q114" s="100">
        <v>37.049999999999997</v>
      </c>
      <c r="R114" s="102">
        <v>277875</v>
      </c>
      <c r="S114" s="102">
        <v>37151.879999999997</v>
      </c>
      <c r="T114" s="102">
        <v>69468.75</v>
      </c>
      <c r="U114" s="102">
        <v>486.28</v>
      </c>
      <c r="V114" s="102">
        <f t="shared" si="10"/>
        <v>347343.75</v>
      </c>
      <c r="W114" s="102">
        <f t="shared" si="11"/>
        <v>37638.159999999996</v>
      </c>
      <c r="X114" s="103">
        <f t="shared" si="12"/>
        <v>0.13369997300944669</v>
      </c>
      <c r="Y114" s="103">
        <f t="shared" si="13"/>
        <v>6.9999820062977957E-3</v>
      </c>
      <c r="Z114" s="96">
        <v>44575</v>
      </c>
      <c r="AA114" s="104" t="s">
        <v>77</v>
      </c>
      <c r="AC114">
        <v>25</v>
      </c>
    </row>
    <row r="115" spans="2:29" hidden="1" x14ac:dyDescent="0.3">
      <c r="B115" s="26" t="s">
        <v>25</v>
      </c>
      <c r="C115" s="26" t="s">
        <v>75</v>
      </c>
      <c r="D115" s="26">
        <v>1</v>
      </c>
      <c r="E115" s="98" t="s">
        <v>49</v>
      </c>
      <c r="F115" s="99">
        <v>1375</v>
      </c>
      <c r="G115" s="26" t="s">
        <v>28</v>
      </c>
      <c r="H115" s="26">
        <v>1375</v>
      </c>
      <c r="I115" s="99" t="s">
        <v>50</v>
      </c>
      <c r="J115" s="26">
        <v>100</v>
      </c>
      <c r="K115" s="36">
        <v>65</v>
      </c>
      <c r="L115" s="36" t="s">
        <v>76</v>
      </c>
      <c r="M115" s="109" t="s">
        <v>76</v>
      </c>
      <c r="N115" s="113">
        <v>56.99</v>
      </c>
      <c r="O115" s="111">
        <v>0.7</v>
      </c>
      <c r="P115" s="143">
        <v>2</v>
      </c>
      <c r="Q115" s="100">
        <v>39.9</v>
      </c>
      <c r="R115" s="114">
        <v>259350</v>
      </c>
      <c r="S115" s="114">
        <v>44262.41</v>
      </c>
      <c r="T115" s="114">
        <v>64837.5</v>
      </c>
      <c r="U115" s="102">
        <v>432.25</v>
      </c>
      <c r="V115" s="102">
        <f t="shared" si="10"/>
        <v>324187.5</v>
      </c>
      <c r="W115" s="102">
        <f t="shared" si="11"/>
        <v>44694.66</v>
      </c>
      <c r="X115" s="103">
        <f t="shared" si="12"/>
        <v>0.17066670522459998</v>
      </c>
      <c r="Y115" s="103">
        <f t="shared" si="13"/>
        <v>6.6666666666666671E-3</v>
      </c>
      <c r="Z115" s="96">
        <v>44575</v>
      </c>
      <c r="AA115" s="104" t="s">
        <v>77</v>
      </c>
      <c r="AC115">
        <v>25</v>
      </c>
    </row>
    <row r="116" spans="2:29" hidden="1" x14ac:dyDescent="0.3">
      <c r="B116" s="26" t="s">
        <v>25</v>
      </c>
      <c r="C116" s="26" t="s">
        <v>75</v>
      </c>
      <c r="D116" s="26">
        <v>1</v>
      </c>
      <c r="E116" s="98" t="s">
        <v>49</v>
      </c>
      <c r="F116" s="99">
        <v>1375</v>
      </c>
      <c r="G116" s="26" t="s">
        <v>28</v>
      </c>
      <c r="H116" s="26">
        <v>1375</v>
      </c>
      <c r="I116" s="99" t="s">
        <v>50</v>
      </c>
      <c r="J116" s="26">
        <v>100</v>
      </c>
      <c r="K116" s="36">
        <v>75</v>
      </c>
      <c r="L116" s="36" t="s">
        <v>76</v>
      </c>
      <c r="M116" s="109" t="s">
        <v>76</v>
      </c>
      <c r="N116" s="100">
        <v>56.99</v>
      </c>
      <c r="O116" s="111">
        <v>0.7</v>
      </c>
      <c r="P116" s="143">
        <v>2</v>
      </c>
      <c r="Q116" s="100">
        <v>39.9</v>
      </c>
      <c r="R116" s="102">
        <v>299250</v>
      </c>
      <c r="S116" s="102">
        <v>51072.01</v>
      </c>
      <c r="T116" s="102">
        <v>74812.5</v>
      </c>
      <c r="U116" s="121">
        <v>498.75</v>
      </c>
      <c r="V116" s="102">
        <f t="shared" si="10"/>
        <v>374062.5</v>
      </c>
      <c r="W116" s="102">
        <f t="shared" si="11"/>
        <v>51570.76</v>
      </c>
      <c r="X116" s="103">
        <f t="shared" si="12"/>
        <v>0.17066670008354221</v>
      </c>
      <c r="Y116" s="103">
        <f t="shared" si="13"/>
        <v>6.6666666666666671E-3</v>
      </c>
      <c r="Z116" s="96">
        <v>44575</v>
      </c>
      <c r="AA116" s="104" t="s">
        <v>77</v>
      </c>
      <c r="AC116">
        <v>25</v>
      </c>
    </row>
    <row r="117" spans="2:29" hidden="1" x14ac:dyDescent="0.3">
      <c r="B117" s="26" t="s">
        <v>25</v>
      </c>
      <c r="C117" s="26" t="s">
        <v>75</v>
      </c>
      <c r="D117" s="26">
        <v>1</v>
      </c>
      <c r="E117" s="108" t="s">
        <v>51</v>
      </c>
      <c r="F117" s="99">
        <v>202</v>
      </c>
      <c r="G117" s="26" t="s">
        <v>33</v>
      </c>
      <c r="H117" s="26">
        <v>202</v>
      </c>
      <c r="I117" s="99" t="s">
        <v>52</v>
      </c>
      <c r="J117" s="26">
        <v>100</v>
      </c>
      <c r="K117" s="36">
        <v>65</v>
      </c>
      <c r="L117" s="36" t="s">
        <v>76</v>
      </c>
      <c r="M117" s="109" t="s">
        <v>76</v>
      </c>
      <c r="N117" s="26">
        <v>82.94</v>
      </c>
      <c r="O117" s="111">
        <v>0.65</v>
      </c>
      <c r="P117" s="143">
        <v>1</v>
      </c>
      <c r="Q117" s="100">
        <v>53.92</v>
      </c>
      <c r="R117" s="102">
        <v>350480</v>
      </c>
      <c r="S117" s="102">
        <v>31321.23</v>
      </c>
      <c r="T117" s="102">
        <v>87620</v>
      </c>
      <c r="U117" s="116">
        <v>613.34</v>
      </c>
      <c r="V117" s="102">
        <f t="shared" si="10"/>
        <v>438100</v>
      </c>
      <c r="W117" s="102">
        <f t="shared" si="11"/>
        <v>31934.57</v>
      </c>
      <c r="X117" s="103">
        <f t="shared" si="12"/>
        <v>8.9366668568819904E-2</v>
      </c>
      <c r="Y117" s="103">
        <f t="shared" si="13"/>
        <v>7.0000000000000001E-3</v>
      </c>
      <c r="Z117" s="96">
        <v>44575</v>
      </c>
      <c r="AA117" s="104" t="s">
        <v>77</v>
      </c>
      <c r="AC117">
        <v>25</v>
      </c>
    </row>
    <row r="118" spans="2:29" hidden="1" x14ac:dyDescent="0.3">
      <c r="B118" s="26" t="s">
        <v>25</v>
      </c>
      <c r="C118" s="26" t="s">
        <v>75</v>
      </c>
      <c r="D118" s="26">
        <v>1</v>
      </c>
      <c r="E118" s="108" t="s">
        <v>51</v>
      </c>
      <c r="F118" s="99">
        <v>202</v>
      </c>
      <c r="G118" s="26" t="s">
        <v>33</v>
      </c>
      <c r="H118" s="26">
        <v>202</v>
      </c>
      <c r="I118" s="99" t="s">
        <v>52</v>
      </c>
      <c r="J118" s="26">
        <v>100</v>
      </c>
      <c r="K118" s="36">
        <v>75</v>
      </c>
      <c r="L118" s="36" t="s">
        <v>76</v>
      </c>
      <c r="M118" s="109" t="s">
        <v>76</v>
      </c>
      <c r="N118" s="26">
        <v>82.94</v>
      </c>
      <c r="O118" s="111">
        <v>0.65</v>
      </c>
      <c r="P118" s="143">
        <v>1</v>
      </c>
      <c r="Q118" s="100">
        <v>53.92</v>
      </c>
      <c r="R118" s="102">
        <v>404400</v>
      </c>
      <c r="S118" s="102">
        <v>36139.879999999997</v>
      </c>
      <c r="T118" s="102">
        <v>101100</v>
      </c>
      <c r="U118" s="116">
        <v>707.7</v>
      </c>
      <c r="V118" s="102">
        <f t="shared" si="10"/>
        <v>505500</v>
      </c>
      <c r="W118" s="102">
        <f t="shared" si="11"/>
        <v>36847.579999999994</v>
      </c>
      <c r="X118" s="103">
        <f t="shared" si="12"/>
        <v>8.9366666666666664E-2</v>
      </c>
      <c r="Y118" s="103">
        <f t="shared" si="13"/>
        <v>7.0000000000000001E-3</v>
      </c>
      <c r="Z118" s="96">
        <v>44575</v>
      </c>
      <c r="AA118" s="104" t="s">
        <v>77</v>
      </c>
      <c r="AC118">
        <v>25</v>
      </c>
    </row>
    <row r="119" spans="2:29" hidden="1" x14ac:dyDescent="0.3">
      <c r="B119" s="26" t="s">
        <v>25</v>
      </c>
      <c r="C119" s="26" t="s">
        <v>75</v>
      </c>
      <c r="D119" s="26">
        <v>1</v>
      </c>
      <c r="E119" s="108" t="s">
        <v>51</v>
      </c>
      <c r="F119" s="99">
        <v>202</v>
      </c>
      <c r="G119" s="26" t="s">
        <v>33</v>
      </c>
      <c r="H119" s="26">
        <v>202</v>
      </c>
      <c r="I119" s="99" t="s">
        <v>52</v>
      </c>
      <c r="J119" s="26">
        <v>100</v>
      </c>
      <c r="K119" s="36">
        <v>65</v>
      </c>
      <c r="L119" s="36" t="s">
        <v>76</v>
      </c>
      <c r="M119" s="109" t="s">
        <v>76</v>
      </c>
      <c r="N119" s="112">
        <v>82.94</v>
      </c>
      <c r="O119" s="118">
        <v>0.7</v>
      </c>
      <c r="P119" s="143">
        <v>2</v>
      </c>
      <c r="Q119" s="100">
        <v>58.07</v>
      </c>
      <c r="R119" s="102">
        <v>377455</v>
      </c>
      <c r="S119" s="102">
        <v>43407.33</v>
      </c>
      <c r="T119" s="102">
        <v>94363.75</v>
      </c>
      <c r="U119" s="116">
        <v>629.09</v>
      </c>
      <c r="V119" s="102">
        <f t="shared" si="10"/>
        <v>471818.75</v>
      </c>
      <c r="W119" s="102">
        <f t="shared" si="11"/>
        <v>44036.42</v>
      </c>
      <c r="X119" s="103">
        <f t="shared" si="12"/>
        <v>0.11500001324661219</v>
      </c>
      <c r="Y119" s="103">
        <f t="shared" si="13"/>
        <v>6.6666490045170952E-3</v>
      </c>
      <c r="Z119" s="96">
        <v>44575</v>
      </c>
      <c r="AA119" s="104" t="s">
        <v>77</v>
      </c>
      <c r="AC119">
        <v>25</v>
      </c>
    </row>
    <row r="120" spans="2:29" hidden="1" x14ac:dyDescent="0.3">
      <c r="B120" s="26" t="s">
        <v>25</v>
      </c>
      <c r="C120" s="26" t="s">
        <v>75</v>
      </c>
      <c r="D120" s="26">
        <v>1</v>
      </c>
      <c r="E120" s="108" t="s">
        <v>51</v>
      </c>
      <c r="F120" s="99">
        <v>202</v>
      </c>
      <c r="G120" s="26" t="s">
        <v>33</v>
      </c>
      <c r="H120" s="26">
        <v>202</v>
      </c>
      <c r="I120" s="99" t="s">
        <v>52</v>
      </c>
      <c r="J120" s="26">
        <v>100</v>
      </c>
      <c r="K120" s="36">
        <v>75</v>
      </c>
      <c r="L120" s="36" t="s">
        <v>76</v>
      </c>
      <c r="M120" s="109" t="s">
        <v>76</v>
      </c>
      <c r="N120" s="26">
        <v>82.94</v>
      </c>
      <c r="O120" s="111">
        <v>0.7</v>
      </c>
      <c r="P120" s="143">
        <v>2</v>
      </c>
      <c r="Q120" s="100">
        <v>58.07</v>
      </c>
      <c r="R120" s="102">
        <v>435525</v>
      </c>
      <c r="S120" s="102">
        <v>50085.38</v>
      </c>
      <c r="T120" s="102">
        <v>108881.25</v>
      </c>
      <c r="U120" s="116">
        <v>725.88</v>
      </c>
      <c r="V120" s="102">
        <f t="shared" si="10"/>
        <v>544406.25</v>
      </c>
      <c r="W120" s="102">
        <f t="shared" si="11"/>
        <v>50811.259999999995</v>
      </c>
      <c r="X120" s="103">
        <f t="shared" si="12"/>
        <v>0.11500001148039722</v>
      </c>
      <c r="Y120" s="103">
        <f t="shared" si="13"/>
        <v>6.6667125882555536E-3</v>
      </c>
      <c r="Z120" s="96">
        <v>44575</v>
      </c>
      <c r="AA120" s="104" t="s">
        <v>77</v>
      </c>
      <c r="AC120">
        <v>25</v>
      </c>
    </row>
    <row r="121" spans="2:29" hidden="1" x14ac:dyDescent="0.3">
      <c r="B121" s="26" t="s">
        <v>25</v>
      </c>
      <c r="C121" s="26" t="s">
        <v>75</v>
      </c>
      <c r="D121" s="26">
        <v>1</v>
      </c>
      <c r="E121" s="98" t="s">
        <v>53</v>
      </c>
      <c r="F121" s="99">
        <v>1253</v>
      </c>
      <c r="G121" s="26" t="s">
        <v>28</v>
      </c>
      <c r="H121" s="26">
        <v>1253</v>
      </c>
      <c r="I121" s="99" t="s">
        <v>54</v>
      </c>
      <c r="J121" s="26">
        <v>100</v>
      </c>
      <c r="K121" s="36">
        <v>65</v>
      </c>
      <c r="L121" s="36" t="s">
        <v>76</v>
      </c>
      <c r="M121" s="109" t="s">
        <v>76</v>
      </c>
      <c r="N121" s="112">
        <v>63.99</v>
      </c>
      <c r="O121" s="118">
        <v>0.65</v>
      </c>
      <c r="P121" s="143">
        <v>1</v>
      </c>
      <c r="Q121" s="100">
        <v>41.6</v>
      </c>
      <c r="R121" s="102">
        <v>270400</v>
      </c>
      <c r="S121" s="102">
        <v>33187.1</v>
      </c>
      <c r="T121" s="102">
        <v>67600</v>
      </c>
      <c r="U121" s="102">
        <v>473.2</v>
      </c>
      <c r="V121" s="102">
        <f t="shared" si="10"/>
        <v>338000</v>
      </c>
      <c r="W121" s="102">
        <f t="shared" si="11"/>
        <v>33660.299999999996</v>
      </c>
      <c r="X121" s="103">
        <f t="shared" si="12"/>
        <v>0.12273335798816568</v>
      </c>
      <c r="Y121" s="103">
        <f t="shared" si="13"/>
        <v>7.0000000000000001E-3</v>
      </c>
      <c r="Z121" s="96">
        <v>44575</v>
      </c>
      <c r="AA121" s="104" t="s">
        <v>77</v>
      </c>
      <c r="AC121">
        <v>25</v>
      </c>
    </row>
    <row r="122" spans="2:29" hidden="1" x14ac:dyDescent="0.3">
      <c r="B122" s="26" t="s">
        <v>25</v>
      </c>
      <c r="C122" s="26" t="s">
        <v>75</v>
      </c>
      <c r="D122" s="26">
        <v>1</v>
      </c>
      <c r="E122" s="98" t="s">
        <v>53</v>
      </c>
      <c r="F122" s="99">
        <v>1253</v>
      </c>
      <c r="G122" s="26" t="s">
        <v>28</v>
      </c>
      <c r="H122" s="26">
        <v>1253</v>
      </c>
      <c r="I122" s="99" t="s">
        <v>54</v>
      </c>
      <c r="J122" s="26">
        <v>100</v>
      </c>
      <c r="K122" s="36">
        <v>75</v>
      </c>
      <c r="L122" s="36" t="s">
        <v>76</v>
      </c>
      <c r="M122" s="109" t="s">
        <v>76</v>
      </c>
      <c r="N122" s="112">
        <v>63.99</v>
      </c>
      <c r="O122" s="111">
        <v>0.65</v>
      </c>
      <c r="P122" s="143">
        <v>1</v>
      </c>
      <c r="Q122" s="100">
        <v>41.6</v>
      </c>
      <c r="R122" s="102">
        <v>312000</v>
      </c>
      <c r="S122" s="102">
        <v>38292.800000000003</v>
      </c>
      <c r="T122" s="102">
        <v>78000</v>
      </c>
      <c r="U122" s="102">
        <v>546</v>
      </c>
      <c r="V122" s="102">
        <f t="shared" si="10"/>
        <v>390000</v>
      </c>
      <c r="W122" s="102">
        <f t="shared" si="11"/>
        <v>38838.800000000003</v>
      </c>
      <c r="X122" s="103">
        <f t="shared" si="12"/>
        <v>0.12273333333333335</v>
      </c>
      <c r="Y122" s="103">
        <f t="shared" si="13"/>
        <v>7.0000000000000001E-3</v>
      </c>
      <c r="Z122" s="96">
        <v>44575</v>
      </c>
      <c r="AA122" s="104" t="s">
        <v>77</v>
      </c>
      <c r="AC122">
        <v>25</v>
      </c>
    </row>
    <row r="123" spans="2:29" hidden="1" x14ac:dyDescent="0.3">
      <c r="B123" s="26" t="s">
        <v>25</v>
      </c>
      <c r="C123" s="26" t="s">
        <v>75</v>
      </c>
      <c r="D123" s="26">
        <v>1</v>
      </c>
      <c r="E123" s="98" t="s">
        <v>53</v>
      </c>
      <c r="F123" s="99">
        <v>1253</v>
      </c>
      <c r="G123" s="26" t="s">
        <v>28</v>
      </c>
      <c r="H123" s="26">
        <v>1253</v>
      </c>
      <c r="I123" s="99" t="s">
        <v>54</v>
      </c>
      <c r="J123" s="26">
        <v>100</v>
      </c>
      <c r="K123" s="36">
        <v>65</v>
      </c>
      <c r="L123" s="36" t="s">
        <v>76</v>
      </c>
      <c r="M123" s="109" t="s">
        <v>76</v>
      </c>
      <c r="N123" s="113">
        <v>63.99</v>
      </c>
      <c r="O123" s="111">
        <v>0.7</v>
      </c>
      <c r="P123" s="143">
        <v>2</v>
      </c>
      <c r="Q123" s="100">
        <v>44.8</v>
      </c>
      <c r="R123" s="114">
        <v>291200</v>
      </c>
      <c r="S123" s="114">
        <v>46883.199999999997</v>
      </c>
      <c r="T123" s="114">
        <v>72800</v>
      </c>
      <c r="U123" s="102">
        <v>485.34</v>
      </c>
      <c r="V123" s="102">
        <f t="shared" si="10"/>
        <v>364000</v>
      </c>
      <c r="W123" s="102">
        <f t="shared" si="11"/>
        <v>47368.539999999994</v>
      </c>
      <c r="X123" s="103">
        <f t="shared" si="12"/>
        <v>0.16099999999999998</v>
      </c>
      <c r="Y123" s="103">
        <f t="shared" si="13"/>
        <v>6.6667582417582411E-3</v>
      </c>
      <c r="Z123" s="96">
        <v>44575</v>
      </c>
      <c r="AA123" s="104" t="s">
        <v>77</v>
      </c>
      <c r="AC123">
        <v>25</v>
      </c>
    </row>
    <row r="124" spans="2:29" hidden="1" x14ac:dyDescent="0.3">
      <c r="B124" s="26" t="s">
        <v>25</v>
      </c>
      <c r="C124" s="26" t="s">
        <v>75</v>
      </c>
      <c r="D124" s="26">
        <v>1</v>
      </c>
      <c r="E124" s="98" t="s">
        <v>53</v>
      </c>
      <c r="F124" s="99">
        <v>1253</v>
      </c>
      <c r="G124" s="26" t="s">
        <v>28</v>
      </c>
      <c r="H124" s="26">
        <v>1253</v>
      </c>
      <c r="I124" s="99" t="s">
        <v>54</v>
      </c>
      <c r="J124" s="26">
        <v>100</v>
      </c>
      <c r="K124" s="36">
        <v>75</v>
      </c>
      <c r="L124" s="36" t="s">
        <v>76</v>
      </c>
      <c r="M124" s="109" t="s">
        <v>76</v>
      </c>
      <c r="N124" s="100">
        <v>63.99</v>
      </c>
      <c r="O124" s="111">
        <v>0.7</v>
      </c>
      <c r="P124" s="143">
        <v>2</v>
      </c>
      <c r="Q124" s="100">
        <v>44.8</v>
      </c>
      <c r="R124" s="102">
        <v>336000</v>
      </c>
      <c r="S124" s="102">
        <v>54096</v>
      </c>
      <c r="T124" s="102">
        <v>84000</v>
      </c>
      <c r="U124" s="102">
        <v>560</v>
      </c>
      <c r="V124" s="102">
        <f t="shared" si="10"/>
        <v>420000</v>
      </c>
      <c r="W124" s="102">
        <f t="shared" si="11"/>
        <v>54656</v>
      </c>
      <c r="X124" s="103">
        <f t="shared" si="12"/>
        <v>0.161</v>
      </c>
      <c r="Y124" s="103">
        <f t="shared" si="13"/>
        <v>6.6666666666666671E-3</v>
      </c>
      <c r="Z124" s="96">
        <v>44575</v>
      </c>
      <c r="AA124" s="104" t="s">
        <v>77</v>
      </c>
      <c r="AC124">
        <v>25</v>
      </c>
    </row>
    <row r="125" spans="2:29" hidden="1" x14ac:dyDescent="0.3">
      <c r="B125" s="26" t="s">
        <v>25</v>
      </c>
      <c r="C125" s="26" t="s">
        <v>75</v>
      </c>
      <c r="D125" s="26">
        <v>1</v>
      </c>
      <c r="E125" s="98" t="s">
        <v>55</v>
      </c>
      <c r="F125" s="99">
        <v>204</v>
      </c>
      <c r="G125" s="26" t="s">
        <v>33</v>
      </c>
      <c r="H125" s="26">
        <v>204</v>
      </c>
      <c r="I125" s="99" t="s">
        <v>56</v>
      </c>
      <c r="J125" s="26">
        <v>100</v>
      </c>
      <c r="K125" s="36">
        <v>65</v>
      </c>
      <c r="L125" s="36" t="s">
        <v>76</v>
      </c>
      <c r="M125" s="109" t="s">
        <v>76</v>
      </c>
      <c r="N125" s="113">
        <v>93.68</v>
      </c>
      <c r="O125" s="101">
        <v>0.65</v>
      </c>
      <c r="P125" s="143">
        <v>1</v>
      </c>
      <c r="Q125" s="100">
        <v>60.9</v>
      </c>
      <c r="R125" s="114">
        <v>395850</v>
      </c>
      <c r="S125" s="114">
        <v>60545.27</v>
      </c>
      <c r="T125" s="114">
        <v>98962.5</v>
      </c>
      <c r="U125" s="115">
        <v>692.74</v>
      </c>
      <c r="V125" s="102">
        <f t="shared" si="10"/>
        <v>494812.5</v>
      </c>
      <c r="W125" s="102">
        <f t="shared" si="11"/>
        <v>61238.009999999995</v>
      </c>
      <c r="X125" s="103">
        <f t="shared" si="12"/>
        <v>0.15295003157761777</v>
      </c>
      <c r="Y125" s="103">
        <f t="shared" si="13"/>
        <v>7.0000252620942274E-3</v>
      </c>
      <c r="Z125" s="96">
        <v>44575</v>
      </c>
      <c r="AA125" s="104" t="s">
        <v>77</v>
      </c>
      <c r="AC125">
        <v>25</v>
      </c>
    </row>
    <row r="126" spans="2:29" hidden="1" x14ac:dyDescent="0.3">
      <c r="B126" s="26" t="s">
        <v>25</v>
      </c>
      <c r="C126" s="26" t="s">
        <v>75</v>
      </c>
      <c r="D126" s="26">
        <v>1</v>
      </c>
      <c r="E126" s="98" t="s">
        <v>55</v>
      </c>
      <c r="F126" s="99">
        <v>204</v>
      </c>
      <c r="G126" s="26" t="s">
        <v>33</v>
      </c>
      <c r="H126" s="26">
        <v>204</v>
      </c>
      <c r="I126" s="99" t="s">
        <v>56</v>
      </c>
      <c r="J126" s="26">
        <v>100</v>
      </c>
      <c r="K126" s="36">
        <v>75</v>
      </c>
      <c r="L126" s="36" t="s">
        <v>76</v>
      </c>
      <c r="M126" s="109" t="s">
        <v>76</v>
      </c>
      <c r="N126" s="113">
        <v>93.68</v>
      </c>
      <c r="O126" s="101">
        <v>0.65</v>
      </c>
      <c r="P126" s="143">
        <v>1</v>
      </c>
      <c r="Q126" s="100">
        <v>60.9</v>
      </c>
      <c r="R126" s="114">
        <v>456750</v>
      </c>
      <c r="S126" s="114">
        <v>69859.929999999993</v>
      </c>
      <c r="T126" s="114">
        <v>114187.5</v>
      </c>
      <c r="U126" s="115">
        <v>799.32</v>
      </c>
      <c r="V126" s="102">
        <f t="shared" si="10"/>
        <v>570937.5</v>
      </c>
      <c r="W126" s="102">
        <f t="shared" si="11"/>
        <v>70659.25</v>
      </c>
      <c r="X126" s="103">
        <f t="shared" si="12"/>
        <v>0.15295003831417622</v>
      </c>
      <c r="Y126" s="103">
        <f t="shared" si="13"/>
        <v>7.0000656814449922E-3</v>
      </c>
      <c r="Z126" s="96">
        <v>44575</v>
      </c>
      <c r="AA126" s="104" t="s">
        <v>77</v>
      </c>
      <c r="AC126">
        <v>25</v>
      </c>
    </row>
    <row r="127" spans="2:29" hidden="1" x14ac:dyDescent="0.3">
      <c r="B127" s="26" t="s">
        <v>25</v>
      </c>
      <c r="C127" s="26" t="s">
        <v>75</v>
      </c>
      <c r="D127" s="26">
        <v>1</v>
      </c>
      <c r="E127" s="98" t="s">
        <v>55</v>
      </c>
      <c r="F127" s="99">
        <v>204</v>
      </c>
      <c r="G127" s="26" t="s">
        <v>33</v>
      </c>
      <c r="H127" s="26">
        <v>204</v>
      </c>
      <c r="I127" s="99" t="s">
        <v>56</v>
      </c>
      <c r="J127" s="26">
        <v>100</v>
      </c>
      <c r="K127" s="36">
        <v>65</v>
      </c>
      <c r="L127" s="36" t="s">
        <v>76</v>
      </c>
      <c r="M127" s="109" t="s">
        <v>76</v>
      </c>
      <c r="N127" s="113">
        <v>93.68</v>
      </c>
      <c r="O127" s="101">
        <v>0.7</v>
      </c>
      <c r="P127" s="143">
        <v>2</v>
      </c>
      <c r="Q127" s="100">
        <v>65.59</v>
      </c>
      <c r="R127" s="114">
        <v>426335</v>
      </c>
      <c r="S127" s="114">
        <v>71103.210000000006</v>
      </c>
      <c r="T127" s="114">
        <v>106583.75</v>
      </c>
      <c r="U127" s="115">
        <v>710.56</v>
      </c>
      <c r="V127" s="102">
        <f t="shared" si="10"/>
        <v>532918.75</v>
      </c>
      <c r="W127" s="102">
        <f t="shared" si="11"/>
        <v>71813.77</v>
      </c>
      <c r="X127" s="103">
        <f t="shared" si="12"/>
        <v>0.16677779211183696</v>
      </c>
      <c r="Y127" s="103">
        <f t="shared" si="13"/>
        <v>6.6666823038221109E-3</v>
      </c>
      <c r="Z127" s="96">
        <v>44575</v>
      </c>
      <c r="AA127" s="104" t="s">
        <v>77</v>
      </c>
      <c r="AC127">
        <v>25</v>
      </c>
    </row>
    <row r="128" spans="2:29" hidden="1" x14ac:dyDescent="0.3">
      <c r="B128" s="26" t="s">
        <v>25</v>
      </c>
      <c r="C128" s="26" t="s">
        <v>75</v>
      </c>
      <c r="D128" s="26">
        <v>1</v>
      </c>
      <c r="E128" s="98" t="s">
        <v>55</v>
      </c>
      <c r="F128" s="99">
        <v>204</v>
      </c>
      <c r="G128" s="26" t="s">
        <v>33</v>
      </c>
      <c r="H128" s="26">
        <v>204</v>
      </c>
      <c r="I128" s="99" t="s">
        <v>56</v>
      </c>
      <c r="J128" s="26">
        <v>100</v>
      </c>
      <c r="K128" s="36">
        <v>75</v>
      </c>
      <c r="L128" s="36" t="s">
        <v>76</v>
      </c>
      <c r="M128" s="109" t="s">
        <v>76</v>
      </c>
      <c r="N128" s="113">
        <v>93.68</v>
      </c>
      <c r="O128" s="101">
        <v>0.7</v>
      </c>
      <c r="P128" s="143">
        <v>2</v>
      </c>
      <c r="Q128" s="100">
        <v>65.59</v>
      </c>
      <c r="R128" s="114">
        <v>491925</v>
      </c>
      <c r="S128" s="114">
        <v>82042.17</v>
      </c>
      <c r="T128" s="114">
        <v>122981.25</v>
      </c>
      <c r="U128" s="115">
        <v>819.88</v>
      </c>
      <c r="V128" s="102">
        <f t="shared" si="10"/>
        <v>614906.25</v>
      </c>
      <c r="W128" s="102">
        <f t="shared" si="11"/>
        <v>82862.05</v>
      </c>
      <c r="X128" s="103">
        <f t="shared" si="12"/>
        <v>0.16677780149413021</v>
      </c>
      <c r="Y128" s="103">
        <f t="shared" si="13"/>
        <v>6.6667073232708242E-3</v>
      </c>
      <c r="Z128" s="96">
        <v>44575</v>
      </c>
      <c r="AA128" s="104" t="s">
        <v>77</v>
      </c>
      <c r="AC128">
        <v>25</v>
      </c>
    </row>
    <row r="129" spans="2:29" hidden="1" x14ac:dyDescent="0.3">
      <c r="B129" s="26" t="s">
        <v>25</v>
      </c>
      <c r="C129" s="26" t="s">
        <v>75</v>
      </c>
      <c r="D129" s="26">
        <v>1</v>
      </c>
      <c r="E129" s="98" t="s">
        <v>57</v>
      </c>
      <c r="F129" s="99">
        <v>206</v>
      </c>
      <c r="G129" s="26" t="s">
        <v>33</v>
      </c>
      <c r="H129" s="26">
        <v>206</v>
      </c>
      <c r="I129" s="99" t="s">
        <v>58</v>
      </c>
      <c r="J129" s="26">
        <v>100</v>
      </c>
      <c r="K129" s="36">
        <v>65</v>
      </c>
      <c r="L129" s="36" t="s">
        <v>76</v>
      </c>
      <c r="M129" s="109" t="s">
        <v>76</v>
      </c>
      <c r="N129" s="113">
        <v>81.33</v>
      </c>
      <c r="O129" s="101">
        <v>0.65</v>
      </c>
      <c r="P129" s="143">
        <v>1</v>
      </c>
      <c r="Q129" s="100">
        <v>52.87</v>
      </c>
      <c r="R129" s="114">
        <v>343655</v>
      </c>
      <c r="S129" s="114">
        <v>35602.67</v>
      </c>
      <c r="T129" s="114">
        <v>85913.75</v>
      </c>
      <c r="U129" s="115">
        <v>601.4</v>
      </c>
      <c r="V129" s="102">
        <f t="shared" si="10"/>
        <v>429568.75</v>
      </c>
      <c r="W129" s="102">
        <f t="shared" si="11"/>
        <v>36204.07</v>
      </c>
      <c r="X129" s="103">
        <f t="shared" si="12"/>
        <v>0.10360003491874117</v>
      </c>
      <c r="Y129" s="103">
        <f t="shared" si="13"/>
        <v>7.000043648426474E-3</v>
      </c>
      <c r="Z129" s="96">
        <v>44575</v>
      </c>
      <c r="AA129" s="104" t="s">
        <v>77</v>
      </c>
      <c r="AC129">
        <v>25</v>
      </c>
    </row>
    <row r="130" spans="2:29" hidden="1" x14ac:dyDescent="0.3">
      <c r="B130" s="26" t="s">
        <v>25</v>
      </c>
      <c r="C130" s="26" t="s">
        <v>75</v>
      </c>
      <c r="D130" s="26">
        <v>1</v>
      </c>
      <c r="E130" s="98" t="s">
        <v>57</v>
      </c>
      <c r="F130" s="99">
        <v>206</v>
      </c>
      <c r="G130" s="26" t="s">
        <v>33</v>
      </c>
      <c r="H130" s="26">
        <v>206</v>
      </c>
      <c r="I130" s="99" t="s">
        <v>58</v>
      </c>
      <c r="J130" s="26">
        <v>100</v>
      </c>
      <c r="K130" s="36">
        <v>75</v>
      </c>
      <c r="L130" s="36" t="s">
        <v>76</v>
      </c>
      <c r="M130" s="109" t="s">
        <v>76</v>
      </c>
      <c r="N130" s="113">
        <v>81.33</v>
      </c>
      <c r="O130" s="101">
        <v>0.65</v>
      </c>
      <c r="P130" s="143">
        <v>1</v>
      </c>
      <c r="Q130" s="100">
        <v>52.87</v>
      </c>
      <c r="R130" s="114">
        <v>396525</v>
      </c>
      <c r="S130" s="114">
        <v>41080</v>
      </c>
      <c r="T130" s="114">
        <v>99131.25</v>
      </c>
      <c r="U130" s="115">
        <v>693.92</v>
      </c>
      <c r="V130" s="102">
        <f t="shared" si="10"/>
        <v>495656.25</v>
      </c>
      <c r="W130" s="102">
        <f t="shared" si="11"/>
        <v>41773.919999999998</v>
      </c>
      <c r="X130" s="103">
        <f t="shared" si="12"/>
        <v>0.10360002521909085</v>
      </c>
      <c r="Y130" s="103">
        <f t="shared" si="13"/>
        <v>7.0000126095454253E-3</v>
      </c>
      <c r="Z130" s="96">
        <v>44575</v>
      </c>
      <c r="AA130" s="104" t="s">
        <v>77</v>
      </c>
      <c r="AC130">
        <v>25</v>
      </c>
    </row>
    <row r="131" spans="2:29" hidden="1" x14ac:dyDescent="0.3">
      <c r="B131" s="26" t="s">
        <v>25</v>
      </c>
      <c r="C131" s="26" t="s">
        <v>75</v>
      </c>
      <c r="D131" s="26">
        <v>1</v>
      </c>
      <c r="E131" s="98" t="s">
        <v>57</v>
      </c>
      <c r="F131" s="99">
        <v>206</v>
      </c>
      <c r="G131" s="26" t="s">
        <v>33</v>
      </c>
      <c r="H131" s="26">
        <v>206</v>
      </c>
      <c r="I131" s="99" t="s">
        <v>58</v>
      </c>
      <c r="J131" s="26">
        <v>100</v>
      </c>
      <c r="K131" s="36">
        <v>65</v>
      </c>
      <c r="L131" s="36" t="s">
        <v>76</v>
      </c>
      <c r="M131" s="109" t="s">
        <v>76</v>
      </c>
      <c r="N131" s="113">
        <v>81.33</v>
      </c>
      <c r="O131" s="101">
        <v>0.7</v>
      </c>
      <c r="P131" s="143">
        <v>2</v>
      </c>
      <c r="Q131" s="100">
        <v>56.94</v>
      </c>
      <c r="R131" s="114">
        <v>370110</v>
      </c>
      <c r="S131" s="114">
        <v>43837.46</v>
      </c>
      <c r="T131" s="114">
        <v>92527.5</v>
      </c>
      <c r="U131" s="115">
        <v>616.85</v>
      </c>
      <c r="V131" s="102">
        <f t="shared" ref="V131:V194" si="14">R131+T131</f>
        <v>462637.5</v>
      </c>
      <c r="W131" s="102">
        <f t="shared" ref="W131:W194" si="15">S131+U131</f>
        <v>44454.31</v>
      </c>
      <c r="X131" s="103">
        <f t="shared" ref="X131:X194" si="16">S131/R131</f>
        <v>0.11844440841911864</v>
      </c>
      <c r="Y131" s="103">
        <f t="shared" si="13"/>
        <v>6.6666666666666671E-3</v>
      </c>
      <c r="Z131" s="96">
        <v>44575</v>
      </c>
      <c r="AA131" s="104" t="s">
        <v>77</v>
      </c>
      <c r="AC131">
        <v>25</v>
      </c>
    </row>
    <row r="132" spans="2:29" hidden="1" x14ac:dyDescent="0.3">
      <c r="B132" s="26" t="s">
        <v>25</v>
      </c>
      <c r="C132" s="26" t="s">
        <v>75</v>
      </c>
      <c r="D132" s="26">
        <v>1</v>
      </c>
      <c r="E132" s="98" t="s">
        <v>57</v>
      </c>
      <c r="F132" s="99">
        <v>206</v>
      </c>
      <c r="G132" s="26" t="s">
        <v>33</v>
      </c>
      <c r="H132" s="26">
        <v>206</v>
      </c>
      <c r="I132" s="99" t="s">
        <v>58</v>
      </c>
      <c r="J132" s="26">
        <v>100</v>
      </c>
      <c r="K132" s="36">
        <v>75</v>
      </c>
      <c r="L132" s="36" t="s">
        <v>76</v>
      </c>
      <c r="M132" s="109" t="s">
        <v>76</v>
      </c>
      <c r="N132" s="113">
        <v>81.33</v>
      </c>
      <c r="O132" s="101">
        <v>0.7</v>
      </c>
      <c r="P132" s="143">
        <v>2</v>
      </c>
      <c r="Q132" s="100">
        <v>56.94</v>
      </c>
      <c r="R132" s="114">
        <v>427050</v>
      </c>
      <c r="S132" s="114">
        <v>50581.68</v>
      </c>
      <c r="T132" s="114">
        <v>106762.5</v>
      </c>
      <c r="U132" s="115">
        <v>711.75</v>
      </c>
      <c r="V132" s="102">
        <f t="shared" si="14"/>
        <v>533812.5</v>
      </c>
      <c r="W132" s="102">
        <f t="shared" si="15"/>
        <v>51293.43</v>
      </c>
      <c r="X132" s="103">
        <f t="shared" si="16"/>
        <v>0.1184443976115209</v>
      </c>
      <c r="Y132" s="103">
        <f t="shared" ref="Y132:Y195" si="17">U132/T132</f>
        <v>6.6666666666666671E-3</v>
      </c>
      <c r="Z132" s="96">
        <v>44575</v>
      </c>
      <c r="AA132" s="104" t="s">
        <v>77</v>
      </c>
      <c r="AC132">
        <v>25</v>
      </c>
    </row>
    <row r="133" spans="2:29" hidden="1" x14ac:dyDescent="0.3">
      <c r="B133" s="26" t="s">
        <v>25</v>
      </c>
      <c r="C133" s="26" t="s">
        <v>75</v>
      </c>
      <c r="D133" s="26">
        <v>1</v>
      </c>
      <c r="E133" s="97" t="s">
        <v>59</v>
      </c>
      <c r="F133" s="99">
        <v>207</v>
      </c>
      <c r="G133" s="26" t="s">
        <v>33</v>
      </c>
      <c r="H133" s="26">
        <v>207</v>
      </c>
      <c r="I133" s="99" t="s">
        <v>60</v>
      </c>
      <c r="J133" s="26">
        <v>100</v>
      </c>
      <c r="K133" s="36">
        <v>65</v>
      </c>
      <c r="L133" s="36" t="s">
        <v>76</v>
      </c>
      <c r="M133" s="109" t="s">
        <v>76</v>
      </c>
      <c r="N133" s="113">
        <v>81.81</v>
      </c>
      <c r="O133" s="101">
        <v>0.65</v>
      </c>
      <c r="P133" s="143">
        <v>1</v>
      </c>
      <c r="Q133" s="100">
        <f>N133*O133</f>
        <v>53.176500000000004</v>
      </c>
      <c r="R133" s="114">
        <v>345670</v>
      </c>
      <c r="S133" s="114">
        <v>34762.89</v>
      </c>
      <c r="T133" s="114">
        <v>86417.5</v>
      </c>
      <c r="U133" s="115">
        <v>604.92999999999995</v>
      </c>
      <c r="V133" s="102">
        <f t="shared" si="14"/>
        <v>432087.5</v>
      </c>
      <c r="W133" s="102">
        <f t="shared" si="15"/>
        <v>35367.82</v>
      </c>
      <c r="X133" s="103">
        <f t="shared" si="16"/>
        <v>0.10056669656030318</v>
      </c>
      <c r="Y133" s="103">
        <f t="shared" si="17"/>
        <v>7.0000867879769718E-3</v>
      </c>
      <c r="Z133" s="96">
        <v>44575</v>
      </c>
      <c r="AA133" s="104" t="s">
        <v>77</v>
      </c>
      <c r="AC133">
        <v>25</v>
      </c>
    </row>
    <row r="134" spans="2:29" hidden="1" x14ac:dyDescent="0.3">
      <c r="B134" s="26" t="s">
        <v>25</v>
      </c>
      <c r="C134" s="26" t="s">
        <v>75</v>
      </c>
      <c r="D134" s="26">
        <v>1</v>
      </c>
      <c r="E134" s="97" t="s">
        <v>59</v>
      </c>
      <c r="F134" s="99">
        <v>207</v>
      </c>
      <c r="G134" s="26" t="s">
        <v>33</v>
      </c>
      <c r="H134" s="26">
        <v>207</v>
      </c>
      <c r="I134" s="99" t="s">
        <v>60</v>
      </c>
      <c r="J134" s="26">
        <v>100</v>
      </c>
      <c r="K134" s="36">
        <v>75</v>
      </c>
      <c r="L134" s="36" t="s">
        <v>76</v>
      </c>
      <c r="M134" s="109" t="s">
        <v>76</v>
      </c>
      <c r="N134" s="113">
        <v>81.81</v>
      </c>
      <c r="O134" s="101">
        <v>0.65</v>
      </c>
      <c r="P134" s="143">
        <v>1</v>
      </c>
      <c r="Q134" s="100">
        <f>N134*O134</f>
        <v>53.176500000000004</v>
      </c>
      <c r="R134" s="114">
        <v>398850</v>
      </c>
      <c r="S134" s="114">
        <v>40111.019999999997</v>
      </c>
      <c r="T134" s="114">
        <v>99712.5</v>
      </c>
      <c r="U134" s="115">
        <v>697.99</v>
      </c>
      <c r="V134" s="102">
        <f t="shared" si="14"/>
        <v>498562.5</v>
      </c>
      <c r="W134" s="102">
        <f t="shared" si="15"/>
        <v>40809.009999999995</v>
      </c>
      <c r="X134" s="103">
        <f t="shared" si="16"/>
        <v>0.10056667920270777</v>
      </c>
      <c r="Y134" s="103">
        <f t="shared" si="17"/>
        <v>7.0000250720822369E-3</v>
      </c>
      <c r="Z134" s="96">
        <v>44575</v>
      </c>
      <c r="AA134" s="104" t="s">
        <v>77</v>
      </c>
      <c r="AC134">
        <v>25</v>
      </c>
    </row>
    <row r="135" spans="2:29" hidden="1" x14ac:dyDescent="0.3">
      <c r="B135" s="26" t="s">
        <v>25</v>
      </c>
      <c r="C135" s="26" t="s">
        <v>75</v>
      </c>
      <c r="D135" s="26">
        <v>1</v>
      </c>
      <c r="E135" s="97" t="s">
        <v>59</v>
      </c>
      <c r="F135" s="99">
        <v>207</v>
      </c>
      <c r="G135" s="26" t="s">
        <v>33</v>
      </c>
      <c r="H135" s="26">
        <v>207</v>
      </c>
      <c r="I135" s="99" t="s">
        <v>60</v>
      </c>
      <c r="J135" s="26">
        <v>100</v>
      </c>
      <c r="K135" s="36">
        <v>65</v>
      </c>
      <c r="L135" s="36" t="s">
        <v>76</v>
      </c>
      <c r="M135" s="109" t="s">
        <v>76</v>
      </c>
      <c r="N135" s="113">
        <v>81.81</v>
      </c>
      <c r="O135" s="101">
        <v>0.7</v>
      </c>
      <c r="P135" s="143">
        <v>2</v>
      </c>
      <c r="Q135" s="100">
        <v>57.28</v>
      </c>
      <c r="R135" s="114">
        <v>372320</v>
      </c>
      <c r="S135" s="114">
        <v>42237.62</v>
      </c>
      <c r="T135" s="114">
        <v>93080</v>
      </c>
      <c r="U135" s="115">
        <v>620.54</v>
      </c>
      <c r="V135" s="102">
        <f t="shared" si="14"/>
        <v>465400</v>
      </c>
      <c r="W135" s="102">
        <f t="shared" si="15"/>
        <v>42858.16</v>
      </c>
      <c r="X135" s="103">
        <f t="shared" si="16"/>
        <v>0.11344440266437474</v>
      </c>
      <c r="Y135" s="103">
        <f t="shared" si="17"/>
        <v>6.6667382896433173E-3</v>
      </c>
      <c r="Z135" s="96">
        <v>44575</v>
      </c>
      <c r="AA135" s="104" t="s">
        <v>77</v>
      </c>
      <c r="AC135">
        <v>25</v>
      </c>
    </row>
    <row r="136" spans="2:29" hidden="1" x14ac:dyDescent="0.3">
      <c r="B136" s="26" t="s">
        <v>25</v>
      </c>
      <c r="C136" s="26" t="s">
        <v>75</v>
      </c>
      <c r="D136" s="26">
        <v>1</v>
      </c>
      <c r="E136" s="97" t="s">
        <v>59</v>
      </c>
      <c r="F136" s="99">
        <v>207</v>
      </c>
      <c r="G136" s="26" t="s">
        <v>33</v>
      </c>
      <c r="H136" s="26">
        <v>207</v>
      </c>
      <c r="I136" s="99" t="s">
        <v>60</v>
      </c>
      <c r="J136" s="26">
        <v>100</v>
      </c>
      <c r="K136" s="36">
        <v>75</v>
      </c>
      <c r="L136" s="36" t="s">
        <v>76</v>
      </c>
      <c r="M136" s="109" t="s">
        <v>76</v>
      </c>
      <c r="N136" s="113">
        <v>81.81</v>
      </c>
      <c r="O136" s="101">
        <v>0.7</v>
      </c>
      <c r="P136" s="143">
        <v>2</v>
      </c>
      <c r="Q136" s="100">
        <v>57.28</v>
      </c>
      <c r="R136" s="114">
        <v>429600</v>
      </c>
      <c r="S136" s="114">
        <v>48735.71</v>
      </c>
      <c r="T136" s="114">
        <v>107400</v>
      </c>
      <c r="U136" s="122">
        <v>716</v>
      </c>
      <c r="V136" s="102">
        <f t="shared" si="14"/>
        <v>537000</v>
      </c>
      <c r="W136" s="102">
        <f t="shared" si="15"/>
        <v>49451.71</v>
      </c>
      <c r="X136" s="103">
        <f t="shared" si="16"/>
        <v>0.11344439013035382</v>
      </c>
      <c r="Y136" s="103">
        <f t="shared" si="17"/>
        <v>6.6666666666666671E-3</v>
      </c>
      <c r="Z136" s="96">
        <v>44575</v>
      </c>
      <c r="AA136" s="104" t="s">
        <v>77</v>
      </c>
      <c r="AC136">
        <v>25</v>
      </c>
    </row>
    <row r="137" spans="2:29" hidden="1" x14ac:dyDescent="0.3">
      <c r="B137" s="26" t="s">
        <v>25</v>
      </c>
      <c r="C137" s="26" t="s">
        <v>75</v>
      </c>
      <c r="D137" s="26">
        <v>1</v>
      </c>
      <c r="E137" s="98" t="s">
        <v>61</v>
      </c>
      <c r="F137" s="99">
        <v>1265</v>
      </c>
      <c r="G137" s="26" t="s">
        <v>28</v>
      </c>
      <c r="H137" s="26">
        <v>1265</v>
      </c>
      <c r="I137" s="99" t="s">
        <v>62</v>
      </c>
      <c r="J137" s="26">
        <v>100</v>
      </c>
      <c r="K137" s="36">
        <v>65</v>
      </c>
      <c r="L137" s="36" t="s">
        <v>76</v>
      </c>
      <c r="M137" s="109" t="s">
        <v>76</v>
      </c>
      <c r="N137" s="110">
        <v>79.44</v>
      </c>
      <c r="O137" s="111">
        <v>0.65</v>
      </c>
      <c r="P137" s="143">
        <v>1</v>
      </c>
      <c r="Q137" s="100">
        <f>N137*O137</f>
        <v>51.636000000000003</v>
      </c>
      <c r="R137" s="102">
        <v>335660</v>
      </c>
      <c r="S137" s="102">
        <v>38337.97</v>
      </c>
      <c r="T137" s="102">
        <v>83915</v>
      </c>
      <c r="U137" s="102">
        <v>587.41</v>
      </c>
      <c r="V137" s="102">
        <f t="shared" si="14"/>
        <v>419575</v>
      </c>
      <c r="W137" s="102">
        <f t="shared" si="15"/>
        <v>38925.380000000005</v>
      </c>
      <c r="X137" s="103">
        <f t="shared" si="16"/>
        <v>0.11421667759041888</v>
      </c>
      <c r="Y137" s="103">
        <f t="shared" si="17"/>
        <v>7.0000595841029608E-3</v>
      </c>
      <c r="Z137" s="96">
        <v>44575</v>
      </c>
      <c r="AA137" s="104" t="s">
        <v>77</v>
      </c>
      <c r="AC137">
        <v>25</v>
      </c>
    </row>
    <row r="138" spans="2:29" hidden="1" x14ac:dyDescent="0.3">
      <c r="B138" s="26" t="s">
        <v>25</v>
      </c>
      <c r="C138" s="26" t="s">
        <v>75</v>
      </c>
      <c r="D138" s="26">
        <v>1</v>
      </c>
      <c r="E138" s="98" t="s">
        <v>61</v>
      </c>
      <c r="F138" s="99">
        <v>1265</v>
      </c>
      <c r="G138" s="26" t="s">
        <v>28</v>
      </c>
      <c r="H138" s="26">
        <v>1265</v>
      </c>
      <c r="I138" s="99" t="s">
        <v>62</v>
      </c>
      <c r="J138" s="26">
        <v>100</v>
      </c>
      <c r="K138" s="36">
        <v>75</v>
      </c>
      <c r="L138" s="36" t="s">
        <v>76</v>
      </c>
      <c r="M138" s="109" t="s">
        <v>76</v>
      </c>
      <c r="N138" s="112">
        <v>79.44</v>
      </c>
      <c r="O138" s="111">
        <v>0.65</v>
      </c>
      <c r="P138" s="143">
        <v>1</v>
      </c>
      <c r="Q138" s="100">
        <f>N138*O138</f>
        <v>51.636000000000003</v>
      </c>
      <c r="R138" s="102">
        <v>387300</v>
      </c>
      <c r="S138" s="102">
        <v>44236.12</v>
      </c>
      <c r="T138" s="102">
        <v>96825</v>
      </c>
      <c r="U138" s="102">
        <v>677.78</v>
      </c>
      <c r="V138" s="102">
        <f t="shared" si="14"/>
        <v>484125</v>
      </c>
      <c r="W138" s="102">
        <f t="shared" si="15"/>
        <v>44913.9</v>
      </c>
      <c r="X138" s="103">
        <f t="shared" si="16"/>
        <v>0.11421667957655565</v>
      </c>
      <c r="Y138" s="103">
        <f t="shared" si="17"/>
        <v>7.0000516395558997E-3</v>
      </c>
      <c r="Z138" s="96">
        <v>44575</v>
      </c>
      <c r="AA138" s="104" t="s">
        <v>77</v>
      </c>
      <c r="AC138">
        <v>25</v>
      </c>
    </row>
    <row r="139" spans="2:29" hidden="1" x14ac:dyDescent="0.3">
      <c r="B139" s="26" t="s">
        <v>25</v>
      </c>
      <c r="C139" s="26" t="s">
        <v>75</v>
      </c>
      <c r="D139" s="26">
        <v>1</v>
      </c>
      <c r="E139" s="98" t="s">
        <v>61</v>
      </c>
      <c r="F139" s="99">
        <v>1265</v>
      </c>
      <c r="G139" s="26" t="s">
        <v>28</v>
      </c>
      <c r="H139" s="26">
        <v>1265</v>
      </c>
      <c r="I139" s="99" t="s">
        <v>62</v>
      </c>
      <c r="J139" s="26">
        <v>100</v>
      </c>
      <c r="K139" s="36">
        <v>65</v>
      </c>
      <c r="L139" s="36" t="s">
        <v>76</v>
      </c>
      <c r="M139" s="109" t="s">
        <v>76</v>
      </c>
      <c r="N139" s="113">
        <v>79.44</v>
      </c>
      <c r="O139" s="111">
        <v>0.7</v>
      </c>
      <c r="P139" s="143">
        <v>2</v>
      </c>
      <c r="Q139" s="100">
        <v>55.62</v>
      </c>
      <c r="R139" s="114">
        <v>361530</v>
      </c>
      <c r="S139" s="114">
        <v>49690.27</v>
      </c>
      <c r="T139" s="114">
        <v>90382.5</v>
      </c>
      <c r="U139" s="102">
        <v>602.54999999999995</v>
      </c>
      <c r="V139" s="102">
        <f t="shared" si="14"/>
        <v>451912.5</v>
      </c>
      <c r="W139" s="102">
        <f t="shared" si="15"/>
        <v>50292.82</v>
      </c>
      <c r="X139" s="103">
        <f t="shared" si="16"/>
        <v>0.13744438912400075</v>
      </c>
      <c r="Y139" s="103">
        <f t="shared" si="17"/>
        <v>6.6666666666666662E-3</v>
      </c>
      <c r="Z139" s="96">
        <v>44575</v>
      </c>
      <c r="AA139" s="104" t="s">
        <v>77</v>
      </c>
      <c r="AC139">
        <v>25</v>
      </c>
    </row>
    <row r="140" spans="2:29" hidden="1" x14ac:dyDescent="0.3">
      <c r="B140" s="26" t="s">
        <v>25</v>
      </c>
      <c r="C140" s="26" t="s">
        <v>75</v>
      </c>
      <c r="D140" s="26">
        <v>1</v>
      </c>
      <c r="E140" s="98" t="s">
        <v>61</v>
      </c>
      <c r="F140" s="99">
        <v>1265</v>
      </c>
      <c r="G140" s="26" t="s">
        <v>28</v>
      </c>
      <c r="H140" s="26">
        <v>1265</v>
      </c>
      <c r="I140" s="99" t="s">
        <v>62</v>
      </c>
      <c r="J140" s="26">
        <v>100</v>
      </c>
      <c r="K140" s="36">
        <v>75</v>
      </c>
      <c r="L140" s="36" t="s">
        <v>76</v>
      </c>
      <c r="M140" s="109" t="s">
        <v>76</v>
      </c>
      <c r="N140" s="100">
        <v>79.44</v>
      </c>
      <c r="O140" s="111">
        <v>0.7</v>
      </c>
      <c r="P140" s="143">
        <v>2</v>
      </c>
      <c r="Q140" s="100">
        <v>55.62</v>
      </c>
      <c r="R140" s="102">
        <v>417150</v>
      </c>
      <c r="S140" s="102">
        <v>57334.93</v>
      </c>
      <c r="T140" s="102">
        <v>104287.5</v>
      </c>
      <c r="U140" s="102">
        <v>695.25</v>
      </c>
      <c r="V140" s="102">
        <f t="shared" si="14"/>
        <v>521437.5</v>
      </c>
      <c r="W140" s="102">
        <f t="shared" si="15"/>
        <v>58030.18</v>
      </c>
      <c r="X140" s="103">
        <f t="shared" si="16"/>
        <v>0.13744439650005993</v>
      </c>
      <c r="Y140" s="103">
        <f t="shared" si="17"/>
        <v>6.6666666666666671E-3</v>
      </c>
      <c r="Z140" s="96">
        <v>44575</v>
      </c>
      <c r="AA140" s="104" t="s">
        <v>77</v>
      </c>
      <c r="AC140">
        <v>25</v>
      </c>
    </row>
    <row r="141" spans="2:29" hidden="1" x14ac:dyDescent="0.3">
      <c r="B141" s="26" t="s">
        <v>25</v>
      </c>
      <c r="C141" s="26" t="s">
        <v>75</v>
      </c>
      <c r="D141" s="26">
        <v>1</v>
      </c>
      <c r="E141" s="108" t="s">
        <v>63</v>
      </c>
      <c r="F141" s="99">
        <v>209</v>
      </c>
      <c r="G141" s="26" t="s">
        <v>33</v>
      </c>
      <c r="H141" s="26">
        <v>209</v>
      </c>
      <c r="I141" s="99" t="s">
        <v>64</v>
      </c>
      <c r="J141" s="26">
        <v>100</v>
      </c>
      <c r="K141" s="36">
        <v>65</v>
      </c>
      <c r="L141" s="36" t="s">
        <v>76</v>
      </c>
      <c r="M141" s="109" t="s">
        <v>76</v>
      </c>
      <c r="N141" s="26">
        <v>87.59</v>
      </c>
      <c r="O141" s="111">
        <v>0.65</v>
      </c>
      <c r="P141" s="143">
        <v>1</v>
      </c>
      <c r="Q141" s="100">
        <v>56.94</v>
      </c>
      <c r="R141" s="102">
        <v>370110</v>
      </c>
      <c r="S141" s="102">
        <v>33075.49</v>
      </c>
      <c r="T141" s="102">
        <v>92527.5</v>
      </c>
      <c r="U141" s="116">
        <v>647.70000000000005</v>
      </c>
      <c r="V141" s="102">
        <f t="shared" si="14"/>
        <v>462637.5</v>
      </c>
      <c r="W141" s="102">
        <f t="shared" si="15"/>
        <v>33723.189999999995</v>
      </c>
      <c r="X141" s="103">
        <f t="shared" si="16"/>
        <v>8.9366647753370609E-2</v>
      </c>
      <c r="Y141" s="103">
        <f t="shared" si="17"/>
        <v>7.0000810569830598E-3</v>
      </c>
      <c r="Z141" s="96">
        <v>44575</v>
      </c>
      <c r="AA141" s="104" t="s">
        <v>77</v>
      </c>
      <c r="AC141">
        <v>25</v>
      </c>
    </row>
    <row r="142" spans="2:29" hidden="1" x14ac:dyDescent="0.3">
      <c r="B142" s="26" t="s">
        <v>25</v>
      </c>
      <c r="C142" s="26" t="s">
        <v>75</v>
      </c>
      <c r="D142" s="26">
        <v>1</v>
      </c>
      <c r="E142" s="108" t="s">
        <v>63</v>
      </c>
      <c r="F142" s="99">
        <v>209</v>
      </c>
      <c r="G142" s="26" t="s">
        <v>33</v>
      </c>
      <c r="H142" s="26">
        <v>209</v>
      </c>
      <c r="I142" s="99" t="s">
        <v>64</v>
      </c>
      <c r="J142" s="26">
        <v>100</v>
      </c>
      <c r="K142" s="36">
        <v>75</v>
      </c>
      <c r="L142" s="36" t="s">
        <v>76</v>
      </c>
      <c r="M142" s="109" t="s">
        <v>76</v>
      </c>
      <c r="N142" s="26">
        <v>87.59</v>
      </c>
      <c r="O142" s="111">
        <v>0.65</v>
      </c>
      <c r="P142" s="143">
        <v>1</v>
      </c>
      <c r="Q142" s="100">
        <v>56.94</v>
      </c>
      <c r="R142" s="102">
        <v>427050</v>
      </c>
      <c r="S142" s="102">
        <v>38164.03</v>
      </c>
      <c r="T142" s="102">
        <v>106762.5</v>
      </c>
      <c r="U142" s="116">
        <v>747.34</v>
      </c>
      <c r="V142" s="102">
        <f t="shared" si="14"/>
        <v>533812.5</v>
      </c>
      <c r="W142" s="102">
        <f t="shared" si="15"/>
        <v>38911.369999999995</v>
      </c>
      <c r="X142" s="103">
        <f t="shared" si="16"/>
        <v>8.9366654958435779E-2</v>
      </c>
      <c r="Y142" s="103">
        <f t="shared" si="17"/>
        <v>7.0000234164617732E-3</v>
      </c>
      <c r="Z142" s="96">
        <v>44575</v>
      </c>
      <c r="AA142" s="104" t="s">
        <v>77</v>
      </c>
      <c r="AC142">
        <v>25</v>
      </c>
    </row>
    <row r="143" spans="2:29" hidden="1" x14ac:dyDescent="0.3">
      <c r="B143" s="26" t="s">
        <v>25</v>
      </c>
      <c r="C143" s="26" t="s">
        <v>75</v>
      </c>
      <c r="D143" s="26">
        <v>1</v>
      </c>
      <c r="E143" s="108" t="s">
        <v>63</v>
      </c>
      <c r="F143" s="99">
        <v>209</v>
      </c>
      <c r="G143" s="26" t="s">
        <v>33</v>
      </c>
      <c r="H143" s="26">
        <v>209</v>
      </c>
      <c r="I143" s="99" t="s">
        <v>64</v>
      </c>
      <c r="J143" s="26">
        <v>100</v>
      </c>
      <c r="K143" s="36">
        <v>65</v>
      </c>
      <c r="L143" s="36" t="s">
        <v>76</v>
      </c>
      <c r="M143" s="109" t="s">
        <v>76</v>
      </c>
      <c r="N143" s="113">
        <v>87.59</v>
      </c>
      <c r="O143" s="111">
        <v>0.7</v>
      </c>
      <c r="P143" s="143">
        <v>2</v>
      </c>
      <c r="Q143" s="100">
        <v>61.32</v>
      </c>
      <c r="R143" s="114">
        <v>398580</v>
      </c>
      <c r="S143" s="114">
        <v>45482.400000000001</v>
      </c>
      <c r="T143" s="114">
        <v>99645</v>
      </c>
      <c r="U143" s="117">
        <v>664.3</v>
      </c>
      <c r="V143" s="102">
        <f t="shared" si="14"/>
        <v>498225</v>
      </c>
      <c r="W143" s="102">
        <f t="shared" si="15"/>
        <v>46146.700000000004</v>
      </c>
      <c r="X143" s="103">
        <f t="shared" si="16"/>
        <v>0.11411109438506699</v>
      </c>
      <c r="Y143" s="103">
        <f t="shared" si="17"/>
        <v>6.6666666666666662E-3</v>
      </c>
      <c r="Z143" s="96">
        <v>44575</v>
      </c>
      <c r="AA143" s="104" t="s">
        <v>77</v>
      </c>
      <c r="AC143">
        <v>25</v>
      </c>
    </row>
    <row r="144" spans="2:29" hidden="1" x14ac:dyDescent="0.3">
      <c r="B144" s="26" t="s">
        <v>25</v>
      </c>
      <c r="C144" s="26" t="s">
        <v>75</v>
      </c>
      <c r="D144" s="26">
        <v>1</v>
      </c>
      <c r="E144" s="108" t="s">
        <v>63</v>
      </c>
      <c r="F144" s="99">
        <v>209</v>
      </c>
      <c r="G144" s="26" t="s">
        <v>33</v>
      </c>
      <c r="H144" s="26">
        <v>209</v>
      </c>
      <c r="I144" s="99" t="s">
        <v>64</v>
      </c>
      <c r="J144" s="26">
        <v>100</v>
      </c>
      <c r="K144" s="36">
        <v>75</v>
      </c>
      <c r="L144" s="36" t="s">
        <v>76</v>
      </c>
      <c r="M144" s="109" t="s">
        <v>76</v>
      </c>
      <c r="N144" s="26">
        <v>87.59</v>
      </c>
      <c r="O144" s="111">
        <v>0.7</v>
      </c>
      <c r="P144" s="143">
        <v>2</v>
      </c>
      <c r="Q144" s="100">
        <v>61.32</v>
      </c>
      <c r="R144" s="102">
        <v>459900</v>
      </c>
      <c r="S144" s="102">
        <v>52479.69</v>
      </c>
      <c r="T144" s="102">
        <v>114975</v>
      </c>
      <c r="U144" s="117">
        <v>766.5</v>
      </c>
      <c r="V144" s="102">
        <f t="shared" si="14"/>
        <v>574875</v>
      </c>
      <c r="W144" s="102">
        <f t="shared" si="15"/>
        <v>53246.19</v>
      </c>
      <c r="X144" s="103">
        <f t="shared" si="16"/>
        <v>0.11411108936725375</v>
      </c>
      <c r="Y144" s="103">
        <f t="shared" si="17"/>
        <v>6.6666666666666671E-3</v>
      </c>
      <c r="Z144" s="96">
        <v>44575</v>
      </c>
      <c r="AA144" s="104" t="s">
        <v>77</v>
      </c>
      <c r="AC144">
        <v>25</v>
      </c>
    </row>
    <row r="145" spans="2:29" hidden="1" x14ac:dyDescent="0.3">
      <c r="B145" s="26" t="s">
        <v>25</v>
      </c>
      <c r="C145" s="26" t="s">
        <v>75</v>
      </c>
      <c r="D145" s="26">
        <v>1</v>
      </c>
      <c r="E145" s="97" t="s">
        <v>65</v>
      </c>
      <c r="F145" s="99">
        <v>1376</v>
      </c>
      <c r="G145" s="26" t="s">
        <v>33</v>
      </c>
      <c r="H145" s="26">
        <v>1376</v>
      </c>
      <c r="I145" s="99" t="s">
        <v>66</v>
      </c>
      <c r="J145" s="26">
        <v>100</v>
      </c>
      <c r="K145" s="36">
        <v>65</v>
      </c>
      <c r="L145" s="36" t="s">
        <v>76</v>
      </c>
      <c r="M145" s="109" t="s">
        <v>76</v>
      </c>
      <c r="N145" s="110">
        <v>86.31</v>
      </c>
      <c r="O145" s="111">
        <v>0.65</v>
      </c>
      <c r="P145" s="143">
        <v>1</v>
      </c>
      <c r="Q145" s="100">
        <v>56.11</v>
      </c>
      <c r="R145" s="102">
        <v>364715</v>
      </c>
      <c r="S145" s="102">
        <v>54719.41</v>
      </c>
      <c r="T145" s="102">
        <v>91178.75</v>
      </c>
      <c r="U145" s="116">
        <v>638.25</v>
      </c>
      <c r="V145" s="102">
        <f t="shared" si="14"/>
        <v>455893.75</v>
      </c>
      <c r="W145" s="102">
        <f t="shared" si="15"/>
        <v>55357.66</v>
      </c>
      <c r="X145" s="103">
        <f t="shared" si="16"/>
        <v>0.15003334110195632</v>
      </c>
      <c r="Y145" s="103">
        <f t="shared" si="17"/>
        <v>6.9999862906653144E-3</v>
      </c>
      <c r="Z145" s="96">
        <v>44575</v>
      </c>
      <c r="AA145" s="104" t="s">
        <v>77</v>
      </c>
      <c r="AC145">
        <v>25</v>
      </c>
    </row>
    <row r="146" spans="2:29" hidden="1" x14ac:dyDescent="0.3">
      <c r="B146" s="26" t="s">
        <v>25</v>
      </c>
      <c r="C146" s="26" t="s">
        <v>75</v>
      </c>
      <c r="D146" s="26">
        <v>1</v>
      </c>
      <c r="E146" s="97" t="s">
        <v>65</v>
      </c>
      <c r="F146" s="99">
        <v>1376</v>
      </c>
      <c r="G146" s="26" t="s">
        <v>33</v>
      </c>
      <c r="H146" s="26">
        <v>1376</v>
      </c>
      <c r="I146" s="99" t="s">
        <v>66</v>
      </c>
      <c r="J146" s="26">
        <v>100</v>
      </c>
      <c r="K146" s="36">
        <v>75</v>
      </c>
      <c r="L146" s="36" t="s">
        <v>76</v>
      </c>
      <c r="M146" s="109" t="s">
        <v>76</v>
      </c>
      <c r="N146" s="110">
        <v>86.31</v>
      </c>
      <c r="O146" s="111">
        <v>0.65</v>
      </c>
      <c r="P146" s="143">
        <v>1</v>
      </c>
      <c r="Q146" s="100">
        <v>56.11</v>
      </c>
      <c r="R146" s="102">
        <v>420825</v>
      </c>
      <c r="S146" s="102">
        <v>63137.78</v>
      </c>
      <c r="T146" s="102">
        <v>105206.25</v>
      </c>
      <c r="U146" s="116">
        <v>736.45</v>
      </c>
      <c r="V146" s="102">
        <f t="shared" si="14"/>
        <v>526031.25</v>
      </c>
      <c r="W146" s="102">
        <f t="shared" si="15"/>
        <v>63874.229999999996</v>
      </c>
      <c r="X146" s="103">
        <f t="shared" si="16"/>
        <v>0.15003333927404502</v>
      </c>
      <c r="Y146" s="103">
        <f t="shared" si="17"/>
        <v>7.0000594071169733E-3</v>
      </c>
      <c r="Z146" s="96">
        <v>44575</v>
      </c>
      <c r="AA146" s="104" t="s">
        <v>77</v>
      </c>
      <c r="AC146">
        <v>25</v>
      </c>
    </row>
    <row r="147" spans="2:29" hidden="1" x14ac:dyDescent="0.3">
      <c r="B147" s="26" t="s">
        <v>25</v>
      </c>
      <c r="C147" s="26" t="s">
        <v>75</v>
      </c>
      <c r="D147" s="26">
        <v>1</v>
      </c>
      <c r="E147" s="97" t="s">
        <v>65</v>
      </c>
      <c r="F147" s="99">
        <v>1376</v>
      </c>
      <c r="G147" s="26" t="s">
        <v>33</v>
      </c>
      <c r="H147" s="26">
        <v>1376</v>
      </c>
      <c r="I147" s="99" t="s">
        <v>66</v>
      </c>
      <c r="J147" s="26">
        <v>100</v>
      </c>
      <c r="K147" s="36">
        <v>65</v>
      </c>
      <c r="L147" s="36" t="s">
        <v>76</v>
      </c>
      <c r="M147" s="109" t="s">
        <v>76</v>
      </c>
      <c r="N147" s="100">
        <v>86.31</v>
      </c>
      <c r="O147" s="118">
        <v>0.7</v>
      </c>
      <c r="P147" s="143">
        <v>2</v>
      </c>
      <c r="Q147" s="100">
        <v>60.43</v>
      </c>
      <c r="R147" s="102">
        <v>392795</v>
      </c>
      <c r="S147" s="102">
        <v>64854.81</v>
      </c>
      <c r="T147" s="102">
        <v>98198.75</v>
      </c>
      <c r="U147" s="116">
        <v>654.66</v>
      </c>
      <c r="V147" s="102">
        <f t="shared" si="14"/>
        <v>490993.75</v>
      </c>
      <c r="W147" s="102">
        <f t="shared" si="15"/>
        <v>65509.47</v>
      </c>
      <c r="X147" s="103">
        <f t="shared" si="16"/>
        <v>0.16511108848126885</v>
      </c>
      <c r="Y147" s="103">
        <f t="shared" si="17"/>
        <v>6.6666836390483581E-3</v>
      </c>
      <c r="Z147" s="96">
        <v>44575</v>
      </c>
      <c r="AA147" s="104" t="s">
        <v>77</v>
      </c>
      <c r="AC147">
        <v>25</v>
      </c>
    </row>
    <row r="148" spans="2:29" hidden="1" x14ac:dyDescent="0.3">
      <c r="B148" s="26" t="s">
        <v>25</v>
      </c>
      <c r="C148" s="26" t="s">
        <v>75</v>
      </c>
      <c r="D148" s="26">
        <v>1</v>
      </c>
      <c r="E148" s="97" t="s">
        <v>65</v>
      </c>
      <c r="F148" s="99">
        <v>1376</v>
      </c>
      <c r="G148" s="26" t="s">
        <v>33</v>
      </c>
      <c r="H148" s="26">
        <v>1376</v>
      </c>
      <c r="I148" s="99" t="s">
        <v>66</v>
      </c>
      <c r="J148" s="26">
        <v>100</v>
      </c>
      <c r="K148" s="36">
        <v>75</v>
      </c>
      <c r="L148" s="36" t="s">
        <v>76</v>
      </c>
      <c r="M148" s="109" t="s">
        <v>76</v>
      </c>
      <c r="N148" s="112">
        <v>86.31</v>
      </c>
      <c r="O148" s="111">
        <v>0.7</v>
      </c>
      <c r="P148" s="143">
        <v>2</v>
      </c>
      <c r="Q148" s="100">
        <v>60.43</v>
      </c>
      <c r="R148" s="102">
        <v>453225</v>
      </c>
      <c r="S148" s="102">
        <v>74832.479999999996</v>
      </c>
      <c r="T148" s="102">
        <v>113306.25</v>
      </c>
      <c r="U148" s="116">
        <v>755.38</v>
      </c>
      <c r="V148" s="102">
        <f t="shared" si="14"/>
        <v>566531.25</v>
      </c>
      <c r="W148" s="102">
        <f t="shared" si="15"/>
        <v>75587.86</v>
      </c>
      <c r="X148" s="103">
        <f t="shared" si="16"/>
        <v>0.16511110375641236</v>
      </c>
      <c r="Y148" s="103">
        <f t="shared" si="17"/>
        <v>6.6667107948590659E-3</v>
      </c>
      <c r="Z148" s="96">
        <v>44575</v>
      </c>
      <c r="AA148" s="104" t="s">
        <v>77</v>
      </c>
      <c r="AC148">
        <v>25</v>
      </c>
    </row>
    <row r="149" spans="2:29" hidden="1" x14ac:dyDescent="0.3">
      <c r="B149" s="26" t="s">
        <v>25</v>
      </c>
      <c r="C149" s="26" t="s">
        <v>75</v>
      </c>
      <c r="D149" s="26">
        <v>1</v>
      </c>
      <c r="E149" s="108" t="s">
        <v>67</v>
      </c>
      <c r="F149" s="99">
        <v>219</v>
      </c>
      <c r="G149" s="26" t="s">
        <v>33</v>
      </c>
      <c r="H149" s="26">
        <v>219</v>
      </c>
      <c r="I149" s="99" t="s">
        <v>68</v>
      </c>
      <c r="J149" s="26">
        <v>100</v>
      </c>
      <c r="K149" s="36">
        <v>65</v>
      </c>
      <c r="L149" s="36" t="s">
        <v>76</v>
      </c>
      <c r="M149" s="109" t="s">
        <v>76</v>
      </c>
      <c r="N149" s="26">
        <v>85.99</v>
      </c>
      <c r="O149" s="111">
        <v>0.65</v>
      </c>
      <c r="P149" s="143">
        <v>1</v>
      </c>
      <c r="Q149" s="100">
        <v>55.9</v>
      </c>
      <c r="R149" s="102">
        <v>363350</v>
      </c>
      <c r="S149" s="102">
        <v>33658.31</v>
      </c>
      <c r="T149" s="102">
        <v>90837.5</v>
      </c>
      <c r="U149" s="116">
        <v>635.87</v>
      </c>
      <c r="V149" s="102">
        <f t="shared" si="14"/>
        <v>454187.5</v>
      </c>
      <c r="W149" s="102">
        <f t="shared" si="15"/>
        <v>34294.18</v>
      </c>
      <c r="X149" s="103">
        <f t="shared" si="16"/>
        <v>9.2633301224714457E-2</v>
      </c>
      <c r="Y149" s="103">
        <f t="shared" si="17"/>
        <v>7.0000825650199531E-3</v>
      </c>
      <c r="Z149" s="96">
        <v>44575</v>
      </c>
      <c r="AA149" s="104" t="s">
        <v>77</v>
      </c>
      <c r="AC149">
        <v>25</v>
      </c>
    </row>
    <row r="150" spans="2:29" hidden="1" x14ac:dyDescent="0.3">
      <c r="B150" s="26" t="s">
        <v>25</v>
      </c>
      <c r="C150" s="26" t="s">
        <v>75</v>
      </c>
      <c r="D150" s="26">
        <v>1</v>
      </c>
      <c r="E150" s="108" t="s">
        <v>67</v>
      </c>
      <c r="F150" s="99">
        <v>219</v>
      </c>
      <c r="G150" s="26" t="s">
        <v>33</v>
      </c>
      <c r="H150" s="26">
        <v>219</v>
      </c>
      <c r="I150" s="99" t="s">
        <v>68</v>
      </c>
      <c r="J150" s="26">
        <v>100</v>
      </c>
      <c r="K150" s="36">
        <v>75</v>
      </c>
      <c r="L150" s="36" t="s">
        <v>76</v>
      </c>
      <c r="M150" s="109" t="s">
        <v>76</v>
      </c>
      <c r="N150" s="26">
        <v>85.99</v>
      </c>
      <c r="O150" s="111">
        <v>0.65</v>
      </c>
      <c r="P150" s="143">
        <v>1</v>
      </c>
      <c r="Q150" s="100">
        <v>55.9</v>
      </c>
      <c r="R150" s="102">
        <v>419250</v>
      </c>
      <c r="S150" s="102">
        <v>38836.519999999997</v>
      </c>
      <c r="T150" s="102">
        <v>104812.5</v>
      </c>
      <c r="U150" s="116">
        <v>733.69</v>
      </c>
      <c r="V150" s="102">
        <f t="shared" si="14"/>
        <v>524062.5</v>
      </c>
      <c r="W150" s="102">
        <f t="shared" si="15"/>
        <v>39570.21</v>
      </c>
      <c r="X150" s="103">
        <f t="shared" si="16"/>
        <v>9.2633321407274885E-2</v>
      </c>
      <c r="Y150" s="103">
        <f t="shared" si="17"/>
        <v>7.0000238521168755E-3</v>
      </c>
      <c r="Z150" s="96">
        <v>44575</v>
      </c>
      <c r="AA150" s="104" t="s">
        <v>77</v>
      </c>
      <c r="AC150">
        <v>25</v>
      </c>
    </row>
    <row r="151" spans="2:29" hidden="1" x14ac:dyDescent="0.3">
      <c r="B151" s="26" t="s">
        <v>25</v>
      </c>
      <c r="C151" s="26" t="s">
        <v>75</v>
      </c>
      <c r="D151" s="26">
        <v>1</v>
      </c>
      <c r="E151" s="108" t="s">
        <v>67</v>
      </c>
      <c r="F151" s="99">
        <v>219</v>
      </c>
      <c r="G151" s="26" t="s">
        <v>33</v>
      </c>
      <c r="H151" s="26">
        <v>219</v>
      </c>
      <c r="I151" s="99" t="s">
        <v>68</v>
      </c>
      <c r="J151" s="26">
        <v>100</v>
      </c>
      <c r="K151" s="36">
        <v>65</v>
      </c>
      <c r="L151" s="36" t="s">
        <v>76</v>
      </c>
      <c r="M151" s="109" t="s">
        <v>76</v>
      </c>
      <c r="N151" s="113">
        <v>85.99</v>
      </c>
      <c r="O151" s="111">
        <v>0.7</v>
      </c>
      <c r="P151" s="143">
        <v>2</v>
      </c>
      <c r="Q151" s="100">
        <v>60.2</v>
      </c>
      <c r="R151" s="114">
        <v>391300</v>
      </c>
      <c r="S151" s="114">
        <v>44956.03</v>
      </c>
      <c r="T151" s="114">
        <v>97825</v>
      </c>
      <c r="U151" s="116">
        <v>652.16999999999996</v>
      </c>
      <c r="V151" s="102">
        <f t="shared" si="14"/>
        <v>489125</v>
      </c>
      <c r="W151" s="102">
        <f t="shared" si="15"/>
        <v>45608.2</v>
      </c>
      <c r="X151" s="103">
        <f t="shared" si="16"/>
        <v>0.11488890876565296</v>
      </c>
      <c r="Y151" s="103">
        <f t="shared" si="17"/>
        <v>6.6667007411193449E-3</v>
      </c>
      <c r="Z151" s="96">
        <v>44575</v>
      </c>
      <c r="AA151" s="104" t="s">
        <v>77</v>
      </c>
      <c r="AC151">
        <v>25</v>
      </c>
    </row>
    <row r="152" spans="2:29" hidden="1" x14ac:dyDescent="0.3">
      <c r="B152" s="26" t="s">
        <v>25</v>
      </c>
      <c r="C152" s="26" t="s">
        <v>75</v>
      </c>
      <c r="D152" s="26">
        <v>1</v>
      </c>
      <c r="E152" s="108" t="s">
        <v>67</v>
      </c>
      <c r="F152" s="99">
        <v>219</v>
      </c>
      <c r="G152" s="26" t="s">
        <v>33</v>
      </c>
      <c r="H152" s="26">
        <v>219</v>
      </c>
      <c r="I152" s="99" t="s">
        <v>68</v>
      </c>
      <c r="J152" s="26">
        <v>100</v>
      </c>
      <c r="K152" s="36">
        <v>75</v>
      </c>
      <c r="L152" s="36" t="s">
        <v>76</v>
      </c>
      <c r="M152" s="109" t="s">
        <v>76</v>
      </c>
      <c r="N152" s="26">
        <v>85.99</v>
      </c>
      <c r="O152" s="111">
        <v>0.7</v>
      </c>
      <c r="P152" s="143">
        <v>2</v>
      </c>
      <c r="Q152" s="100">
        <v>60.2</v>
      </c>
      <c r="R152" s="102">
        <v>451500</v>
      </c>
      <c r="S152" s="102">
        <v>51872.34</v>
      </c>
      <c r="T152" s="102">
        <v>112875</v>
      </c>
      <c r="U152" s="116">
        <v>752.5</v>
      </c>
      <c r="V152" s="102">
        <f t="shared" si="14"/>
        <v>564375</v>
      </c>
      <c r="W152" s="102">
        <f t="shared" si="15"/>
        <v>52624.84</v>
      </c>
      <c r="X152" s="103">
        <f t="shared" si="16"/>
        <v>0.11488890365448504</v>
      </c>
      <c r="Y152" s="103">
        <f t="shared" si="17"/>
        <v>6.6666666666666671E-3</v>
      </c>
      <c r="Z152" s="96">
        <v>44575</v>
      </c>
      <c r="AA152" s="104" t="s">
        <v>77</v>
      </c>
      <c r="AC152">
        <v>25</v>
      </c>
    </row>
    <row r="153" spans="2:29" hidden="1" x14ac:dyDescent="0.3">
      <c r="B153" s="26" t="s">
        <v>25</v>
      </c>
      <c r="C153" s="26" t="s">
        <v>75</v>
      </c>
      <c r="D153" s="26">
        <v>1</v>
      </c>
      <c r="E153" s="97" t="s">
        <v>69</v>
      </c>
      <c r="F153" s="99">
        <v>234</v>
      </c>
      <c r="G153" s="26" t="s">
        <v>33</v>
      </c>
      <c r="H153" s="26">
        <v>234</v>
      </c>
      <c r="I153" s="99" t="s">
        <v>70</v>
      </c>
      <c r="J153" s="26">
        <v>100</v>
      </c>
      <c r="K153" s="36">
        <v>65</v>
      </c>
      <c r="L153" s="36" t="s">
        <v>76</v>
      </c>
      <c r="M153" s="109" t="s">
        <v>76</v>
      </c>
      <c r="N153" s="113">
        <v>89.22</v>
      </c>
      <c r="O153" s="101">
        <v>0.65</v>
      </c>
      <c r="P153" s="143">
        <v>1</v>
      </c>
      <c r="Q153" s="100">
        <v>58</v>
      </c>
      <c r="R153" s="114">
        <v>377000</v>
      </c>
      <c r="S153" s="114">
        <v>60257.16</v>
      </c>
      <c r="T153" s="114">
        <v>94250</v>
      </c>
      <c r="U153" s="115">
        <v>659.75</v>
      </c>
      <c r="V153" s="102">
        <f t="shared" si="14"/>
        <v>471250</v>
      </c>
      <c r="W153" s="102">
        <f t="shared" si="15"/>
        <v>60916.91</v>
      </c>
      <c r="X153" s="103">
        <f t="shared" si="16"/>
        <v>0.15983331564986739</v>
      </c>
      <c r="Y153" s="103">
        <f t="shared" si="17"/>
        <v>7.0000000000000001E-3</v>
      </c>
      <c r="Z153" s="96">
        <v>44575</v>
      </c>
      <c r="AA153" s="104" t="s">
        <v>77</v>
      </c>
      <c r="AC153">
        <v>25</v>
      </c>
    </row>
    <row r="154" spans="2:29" hidden="1" x14ac:dyDescent="0.3">
      <c r="B154" s="26" t="s">
        <v>25</v>
      </c>
      <c r="C154" s="26" t="s">
        <v>75</v>
      </c>
      <c r="D154" s="26">
        <v>1</v>
      </c>
      <c r="E154" s="97" t="s">
        <v>69</v>
      </c>
      <c r="F154" s="99">
        <v>234</v>
      </c>
      <c r="G154" s="26" t="s">
        <v>33</v>
      </c>
      <c r="H154" s="26">
        <v>234</v>
      </c>
      <c r="I154" s="99" t="s">
        <v>70</v>
      </c>
      <c r="J154" s="26">
        <v>100</v>
      </c>
      <c r="K154" s="36">
        <v>75</v>
      </c>
      <c r="L154" s="36" t="s">
        <v>76</v>
      </c>
      <c r="M154" s="109" t="s">
        <v>76</v>
      </c>
      <c r="N154" s="113">
        <v>89.22</v>
      </c>
      <c r="O154" s="101">
        <v>0.65</v>
      </c>
      <c r="P154" s="143">
        <v>1</v>
      </c>
      <c r="Q154" s="100">
        <v>58</v>
      </c>
      <c r="R154" s="114">
        <v>435000</v>
      </c>
      <c r="S154" s="114">
        <v>69527.490000000005</v>
      </c>
      <c r="T154" s="114">
        <v>108750</v>
      </c>
      <c r="U154" s="115">
        <v>761.25</v>
      </c>
      <c r="V154" s="102">
        <f t="shared" si="14"/>
        <v>543750</v>
      </c>
      <c r="W154" s="102">
        <f t="shared" si="15"/>
        <v>70288.740000000005</v>
      </c>
      <c r="X154" s="103">
        <f t="shared" si="16"/>
        <v>0.15983331034482759</v>
      </c>
      <c r="Y154" s="103">
        <f t="shared" si="17"/>
        <v>7.0000000000000001E-3</v>
      </c>
      <c r="Z154" s="96">
        <v>44575</v>
      </c>
      <c r="AA154" s="104" t="s">
        <v>77</v>
      </c>
      <c r="AC154">
        <v>25</v>
      </c>
    </row>
    <row r="155" spans="2:29" hidden="1" x14ac:dyDescent="0.3">
      <c r="B155" s="26" t="s">
        <v>25</v>
      </c>
      <c r="C155" s="26" t="s">
        <v>75</v>
      </c>
      <c r="D155" s="26">
        <v>1</v>
      </c>
      <c r="E155" s="97" t="s">
        <v>69</v>
      </c>
      <c r="F155" s="99">
        <v>234</v>
      </c>
      <c r="G155" s="26" t="s">
        <v>33</v>
      </c>
      <c r="H155" s="26">
        <v>234</v>
      </c>
      <c r="I155" s="99" t="s">
        <v>70</v>
      </c>
      <c r="J155" s="26">
        <v>100</v>
      </c>
      <c r="K155" s="36">
        <v>65</v>
      </c>
      <c r="L155" s="36" t="s">
        <v>76</v>
      </c>
      <c r="M155" s="109" t="s">
        <v>76</v>
      </c>
      <c r="N155" s="113">
        <v>89.22</v>
      </c>
      <c r="O155" s="101">
        <v>0.7</v>
      </c>
      <c r="P155" s="143">
        <v>2</v>
      </c>
      <c r="Q155" s="100">
        <v>62.47</v>
      </c>
      <c r="R155" s="114">
        <v>406055</v>
      </c>
      <c r="S155" s="114">
        <v>71961.960000000006</v>
      </c>
      <c r="T155" s="114">
        <v>101513.75</v>
      </c>
      <c r="U155" s="115">
        <v>676.76</v>
      </c>
      <c r="V155" s="102">
        <f t="shared" si="14"/>
        <v>507568.75</v>
      </c>
      <c r="W155" s="102">
        <f t="shared" si="15"/>
        <v>72638.720000000001</v>
      </c>
      <c r="X155" s="103">
        <f t="shared" si="16"/>
        <v>0.17722219896319466</v>
      </c>
      <c r="Y155" s="103">
        <f t="shared" si="17"/>
        <v>6.6666830848037826E-3</v>
      </c>
      <c r="Z155" s="96">
        <v>44575</v>
      </c>
      <c r="AA155" s="104" t="s">
        <v>77</v>
      </c>
      <c r="AC155">
        <v>25</v>
      </c>
    </row>
    <row r="156" spans="2:29" hidden="1" x14ac:dyDescent="0.3">
      <c r="B156" s="26" t="s">
        <v>25</v>
      </c>
      <c r="C156" s="26" t="s">
        <v>75</v>
      </c>
      <c r="D156" s="26">
        <v>1</v>
      </c>
      <c r="E156" s="97" t="s">
        <v>69</v>
      </c>
      <c r="F156" s="99">
        <v>234</v>
      </c>
      <c r="G156" s="26" t="s">
        <v>33</v>
      </c>
      <c r="H156" s="26">
        <v>234</v>
      </c>
      <c r="I156" s="99" t="s">
        <v>70</v>
      </c>
      <c r="J156" s="26">
        <v>100</v>
      </c>
      <c r="K156" s="36">
        <v>75</v>
      </c>
      <c r="L156" s="36" t="s">
        <v>76</v>
      </c>
      <c r="M156" s="109" t="s">
        <v>76</v>
      </c>
      <c r="N156" s="113">
        <v>89.22</v>
      </c>
      <c r="O156" s="101">
        <v>0.7</v>
      </c>
      <c r="P156" s="143">
        <v>2</v>
      </c>
      <c r="Q156" s="100">
        <v>62.47</v>
      </c>
      <c r="R156" s="114">
        <v>468525</v>
      </c>
      <c r="S156" s="114">
        <v>83033.03</v>
      </c>
      <c r="T156" s="114">
        <v>117131.25</v>
      </c>
      <c r="U156" s="115">
        <v>780.88</v>
      </c>
      <c r="V156" s="102">
        <f t="shared" si="14"/>
        <v>585656.25</v>
      </c>
      <c r="W156" s="102">
        <f t="shared" si="15"/>
        <v>83813.91</v>
      </c>
      <c r="X156" s="103">
        <f t="shared" si="16"/>
        <v>0.17722219732138092</v>
      </c>
      <c r="Y156" s="103">
        <f t="shared" si="17"/>
        <v>6.6667093538231685E-3</v>
      </c>
      <c r="Z156" s="96">
        <v>44575</v>
      </c>
      <c r="AA156" s="104" t="s">
        <v>77</v>
      </c>
      <c r="AC156">
        <v>25</v>
      </c>
    </row>
    <row r="157" spans="2:29" hidden="1" x14ac:dyDescent="0.3">
      <c r="B157" s="26" t="s">
        <v>25</v>
      </c>
      <c r="C157" s="26" t="s">
        <v>75</v>
      </c>
      <c r="D157" s="26">
        <v>1</v>
      </c>
      <c r="E157" s="98" t="s">
        <v>71</v>
      </c>
      <c r="F157" s="99">
        <v>235</v>
      </c>
      <c r="G157" s="26" t="s">
        <v>33</v>
      </c>
      <c r="H157" s="26">
        <v>235</v>
      </c>
      <c r="I157" s="99" t="s">
        <v>72</v>
      </c>
      <c r="J157" s="26">
        <v>100</v>
      </c>
      <c r="K157" s="36">
        <v>65</v>
      </c>
      <c r="L157" s="36" t="s">
        <v>76</v>
      </c>
      <c r="M157" s="109" t="s">
        <v>76</v>
      </c>
      <c r="N157" s="26">
        <v>82.71</v>
      </c>
      <c r="O157" s="111">
        <v>0.65</v>
      </c>
      <c r="P157" s="143">
        <v>1</v>
      </c>
      <c r="Q157" s="100">
        <v>53.77</v>
      </c>
      <c r="R157" s="102">
        <v>349505</v>
      </c>
      <c r="S157" s="102">
        <v>27972.04</v>
      </c>
      <c r="T157" s="102">
        <v>87376.25</v>
      </c>
      <c r="U157" s="116">
        <v>611.64</v>
      </c>
      <c r="V157" s="102">
        <f t="shared" si="14"/>
        <v>436881.25</v>
      </c>
      <c r="W157" s="102">
        <f t="shared" si="15"/>
        <v>28583.68</v>
      </c>
      <c r="X157" s="103">
        <f t="shared" si="16"/>
        <v>8.0033304244574471E-2</v>
      </c>
      <c r="Y157" s="103">
        <f t="shared" si="17"/>
        <v>7.0000715297349105E-3</v>
      </c>
      <c r="Z157" s="96">
        <v>44575</v>
      </c>
      <c r="AA157" s="104" t="s">
        <v>77</v>
      </c>
      <c r="AC157">
        <v>25</v>
      </c>
    </row>
    <row r="158" spans="2:29" hidden="1" x14ac:dyDescent="0.3">
      <c r="B158" s="26" t="s">
        <v>25</v>
      </c>
      <c r="C158" s="26" t="s">
        <v>75</v>
      </c>
      <c r="D158" s="26">
        <v>1</v>
      </c>
      <c r="E158" s="98" t="s">
        <v>71</v>
      </c>
      <c r="F158" s="99">
        <v>235</v>
      </c>
      <c r="G158" s="26" t="s">
        <v>33</v>
      </c>
      <c r="H158" s="26">
        <v>235</v>
      </c>
      <c r="I158" s="99" t="s">
        <v>72</v>
      </c>
      <c r="J158" s="26">
        <v>100</v>
      </c>
      <c r="K158" s="36">
        <v>75</v>
      </c>
      <c r="L158" s="36" t="s">
        <v>76</v>
      </c>
      <c r="M158" s="109" t="s">
        <v>76</v>
      </c>
      <c r="N158" s="26">
        <v>82.71</v>
      </c>
      <c r="O158" s="111">
        <v>0.65</v>
      </c>
      <c r="P158" s="143">
        <v>1</v>
      </c>
      <c r="Q158" s="100">
        <v>53.77</v>
      </c>
      <c r="R158" s="102">
        <v>403275</v>
      </c>
      <c r="S158" s="102">
        <v>32275.43</v>
      </c>
      <c r="T158" s="102">
        <v>100818.75</v>
      </c>
      <c r="U158" s="116">
        <v>705.73</v>
      </c>
      <c r="V158" s="102">
        <f t="shared" si="14"/>
        <v>504093.75</v>
      </c>
      <c r="W158" s="102">
        <f t="shared" si="15"/>
        <v>32981.160000000003</v>
      </c>
      <c r="X158" s="103">
        <f t="shared" si="16"/>
        <v>8.0033302337114878E-2</v>
      </c>
      <c r="Y158" s="103">
        <f t="shared" si="17"/>
        <v>6.9999876015126158E-3</v>
      </c>
      <c r="Z158" s="96">
        <v>44575</v>
      </c>
      <c r="AA158" s="104" t="s">
        <v>77</v>
      </c>
      <c r="AC158">
        <v>25</v>
      </c>
    </row>
    <row r="159" spans="2:29" hidden="1" x14ac:dyDescent="0.3">
      <c r="B159" s="26" t="s">
        <v>25</v>
      </c>
      <c r="C159" s="26" t="s">
        <v>75</v>
      </c>
      <c r="D159" s="26">
        <v>1</v>
      </c>
      <c r="E159" s="98" t="s">
        <v>71</v>
      </c>
      <c r="F159" s="99">
        <v>235</v>
      </c>
      <c r="G159" s="26" t="s">
        <v>33</v>
      </c>
      <c r="H159" s="26">
        <v>235</v>
      </c>
      <c r="I159" s="99" t="s">
        <v>72</v>
      </c>
      <c r="J159" s="26">
        <v>100</v>
      </c>
      <c r="K159" s="36">
        <v>65</v>
      </c>
      <c r="L159" s="36" t="s">
        <v>76</v>
      </c>
      <c r="M159" s="109" t="s">
        <v>76</v>
      </c>
      <c r="N159" s="113">
        <v>82.71</v>
      </c>
      <c r="O159" s="111">
        <v>0.7</v>
      </c>
      <c r="P159" s="143">
        <v>2</v>
      </c>
      <c r="Q159" s="100">
        <v>57.91</v>
      </c>
      <c r="R159" s="114">
        <v>376415</v>
      </c>
      <c r="S159" s="114">
        <v>35383.01</v>
      </c>
      <c r="T159" s="114">
        <v>94103.75</v>
      </c>
      <c r="U159" s="116">
        <v>627.36</v>
      </c>
      <c r="V159" s="102">
        <f t="shared" si="14"/>
        <v>470518.75</v>
      </c>
      <c r="W159" s="102">
        <f t="shared" si="15"/>
        <v>36010.370000000003</v>
      </c>
      <c r="X159" s="103">
        <f t="shared" si="16"/>
        <v>9.4E-2</v>
      </c>
      <c r="Y159" s="103">
        <f t="shared" si="17"/>
        <v>6.6666843776151327E-3</v>
      </c>
      <c r="Z159" s="96">
        <v>44575</v>
      </c>
      <c r="AA159" s="104" t="s">
        <v>77</v>
      </c>
      <c r="AC159">
        <v>25</v>
      </c>
    </row>
    <row r="160" spans="2:29" hidden="1" x14ac:dyDescent="0.3">
      <c r="B160" s="26" t="s">
        <v>25</v>
      </c>
      <c r="C160" s="26" t="s">
        <v>75</v>
      </c>
      <c r="D160" s="26">
        <v>1</v>
      </c>
      <c r="E160" s="98" t="s">
        <v>71</v>
      </c>
      <c r="F160" s="99">
        <v>235</v>
      </c>
      <c r="G160" s="26" t="s">
        <v>33</v>
      </c>
      <c r="H160" s="26">
        <v>235</v>
      </c>
      <c r="I160" s="99" t="s">
        <v>72</v>
      </c>
      <c r="J160" s="26">
        <v>100</v>
      </c>
      <c r="K160" s="36">
        <v>75</v>
      </c>
      <c r="L160" s="36" t="s">
        <v>76</v>
      </c>
      <c r="M160" s="109" t="s">
        <v>76</v>
      </c>
      <c r="N160" s="26">
        <v>82.71</v>
      </c>
      <c r="O160" s="111">
        <v>0.7</v>
      </c>
      <c r="P160" s="143">
        <v>2</v>
      </c>
      <c r="Q160" s="100">
        <v>57.91</v>
      </c>
      <c r="R160" s="102">
        <v>434325</v>
      </c>
      <c r="S160" s="102">
        <v>40826.550000000003</v>
      </c>
      <c r="T160" s="102">
        <v>108581.25</v>
      </c>
      <c r="U160" s="116">
        <v>723.88</v>
      </c>
      <c r="V160" s="102">
        <f t="shared" si="14"/>
        <v>542906.25</v>
      </c>
      <c r="W160" s="102">
        <f t="shared" si="15"/>
        <v>41550.43</v>
      </c>
      <c r="X160" s="103">
        <f t="shared" si="16"/>
        <v>9.4E-2</v>
      </c>
      <c r="Y160" s="103">
        <f t="shared" si="17"/>
        <v>6.666712715132677E-3</v>
      </c>
      <c r="Z160" s="96">
        <v>44575</v>
      </c>
      <c r="AA160" s="104" t="s">
        <v>77</v>
      </c>
      <c r="AC160">
        <v>25</v>
      </c>
    </row>
    <row r="161" spans="2:29" hidden="1" x14ac:dyDescent="0.3">
      <c r="B161" s="26" t="s">
        <v>25</v>
      </c>
      <c r="C161" s="26" t="s">
        <v>75</v>
      </c>
      <c r="D161" s="26">
        <v>1</v>
      </c>
      <c r="E161" s="98" t="s">
        <v>73</v>
      </c>
      <c r="F161" s="99">
        <v>236</v>
      </c>
      <c r="G161" s="26" t="s">
        <v>33</v>
      </c>
      <c r="H161" s="26">
        <v>236</v>
      </c>
      <c r="I161" s="99" t="s">
        <v>74</v>
      </c>
      <c r="J161" s="26">
        <v>100</v>
      </c>
      <c r="K161" s="36">
        <v>65</v>
      </c>
      <c r="L161" s="36" t="s">
        <v>76</v>
      </c>
      <c r="M161" s="109" t="s">
        <v>76</v>
      </c>
      <c r="N161" s="113">
        <v>94.97</v>
      </c>
      <c r="O161" s="101">
        <v>0.65</v>
      </c>
      <c r="P161" s="143">
        <v>1</v>
      </c>
      <c r="Q161" s="100">
        <v>61.74</v>
      </c>
      <c r="R161" s="114">
        <v>401310</v>
      </c>
      <c r="S161" s="114">
        <v>62129.46</v>
      </c>
      <c r="T161" s="114">
        <v>100327.5</v>
      </c>
      <c r="U161" s="122">
        <v>702.3</v>
      </c>
      <c r="V161" s="102">
        <f t="shared" si="14"/>
        <v>501637.5</v>
      </c>
      <c r="W161" s="102">
        <f t="shared" si="15"/>
        <v>62831.76</v>
      </c>
      <c r="X161" s="103">
        <f t="shared" si="16"/>
        <v>0.15481662555131942</v>
      </c>
      <c r="Y161" s="103">
        <f t="shared" si="17"/>
        <v>7.0000747551767955E-3</v>
      </c>
      <c r="Z161" s="96">
        <v>44575</v>
      </c>
      <c r="AA161" s="104" t="s">
        <v>77</v>
      </c>
      <c r="AC161">
        <v>25</v>
      </c>
    </row>
    <row r="162" spans="2:29" hidden="1" x14ac:dyDescent="0.3">
      <c r="B162" s="26" t="s">
        <v>25</v>
      </c>
      <c r="C162" s="26" t="s">
        <v>75</v>
      </c>
      <c r="D162" s="26">
        <v>1</v>
      </c>
      <c r="E162" s="98" t="s">
        <v>73</v>
      </c>
      <c r="F162" s="99">
        <v>236</v>
      </c>
      <c r="G162" s="26" t="s">
        <v>33</v>
      </c>
      <c r="H162" s="26">
        <v>236</v>
      </c>
      <c r="I162" s="99" t="s">
        <v>74</v>
      </c>
      <c r="J162" s="26">
        <v>100</v>
      </c>
      <c r="K162" s="36">
        <v>75</v>
      </c>
      <c r="L162" s="36" t="s">
        <v>76</v>
      </c>
      <c r="M162" s="109" t="s">
        <v>76</v>
      </c>
      <c r="N162" s="113">
        <v>94.97</v>
      </c>
      <c r="O162" s="101">
        <v>0.65</v>
      </c>
      <c r="P162" s="143">
        <v>1</v>
      </c>
      <c r="Q162" s="100">
        <v>61.74</v>
      </c>
      <c r="R162" s="114">
        <v>463050</v>
      </c>
      <c r="S162" s="114">
        <v>71687.839999999997</v>
      </c>
      <c r="T162" s="114">
        <v>115762.5</v>
      </c>
      <c r="U162" s="115">
        <v>810.34</v>
      </c>
      <c r="V162" s="102">
        <f t="shared" si="14"/>
        <v>578812.5</v>
      </c>
      <c r="W162" s="102">
        <f t="shared" si="15"/>
        <v>72498.179999999993</v>
      </c>
      <c r="X162" s="103">
        <f t="shared" si="16"/>
        <v>0.15481662887377173</v>
      </c>
      <c r="Y162" s="103">
        <f t="shared" si="17"/>
        <v>7.0000215959399635E-3</v>
      </c>
      <c r="Z162" s="96">
        <v>44575</v>
      </c>
      <c r="AA162" s="104" t="s">
        <v>77</v>
      </c>
      <c r="AC162">
        <v>25</v>
      </c>
    </row>
    <row r="163" spans="2:29" hidden="1" x14ac:dyDescent="0.3">
      <c r="B163" s="26" t="s">
        <v>25</v>
      </c>
      <c r="C163" s="26" t="s">
        <v>75</v>
      </c>
      <c r="D163" s="26">
        <v>1</v>
      </c>
      <c r="E163" s="98" t="s">
        <v>73</v>
      </c>
      <c r="F163" s="99">
        <v>236</v>
      </c>
      <c r="G163" s="26" t="s">
        <v>33</v>
      </c>
      <c r="H163" s="26">
        <v>236</v>
      </c>
      <c r="I163" s="99" t="s">
        <v>74</v>
      </c>
      <c r="J163" s="26">
        <v>100</v>
      </c>
      <c r="K163" s="36">
        <v>65</v>
      </c>
      <c r="L163" s="36" t="s">
        <v>76</v>
      </c>
      <c r="M163" s="109" t="s">
        <v>76</v>
      </c>
      <c r="N163" s="113">
        <v>94.97</v>
      </c>
      <c r="O163" s="101">
        <v>0.7</v>
      </c>
      <c r="P163" s="143">
        <v>2</v>
      </c>
      <c r="Q163" s="100">
        <v>66.489999999999995</v>
      </c>
      <c r="R163" s="114">
        <v>432185</v>
      </c>
      <c r="S163" s="114">
        <v>72270.929999999993</v>
      </c>
      <c r="T163" s="114">
        <v>108046.25</v>
      </c>
      <c r="U163" s="115">
        <v>720.31</v>
      </c>
      <c r="V163" s="102">
        <f t="shared" si="14"/>
        <v>540231.25</v>
      </c>
      <c r="W163" s="102">
        <f t="shared" si="15"/>
        <v>72991.239999999991</v>
      </c>
      <c r="X163" s="103">
        <f t="shared" si="16"/>
        <v>0.16722220808218702</v>
      </c>
      <c r="Y163" s="103">
        <f t="shared" si="17"/>
        <v>6.6666820921596074E-3</v>
      </c>
      <c r="Z163" s="96">
        <v>44575</v>
      </c>
      <c r="AA163" s="104" t="s">
        <v>77</v>
      </c>
      <c r="AC163">
        <v>25</v>
      </c>
    </row>
    <row r="164" spans="2:29" hidden="1" x14ac:dyDescent="0.3">
      <c r="B164" s="26" t="s">
        <v>25</v>
      </c>
      <c r="C164" s="26" t="s">
        <v>75</v>
      </c>
      <c r="D164" s="26">
        <v>1</v>
      </c>
      <c r="E164" s="98" t="s">
        <v>73</v>
      </c>
      <c r="F164" s="99">
        <v>236</v>
      </c>
      <c r="G164" s="26" t="s">
        <v>33</v>
      </c>
      <c r="H164" s="26">
        <v>236</v>
      </c>
      <c r="I164" s="99" t="s">
        <v>74</v>
      </c>
      <c r="J164" s="26">
        <v>100</v>
      </c>
      <c r="K164" s="36">
        <v>75</v>
      </c>
      <c r="L164" s="36" t="s">
        <v>76</v>
      </c>
      <c r="M164" s="109" t="s">
        <v>76</v>
      </c>
      <c r="N164" s="113">
        <v>94.97</v>
      </c>
      <c r="O164" s="101">
        <v>0.7</v>
      </c>
      <c r="P164" s="143">
        <v>2</v>
      </c>
      <c r="Q164" s="100">
        <v>66.489999999999995</v>
      </c>
      <c r="R164" s="114">
        <v>498675</v>
      </c>
      <c r="S164" s="114">
        <v>83389.53</v>
      </c>
      <c r="T164" s="114">
        <v>124668.75</v>
      </c>
      <c r="U164" s="115">
        <v>831.13</v>
      </c>
      <c r="V164" s="102">
        <f t="shared" si="14"/>
        <v>623343.75</v>
      </c>
      <c r="W164" s="102">
        <f t="shared" si="15"/>
        <v>84220.66</v>
      </c>
      <c r="X164" s="103">
        <f t="shared" si="16"/>
        <v>0.16722219882689127</v>
      </c>
      <c r="Y164" s="103">
        <f t="shared" si="17"/>
        <v>6.6667067729483127E-3</v>
      </c>
      <c r="Z164" s="96">
        <v>44575</v>
      </c>
      <c r="AA164" s="104" t="s">
        <v>77</v>
      </c>
      <c r="AC164">
        <v>25</v>
      </c>
    </row>
    <row r="165" spans="2:29" x14ac:dyDescent="0.3">
      <c r="B165" s="26" t="s">
        <v>25</v>
      </c>
      <c r="C165" s="26" t="s">
        <v>78</v>
      </c>
      <c r="D165" s="26">
        <v>2</v>
      </c>
      <c r="E165" s="98" t="s">
        <v>27</v>
      </c>
      <c r="F165" s="99">
        <v>1124</v>
      </c>
      <c r="G165" s="26" t="s">
        <v>28</v>
      </c>
      <c r="H165" s="26">
        <v>2515</v>
      </c>
      <c r="I165" s="99" t="s">
        <v>29</v>
      </c>
      <c r="J165" s="26">
        <v>100</v>
      </c>
      <c r="K165" s="36">
        <v>60</v>
      </c>
      <c r="L165" s="36">
        <v>3490</v>
      </c>
      <c r="M165" s="26">
        <v>60</v>
      </c>
      <c r="N165" s="100">
        <f t="shared" ref="N165:N208" si="18">L165/M165</f>
        <v>58.166666666666664</v>
      </c>
      <c r="O165" s="101">
        <v>0.65</v>
      </c>
      <c r="P165" s="143">
        <v>1</v>
      </c>
      <c r="Q165" s="100">
        <f t="shared" ref="Q165:Q208" si="19">N165*O165</f>
        <v>37.80833333333333</v>
      </c>
      <c r="R165" s="102">
        <v>226850</v>
      </c>
      <c r="S165" s="102">
        <v>30480.03</v>
      </c>
      <c r="T165" s="102">
        <v>45370</v>
      </c>
      <c r="U165" s="102">
        <v>5.97</v>
      </c>
      <c r="V165" s="102">
        <f t="shared" si="14"/>
        <v>272220</v>
      </c>
      <c r="W165" s="102">
        <f t="shared" si="15"/>
        <v>30486</v>
      </c>
      <c r="X165" s="103">
        <f t="shared" si="16"/>
        <v>0.13436204540445226</v>
      </c>
      <c r="Y165" s="103">
        <f t="shared" si="17"/>
        <v>1.315847476305929E-4</v>
      </c>
      <c r="Z165" s="95">
        <v>44574</v>
      </c>
      <c r="AA165" s="104" t="s">
        <v>79</v>
      </c>
      <c r="AC165">
        <v>20</v>
      </c>
    </row>
    <row r="166" spans="2:29" x14ac:dyDescent="0.3">
      <c r="B166" s="26" t="s">
        <v>25</v>
      </c>
      <c r="C166" s="26" t="s">
        <v>78</v>
      </c>
      <c r="D166" s="26">
        <v>2</v>
      </c>
      <c r="E166" s="98" t="s">
        <v>27</v>
      </c>
      <c r="F166" s="99">
        <v>1124</v>
      </c>
      <c r="G166" s="26" t="s">
        <v>28</v>
      </c>
      <c r="H166" s="26">
        <v>2515</v>
      </c>
      <c r="I166" s="99" t="s">
        <v>29</v>
      </c>
      <c r="J166" s="26">
        <v>100</v>
      </c>
      <c r="K166" s="36">
        <v>70</v>
      </c>
      <c r="L166" s="36">
        <v>3490</v>
      </c>
      <c r="M166" s="26">
        <v>60</v>
      </c>
      <c r="N166" s="100">
        <f t="shared" si="18"/>
        <v>58.166666666666664</v>
      </c>
      <c r="O166" s="101">
        <v>0.65</v>
      </c>
      <c r="P166" s="143">
        <v>1</v>
      </c>
      <c r="Q166" s="100">
        <f t="shared" si="19"/>
        <v>37.80833333333333</v>
      </c>
      <c r="R166" s="102">
        <v>264658</v>
      </c>
      <c r="S166" s="102">
        <v>35561.03</v>
      </c>
      <c r="T166" s="102">
        <v>52931.6</v>
      </c>
      <c r="U166" s="102">
        <v>6.97</v>
      </c>
      <c r="V166" s="102">
        <f t="shared" si="14"/>
        <v>317589.59999999998</v>
      </c>
      <c r="W166" s="102">
        <f t="shared" si="15"/>
        <v>35568</v>
      </c>
      <c r="X166" s="103">
        <f t="shared" si="16"/>
        <v>0.13436597420066651</v>
      </c>
      <c r="Y166" s="103">
        <f t="shared" si="17"/>
        <v>1.3167937489136925E-4</v>
      </c>
      <c r="Z166" s="95">
        <v>44574</v>
      </c>
      <c r="AA166" s="104" t="s">
        <v>79</v>
      </c>
      <c r="AC166">
        <v>20</v>
      </c>
    </row>
    <row r="167" spans="2:29" x14ac:dyDescent="0.3">
      <c r="B167" s="26" t="s">
        <v>25</v>
      </c>
      <c r="C167" s="26" t="s">
        <v>78</v>
      </c>
      <c r="D167" s="26">
        <v>2</v>
      </c>
      <c r="E167" s="98" t="s">
        <v>32</v>
      </c>
      <c r="F167" s="99">
        <v>143</v>
      </c>
      <c r="G167" s="26" t="s">
        <v>33</v>
      </c>
      <c r="H167" s="26">
        <v>1534</v>
      </c>
      <c r="I167" s="99" t="s">
        <v>34</v>
      </c>
      <c r="J167" s="26">
        <v>100</v>
      </c>
      <c r="K167" s="36">
        <v>60</v>
      </c>
      <c r="L167" s="107">
        <v>0</v>
      </c>
      <c r="M167" s="26">
        <v>60</v>
      </c>
      <c r="N167" s="100">
        <f t="shared" si="18"/>
        <v>0</v>
      </c>
      <c r="O167" s="101">
        <v>0.65</v>
      </c>
      <c r="P167" s="143">
        <v>1</v>
      </c>
      <c r="Q167" s="100">
        <f t="shared" si="19"/>
        <v>0</v>
      </c>
      <c r="R167" s="102">
        <v>0</v>
      </c>
      <c r="S167" s="102">
        <v>0</v>
      </c>
      <c r="T167" s="102">
        <v>0</v>
      </c>
      <c r="U167" s="102">
        <v>0</v>
      </c>
      <c r="V167" s="102">
        <f t="shared" si="14"/>
        <v>0</v>
      </c>
      <c r="W167" s="102">
        <f t="shared" si="15"/>
        <v>0</v>
      </c>
      <c r="X167" s="103">
        <v>0</v>
      </c>
      <c r="Y167" s="103">
        <v>0</v>
      </c>
      <c r="Z167" s="95">
        <v>44574</v>
      </c>
      <c r="AA167" s="104" t="s">
        <v>79</v>
      </c>
      <c r="AC167">
        <v>0</v>
      </c>
    </row>
    <row r="168" spans="2:29" x14ac:dyDescent="0.3">
      <c r="B168" s="26" t="s">
        <v>25</v>
      </c>
      <c r="C168" s="26" t="s">
        <v>78</v>
      </c>
      <c r="D168" s="26">
        <v>2</v>
      </c>
      <c r="E168" s="98" t="s">
        <v>32</v>
      </c>
      <c r="F168" s="99">
        <v>143</v>
      </c>
      <c r="G168" s="26" t="s">
        <v>33</v>
      </c>
      <c r="H168" s="26">
        <v>1534</v>
      </c>
      <c r="I168" s="99" t="s">
        <v>34</v>
      </c>
      <c r="J168" s="26">
        <v>100</v>
      </c>
      <c r="K168" s="36">
        <v>70</v>
      </c>
      <c r="L168" s="107">
        <v>0</v>
      </c>
      <c r="M168" s="26">
        <v>60</v>
      </c>
      <c r="N168" s="100">
        <f t="shared" si="18"/>
        <v>0</v>
      </c>
      <c r="O168" s="101">
        <v>0.65</v>
      </c>
      <c r="P168" s="143">
        <v>1</v>
      </c>
      <c r="Q168" s="100">
        <f t="shared" si="19"/>
        <v>0</v>
      </c>
      <c r="R168" s="102">
        <v>0</v>
      </c>
      <c r="S168" s="102">
        <v>0</v>
      </c>
      <c r="T168" s="102">
        <v>0</v>
      </c>
      <c r="U168" s="102">
        <v>0</v>
      </c>
      <c r="V168" s="102">
        <f t="shared" si="14"/>
        <v>0</v>
      </c>
      <c r="W168" s="102">
        <f t="shared" si="15"/>
        <v>0</v>
      </c>
      <c r="X168" s="103">
        <v>0</v>
      </c>
      <c r="Y168" s="103">
        <v>0</v>
      </c>
      <c r="Z168" s="95">
        <v>44574</v>
      </c>
      <c r="AA168" s="104" t="s">
        <v>79</v>
      </c>
      <c r="AC168">
        <v>0</v>
      </c>
    </row>
    <row r="169" spans="2:29" x14ac:dyDescent="0.3">
      <c r="B169" s="26" t="s">
        <v>25</v>
      </c>
      <c r="C169" s="26" t="s">
        <v>78</v>
      </c>
      <c r="D169" s="26">
        <v>2</v>
      </c>
      <c r="E169" s="98" t="s">
        <v>35</v>
      </c>
      <c r="F169" s="99">
        <v>145</v>
      </c>
      <c r="G169" s="26" t="s">
        <v>33</v>
      </c>
      <c r="H169" s="26">
        <v>1536</v>
      </c>
      <c r="I169" s="99" t="s">
        <v>36</v>
      </c>
      <c r="J169" s="26">
        <v>100</v>
      </c>
      <c r="K169" s="36">
        <v>60</v>
      </c>
      <c r="L169" s="36">
        <v>4152</v>
      </c>
      <c r="M169" s="26">
        <v>60</v>
      </c>
      <c r="N169" s="100">
        <f t="shared" si="18"/>
        <v>69.2</v>
      </c>
      <c r="O169" s="101">
        <v>0.65</v>
      </c>
      <c r="P169" s="143">
        <v>1</v>
      </c>
      <c r="Q169" s="100">
        <f t="shared" si="19"/>
        <v>44.980000000000004</v>
      </c>
      <c r="R169" s="102">
        <v>269880</v>
      </c>
      <c r="S169" s="102">
        <v>40585.03</v>
      </c>
      <c r="T169" s="102">
        <v>53976</v>
      </c>
      <c r="U169" s="102">
        <v>6.97</v>
      </c>
      <c r="V169" s="102">
        <f t="shared" si="14"/>
        <v>323856</v>
      </c>
      <c r="W169" s="102">
        <f t="shared" si="15"/>
        <v>40592</v>
      </c>
      <c r="X169" s="103">
        <f t="shared" si="16"/>
        <v>0.15038176226471023</v>
      </c>
      <c r="Y169" s="103">
        <f t="shared" si="17"/>
        <v>1.2913146583666814E-4</v>
      </c>
      <c r="Z169" s="95">
        <v>44574</v>
      </c>
      <c r="AA169" s="104" t="s">
        <v>79</v>
      </c>
      <c r="AC169">
        <v>20</v>
      </c>
    </row>
    <row r="170" spans="2:29" x14ac:dyDescent="0.3">
      <c r="B170" s="26" t="s">
        <v>25</v>
      </c>
      <c r="C170" s="26" t="s">
        <v>78</v>
      </c>
      <c r="D170" s="26">
        <v>2</v>
      </c>
      <c r="E170" s="98" t="s">
        <v>35</v>
      </c>
      <c r="F170" s="99">
        <v>145</v>
      </c>
      <c r="G170" s="26" t="s">
        <v>33</v>
      </c>
      <c r="H170" s="26">
        <v>1536</v>
      </c>
      <c r="I170" s="99" t="s">
        <v>36</v>
      </c>
      <c r="J170" s="26">
        <v>100</v>
      </c>
      <c r="K170" s="36">
        <v>70</v>
      </c>
      <c r="L170" s="36">
        <v>4152</v>
      </c>
      <c r="M170" s="26">
        <v>60</v>
      </c>
      <c r="N170" s="100">
        <f t="shared" si="18"/>
        <v>69.2</v>
      </c>
      <c r="O170" s="101">
        <v>0.65</v>
      </c>
      <c r="P170" s="143">
        <v>1</v>
      </c>
      <c r="Q170" s="100">
        <f t="shared" si="19"/>
        <v>44.980000000000004</v>
      </c>
      <c r="R170" s="102">
        <v>314860</v>
      </c>
      <c r="S170" s="102">
        <v>47349.86</v>
      </c>
      <c r="T170" s="102">
        <v>62972</v>
      </c>
      <c r="U170" s="102">
        <v>8.14</v>
      </c>
      <c r="V170" s="102">
        <f t="shared" si="14"/>
        <v>377832</v>
      </c>
      <c r="W170" s="102">
        <f t="shared" si="15"/>
        <v>47358</v>
      </c>
      <c r="X170" s="103">
        <f t="shared" si="16"/>
        <v>0.15038385314107858</v>
      </c>
      <c r="Y170" s="103">
        <f t="shared" si="17"/>
        <v>1.2926379978403101E-4</v>
      </c>
      <c r="Z170" s="95">
        <v>44574</v>
      </c>
      <c r="AA170" s="104" t="s">
        <v>79</v>
      </c>
      <c r="AC170">
        <v>20</v>
      </c>
    </row>
    <row r="171" spans="2:29" x14ac:dyDescent="0.3">
      <c r="B171" s="26" t="s">
        <v>25</v>
      </c>
      <c r="C171" s="26" t="s">
        <v>78</v>
      </c>
      <c r="D171" s="26">
        <v>2</v>
      </c>
      <c r="E171" s="98" t="s">
        <v>37</v>
      </c>
      <c r="F171" s="99">
        <v>1156</v>
      </c>
      <c r="G171" s="26" t="s">
        <v>28</v>
      </c>
      <c r="H171" s="26">
        <v>2547</v>
      </c>
      <c r="I171" s="99" t="s">
        <v>38</v>
      </c>
      <c r="J171" s="26">
        <v>100</v>
      </c>
      <c r="K171" s="36">
        <v>60</v>
      </c>
      <c r="L171" s="112">
        <v>480</v>
      </c>
      <c r="M171" s="26">
        <v>60</v>
      </c>
      <c r="N171" s="100">
        <f t="shared" si="18"/>
        <v>8</v>
      </c>
      <c r="O171" s="101">
        <v>0.65</v>
      </c>
      <c r="P171" s="143">
        <v>1</v>
      </c>
      <c r="Q171" s="100">
        <f t="shared" si="19"/>
        <v>5.2</v>
      </c>
      <c r="R171" s="102">
        <v>31200</v>
      </c>
      <c r="S171" s="102">
        <v>4080.23</v>
      </c>
      <c r="T171" s="102">
        <v>6240</v>
      </c>
      <c r="U171" s="102">
        <v>0.77</v>
      </c>
      <c r="V171" s="102">
        <f t="shared" si="14"/>
        <v>37440</v>
      </c>
      <c r="W171" s="102">
        <f t="shared" si="15"/>
        <v>4081</v>
      </c>
      <c r="X171" s="103">
        <f t="shared" si="16"/>
        <v>0.13077660256410256</v>
      </c>
      <c r="Y171" s="103">
        <f t="shared" si="17"/>
        <v>1.233974358974359E-4</v>
      </c>
      <c r="Z171" s="95">
        <v>44574</v>
      </c>
      <c r="AA171" s="104" t="s">
        <v>79</v>
      </c>
      <c r="AC171">
        <v>20</v>
      </c>
    </row>
    <row r="172" spans="2:29" x14ac:dyDescent="0.3">
      <c r="B172" s="26" t="s">
        <v>25</v>
      </c>
      <c r="C172" s="26" t="s">
        <v>78</v>
      </c>
      <c r="D172" s="26">
        <v>2</v>
      </c>
      <c r="E172" s="98" t="s">
        <v>37</v>
      </c>
      <c r="F172" s="99">
        <v>1156</v>
      </c>
      <c r="G172" s="26" t="s">
        <v>28</v>
      </c>
      <c r="H172" s="26">
        <v>2547</v>
      </c>
      <c r="I172" s="99" t="s">
        <v>38</v>
      </c>
      <c r="J172" s="26">
        <v>100</v>
      </c>
      <c r="K172" s="36">
        <v>70</v>
      </c>
      <c r="L172" s="26">
        <v>600</v>
      </c>
      <c r="M172" s="26">
        <v>60</v>
      </c>
      <c r="N172" s="100">
        <f t="shared" si="18"/>
        <v>10</v>
      </c>
      <c r="O172" s="101">
        <v>0.65</v>
      </c>
      <c r="P172" s="143">
        <v>1</v>
      </c>
      <c r="Q172" s="100">
        <f t="shared" si="19"/>
        <v>6.5</v>
      </c>
      <c r="R172" s="102">
        <v>45500</v>
      </c>
      <c r="S172" s="102">
        <v>5950.86</v>
      </c>
      <c r="T172" s="102">
        <v>9100</v>
      </c>
      <c r="U172" s="102">
        <v>1.1399999999999999</v>
      </c>
      <c r="V172" s="102">
        <f t="shared" si="14"/>
        <v>54600</v>
      </c>
      <c r="W172" s="102">
        <f t="shared" si="15"/>
        <v>5952</v>
      </c>
      <c r="X172" s="103">
        <f t="shared" si="16"/>
        <v>0.13078813186813187</v>
      </c>
      <c r="Y172" s="103">
        <f t="shared" si="17"/>
        <v>1.2527472527472527E-4</v>
      </c>
      <c r="Z172" s="95">
        <v>44574</v>
      </c>
      <c r="AA172" s="104" t="s">
        <v>79</v>
      </c>
      <c r="AC172">
        <v>20</v>
      </c>
    </row>
    <row r="173" spans="2:29" x14ac:dyDescent="0.3">
      <c r="B173" s="26" t="s">
        <v>25</v>
      </c>
      <c r="C173" s="26" t="s">
        <v>78</v>
      </c>
      <c r="D173" s="26">
        <v>2</v>
      </c>
      <c r="E173" s="98" t="s">
        <v>39</v>
      </c>
      <c r="F173" s="99">
        <v>163</v>
      </c>
      <c r="G173" s="26" t="s">
        <v>33</v>
      </c>
      <c r="H173" s="26">
        <v>1554</v>
      </c>
      <c r="I173" s="99" t="s">
        <v>40</v>
      </c>
      <c r="J173" s="26">
        <v>100</v>
      </c>
      <c r="K173" s="36">
        <v>60</v>
      </c>
      <c r="L173" s="36">
        <v>5172</v>
      </c>
      <c r="M173" s="26">
        <v>60</v>
      </c>
      <c r="N173" s="100">
        <f t="shared" si="18"/>
        <v>86.2</v>
      </c>
      <c r="O173" s="101">
        <v>0.65</v>
      </c>
      <c r="P173" s="143">
        <v>1</v>
      </c>
      <c r="Q173" s="100">
        <f t="shared" si="19"/>
        <v>56.03</v>
      </c>
      <c r="R173" s="102">
        <v>336180</v>
      </c>
      <c r="S173" s="102">
        <v>44512.31</v>
      </c>
      <c r="T173" s="102">
        <v>67236</v>
      </c>
      <c r="U173" s="102">
        <v>8.69</v>
      </c>
      <c r="V173" s="102">
        <f t="shared" si="14"/>
        <v>403416</v>
      </c>
      <c r="W173" s="102">
        <f t="shared" si="15"/>
        <v>44521</v>
      </c>
      <c r="X173" s="103">
        <f t="shared" si="16"/>
        <v>0.13240618121244571</v>
      </c>
      <c r="Y173" s="103">
        <f t="shared" si="17"/>
        <v>1.2924623713486821E-4</v>
      </c>
      <c r="Z173" s="95">
        <v>44574</v>
      </c>
      <c r="AA173" s="104" t="s">
        <v>79</v>
      </c>
      <c r="AC173">
        <v>20</v>
      </c>
    </row>
    <row r="174" spans="2:29" x14ac:dyDescent="0.3">
      <c r="B174" s="26" t="s">
        <v>25</v>
      </c>
      <c r="C174" s="26" t="s">
        <v>78</v>
      </c>
      <c r="D174" s="26">
        <v>2</v>
      </c>
      <c r="E174" s="98" t="s">
        <v>39</v>
      </c>
      <c r="F174" s="99">
        <v>163</v>
      </c>
      <c r="G174" s="26" t="s">
        <v>33</v>
      </c>
      <c r="H174" s="26">
        <v>1554</v>
      </c>
      <c r="I174" s="99" t="s">
        <v>40</v>
      </c>
      <c r="J174" s="26">
        <v>100</v>
      </c>
      <c r="K174" s="36">
        <v>70</v>
      </c>
      <c r="L174" s="36">
        <v>5172</v>
      </c>
      <c r="M174" s="26">
        <v>60</v>
      </c>
      <c r="N174" s="100">
        <f t="shared" si="18"/>
        <v>86.2</v>
      </c>
      <c r="O174" s="101">
        <v>0.65</v>
      </c>
      <c r="P174" s="143">
        <v>1</v>
      </c>
      <c r="Q174" s="100">
        <f t="shared" si="19"/>
        <v>56.03</v>
      </c>
      <c r="R174" s="102">
        <v>392210</v>
      </c>
      <c r="S174" s="102">
        <v>51930.86</v>
      </c>
      <c r="T174" s="102">
        <v>78442</v>
      </c>
      <c r="U174" s="102">
        <v>10.14</v>
      </c>
      <c r="V174" s="102">
        <f t="shared" si="14"/>
        <v>470652</v>
      </c>
      <c r="W174" s="102">
        <f t="shared" si="15"/>
        <v>51941</v>
      </c>
      <c r="X174" s="103">
        <f t="shared" si="16"/>
        <v>0.1324057520206012</v>
      </c>
      <c r="Y174" s="103">
        <f t="shared" si="17"/>
        <v>1.2926748425588333E-4</v>
      </c>
      <c r="Z174" s="95">
        <v>44574</v>
      </c>
      <c r="AA174" s="104" t="s">
        <v>79</v>
      </c>
      <c r="AC174">
        <v>20</v>
      </c>
    </row>
    <row r="175" spans="2:29" x14ac:dyDescent="0.3">
      <c r="B175" s="26" t="s">
        <v>25</v>
      </c>
      <c r="C175" s="26" t="s">
        <v>78</v>
      </c>
      <c r="D175" s="26">
        <v>2</v>
      </c>
      <c r="E175" s="98" t="s">
        <v>41</v>
      </c>
      <c r="F175" s="99">
        <v>166</v>
      </c>
      <c r="G175" s="26" t="s">
        <v>33</v>
      </c>
      <c r="H175" s="26">
        <v>1557</v>
      </c>
      <c r="I175" s="99" t="s">
        <v>42</v>
      </c>
      <c r="J175" s="26">
        <v>100</v>
      </c>
      <c r="K175" s="36">
        <v>60</v>
      </c>
      <c r="L175" s="36">
        <v>5049</v>
      </c>
      <c r="M175" s="26">
        <v>60</v>
      </c>
      <c r="N175" s="100">
        <f t="shared" si="18"/>
        <v>84.15</v>
      </c>
      <c r="O175" s="101">
        <v>0.65</v>
      </c>
      <c r="P175" s="143">
        <v>1</v>
      </c>
      <c r="Q175" s="100">
        <f t="shared" si="19"/>
        <v>54.697500000000005</v>
      </c>
      <c r="R175" s="102">
        <v>328185</v>
      </c>
      <c r="S175" s="102">
        <v>43453.52</v>
      </c>
      <c r="T175" s="102">
        <v>65637</v>
      </c>
      <c r="U175" s="102">
        <v>8.48</v>
      </c>
      <c r="V175" s="102">
        <f t="shared" si="14"/>
        <v>393822</v>
      </c>
      <c r="W175" s="102">
        <f t="shared" si="15"/>
        <v>43462</v>
      </c>
      <c r="X175" s="103">
        <f t="shared" si="16"/>
        <v>0.13240556393497568</v>
      </c>
      <c r="Y175" s="103">
        <f t="shared" si="17"/>
        <v>1.2919542331307039E-4</v>
      </c>
      <c r="Z175" s="95">
        <v>44574</v>
      </c>
      <c r="AA175" s="104" t="s">
        <v>79</v>
      </c>
      <c r="AC175">
        <v>20</v>
      </c>
    </row>
    <row r="176" spans="2:29" x14ac:dyDescent="0.3">
      <c r="B176" s="26" t="s">
        <v>25</v>
      </c>
      <c r="C176" s="26" t="s">
        <v>78</v>
      </c>
      <c r="D176" s="26">
        <v>2</v>
      </c>
      <c r="E176" s="98" t="s">
        <v>41</v>
      </c>
      <c r="F176" s="99">
        <v>166</v>
      </c>
      <c r="G176" s="26" t="s">
        <v>33</v>
      </c>
      <c r="H176" s="26">
        <v>1557</v>
      </c>
      <c r="I176" s="99" t="s">
        <v>42</v>
      </c>
      <c r="J176" s="26">
        <v>100</v>
      </c>
      <c r="K176" s="36">
        <v>70</v>
      </c>
      <c r="L176" s="36">
        <v>5049</v>
      </c>
      <c r="M176" s="26">
        <v>60</v>
      </c>
      <c r="N176" s="100">
        <f t="shared" si="18"/>
        <v>84.15</v>
      </c>
      <c r="O176" s="101">
        <v>0.65</v>
      </c>
      <c r="P176" s="143">
        <v>1</v>
      </c>
      <c r="Q176" s="100">
        <f t="shared" si="19"/>
        <v>54.697500000000005</v>
      </c>
      <c r="R176" s="102">
        <v>382882</v>
      </c>
      <c r="S176" s="102">
        <v>50696.09</v>
      </c>
      <c r="T176" s="102">
        <v>76576.399999999994</v>
      </c>
      <c r="U176" s="102">
        <v>9.91</v>
      </c>
      <c r="V176" s="102">
        <f t="shared" si="14"/>
        <v>459458.4</v>
      </c>
      <c r="W176" s="102">
        <f t="shared" si="15"/>
        <v>50706</v>
      </c>
      <c r="X176" s="103">
        <f t="shared" si="16"/>
        <v>0.13240656390219441</v>
      </c>
      <c r="Y176" s="103">
        <f t="shared" si="17"/>
        <v>1.29413239588176E-4</v>
      </c>
      <c r="Z176" s="95">
        <v>44574</v>
      </c>
      <c r="AA176" s="104" t="s">
        <v>79</v>
      </c>
      <c r="AC176">
        <v>20</v>
      </c>
    </row>
    <row r="177" spans="2:29" x14ac:dyDescent="0.3">
      <c r="B177" s="26" t="s">
        <v>25</v>
      </c>
      <c r="C177" s="26" t="s">
        <v>78</v>
      </c>
      <c r="D177" s="26">
        <v>2</v>
      </c>
      <c r="E177" s="98" t="s">
        <v>43</v>
      </c>
      <c r="F177" s="99">
        <v>175</v>
      </c>
      <c r="G177" s="26" t="s">
        <v>33</v>
      </c>
      <c r="H177" s="26">
        <v>1566</v>
      </c>
      <c r="I177" s="99" t="s">
        <v>44</v>
      </c>
      <c r="J177" s="26">
        <v>100</v>
      </c>
      <c r="K177" s="36">
        <v>60</v>
      </c>
      <c r="L177" s="36">
        <v>4860</v>
      </c>
      <c r="M177" s="26">
        <v>60</v>
      </c>
      <c r="N177" s="100">
        <f t="shared" si="18"/>
        <v>81</v>
      </c>
      <c r="O177" s="101">
        <v>0.65</v>
      </c>
      <c r="P177" s="143">
        <v>1</v>
      </c>
      <c r="Q177" s="100">
        <f t="shared" si="19"/>
        <v>52.65</v>
      </c>
      <c r="R177" s="102">
        <v>315900</v>
      </c>
      <c r="S177" s="102">
        <v>47505.83</v>
      </c>
      <c r="T177" s="102">
        <v>63180</v>
      </c>
      <c r="U177" s="102">
        <v>8.17</v>
      </c>
      <c r="V177" s="102">
        <f t="shared" si="14"/>
        <v>379080</v>
      </c>
      <c r="W177" s="102">
        <f t="shared" si="15"/>
        <v>47514</v>
      </c>
      <c r="X177" s="103">
        <f t="shared" si="16"/>
        <v>0.15038249446027224</v>
      </c>
      <c r="Y177" s="103">
        <f t="shared" si="17"/>
        <v>1.293130737575182E-4</v>
      </c>
      <c r="Z177" s="95">
        <v>44574</v>
      </c>
      <c r="AA177" s="104" t="s">
        <v>79</v>
      </c>
      <c r="AC177">
        <v>20</v>
      </c>
    </row>
    <row r="178" spans="2:29" x14ac:dyDescent="0.3">
      <c r="B178" s="26" t="s">
        <v>25</v>
      </c>
      <c r="C178" s="26" t="s">
        <v>78</v>
      </c>
      <c r="D178" s="26">
        <v>2</v>
      </c>
      <c r="E178" s="98" t="s">
        <v>43</v>
      </c>
      <c r="F178" s="99">
        <v>175</v>
      </c>
      <c r="G178" s="26" t="s">
        <v>33</v>
      </c>
      <c r="H178" s="26">
        <v>1566</v>
      </c>
      <c r="I178" s="99" t="s">
        <v>44</v>
      </c>
      <c r="J178" s="26">
        <v>100</v>
      </c>
      <c r="K178" s="36">
        <v>70</v>
      </c>
      <c r="L178" s="36">
        <v>4860</v>
      </c>
      <c r="M178" s="26">
        <v>60</v>
      </c>
      <c r="N178" s="100">
        <f t="shared" si="18"/>
        <v>81</v>
      </c>
      <c r="O178" s="101">
        <v>0.65</v>
      </c>
      <c r="P178" s="143">
        <v>1</v>
      </c>
      <c r="Q178" s="100">
        <f t="shared" si="19"/>
        <v>52.65</v>
      </c>
      <c r="R178" s="102">
        <v>368550</v>
      </c>
      <c r="S178" s="102">
        <v>55423.47</v>
      </c>
      <c r="T178" s="102">
        <v>73710</v>
      </c>
      <c r="U178" s="102">
        <v>9.5299999999999994</v>
      </c>
      <c r="V178" s="102">
        <f t="shared" si="14"/>
        <v>442260</v>
      </c>
      <c r="W178" s="102">
        <f t="shared" si="15"/>
        <v>55433</v>
      </c>
      <c r="X178" s="103">
        <f t="shared" si="16"/>
        <v>0.15038249898249897</v>
      </c>
      <c r="Y178" s="103">
        <f t="shared" si="17"/>
        <v>1.2929046262379594E-4</v>
      </c>
      <c r="Z178" s="95">
        <v>44574</v>
      </c>
      <c r="AA178" s="104" t="s">
        <v>79</v>
      </c>
      <c r="AC178">
        <v>20</v>
      </c>
    </row>
    <row r="179" spans="2:29" x14ac:dyDescent="0.3">
      <c r="B179" s="26" t="s">
        <v>25</v>
      </c>
      <c r="C179" s="26" t="s">
        <v>78</v>
      </c>
      <c r="D179" s="26">
        <v>2</v>
      </c>
      <c r="E179" s="98" t="s">
        <v>45</v>
      </c>
      <c r="F179" s="99">
        <v>1200</v>
      </c>
      <c r="G179" s="26" t="s">
        <v>28</v>
      </c>
      <c r="H179" s="26">
        <v>2591</v>
      </c>
      <c r="I179" s="99" t="s">
        <v>46</v>
      </c>
      <c r="J179" s="26">
        <v>100</v>
      </c>
      <c r="K179" s="36">
        <v>60</v>
      </c>
      <c r="L179" s="36">
        <v>6120</v>
      </c>
      <c r="M179" s="26">
        <v>60</v>
      </c>
      <c r="N179" s="100">
        <f t="shared" si="18"/>
        <v>102</v>
      </c>
      <c r="O179" s="101">
        <v>0.65</v>
      </c>
      <c r="P179" s="143">
        <v>1</v>
      </c>
      <c r="Q179" s="100">
        <f t="shared" si="19"/>
        <v>66.3</v>
      </c>
      <c r="R179" s="102">
        <v>397800</v>
      </c>
      <c r="S179" s="102">
        <v>50622.52</v>
      </c>
      <c r="T179" s="102">
        <v>79560</v>
      </c>
      <c r="U179" s="102">
        <v>10.48</v>
      </c>
      <c r="V179" s="102">
        <f t="shared" si="14"/>
        <v>477360</v>
      </c>
      <c r="W179" s="102">
        <f t="shared" si="15"/>
        <v>50633</v>
      </c>
      <c r="X179" s="103">
        <f t="shared" si="16"/>
        <v>0.12725620915032679</v>
      </c>
      <c r="Y179" s="103">
        <f t="shared" si="17"/>
        <v>1.3172448466566115E-4</v>
      </c>
      <c r="Z179" s="95">
        <v>44574</v>
      </c>
      <c r="AA179" s="104" t="s">
        <v>79</v>
      </c>
      <c r="AC179">
        <v>20</v>
      </c>
    </row>
    <row r="180" spans="2:29" x14ac:dyDescent="0.3">
      <c r="B180" s="26" t="s">
        <v>25</v>
      </c>
      <c r="C180" s="26" t="s">
        <v>78</v>
      </c>
      <c r="D180" s="26">
        <v>2</v>
      </c>
      <c r="E180" s="98" t="s">
        <v>45</v>
      </c>
      <c r="F180" s="99">
        <v>1200</v>
      </c>
      <c r="G180" s="26" t="s">
        <v>28</v>
      </c>
      <c r="H180" s="26">
        <v>2591</v>
      </c>
      <c r="I180" s="99" t="s">
        <v>46</v>
      </c>
      <c r="J180" s="26">
        <v>100</v>
      </c>
      <c r="K180" s="36">
        <v>70</v>
      </c>
      <c r="L180" s="36">
        <v>6120</v>
      </c>
      <c r="M180" s="26">
        <v>60</v>
      </c>
      <c r="N180" s="100">
        <f t="shared" si="18"/>
        <v>102</v>
      </c>
      <c r="O180" s="101">
        <v>0.65</v>
      </c>
      <c r="P180" s="143">
        <v>1</v>
      </c>
      <c r="Q180" s="100">
        <f t="shared" si="19"/>
        <v>66.3</v>
      </c>
      <c r="R180" s="102">
        <v>464100</v>
      </c>
      <c r="S180" s="102">
        <v>59059.76</v>
      </c>
      <c r="T180" s="102">
        <v>92820</v>
      </c>
      <c r="U180" s="102">
        <v>12.24</v>
      </c>
      <c r="V180" s="102">
        <f t="shared" si="14"/>
        <v>556920</v>
      </c>
      <c r="W180" s="102">
        <f t="shared" si="15"/>
        <v>59072</v>
      </c>
      <c r="X180" s="103">
        <f t="shared" si="16"/>
        <v>0.12725653953889249</v>
      </c>
      <c r="Y180" s="103">
        <f t="shared" si="17"/>
        <v>1.3186813186813186E-4</v>
      </c>
      <c r="Z180" s="95">
        <v>44574</v>
      </c>
      <c r="AA180" s="104" t="s">
        <v>79</v>
      </c>
      <c r="AC180">
        <v>20</v>
      </c>
    </row>
    <row r="181" spans="2:29" x14ac:dyDescent="0.3">
      <c r="B181" s="26" t="s">
        <v>25</v>
      </c>
      <c r="C181" s="26" t="s">
        <v>78</v>
      </c>
      <c r="D181" s="26">
        <v>2</v>
      </c>
      <c r="E181" s="98" t="s">
        <v>47</v>
      </c>
      <c r="F181" s="99">
        <v>1202</v>
      </c>
      <c r="G181" s="26" t="s">
        <v>28</v>
      </c>
      <c r="H181" s="26">
        <v>2593</v>
      </c>
      <c r="I181" s="99" t="s">
        <v>48</v>
      </c>
      <c r="J181" s="26">
        <v>100</v>
      </c>
      <c r="K181" s="36">
        <v>60</v>
      </c>
      <c r="L181" s="36">
        <v>6120</v>
      </c>
      <c r="M181" s="26">
        <v>60</v>
      </c>
      <c r="N181" s="100">
        <f t="shared" si="18"/>
        <v>102</v>
      </c>
      <c r="O181" s="101">
        <v>0.65</v>
      </c>
      <c r="P181" s="143">
        <v>1</v>
      </c>
      <c r="Q181" s="100">
        <f t="shared" si="19"/>
        <v>66.3</v>
      </c>
      <c r="R181" s="102">
        <v>397800</v>
      </c>
      <c r="S181" s="102">
        <v>50622.52</v>
      </c>
      <c r="T181" s="102">
        <v>79560</v>
      </c>
      <c r="U181" s="102">
        <v>10.48</v>
      </c>
      <c r="V181" s="102">
        <f t="shared" si="14"/>
        <v>477360</v>
      </c>
      <c r="W181" s="102">
        <f t="shared" si="15"/>
        <v>50633</v>
      </c>
      <c r="X181" s="103">
        <f t="shared" si="16"/>
        <v>0.12725620915032679</v>
      </c>
      <c r="Y181" s="103">
        <f t="shared" si="17"/>
        <v>1.3172448466566115E-4</v>
      </c>
      <c r="Z181" s="96">
        <v>44578</v>
      </c>
      <c r="AA181" s="104" t="s">
        <v>77</v>
      </c>
      <c r="AC181">
        <v>20</v>
      </c>
    </row>
    <row r="182" spans="2:29" x14ac:dyDescent="0.3">
      <c r="B182" s="26" t="s">
        <v>25</v>
      </c>
      <c r="C182" s="26" t="s">
        <v>78</v>
      </c>
      <c r="D182" s="26">
        <v>2</v>
      </c>
      <c r="E182" s="98" t="s">
        <v>47</v>
      </c>
      <c r="F182" s="99">
        <v>1202</v>
      </c>
      <c r="G182" s="26" t="s">
        <v>28</v>
      </c>
      <c r="H182" s="26">
        <v>2593</v>
      </c>
      <c r="I182" s="99" t="s">
        <v>48</v>
      </c>
      <c r="J182" s="26">
        <v>100</v>
      </c>
      <c r="K182" s="36">
        <v>70</v>
      </c>
      <c r="L182" s="36">
        <v>6120</v>
      </c>
      <c r="M182" s="26">
        <v>60</v>
      </c>
      <c r="N182" s="100">
        <f t="shared" si="18"/>
        <v>102</v>
      </c>
      <c r="O182" s="101">
        <v>0.65</v>
      </c>
      <c r="P182" s="143">
        <v>1</v>
      </c>
      <c r="Q182" s="100">
        <f t="shared" si="19"/>
        <v>66.3</v>
      </c>
      <c r="R182" s="102">
        <v>464100</v>
      </c>
      <c r="S182" s="102">
        <v>59059.76</v>
      </c>
      <c r="T182" s="102">
        <v>92820</v>
      </c>
      <c r="U182" s="102">
        <v>12.24</v>
      </c>
      <c r="V182" s="102">
        <f t="shared" si="14"/>
        <v>556920</v>
      </c>
      <c r="W182" s="102">
        <f t="shared" si="15"/>
        <v>59072</v>
      </c>
      <c r="X182" s="103">
        <f t="shared" si="16"/>
        <v>0.12725653953889249</v>
      </c>
      <c r="Y182" s="103">
        <f t="shared" si="17"/>
        <v>1.3186813186813186E-4</v>
      </c>
      <c r="Z182" s="95">
        <v>44574</v>
      </c>
      <c r="AA182" s="104" t="s">
        <v>79</v>
      </c>
      <c r="AC182">
        <v>20</v>
      </c>
    </row>
    <row r="183" spans="2:29" x14ac:dyDescent="0.3">
      <c r="B183" s="26" t="s">
        <v>25</v>
      </c>
      <c r="C183" s="26" t="s">
        <v>78</v>
      </c>
      <c r="D183" s="26">
        <v>2</v>
      </c>
      <c r="E183" s="98" t="s">
        <v>49</v>
      </c>
      <c r="F183" s="99">
        <v>1375</v>
      </c>
      <c r="G183" s="26" t="s">
        <v>28</v>
      </c>
      <c r="H183" s="26">
        <v>2766</v>
      </c>
      <c r="I183" s="99" t="s">
        <v>50</v>
      </c>
      <c r="J183" s="26">
        <v>100</v>
      </c>
      <c r="K183" s="36">
        <v>60</v>
      </c>
      <c r="L183" s="107">
        <v>0</v>
      </c>
      <c r="M183" s="26">
        <v>60</v>
      </c>
      <c r="N183" s="100">
        <f t="shared" si="18"/>
        <v>0</v>
      </c>
      <c r="O183" s="101">
        <v>0.65</v>
      </c>
      <c r="P183" s="143">
        <v>1</v>
      </c>
      <c r="Q183" s="100">
        <f t="shared" si="19"/>
        <v>0</v>
      </c>
      <c r="R183" s="102">
        <v>0</v>
      </c>
      <c r="S183" s="102">
        <v>0</v>
      </c>
      <c r="T183" s="102">
        <v>0</v>
      </c>
      <c r="U183" s="102">
        <v>0</v>
      </c>
      <c r="V183" s="102">
        <f t="shared" si="14"/>
        <v>0</v>
      </c>
      <c r="W183" s="102">
        <f t="shared" si="15"/>
        <v>0</v>
      </c>
      <c r="X183" s="103">
        <v>0</v>
      </c>
      <c r="Y183" s="103">
        <v>0</v>
      </c>
      <c r="Z183" s="95">
        <v>44574</v>
      </c>
      <c r="AA183" s="104" t="s">
        <v>79</v>
      </c>
      <c r="AC183">
        <v>0</v>
      </c>
    </row>
    <row r="184" spans="2:29" x14ac:dyDescent="0.3">
      <c r="B184" s="26" t="s">
        <v>25</v>
      </c>
      <c r="C184" s="26" t="s">
        <v>78</v>
      </c>
      <c r="D184" s="26">
        <v>2</v>
      </c>
      <c r="E184" s="98" t="s">
        <v>49</v>
      </c>
      <c r="F184" s="99">
        <v>1375</v>
      </c>
      <c r="G184" s="26" t="s">
        <v>28</v>
      </c>
      <c r="H184" s="26">
        <v>2766</v>
      </c>
      <c r="I184" s="99" t="s">
        <v>50</v>
      </c>
      <c r="J184" s="26">
        <v>100</v>
      </c>
      <c r="K184" s="36">
        <v>70</v>
      </c>
      <c r="L184" s="107">
        <v>0</v>
      </c>
      <c r="M184" s="26">
        <v>60</v>
      </c>
      <c r="N184" s="100">
        <f t="shared" si="18"/>
        <v>0</v>
      </c>
      <c r="O184" s="101">
        <v>0.65</v>
      </c>
      <c r="P184" s="143">
        <v>1</v>
      </c>
      <c r="Q184" s="100">
        <f t="shared" si="19"/>
        <v>0</v>
      </c>
      <c r="R184" s="102">
        <v>0</v>
      </c>
      <c r="S184" s="102">
        <v>0</v>
      </c>
      <c r="T184" s="102">
        <v>0</v>
      </c>
      <c r="U184" s="102">
        <v>0</v>
      </c>
      <c r="V184" s="102">
        <f t="shared" si="14"/>
        <v>0</v>
      </c>
      <c r="W184" s="102">
        <f t="shared" si="15"/>
        <v>0</v>
      </c>
      <c r="X184" s="103">
        <v>0</v>
      </c>
      <c r="Y184" s="103">
        <v>0</v>
      </c>
      <c r="Z184" s="95">
        <v>44574</v>
      </c>
      <c r="AA184" s="104" t="s">
        <v>79</v>
      </c>
      <c r="AC184">
        <v>0</v>
      </c>
    </row>
    <row r="185" spans="2:29" x14ac:dyDescent="0.3">
      <c r="B185" s="26" t="s">
        <v>25</v>
      </c>
      <c r="C185" s="26" t="s">
        <v>78</v>
      </c>
      <c r="D185" s="26">
        <v>2</v>
      </c>
      <c r="E185" s="98" t="s">
        <v>51</v>
      </c>
      <c r="F185" s="99">
        <v>202</v>
      </c>
      <c r="G185" s="26" t="s">
        <v>33</v>
      </c>
      <c r="H185" s="26">
        <v>1593</v>
      </c>
      <c r="I185" s="99" t="s">
        <v>52</v>
      </c>
      <c r="J185" s="26">
        <v>100</v>
      </c>
      <c r="K185" s="36">
        <v>60</v>
      </c>
      <c r="L185" s="36">
        <v>4792</v>
      </c>
      <c r="M185" s="26">
        <v>60</v>
      </c>
      <c r="N185" s="100">
        <f t="shared" si="18"/>
        <v>79.86666666666666</v>
      </c>
      <c r="O185" s="101">
        <v>0.65</v>
      </c>
      <c r="P185" s="143">
        <v>1</v>
      </c>
      <c r="Q185" s="100">
        <f t="shared" si="19"/>
        <v>51.913333333333334</v>
      </c>
      <c r="R185" s="102">
        <v>311480</v>
      </c>
      <c r="S185" s="102">
        <v>41241.949999999997</v>
      </c>
      <c r="T185" s="102">
        <v>62296</v>
      </c>
      <c r="U185" s="102">
        <v>8.0500000000000007</v>
      </c>
      <c r="V185" s="102">
        <f t="shared" si="14"/>
        <v>373776</v>
      </c>
      <c r="W185" s="102">
        <f t="shared" si="15"/>
        <v>41250</v>
      </c>
      <c r="X185" s="103">
        <f t="shared" si="16"/>
        <v>0.13240641453704891</v>
      </c>
      <c r="Y185" s="103">
        <f t="shared" si="17"/>
        <v>1.2922177988955954E-4</v>
      </c>
      <c r="Z185" s="95">
        <v>44578</v>
      </c>
      <c r="AA185" s="104" t="s">
        <v>77</v>
      </c>
      <c r="AC185">
        <v>20</v>
      </c>
    </row>
    <row r="186" spans="2:29" x14ac:dyDescent="0.3">
      <c r="B186" s="26" t="s">
        <v>25</v>
      </c>
      <c r="C186" s="26" t="s">
        <v>78</v>
      </c>
      <c r="D186" s="26">
        <v>2</v>
      </c>
      <c r="E186" s="98" t="s">
        <v>51</v>
      </c>
      <c r="F186" s="99">
        <v>202</v>
      </c>
      <c r="G186" s="26" t="s">
        <v>33</v>
      </c>
      <c r="H186" s="26">
        <v>1593</v>
      </c>
      <c r="I186" s="99" t="s">
        <v>52</v>
      </c>
      <c r="J186" s="26">
        <v>100</v>
      </c>
      <c r="K186" s="36">
        <v>70</v>
      </c>
      <c r="L186" s="36">
        <v>4792</v>
      </c>
      <c r="M186" s="26">
        <v>60</v>
      </c>
      <c r="N186" s="100">
        <f t="shared" si="18"/>
        <v>79.86666666666666</v>
      </c>
      <c r="O186" s="101">
        <v>0.65</v>
      </c>
      <c r="P186" s="143">
        <v>1</v>
      </c>
      <c r="Q186" s="100">
        <f t="shared" si="19"/>
        <v>51.913333333333334</v>
      </c>
      <c r="R186" s="102">
        <v>363393</v>
      </c>
      <c r="S186" s="102">
        <v>48115.6</v>
      </c>
      <c r="T186" s="102">
        <v>72678.600000000006</v>
      </c>
      <c r="U186" s="102">
        <v>9.4</v>
      </c>
      <c r="V186" s="102">
        <f t="shared" si="14"/>
        <v>436071.6</v>
      </c>
      <c r="W186" s="102">
        <f t="shared" si="15"/>
        <v>48125</v>
      </c>
      <c r="X186" s="103">
        <f t="shared" si="16"/>
        <v>0.13240651305886464</v>
      </c>
      <c r="Y186" s="103">
        <f t="shared" si="17"/>
        <v>1.2933655849177062E-4</v>
      </c>
      <c r="Z186" s="95">
        <v>44574</v>
      </c>
      <c r="AA186" s="104" t="s">
        <v>79</v>
      </c>
      <c r="AC186">
        <v>20</v>
      </c>
    </row>
    <row r="187" spans="2:29" x14ac:dyDescent="0.3">
      <c r="B187" s="26" t="s">
        <v>25</v>
      </c>
      <c r="C187" s="26" t="s">
        <v>78</v>
      </c>
      <c r="D187" s="26">
        <v>2</v>
      </c>
      <c r="E187" s="98" t="s">
        <v>53</v>
      </c>
      <c r="F187" s="99">
        <v>1253</v>
      </c>
      <c r="G187" s="26" t="s">
        <v>28</v>
      </c>
      <c r="H187" s="26">
        <v>2644</v>
      </c>
      <c r="I187" s="99" t="s">
        <v>54</v>
      </c>
      <c r="J187" s="26">
        <v>100</v>
      </c>
      <c r="K187" s="36">
        <v>60</v>
      </c>
      <c r="L187" s="36">
        <v>3738</v>
      </c>
      <c r="M187" s="26">
        <v>60</v>
      </c>
      <c r="N187" s="100">
        <f t="shared" si="18"/>
        <v>62.3</v>
      </c>
      <c r="O187" s="101">
        <v>0.65</v>
      </c>
      <c r="P187" s="143">
        <v>1</v>
      </c>
      <c r="Q187" s="100">
        <f t="shared" si="19"/>
        <v>40.494999999999997</v>
      </c>
      <c r="R187" s="102">
        <v>242970</v>
      </c>
      <c r="S187" s="102">
        <v>32646.59</v>
      </c>
      <c r="T187" s="102">
        <v>48594</v>
      </c>
      <c r="U187" s="102">
        <v>6.41</v>
      </c>
      <c r="V187" s="102">
        <f t="shared" si="14"/>
        <v>291564</v>
      </c>
      <c r="W187" s="102">
        <f t="shared" si="15"/>
        <v>32653</v>
      </c>
      <c r="X187" s="103">
        <f t="shared" si="16"/>
        <v>0.13436469522986377</v>
      </c>
      <c r="Y187" s="103">
        <f t="shared" si="17"/>
        <v>1.3190928921265999E-4</v>
      </c>
      <c r="Z187" s="95">
        <v>44574</v>
      </c>
      <c r="AA187" s="104" t="s">
        <v>80</v>
      </c>
      <c r="AC187">
        <v>20</v>
      </c>
    </row>
    <row r="188" spans="2:29" x14ac:dyDescent="0.3">
      <c r="B188" s="26" t="s">
        <v>25</v>
      </c>
      <c r="C188" s="26" t="s">
        <v>78</v>
      </c>
      <c r="D188" s="26">
        <v>2</v>
      </c>
      <c r="E188" s="98" t="s">
        <v>53</v>
      </c>
      <c r="F188" s="99">
        <v>1253</v>
      </c>
      <c r="G188" s="26" t="s">
        <v>28</v>
      </c>
      <c r="H188" s="26">
        <v>2644</v>
      </c>
      <c r="I188" s="99" t="s">
        <v>54</v>
      </c>
      <c r="J188" s="26">
        <v>100</v>
      </c>
      <c r="K188" s="36">
        <v>70</v>
      </c>
      <c r="L188" s="36">
        <v>3738</v>
      </c>
      <c r="M188" s="26">
        <v>60</v>
      </c>
      <c r="N188" s="100">
        <f t="shared" si="18"/>
        <v>62.3</v>
      </c>
      <c r="O188" s="101">
        <v>0.65</v>
      </c>
      <c r="P188" s="143">
        <v>1</v>
      </c>
      <c r="Q188" s="100">
        <f t="shared" si="19"/>
        <v>40.494999999999997</v>
      </c>
      <c r="R188" s="102">
        <v>283465</v>
      </c>
      <c r="S188" s="102">
        <v>38087.53</v>
      </c>
      <c r="T188" s="102">
        <v>56693</v>
      </c>
      <c r="U188" s="102">
        <v>7.47</v>
      </c>
      <c r="V188" s="102">
        <f t="shared" si="14"/>
        <v>340158</v>
      </c>
      <c r="W188" s="102">
        <f t="shared" si="15"/>
        <v>38095</v>
      </c>
      <c r="X188" s="103">
        <f t="shared" si="16"/>
        <v>0.1343641366659023</v>
      </c>
      <c r="Y188" s="103">
        <f t="shared" si="17"/>
        <v>1.3176229869648809E-4</v>
      </c>
      <c r="Z188" s="95">
        <v>44574</v>
      </c>
      <c r="AA188" s="104" t="s">
        <v>80</v>
      </c>
      <c r="AC188">
        <v>20</v>
      </c>
    </row>
    <row r="189" spans="2:29" x14ac:dyDescent="0.3">
      <c r="B189" s="26" t="s">
        <v>25</v>
      </c>
      <c r="C189" s="26" t="s">
        <v>78</v>
      </c>
      <c r="D189" s="26">
        <v>2</v>
      </c>
      <c r="E189" s="98" t="s">
        <v>55</v>
      </c>
      <c r="F189" s="99">
        <v>204</v>
      </c>
      <c r="G189" s="26" t="s">
        <v>33</v>
      </c>
      <c r="H189" s="26">
        <v>1595</v>
      </c>
      <c r="I189" s="99" t="s">
        <v>56</v>
      </c>
      <c r="J189" s="26">
        <v>100</v>
      </c>
      <c r="K189" s="36">
        <v>60</v>
      </c>
      <c r="L189" s="107">
        <v>4720</v>
      </c>
      <c r="M189" s="26">
        <v>60</v>
      </c>
      <c r="N189" s="100">
        <f t="shared" si="18"/>
        <v>78.666666666666671</v>
      </c>
      <c r="O189" s="101">
        <v>0.65</v>
      </c>
      <c r="P189" s="143">
        <v>1</v>
      </c>
      <c r="Q189" s="100">
        <f t="shared" si="19"/>
        <v>51.13333333333334</v>
      </c>
      <c r="R189" s="102">
        <v>306800</v>
      </c>
      <c r="S189" s="102">
        <v>46137.07</v>
      </c>
      <c r="T189" s="102">
        <v>61360</v>
      </c>
      <c r="U189" s="102">
        <v>7.93</v>
      </c>
      <c r="V189" s="102">
        <f t="shared" si="14"/>
        <v>368160</v>
      </c>
      <c r="W189" s="102">
        <f t="shared" si="15"/>
        <v>46145</v>
      </c>
      <c r="X189" s="103">
        <f t="shared" si="16"/>
        <v>0.15038158409387223</v>
      </c>
      <c r="Y189" s="103">
        <f t="shared" si="17"/>
        <v>1.2923728813559322E-4</v>
      </c>
      <c r="Z189" s="95">
        <v>44574</v>
      </c>
      <c r="AA189" s="104" t="s">
        <v>79</v>
      </c>
      <c r="AC189">
        <v>20</v>
      </c>
    </row>
    <row r="190" spans="2:29" x14ac:dyDescent="0.3">
      <c r="B190" s="26" t="s">
        <v>25</v>
      </c>
      <c r="C190" s="26" t="s">
        <v>78</v>
      </c>
      <c r="D190" s="26">
        <v>2</v>
      </c>
      <c r="E190" s="98" t="s">
        <v>55</v>
      </c>
      <c r="F190" s="99">
        <v>204</v>
      </c>
      <c r="G190" s="26" t="s">
        <v>33</v>
      </c>
      <c r="H190" s="26">
        <v>1595</v>
      </c>
      <c r="I190" s="99" t="s">
        <v>56</v>
      </c>
      <c r="J190" s="26">
        <v>100</v>
      </c>
      <c r="K190" s="36">
        <v>70</v>
      </c>
      <c r="L190" s="107">
        <v>4720</v>
      </c>
      <c r="M190" s="26">
        <v>60</v>
      </c>
      <c r="N190" s="100">
        <f t="shared" si="18"/>
        <v>78.666666666666671</v>
      </c>
      <c r="O190" s="101">
        <v>0.65</v>
      </c>
      <c r="P190" s="143">
        <v>1</v>
      </c>
      <c r="Q190" s="100">
        <f t="shared" si="19"/>
        <v>51.13333333333334</v>
      </c>
      <c r="R190" s="102">
        <v>357933</v>
      </c>
      <c r="S190" s="102">
        <v>53826.75</v>
      </c>
      <c r="T190" s="102">
        <v>71586.600000000006</v>
      </c>
      <c r="U190" s="102">
        <v>9.25</v>
      </c>
      <c r="V190" s="102">
        <f t="shared" si="14"/>
        <v>429519.6</v>
      </c>
      <c r="W190" s="102">
        <f t="shared" si="15"/>
        <v>53836</v>
      </c>
      <c r="X190" s="103">
        <f t="shared" si="16"/>
        <v>0.15038219443303635</v>
      </c>
      <c r="Y190" s="103">
        <f t="shared" si="17"/>
        <v>1.2921412666616378E-4</v>
      </c>
      <c r="Z190" s="95">
        <v>44574</v>
      </c>
      <c r="AA190" s="104" t="s">
        <v>79</v>
      </c>
      <c r="AC190">
        <v>20</v>
      </c>
    </row>
    <row r="191" spans="2:29" x14ac:dyDescent="0.3">
      <c r="B191" s="26" t="s">
        <v>25</v>
      </c>
      <c r="C191" s="26" t="s">
        <v>78</v>
      </c>
      <c r="D191" s="26">
        <v>2</v>
      </c>
      <c r="E191" s="98" t="s">
        <v>57</v>
      </c>
      <c r="F191" s="99">
        <v>206</v>
      </c>
      <c r="G191" s="26" t="s">
        <v>33</v>
      </c>
      <c r="H191" s="26">
        <v>1597</v>
      </c>
      <c r="I191" s="99" t="s">
        <v>58</v>
      </c>
      <c r="J191" s="26">
        <v>100</v>
      </c>
      <c r="K191" s="36">
        <v>60</v>
      </c>
      <c r="L191" s="36">
        <v>3213</v>
      </c>
      <c r="M191" s="26">
        <v>60</v>
      </c>
      <c r="N191" s="100">
        <f t="shared" si="18"/>
        <v>53.55</v>
      </c>
      <c r="O191" s="101">
        <v>0.65</v>
      </c>
      <c r="P191" s="143">
        <v>1</v>
      </c>
      <c r="Q191" s="100">
        <f t="shared" si="19"/>
        <v>34.807499999999997</v>
      </c>
      <c r="R191" s="102">
        <v>208845</v>
      </c>
      <c r="S191" s="102">
        <v>27651.7</v>
      </c>
      <c r="T191" s="102">
        <v>41769</v>
      </c>
      <c r="U191" s="102">
        <v>6.3</v>
      </c>
      <c r="V191" s="102">
        <f t="shared" si="14"/>
        <v>250614</v>
      </c>
      <c r="W191" s="102">
        <f t="shared" si="15"/>
        <v>27658</v>
      </c>
      <c r="X191" s="103">
        <f t="shared" si="16"/>
        <v>0.13240297828533124</v>
      </c>
      <c r="Y191" s="103">
        <f t="shared" si="17"/>
        <v>1.5082956259426848E-4</v>
      </c>
      <c r="Z191" s="95">
        <v>44574</v>
      </c>
      <c r="AA191" s="104" t="s">
        <v>80</v>
      </c>
      <c r="AC191">
        <v>20</v>
      </c>
    </row>
    <row r="192" spans="2:29" x14ac:dyDescent="0.3">
      <c r="B192" s="26" t="s">
        <v>25</v>
      </c>
      <c r="C192" s="26" t="s">
        <v>78</v>
      </c>
      <c r="D192" s="26">
        <v>2</v>
      </c>
      <c r="E192" s="98" t="s">
        <v>57</v>
      </c>
      <c r="F192" s="99">
        <v>206</v>
      </c>
      <c r="G192" s="26" t="s">
        <v>33</v>
      </c>
      <c r="H192" s="26">
        <v>1597</v>
      </c>
      <c r="I192" s="99" t="s">
        <v>58</v>
      </c>
      <c r="J192" s="26">
        <v>100</v>
      </c>
      <c r="K192" s="36">
        <v>70</v>
      </c>
      <c r="L192" s="36">
        <v>3213</v>
      </c>
      <c r="M192" s="26">
        <v>60</v>
      </c>
      <c r="N192" s="100">
        <f t="shared" si="18"/>
        <v>53.55</v>
      </c>
      <c r="O192" s="101">
        <v>0.65</v>
      </c>
      <c r="P192" s="143">
        <v>1</v>
      </c>
      <c r="Q192" s="100">
        <f t="shared" si="19"/>
        <v>34.807499999999997</v>
      </c>
      <c r="R192" s="102">
        <v>243652</v>
      </c>
      <c r="S192" s="102">
        <v>32260.7</v>
      </c>
      <c r="T192" s="102">
        <v>48730.400000000001</v>
      </c>
      <c r="U192" s="102">
        <v>6.3</v>
      </c>
      <c r="V192" s="102">
        <f t="shared" si="14"/>
        <v>292382.40000000002</v>
      </c>
      <c r="W192" s="102">
        <f t="shared" si="15"/>
        <v>32267</v>
      </c>
      <c r="X192" s="103">
        <f t="shared" si="16"/>
        <v>0.13240482327253625</v>
      </c>
      <c r="Y192" s="103">
        <f t="shared" si="17"/>
        <v>1.2928274752515884E-4</v>
      </c>
      <c r="Z192" s="95">
        <v>44574</v>
      </c>
      <c r="AA192" s="104" t="s">
        <v>80</v>
      </c>
      <c r="AC192">
        <v>20</v>
      </c>
    </row>
    <row r="193" spans="2:29" x14ac:dyDescent="0.3">
      <c r="B193" s="26" t="s">
        <v>25</v>
      </c>
      <c r="C193" s="26" t="s">
        <v>78</v>
      </c>
      <c r="D193" s="26">
        <v>2</v>
      </c>
      <c r="E193" s="98" t="s">
        <v>59</v>
      </c>
      <c r="F193" s="99">
        <v>207</v>
      </c>
      <c r="G193" s="26" t="s">
        <v>33</v>
      </c>
      <c r="H193" s="26">
        <v>1598</v>
      </c>
      <c r="I193" s="99" t="s">
        <v>60</v>
      </c>
      <c r="J193" s="26">
        <v>100</v>
      </c>
      <c r="K193" s="36">
        <v>60</v>
      </c>
      <c r="L193" s="36">
        <v>3978</v>
      </c>
      <c r="M193" s="26">
        <v>60</v>
      </c>
      <c r="N193" s="100">
        <f t="shared" si="18"/>
        <v>66.3</v>
      </c>
      <c r="O193" s="101">
        <v>0.65</v>
      </c>
      <c r="P193" s="143">
        <v>1</v>
      </c>
      <c r="Q193" s="100">
        <f t="shared" si="19"/>
        <v>43.094999999999999</v>
      </c>
      <c r="R193" s="102">
        <v>258570</v>
      </c>
      <c r="S193" s="102">
        <v>34236.32</v>
      </c>
      <c r="T193" s="102">
        <v>51714</v>
      </c>
      <c r="U193" s="102">
        <v>6.68</v>
      </c>
      <c r="V193" s="102">
        <f t="shared" si="14"/>
        <v>310284</v>
      </c>
      <c r="W193" s="102">
        <f t="shared" si="15"/>
        <v>34243</v>
      </c>
      <c r="X193" s="103">
        <f t="shared" si="16"/>
        <v>0.1324063889855745</v>
      </c>
      <c r="Y193" s="103">
        <f t="shared" si="17"/>
        <v>1.2917198437560428E-4</v>
      </c>
      <c r="Z193" s="95">
        <v>44574</v>
      </c>
      <c r="AA193" s="104" t="s">
        <v>79</v>
      </c>
      <c r="AC193">
        <v>20</v>
      </c>
    </row>
    <row r="194" spans="2:29" x14ac:dyDescent="0.3">
      <c r="B194" s="26" t="s">
        <v>25</v>
      </c>
      <c r="C194" s="26" t="s">
        <v>78</v>
      </c>
      <c r="D194" s="26">
        <v>2</v>
      </c>
      <c r="E194" s="98" t="s">
        <v>59</v>
      </c>
      <c r="F194" s="99">
        <v>207</v>
      </c>
      <c r="G194" s="26" t="s">
        <v>33</v>
      </c>
      <c r="H194" s="26">
        <v>1598</v>
      </c>
      <c r="I194" s="99" t="s">
        <v>60</v>
      </c>
      <c r="J194" s="26">
        <v>100</v>
      </c>
      <c r="K194" s="36">
        <v>70</v>
      </c>
      <c r="L194" s="36">
        <v>3978</v>
      </c>
      <c r="M194" s="26">
        <v>60</v>
      </c>
      <c r="N194" s="100">
        <f t="shared" si="18"/>
        <v>66.3</v>
      </c>
      <c r="O194" s="101">
        <v>0.65</v>
      </c>
      <c r="P194" s="143">
        <v>1</v>
      </c>
      <c r="Q194" s="100">
        <f t="shared" si="19"/>
        <v>43.094999999999999</v>
      </c>
      <c r="R194" s="102">
        <v>301665</v>
      </c>
      <c r="S194" s="102">
        <v>39942.21</v>
      </c>
      <c r="T194" s="102">
        <v>60333</v>
      </c>
      <c r="U194" s="102">
        <v>7.79</v>
      </c>
      <c r="V194" s="102">
        <f t="shared" si="14"/>
        <v>361998</v>
      </c>
      <c r="W194" s="102">
        <f t="shared" si="15"/>
        <v>39950</v>
      </c>
      <c r="X194" s="103">
        <f t="shared" si="16"/>
        <v>0.13240584754611903</v>
      </c>
      <c r="Y194" s="103">
        <f t="shared" si="17"/>
        <v>1.2911673545157708E-4</v>
      </c>
      <c r="Z194" s="95">
        <v>44574</v>
      </c>
      <c r="AA194" s="104" t="s">
        <v>79</v>
      </c>
      <c r="AC194">
        <v>20</v>
      </c>
    </row>
    <row r="195" spans="2:29" x14ac:dyDescent="0.3">
      <c r="B195" s="26" t="s">
        <v>25</v>
      </c>
      <c r="C195" s="26" t="s">
        <v>78</v>
      </c>
      <c r="D195" s="26">
        <v>2</v>
      </c>
      <c r="E195" s="98" t="s">
        <v>61</v>
      </c>
      <c r="F195" s="99">
        <v>1265</v>
      </c>
      <c r="G195" s="26" t="s">
        <v>28</v>
      </c>
      <c r="H195" s="26">
        <v>2656</v>
      </c>
      <c r="I195" s="99" t="s">
        <v>62</v>
      </c>
      <c r="J195" s="26">
        <v>100</v>
      </c>
      <c r="K195" s="36">
        <v>60</v>
      </c>
      <c r="L195" s="36">
        <v>4590</v>
      </c>
      <c r="M195" s="26">
        <v>60</v>
      </c>
      <c r="N195" s="100">
        <f t="shared" si="18"/>
        <v>76.5</v>
      </c>
      <c r="O195" s="101">
        <v>0.65</v>
      </c>
      <c r="P195" s="143">
        <v>1</v>
      </c>
      <c r="Q195" s="100">
        <f t="shared" si="19"/>
        <v>49.725000000000001</v>
      </c>
      <c r="R195" s="102">
        <v>298350</v>
      </c>
      <c r="S195" s="102">
        <v>40088.14</v>
      </c>
      <c r="T195" s="102">
        <v>59670</v>
      </c>
      <c r="U195" s="102">
        <v>7.86</v>
      </c>
      <c r="V195" s="102">
        <f t="shared" ref="V195:V258" si="20">R195+T195</f>
        <v>358020</v>
      </c>
      <c r="W195" s="102">
        <f t="shared" ref="W195:W258" si="21">S195+U195</f>
        <v>40096</v>
      </c>
      <c r="X195" s="103">
        <f t="shared" ref="X195:X258" si="22">S195/R195</f>
        <v>0.13436614714261774</v>
      </c>
      <c r="Y195" s="103">
        <f t="shared" si="17"/>
        <v>1.3172448466566115E-4</v>
      </c>
      <c r="Z195" s="95">
        <v>44574</v>
      </c>
      <c r="AA195" s="104" t="s">
        <v>79</v>
      </c>
      <c r="AC195">
        <v>20</v>
      </c>
    </row>
    <row r="196" spans="2:29" x14ac:dyDescent="0.3">
      <c r="B196" s="26" t="s">
        <v>25</v>
      </c>
      <c r="C196" s="26" t="s">
        <v>78</v>
      </c>
      <c r="D196" s="26">
        <v>2</v>
      </c>
      <c r="E196" s="98" t="s">
        <v>61</v>
      </c>
      <c r="F196" s="99">
        <v>1265</v>
      </c>
      <c r="G196" s="26" t="s">
        <v>28</v>
      </c>
      <c r="H196" s="26">
        <v>2656</v>
      </c>
      <c r="I196" s="99" t="s">
        <v>62</v>
      </c>
      <c r="J196" s="26">
        <v>100</v>
      </c>
      <c r="K196" s="36">
        <v>70</v>
      </c>
      <c r="L196" s="36">
        <v>4590</v>
      </c>
      <c r="M196" s="26">
        <v>60</v>
      </c>
      <c r="N196" s="100">
        <f t="shared" si="18"/>
        <v>76.5</v>
      </c>
      <c r="O196" s="101">
        <v>0.65</v>
      </c>
      <c r="P196" s="143">
        <v>1</v>
      </c>
      <c r="Q196" s="100">
        <f t="shared" si="19"/>
        <v>49.725000000000001</v>
      </c>
      <c r="R196" s="102">
        <v>348075</v>
      </c>
      <c r="S196" s="102">
        <v>46768.82</v>
      </c>
      <c r="T196" s="102">
        <v>69615</v>
      </c>
      <c r="U196" s="102">
        <v>9.18</v>
      </c>
      <c r="V196" s="102">
        <f t="shared" si="20"/>
        <v>417690</v>
      </c>
      <c r="W196" s="102">
        <f t="shared" si="21"/>
        <v>46778</v>
      </c>
      <c r="X196" s="103">
        <f t="shared" si="22"/>
        <v>0.13436420311714428</v>
      </c>
      <c r="Y196" s="103">
        <f t="shared" ref="Y196:Y259" si="23">U196/T196</f>
        <v>1.3186813186813186E-4</v>
      </c>
      <c r="Z196" s="95">
        <v>44574</v>
      </c>
      <c r="AA196" s="104" t="s">
        <v>79</v>
      </c>
      <c r="AC196">
        <v>20</v>
      </c>
    </row>
    <row r="197" spans="2:29" x14ac:dyDescent="0.3">
      <c r="B197" s="26" t="s">
        <v>25</v>
      </c>
      <c r="C197" s="26" t="s">
        <v>78</v>
      </c>
      <c r="D197" s="26">
        <v>2</v>
      </c>
      <c r="E197" s="98" t="s">
        <v>63</v>
      </c>
      <c r="F197" s="99">
        <v>209</v>
      </c>
      <c r="G197" s="26" t="s">
        <v>33</v>
      </c>
      <c r="H197" s="26">
        <v>1600</v>
      </c>
      <c r="I197" s="99" t="s">
        <v>64</v>
      </c>
      <c r="J197" s="26">
        <v>100</v>
      </c>
      <c r="K197" s="36">
        <v>60</v>
      </c>
      <c r="L197" s="36">
        <v>5508</v>
      </c>
      <c r="M197" s="26">
        <v>60</v>
      </c>
      <c r="N197" s="100">
        <f t="shared" si="18"/>
        <v>91.8</v>
      </c>
      <c r="O197" s="101">
        <v>0.65</v>
      </c>
      <c r="P197" s="143">
        <v>1</v>
      </c>
      <c r="Q197" s="100">
        <f t="shared" si="19"/>
        <v>59.67</v>
      </c>
      <c r="R197" s="102">
        <v>358020</v>
      </c>
      <c r="S197" s="102">
        <v>47404.74</v>
      </c>
      <c r="T197" s="102">
        <v>71604</v>
      </c>
      <c r="U197" s="102">
        <v>9.26</v>
      </c>
      <c r="V197" s="102">
        <f t="shared" si="20"/>
        <v>429624</v>
      </c>
      <c r="W197" s="102">
        <f t="shared" si="21"/>
        <v>47414</v>
      </c>
      <c r="X197" s="103">
        <f t="shared" si="22"/>
        <v>0.13240807776101893</v>
      </c>
      <c r="Y197" s="103">
        <f t="shared" si="23"/>
        <v>1.2932238422434501E-4</v>
      </c>
      <c r="Z197" s="96">
        <v>44578</v>
      </c>
      <c r="AA197" s="104" t="s">
        <v>77</v>
      </c>
      <c r="AC197">
        <v>20</v>
      </c>
    </row>
    <row r="198" spans="2:29" x14ac:dyDescent="0.3">
      <c r="B198" s="26" t="s">
        <v>25</v>
      </c>
      <c r="C198" s="26" t="s">
        <v>78</v>
      </c>
      <c r="D198" s="26">
        <v>2</v>
      </c>
      <c r="E198" s="98" t="s">
        <v>63</v>
      </c>
      <c r="F198" s="99">
        <v>209</v>
      </c>
      <c r="G198" s="26" t="s">
        <v>33</v>
      </c>
      <c r="H198" s="26">
        <v>1600</v>
      </c>
      <c r="I198" s="99" t="s">
        <v>64</v>
      </c>
      <c r="J198" s="26">
        <v>100</v>
      </c>
      <c r="K198" s="36">
        <v>70</v>
      </c>
      <c r="L198" s="36">
        <v>5508</v>
      </c>
      <c r="M198" s="26">
        <v>60</v>
      </c>
      <c r="N198" s="100">
        <f t="shared" si="18"/>
        <v>91.8</v>
      </c>
      <c r="O198" s="101">
        <v>0.65</v>
      </c>
      <c r="P198" s="143">
        <v>1</v>
      </c>
      <c r="Q198" s="100">
        <f t="shared" si="19"/>
        <v>59.67</v>
      </c>
      <c r="R198" s="102">
        <v>417690</v>
      </c>
      <c r="S198" s="102">
        <v>55305.19</v>
      </c>
      <c r="T198" s="102">
        <v>83538</v>
      </c>
      <c r="U198" s="102">
        <v>10.81</v>
      </c>
      <c r="V198" s="102">
        <f t="shared" si="20"/>
        <v>501228</v>
      </c>
      <c r="W198" s="102">
        <f t="shared" si="21"/>
        <v>55316</v>
      </c>
      <c r="X198" s="103">
        <f t="shared" si="22"/>
        <v>0.13240726376020495</v>
      </c>
      <c r="Y198" s="103">
        <f t="shared" si="23"/>
        <v>1.2940218822571765E-4</v>
      </c>
      <c r="Z198" s="95">
        <v>44574</v>
      </c>
      <c r="AA198" s="104" t="s">
        <v>79</v>
      </c>
      <c r="AC198">
        <v>20</v>
      </c>
    </row>
    <row r="199" spans="2:29" x14ac:dyDescent="0.3">
      <c r="B199" s="26" t="s">
        <v>25</v>
      </c>
      <c r="C199" s="26" t="s">
        <v>78</v>
      </c>
      <c r="D199" s="26">
        <v>2</v>
      </c>
      <c r="E199" s="98" t="s">
        <v>65</v>
      </c>
      <c r="F199" s="99">
        <v>1376</v>
      </c>
      <c r="G199" s="26" t="s">
        <v>33</v>
      </c>
      <c r="H199" s="26">
        <v>2767</v>
      </c>
      <c r="I199" s="99" t="s">
        <v>66</v>
      </c>
      <c r="J199" s="26">
        <v>100</v>
      </c>
      <c r="K199" s="36">
        <v>60</v>
      </c>
      <c r="L199" s="36">
        <v>4840</v>
      </c>
      <c r="M199" s="26">
        <v>60</v>
      </c>
      <c r="N199" s="100">
        <f t="shared" si="18"/>
        <v>80.666666666666671</v>
      </c>
      <c r="O199" s="101">
        <v>0.65</v>
      </c>
      <c r="P199" s="143">
        <v>1</v>
      </c>
      <c r="Q199" s="100">
        <f t="shared" si="19"/>
        <v>52.433333333333337</v>
      </c>
      <c r="R199" s="102">
        <v>314600</v>
      </c>
      <c r="S199" s="102">
        <v>47310.86</v>
      </c>
      <c r="T199" s="102">
        <v>62920</v>
      </c>
      <c r="U199" s="102">
        <v>8.14</v>
      </c>
      <c r="V199" s="102">
        <f t="shared" si="20"/>
        <v>377520</v>
      </c>
      <c r="W199" s="102">
        <f t="shared" si="21"/>
        <v>47319</v>
      </c>
      <c r="X199" s="103">
        <f t="shared" si="22"/>
        <v>0.15038417037507948</v>
      </c>
      <c r="Y199" s="103">
        <f t="shared" si="23"/>
        <v>1.2937062937062939E-4</v>
      </c>
      <c r="Z199" s="95">
        <v>44574</v>
      </c>
      <c r="AA199" s="104" t="s">
        <v>79</v>
      </c>
      <c r="AC199">
        <v>20</v>
      </c>
    </row>
    <row r="200" spans="2:29" x14ac:dyDescent="0.3">
      <c r="B200" s="26" t="s">
        <v>25</v>
      </c>
      <c r="C200" s="26" t="s">
        <v>78</v>
      </c>
      <c r="D200" s="26">
        <v>2</v>
      </c>
      <c r="E200" s="98" t="s">
        <v>65</v>
      </c>
      <c r="F200" s="99">
        <v>1376</v>
      </c>
      <c r="G200" s="26" t="s">
        <v>33</v>
      </c>
      <c r="H200" s="26">
        <v>2767</v>
      </c>
      <c r="I200" s="99" t="s">
        <v>66</v>
      </c>
      <c r="J200" s="26">
        <v>100</v>
      </c>
      <c r="K200" s="36">
        <v>70</v>
      </c>
      <c r="L200" s="36">
        <v>4840</v>
      </c>
      <c r="M200" s="26">
        <v>60</v>
      </c>
      <c r="N200" s="100">
        <f t="shared" si="18"/>
        <v>80.666666666666671</v>
      </c>
      <c r="O200" s="101">
        <v>0.65</v>
      </c>
      <c r="P200" s="143">
        <v>1</v>
      </c>
      <c r="Q200" s="100">
        <f t="shared" si="19"/>
        <v>52.433333333333337</v>
      </c>
      <c r="R200" s="102">
        <v>367033</v>
      </c>
      <c r="S200" s="102">
        <v>55195.5</v>
      </c>
      <c r="T200" s="102">
        <v>73406.600000000006</v>
      </c>
      <c r="U200" s="102">
        <v>9.5</v>
      </c>
      <c r="V200" s="102">
        <f t="shared" si="20"/>
        <v>440439.6</v>
      </c>
      <c r="W200" s="102">
        <f t="shared" si="21"/>
        <v>55205</v>
      </c>
      <c r="X200" s="103">
        <f t="shared" si="22"/>
        <v>0.15038293559434709</v>
      </c>
      <c r="Y200" s="103">
        <f t="shared" si="23"/>
        <v>1.2941615604046501E-4</v>
      </c>
      <c r="Z200" s="95">
        <v>44574</v>
      </c>
      <c r="AA200" s="104" t="s">
        <v>79</v>
      </c>
      <c r="AC200">
        <v>20</v>
      </c>
    </row>
    <row r="201" spans="2:29" x14ac:dyDescent="0.3">
      <c r="B201" s="26" t="s">
        <v>25</v>
      </c>
      <c r="C201" s="26" t="s">
        <v>78</v>
      </c>
      <c r="D201" s="26">
        <v>2</v>
      </c>
      <c r="E201" s="98" t="s">
        <v>67</v>
      </c>
      <c r="F201" s="99">
        <v>219</v>
      </c>
      <c r="G201" s="26" t="s">
        <v>33</v>
      </c>
      <c r="H201" s="26">
        <v>1610</v>
      </c>
      <c r="I201" s="99" t="s">
        <v>68</v>
      </c>
      <c r="J201" s="26">
        <v>100</v>
      </c>
      <c r="K201" s="36">
        <v>60</v>
      </c>
      <c r="L201" s="36">
        <v>5250</v>
      </c>
      <c r="M201" s="26">
        <v>60</v>
      </c>
      <c r="N201" s="100">
        <f t="shared" si="18"/>
        <v>87.5</v>
      </c>
      <c r="O201" s="101">
        <v>0.65</v>
      </c>
      <c r="P201" s="143">
        <v>1</v>
      </c>
      <c r="Q201" s="100">
        <f t="shared" si="19"/>
        <v>56.875</v>
      </c>
      <c r="R201" s="102">
        <v>341250</v>
      </c>
      <c r="S201" s="102">
        <v>45184.17</v>
      </c>
      <c r="T201" s="102">
        <v>68250</v>
      </c>
      <c r="U201" s="102">
        <v>8.83</v>
      </c>
      <c r="V201" s="102">
        <f t="shared" si="20"/>
        <v>409500</v>
      </c>
      <c r="W201" s="102">
        <f t="shared" si="21"/>
        <v>45193</v>
      </c>
      <c r="X201" s="103">
        <f t="shared" si="22"/>
        <v>0.13240782417582417</v>
      </c>
      <c r="Y201" s="103">
        <f t="shared" si="23"/>
        <v>1.2937728937728937E-4</v>
      </c>
      <c r="Z201" s="95">
        <v>44574</v>
      </c>
      <c r="AA201" s="104" t="s">
        <v>80</v>
      </c>
      <c r="AC201">
        <v>20</v>
      </c>
    </row>
    <row r="202" spans="2:29" x14ac:dyDescent="0.3">
      <c r="B202" s="26" t="s">
        <v>25</v>
      </c>
      <c r="C202" s="26" t="s">
        <v>78</v>
      </c>
      <c r="D202" s="26">
        <v>2</v>
      </c>
      <c r="E202" s="98" t="s">
        <v>67</v>
      </c>
      <c r="F202" s="99">
        <v>219</v>
      </c>
      <c r="G202" s="26" t="s">
        <v>33</v>
      </c>
      <c r="H202" s="26">
        <v>1610</v>
      </c>
      <c r="I202" s="99" t="s">
        <v>68</v>
      </c>
      <c r="J202" s="26">
        <v>100</v>
      </c>
      <c r="K202" s="36">
        <v>70</v>
      </c>
      <c r="L202" s="36">
        <v>5250</v>
      </c>
      <c r="M202" s="26">
        <v>60</v>
      </c>
      <c r="N202" s="100">
        <f t="shared" si="18"/>
        <v>87.5</v>
      </c>
      <c r="O202" s="101">
        <v>0.65</v>
      </c>
      <c r="P202" s="143">
        <v>1</v>
      </c>
      <c r="Q202" s="100">
        <f t="shared" si="19"/>
        <v>56.875</v>
      </c>
      <c r="R202" s="102">
        <v>398125</v>
      </c>
      <c r="S202" s="102">
        <v>52714.7</v>
      </c>
      <c r="T202" s="102">
        <v>79625</v>
      </c>
      <c r="U202" s="102">
        <v>10.3</v>
      </c>
      <c r="V202" s="102">
        <f t="shared" si="20"/>
        <v>477750</v>
      </c>
      <c r="W202" s="102">
        <f t="shared" si="21"/>
        <v>52725</v>
      </c>
      <c r="X202" s="103">
        <f t="shared" si="22"/>
        <v>0.13240740973312401</v>
      </c>
      <c r="Y202" s="103">
        <f t="shared" si="23"/>
        <v>1.2935635792778652E-4</v>
      </c>
      <c r="Z202" s="95">
        <v>44574</v>
      </c>
      <c r="AA202" s="104" t="s">
        <v>80</v>
      </c>
      <c r="AC202">
        <v>20</v>
      </c>
    </row>
    <row r="203" spans="2:29" x14ac:dyDescent="0.3">
      <c r="B203" s="26" t="s">
        <v>25</v>
      </c>
      <c r="C203" s="26" t="s">
        <v>78</v>
      </c>
      <c r="D203" s="26">
        <v>2</v>
      </c>
      <c r="E203" s="98" t="s">
        <v>69</v>
      </c>
      <c r="F203" s="99">
        <v>234</v>
      </c>
      <c r="G203" s="26" t="s">
        <v>33</v>
      </c>
      <c r="H203" s="26">
        <v>1625</v>
      </c>
      <c r="I203" s="99" t="s">
        <v>70</v>
      </c>
      <c r="J203" s="26">
        <v>100</v>
      </c>
      <c r="K203" s="36">
        <v>60</v>
      </c>
      <c r="L203" s="36">
        <v>5355</v>
      </c>
      <c r="M203" s="26">
        <v>60</v>
      </c>
      <c r="N203" s="100">
        <f t="shared" si="18"/>
        <v>89.25</v>
      </c>
      <c r="O203" s="101">
        <v>0.65</v>
      </c>
      <c r="P203" s="143">
        <v>1</v>
      </c>
      <c r="Q203" s="100">
        <f t="shared" si="19"/>
        <v>58.012500000000003</v>
      </c>
      <c r="R203" s="102">
        <v>348075</v>
      </c>
      <c r="S203" s="102">
        <v>46086.99</v>
      </c>
      <c r="T203" s="102">
        <v>69615</v>
      </c>
      <c r="U203" s="102">
        <v>9.01</v>
      </c>
      <c r="V203" s="102">
        <f t="shared" si="20"/>
        <v>417690</v>
      </c>
      <c r="W203" s="102">
        <f t="shared" si="21"/>
        <v>46096</v>
      </c>
      <c r="X203" s="103">
        <f t="shared" si="22"/>
        <v>0.1324053436759319</v>
      </c>
      <c r="Y203" s="103">
        <f t="shared" si="23"/>
        <v>1.2942612942612943E-4</v>
      </c>
      <c r="Z203" s="95">
        <v>44574</v>
      </c>
      <c r="AA203" s="104" t="s">
        <v>79</v>
      </c>
      <c r="AC203">
        <v>20</v>
      </c>
    </row>
    <row r="204" spans="2:29" x14ac:dyDescent="0.3">
      <c r="B204" s="26" t="s">
        <v>25</v>
      </c>
      <c r="C204" s="26" t="s">
        <v>78</v>
      </c>
      <c r="D204" s="26">
        <v>2</v>
      </c>
      <c r="E204" s="98" t="s">
        <v>69</v>
      </c>
      <c r="F204" s="99">
        <v>234</v>
      </c>
      <c r="G204" s="26" t="s">
        <v>33</v>
      </c>
      <c r="H204" s="26">
        <v>1625</v>
      </c>
      <c r="I204" s="99" t="s">
        <v>70</v>
      </c>
      <c r="J204" s="26">
        <v>100</v>
      </c>
      <c r="K204" s="36">
        <v>70</v>
      </c>
      <c r="L204" s="107">
        <v>5355</v>
      </c>
      <c r="M204" s="26">
        <v>60</v>
      </c>
      <c r="N204" s="100">
        <f t="shared" si="18"/>
        <v>89.25</v>
      </c>
      <c r="O204" s="101">
        <v>0.65</v>
      </c>
      <c r="P204" s="143">
        <v>1</v>
      </c>
      <c r="Q204" s="100">
        <f t="shared" si="19"/>
        <v>58.012500000000003</v>
      </c>
      <c r="R204" s="102">
        <v>406087</v>
      </c>
      <c r="S204" s="102">
        <v>53768.49</v>
      </c>
      <c r="T204" s="102">
        <v>81217.399999999994</v>
      </c>
      <c r="U204" s="102">
        <v>10.51</v>
      </c>
      <c r="V204" s="102">
        <f t="shared" si="20"/>
        <v>487304.4</v>
      </c>
      <c r="W204" s="102">
        <f t="shared" si="21"/>
        <v>53779</v>
      </c>
      <c r="X204" s="103">
        <f t="shared" si="22"/>
        <v>0.13240633164814436</v>
      </c>
      <c r="Y204" s="103">
        <f t="shared" si="23"/>
        <v>1.294057677295752E-4</v>
      </c>
      <c r="Z204" s="95">
        <v>44574</v>
      </c>
      <c r="AA204" s="104" t="s">
        <v>79</v>
      </c>
      <c r="AC204">
        <v>20</v>
      </c>
    </row>
    <row r="205" spans="2:29" x14ac:dyDescent="0.3">
      <c r="B205" s="26" t="s">
        <v>25</v>
      </c>
      <c r="C205" s="26" t="s">
        <v>78</v>
      </c>
      <c r="D205" s="26">
        <v>2</v>
      </c>
      <c r="E205" s="98" t="s">
        <v>71</v>
      </c>
      <c r="F205" s="99">
        <v>235</v>
      </c>
      <c r="G205" s="26" t="s">
        <v>33</v>
      </c>
      <c r="H205" s="26">
        <v>1626</v>
      </c>
      <c r="I205" s="99" t="s">
        <v>72</v>
      </c>
      <c r="J205" s="26">
        <v>100</v>
      </c>
      <c r="K205" s="36">
        <v>60</v>
      </c>
      <c r="L205" s="36">
        <v>5202</v>
      </c>
      <c r="M205" s="26">
        <v>60</v>
      </c>
      <c r="N205" s="100">
        <f t="shared" si="18"/>
        <v>86.7</v>
      </c>
      <c r="O205" s="101">
        <v>0.65</v>
      </c>
      <c r="P205" s="143">
        <v>1</v>
      </c>
      <c r="Q205" s="100">
        <f t="shared" si="19"/>
        <v>56.355000000000004</v>
      </c>
      <c r="R205" s="102">
        <v>338130</v>
      </c>
      <c r="S205" s="102">
        <v>44770.26</v>
      </c>
      <c r="T205" s="102">
        <v>67626</v>
      </c>
      <c r="U205" s="102">
        <v>8.74</v>
      </c>
      <c r="V205" s="102">
        <f t="shared" si="20"/>
        <v>405756</v>
      </c>
      <c r="W205" s="102">
        <f t="shared" si="21"/>
        <v>44779</v>
      </c>
      <c r="X205" s="103">
        <f t="shared" si="22"/>
        <v>0.13240546535356224</v>
      </c>
      <c r="Y205" s="103">
        <f t="shared" si="23"/>
        <v>1.2924023304646142E-4</v>
      </c>
      <c r="Z205" s="95">
        <v>44574</v>
      </c>
      <c r="AA205" s="104" t="s">
        <v>79</v>
      </c>
      <c r="AC205">
        <v>20</v>
      </c>
    </row>
    <row r="206" spans="2:29" x14ac:dyDescent="0.3">
      <c r="B206" s="26" t="s">
        <v>25</v>
      </c>
      <c r="C206" s="26" t="s">
        <v>78</v>
      </c>
      <c r="D206" s="26">
        <v>2</v>
      </c>
      <c r="E206" s="98" t="s">
        <v>71</v>
      </c>
      <c r="F206" s="99">
        <v>235</v>
      </c>
      <c r="G206" s="26" t="s">
        <v>33</v>
      </c>
      <c r="H206" s="26">
        <v>1626</v>
      </c>
      <c r="I206" s="99" t="s">
        <v>72</v>
      </c>
      <c r="J206" s="26">
        <v>100</v>
      </c>
      <c r="K206" s="36">
        <v>70</v>
      </c>
      <c r="L206" s="36">
        <v>5202</v>
      </c>
      <c r="M206" s="26">
        <v>60</v>
      </c>
      <c r="N206" s="100">
        <f t="shared" si="18"/>
        <v>86.7</v>
      </c>
      <c r="O206" s="101">
        <v>0.65</v>
      </c>
      <c r="P206" s="143">
        <v>1</v>
      </c>
      <c r="Q206" s="100">
        <f t="shared" si="19"/>
        <v>56.355000000000004</v>
      </c>
      <c r="R206" s="102">
        <v>394485</v>
      </c>
      <c r="S206" s="102">
        <v>52232.79</v>
      </c>
      <c r="T206" s="102">
        <v>78897</v>
      </c>
      <c r="U206" s="102">
        <v>10.210000000000001</v>
      </c>
      <c r="V206" s="102">
        <f t="shared" si="20"/>
        <v>473382</v>
      </c>
      <c r="W206" s="102">
        <f t="shared" si="21"/>
        <v>52243</v>
      </c>
      <c r="X206" s="103">
        <f t="shared" si="22"/>
        <v>0.13240754401308036</v>
      </c>
      <c r="Y206" s="103">
        <f t="shared" si="23"/>
        <v>1.2940922975525053E-4</v>
      </c>
      <c r="Z206" s="95">
        <v>44574</v>
      </c>
      <c r="AA206" s="104" t="s">
        <v>79</v>
      </c>
      <c r="AC206">
        <v>20</v>
      </c>
    </row>
    <row r="207" spans="2:29" x14ac:dyDescent="0.3">
      <c r="B207" s="26" t="s">
        <v>25</v>
      </c>
      <c r="C207" s="26" t="s">
        <v>78</v>
      </c>
      <c r="D207" s="26">
        <v>2</v>
      </c>
      <c r="E207" s="98" t="s">
        <v>73</v>
      </c>
      <c r="F207" s="99">
        <v>236</v>
      </c>
      <c r="G207" s="26" t="s">
        <v>33</v>
      </c>
      <c r="H207" s="26">
        <v>1627</v>
      </c>
      <c r="I207" s="99" t="s">
        <v>74</v>
      </c>
      <c r="J207" s="26">
        <v>100</v>
      </c>
      <c r="K207" s="36">
        <v>60</v>
      </c>
      <c r="L207" s="36">
        <v>4420</v>
      </c>
      <c r="M207" s="26">
        <v>60</v>
      </c>
      <c r="N207" s="100">
        <f t="shared" si="18"/>
        <v>73.666666666666671</v>
      </c>
      <c r="O207" s="101">
        <v>0.65</v>
      </c>
      <c r="P207" s="143">
        <v>1</v>
      </c>
      <c r="Q207" s="100">
        <f t="shared" si="19"/>
        <v>47.88333333333334</v>
      </c>
      <c r="R207" s="102">
        <v>287300</v>
      </c>
      <c r="S207" s="102">
        <v>43204.57</v>
      </c>
      <c r="T207" s="102">
        <v>57460</v>
      </c>
      <c r="U207" s="102">
        <v>7.43</v>
      </c>
      <c r="V207" s="102">
        <f t="shared" si="20"/>
        <v>344760</v>
      </c>
      <c r="W207" s="102">
        <f t="shared" si="21"/>
        <v>43212</v>
      </c>
      <c r="X207" s="103">
        <f t="shared" si="22"/>
        <v>0.15038137835015664</v>
      </c>
      <c r="Y207" s="103">
        <f t="shared" si="23"/>
        <v>1.2930734423947094E-4</v>
      </c>
      <c r="Z207" s="95">
        <v>44574</v>
      </c>
      <c r="AA207" s="104" t="s">
        <v>79</v>
      </c>
      <c r="AC207">
        <v>20</v>
      </c>
    </row>
    <row r="208" spans="2:29" x14ac:dyDescent="0.3">
      <c r="B208" s="26" t="s">
        <v>25</v>
      </c>
      <c r="C208" s="26" t="s">
        <v>78</v>
      </c>
      <c r="D208" s="26">
        <v>2</v>
      </c>
      <c r="E208" s="98" t="s">
        <v>73</v>
      </c>
      <c r="F208" s="99">
        <v>236</v>
      </c>
      <c r="G208" s="26" t="s">
        <v>33</v>
      </c>
      <c r="H208" s="26">
        <v>1627</v>
      </c>
      <c r="I208" s="99" t="s">
        <v>74</v>
      </c>
      <c r="J208" s="26">
        <v>100</v>
      </c>
      <c r="K208" s="36">
        <v>70</v>
      </c>
      <c r="L208" s="36">
        <v>4420</v>
      </c>
      <c r="M208" s="26">
        <v>60</v>
      </c>
      <c r="N208" s="100">
        <f t="shared" si="18"/>
        <v>73.666666666666671</v>
      </c>
      <c r="O208" s="101">
        <v>0.65</v>
      </c>
      <c r="P208" s="143">
        <v>1</v>
      </c>
      <c r="Q208" s="100">
        <f t="shared" si="19"/>
        <v>47.88333333333334</v>
      </c>
      <c r="R208" s="102">
        <v>335183</v>
      </c>
      <c r="S208" s="102">
        <v>50405.34</v>
      </c>
      <c r="T208" s="102">
        <v>67036.600000000006</v>
      </c>
      <c r="U208" s="102">
        <v>8.66</v>
      </c>
      <c r="V208" s="102">
        <f t="shared" si="20"/>
        <v>402219.6</v>
      </c>
      <c r="W208" s="102">
        <f t="shared" si="21"/>
        <v>50414</v>
      </c>
      <c r="X208" s="103">
        <f t="shared" si="22"/>
        <v>0.15038155276371415</v>
      </c>
      <c r="Y208" s="103">
        <f t="shared" si="23"/>
        <v>1.2918316263056299E-4</v>
      </c>
      <c r="Z208" s="95">
        <v>44574</v>
      </c>
      <c r="AA208" s="104" t="s">
        <v>79</v>
      </c>
      <c r="AC208">
        <v>20</v>
      </c>
    </row>
    <row r="209" spans="2:29" hidden="1" x14ac:dyDescent="0.3">
      <c r="B209" s="26" t="s">
        <v>81</v>
      </c>
      <c r="C209" s="26" t="s">
        <v>75</v>
      </c>
      <c r="D209" s="26">
        <v>1</v>
      </c>
      <c r="E209" s="98" t="s">
        <v>82</v>
      </c>
      <c r="F209" s="26">
        <v>1390</v>
      </c>
      <c r="G209" s="26" t="s">
        <v>83</v>
      </c>
      <c r="H209" s="26">
        <v>1390</v>
      </c>
      <c r="I209" s="26"/>
      <c r="J209" s="99">
        <v>100</v>
      </c>
      <c r="K209" s="36">
        <v>75</v>
      </c>
      <c r="L209" s="109" t="s">
        <v>76</v>
      </c>
      <c r="M209" s="109" t="s">
        <v>76</v>
      </c>
      <c r="N209" s="26">
        <v>79.02</v>
      </c>
      <c r="O209" s="118">
        <v>0.65</v>
      </c>
      <c r="P209" s="143">
        <v>1</v>
      </c>
      <c r="Q209" s="100">
        <v>51.37</v>
      </c>
      <c r="R209" s="102">
        <v>385275</v>
      </c>
      <c r="S209" s="102">
        <v>27598.52</v>
      </c>
      <c r="T209" s="102">
        <v>96318.75</v>
      </c>
      <c r="U209" s="116">
        <v>674.23</v>
      </c>
      <c r="V209" s="102">
        <f t="shared" si="20"/>
        <v>481593.75</v>
      </c>
      <c r="W209" s="102">
        <f t="shared" si="21"/>
        <v>28272.75</v>
      </c>
      <c r="X209" s="103">
        <f t="shared" si="22"/>
        <v>7.1633300888975404E-2</v>
      </c>
      <c r="Y209" s="103">
        <f t="shared" si="23"/>
        <v>6.9999870222568301E-3</v>
      </c>
      <c r="Z209" s="96">
        <v>44575</v>
      </c>
      <c r="AA209" s="104" t="s">
        <v>77</v>
      </c>
      <c r="AC209">
        <v>25</v>
      </c>
    </row>
    <row r="210" spans="2:29" hidden="1" x14ac:dyDescent="0.3">
      <c r="B210" s="26" t="s">
        <v>81</v>
      </c>
      <c r="C210" s="26" t="s">
        <v>75</v>
      </c>
      <c r="D210" s="26">
        <v>1</v>
      </c>
      <c r="E210" s="98" t="s">
        <v>82</v>
      </c>
      <c r="F210" s="26">
        <v>1390</v>
      </c>
      <c r="G210" s="26" t="s">
        <v>83</v>
      </c>
      <c r="H210" s="26">
        <v>1390</v>
      </c>
      <c r="I210" s="26"/>
      <c r="J210" s="99">
        <v>100</v>
      </c>
      <c r="K210" s="36">
        <v>75</v>
      </c>
      <c r="L210" s="109" t="s">
        <v>76</v>
      </c>
      <c r="M210" s="109" t="s">
        <v>76</v>
      </c>
      <c r="N210" s="26">
        <v>79.02</v>
      </c>
      <c r="O210" s="118">
        <v>0.7</v>
      </c>
      <c r="P210" s="143">
        <v>2</v>
      </c>
      <c r="Q210" s="100">
        <v>55.33</v>
      </c>
      <c r="R210" s="102">
        <v>414975</v>
      </c>
      <c r="S210" s="102">
        <v>38546.57</v>
      </c>
      <c r="T210" s="102">
        <v>103743.75</v>
      </c>
      <c r="U210" s="116">
        <v>691.63</v>
      </c>
      <c r="V210" s="102">
        <f t="shared" si="20"/>
        <v>518718.75</v>
      </c>
      <c r="W210" s="102">
        <f t="shared" si="21"/>
        <v>39238.199999999997</v>
      </c>
      <c r="X210" s="103">
        <f t="shared" si="22"/>
        <v>9.2888896921501291E-2</v>
      </c>
      <c r="Y210" s="103">
        <f t="shared" si="23"/>
        <v>6.6667148623411046E-3</v>
      </c>
      <c r="Z210" s="96">
        <v>44575</v>
      </c>
      <c r="AA210" s="104" t="s">
        <v>77</v>
      </c>
      <c r="AC210">
        <v>25</v>
      </c>
    </row>
    <row r="211" spans="2:29" hidden="1" x14ac:dyDescent="0.3">
      <c r="B211" s="26" t="s">
        <v>81</v>
      </c>
      <c r="C211" s="26" t="s">
        <v>75</v>
      </c>
      <c r="D211" s="26">
        <v>1</v>
      </c>
      <c r="E211" s="98" t="s">
        <v>84</v>
      </c>
      <c r="F211" s="26">
        <v>1388</v>
      </c>
      <c r="G211" s="26" t="s">
        <v>83</v>
      </c>
      <c r="H211" s="26">
        <v>1388</v>
      </c>
      <c r="I211" s="26"/>
      <c r="J211" s="99">
        <v>100</v>
      </c>
      <c r="K211" s="36">
        <v>75</v>
      </c>
      <c r="L211" s="109" t="s">
        <v>76</v>
      </c>
      <c r="M211" s="109" t="s">
        <v>76</v>
      </c>
      <c r="N211" s="26">
        <v>79.989999999999995</v>
      </c>
      <c r="O211" s="118">
        <v>0.65</v>
      </c>
      <c r="P211" s="143">
        <v>1</v>
      </c>
      <c r="Q211" s="100">
        <v>52</v>
      </c>
      <c r="R211" s="102">
        <v>390000</v>
      </c>
      <c r="S211" s="102">
        <v>34625.519999999997</v>
      </c>
      <c r="T211" s="102">
        <v>97500</v>
      </c>
      <c r="U211" s="117">
        <v>682.5</v>
      </c>
      <c r="V211" s="102">
        <f t="shared" si="20"/>
        <v>487500</v>
      </c>
      <c r="W211" s="102">
        <f t="shared" si="21"/>
        <v>35308.019999999997</v>
      </c>
      <c r="X211" s="103">
        <f t="shared" si="22"/>
        <v>8.8783384615384611E-2</v>
      </c>
      <c r="Y211" s="103">
        <f t="shared" si="23"/>
        <v>7.0000000000000001E-3</v>
      </c>
      <c r="Z211" s="96">
        <v>44575</v>
      </c>
      <c r="AA211" s="104" t="s">
        <v>77</v>
      </c>
      <c r="AC211">
        <v>25</v>
      </c>
    </row>
    <row r="212" spans="2:29" hidden="1" x14ac:dyDescent="0.3">
      <c r="B212" s="26" t="s">
        <v>81</v>
      </c>
      <c r="C212" s="26" t="s">
        <v>75</v>
      </c>
      <c r="D212" s="26">
        <v>1</v>
      </c>
      <c r="E212" s="98" t="s">
        <v>84</v>
      </c>
      <c r="F212" s="26">
        <v>1388</v>
      </c>
      <c r="G212" s="26" t="s">
        <v>83</v>
      </c>
      <c r="H212" s="26">
        <v>1388</v>
      </c>
      <c r="I212" s="26"/>
      <c r="J212" s="99">
        <v>100</v>
      </c>
      <c r="K212" s="36">
        <v>75</v>
      </c>
      <c r="L212" s="109" t="s">
        <v>76</v>
      </c>
      <c r="M212" s="109" t="s">
        <v>76</v>
      </c>
      <c r="N212" s="26">
        <v>79.989999999999995</v>
      </c>
      <c r="O212" s="118">
        <v>0.7</v>
      </c>
      <c r="P212" s="143">
        <v>2</v>
      </c>
      <c r="Q212" s="100">
        <v>56</v>
      </c>
      <c r="R212" s="102">
        <v>420000</v>
      </c>
      <c r="S212" s="102">
        <v>48346.66</v>
      </c>
      <c r="T212" s="102">
        <v>105000</v>
      </c>
      <c r="U212" s="117">
        <v>700</v>
      </c>
      <c r="V212" s="102">
        <f t="shared" si="20"/>
        <v>525000</v>
      </c>
      <c r="W212" s="102">
        <f t="shared" si="21"/>
        <v>49046.66</v>
      </c>
      <c r="X212" s="103">
        <f t="shared" si="22"/>
        <v>0.11511109523809525</v>
      </c>
      <c r="Y212" s="103">
        <f t="shared" si="23"/>
        <v>6.6666666666666671E-3</v>
      </c>
      <c r="Z212" s="96">
        <v>44575</v>
      </c>
      <c r="AA212" s="104" t="s">
        <v>77</v>
      </c>
      <c r="AC212">
        <v>25</v>
      </c>
    </row>
    <row r="213" spans="2:29" hidden="1" x14ac:dyDescent="0.3">
      <c r="B213" s="26" t="s">
        <v>81</v>
      </c>
      <c r="C213" s="26" t="s">
        <v>75</v>
      </c>
      <c r="D213" s="26">
        <v>1</v>
      </c>
      <c r="E213" s="98" t="s">
        <v>85</v>
      </c>
      <c r="F213" s="26">
        <v>1386</v>
      </c>
      <c r="G213" s="26" t="s">
        <v>83</v>
      </c>
      <c r="H213" s="26">
        <v>1386</v>
      </c>
      <c r="I213" s="26"/>
      <c r="J213" s="99">
        <v>100</v>
      </c>
      <c r="K213" s="36">
        <v>75</v>
      </c>
      <c r="L213" s="109" t="s">
        <v>76</v>
      </c>
      <c r="M213" s="109" t="s">
        <v>76</v>
      </c>
      <c r="N213" s="26">
        <v>74.27</v>
      </c>
      <c r="O213" s="118">
        <v>0.65</v>
      </c>
      <c r="P213" s="143">
        <v>1</v>
      </c>
      <c r="Q213" s="100">
        <f>N213*O213</f>
        <v>48.275500000000001</v>
      </c>
      <c r="R213" s="102">
        <v>362100</v>
      </c>
      <c r="S213" s="102">
        <v>28980.06</v>
      </c>
      <c r="T213" s="102">
        <v>90525</v>
      </c>
      <c r="U213" s="116">
        <v>633.67999999999995</v>
      </c>
      <c r="V213" s="102">
        <f t="shared" si="20"/>
        <v>452625</v>
      </c>
      <c r="W213" s="102">
        <f t="shared" si="21"/>
        <v>29613.74</v>
      </c>
      <c r="X213" s="103">
        <f t="shared" si="22"/>
        <v>8.0033305716652861E-2</v>
      </c>
      <c r="Y213" s="103">
        <f t="shared" si="23"/>
        <v>7.0000552333609493E-3</v>
      </c>
      <c r="Z213" s="96">
        <v>44575</v>
      </c>
      <c r="AA213" s="104" t="s">
        <v>77</v>
      </c>
      <c r="AC213">
        <v>25</v>
      </c>
    </row>
    <row r="214" spans="2:29" hidden="1" x14ac:dyDescent="0.3">
      <c r="B214" s="26" t="s">
        <v>81</v>
      </c>
      <c r="C214" s="26" t="s">
        <v>75</v>
      </c>
      <c r="D214" s="26">
        <v>1</v>
      </c>
      <c r="E214" s="98" t="s">
        <v>85</v>
      </c>
      <c r="F214" s="26">
        <v>1386</v>
      </c>
      <c r="G214" s="26" t="s">
        <v>83</v>
      </c>
      <c r="H214" s="26">
        <v>1386</v>
      </c>
      <c r="I214" s="26"/>
      <c r="J214" s="99">
        <v>100</v>
      </c>
      <c r="K214" s="36">
        <v>75</v>
      </c>
      <c r="L214" s="109" t="s">
        <v>76</v>
      </c>
      <c r="M214" s="109" t="s">
        <v>76</v>
      </c>
      <c r="N214" s="26">
        <v>74.27</v>
      </c>
      <c r="O214" s="118">
        <v>0.7</v>
      </c>
      <c r="P214" s="143">
        <v>2</v>
      </c>
      <c r="Q214" s="100">
        <v>52</v>
      </c>
      <c r="R214" s="102">
        <v>390000</v>
      </c>
      <c r="S214" s="102">
        <v>40689.99</v>
      </c>
      <c r="T214" s="102">
        <v>97500</v>
      </c>
      <c r="U214" s="117">
        <v>650</v>
      </c>
      <c r="V214" s="102">
        <f t="shared" si="20"/>
        <v>487500</v>
      </c>
      <c r="W214" s="102">
        <f t="shared" si="21"/>
        <v>41339.99</v>
      </c>
      <c r="X214" s="103">
        <f t="shared" si="22"/>
        <v>0.10433330769230768</v>
      </c>
      <c r="Y214" s="103">
        <f t="shared" si="23"/>
        <v>6.6666666666666671E-3</v>
      </c>
      <c r="Z214" s="96">
        <v>44575</v>
      </c>
      <c r="AA214" s="104" t="s">
        <v>77</v>
      </c>
      <c r="AC214">
        <v>25</v>
      </c>
    </row>
    <row r="215" spans="2:29" hidden="1" x14ac:dyDescent="0.3">
      <c r="B215" s="26" t="s">
        <v>81</v>
      </c>
      <c r="C215" s="26" t="s">
        <v>75</v>
      </c>
      <c r="D215" s="26">
        <v>1</v>
      </c>
      <c r="E215" s="98" t="s">
        <v>86</v>
      </c>
      <c r="F215" s="26">
        <v>1391</v>
      </c>
      <c r="G215" s="26" t="s">
        <v>83</v>
      </c>
      <c r="H215" s="26">
        <v>1391</v>
      </c>
      <c r="I215" s="26"/>
      <c r="J215" s="99">
        <v>100</v>
      </c>
      <c r="K215" s="36">
        <v>75</v>
      </c>
      <c r="L215" s="109" t="s">
        <v>76</v>
      </c>
      <c r="M215" s="109" t="s">
        <v>76</v>
      </c>
      <c r="N215" s="26">
        <v>74.27</v>
      </c>
      <c r="O215" s="118">
        <v>0.65</v>
      </c>
      <c r="P215" s="143">
        <v>1</v>
      </c>
      <c r="Q215" s="100">
        <f>N215*O215</f>
        <v>48.275500000000001</v>
      </c>
      <c r="R215" s="102">
        <v>362100</v>
      </c>
      <c r="S215" s="102">
        <v>28980.06</v>
      </c>
      <c r="T215" s="102">
        <v>90525</v>
      </c>
      <c r="U215" s="116">
        <v>633.67999999999995</v>
      </c>
      <c r="V215" s="102">
        <f t="shared" si="20"/>
        <v>452625</v>
      </c>
      <c r="W215" s="102">
        <f t="shared" si="21"/>
        <v>29613.74</v>
      </c>
      <c r="X215" s="103">
        <f t="shared" si="22"/>
        <v>8.0033305716652861E-2</v>
      </c>
      <c r="Y215" s="103">
        <f t="shared" si="23"/>
        <v>7.0000552333609493E-3</v>
      </c>
      <c r="Z215" s="96">
        <v>44575</v>
      </c>
      <c r="AA215" s="104" t="s">
        <v>77</v>
      </c>
      <c r="AC215">
        <v>25</v>
      </c>
    </row>
    <row r="216" spans="2:29" hidden="1" x14ac:dyDescent="0.3">
      <c r="B216" s="26" t="s">
        <v>81</v>
      </c>
      <c r="C216" s="26" t="s">
        <v>75</v>
      </c>
      <c r="D216" s="26">
        <v>1</v>
      </c>
      <c r="E216" s="98" t="s">
        <v>86</v>
      </c>
      <c r="F216" s="26">
        <v>1391</v>
      </c>
      <c r="G216" s="26" t="s">
        <v>83</v>
      </c>
      <c r="H216" s="26">
        <v>1391</v>
      </c>
      <c r="I216" s="26"/>
      <c r="J216" s="99">
        <v>100</v>
      </c>
      <c r="K216" s="36">
        <v>75</v>
      </c>
      <c r="L216" s="109" t="s">
        <v>76</v>
      </c>
      <c r="M216" s="109" t="s">
        <v>76</v>
      </c>
      <c r="N216" s="26">
        <v>74.27</v>
      </c>
      <c r="O216" s="118">
        <v>0.7</v>
      </c>
      <c r="P216" s="143">
        <v>2</v>
      </c>
      <c r="Q216" s="100">
        <v>52</v>
      </c>
      <c r="R216" s="102">
        <v>390000</v>
      </c>
      <c r="S216" s="102">
        <v>40689.99</v>
      </c>
      <c r="T216" s="102">
        <v>97500</v>
      </c>
      <c r="U216" s="117">
        <v>650</v>
      </c>
      <c r="V216" s="102">
        <f t="shared" si="20"/>
        <v>487500</v>
      </c>
      <c r="W216" s="102">
        <f t="shared" si="21"/>
        <v>41339.99</v>
      </c>
      <c r="X216" s="103">
        <f t="shared" si="22"/>
        <v>0.10433330769230768</v>
      </c>
      <c r="Y216" s="103">
        <f t="shared" si="23"/>
        <v>6.6666666666666671E-3</v>
      </c>
      <c r="Z216" s="96">
        <v>44575</v>
      </c>
      <c r="AA216" s="104" t="s">
        <v>77</v>
      </c>
      <c r="AC216">
        <v>25</v>
      </c>
    </row>
    <row r="217" spans="2:29" hidden="1" x14ac:dyDescent="0.3">
      <c r="B217" s="26" t="s">
        <v>81</v>
      </c>
      <c r="C217" s="26" t="s">
        <v>75</v>
      </c>
      <c r="D217" s="26">
        <v>1</v>
      </c>
      <c r="E217" s="98" t="s">
        <v>87</v>
      </c>
      <c r="F217" s="26">
        <v>1389</v>
      </c>
      <c r="G217" s="26" t="s">
        <v>83</v>
      </c>
      <c r="H217" s="26">
        <v>1389</v>
      </c>
      <c r="I217" s="26"/>
      <c r="J217" s="99">
        <v>100</v>
      </c>
      <c r="K217" s="36">
        <v>75</v>
      </c>
      <c r="L217" s="109" t="s">
        <v>76</v>
      </c>
      <c r="M217" s="109" t="s">
        <v>76</v>
      </c>
      <c r="N217" s="26">
        <v>74.27</v>
      </c>
      <c r="O217" s="118">
        <v>0.65</v>
      </c>
      <c r="P217" s="143">
        <v>1</v>
      </c>
      <c r="Q217" s="100">
        <f>N217*O217</f>
        <v>48.275500000000001</v>
      </c>
      <c r="R217" s="102">
        <v>362100</v>
      </c>
      <c r="S217" s="102">
        <v>28980.06</v>
      </c>
      <c r="T217" s="102">
        <v>90525</v>
      </c>
      <c r="U217" s="116">
        <v>633.67999999999995</v>
      </c>
      <c r="V217" s="102">
        <f t="shared" si="20"/>
        <v>452625</v>
      </c>
      <c r="W217" s="102">
        <f t="shared" si="21"/>
        <v>29613.74</v>
      </c>
      <c r="X217" s="103">
        <f t="shared" si="22"/>
        <v>8.0033305716652861E-2</v>
      </c>
      <c r="Y217" s="103">
        <f t="shared" si="23"/>
        <v>7.0000552333609493E-3</v>
      </c>
      <c r="Z217" s="96">
        <v>44575</v>
      </c>
      <c r="AA217" s="104" t="s">
        <v>77</v>
      </c>
      <c r="AC217">
        <v>25</v>
      </c>
    </row>
    <row r="218" spans="2:29" hidden="1" x14ac:dyDescent="0.3">
      <c r="B218" s="26" t="s">
        <v>81</v>
      </c>
      <c r="C218" s="26" t="s">
        <v>75</v>
      </c>
      <c r="D218" s="26">
        <v>1</v>
      </c>
      <c r="E218" s="98" t="s">
        <v>87</v>
      </c>
      <c r="F218" s="26">
        <v>1389</v>
      </c>
      <c r="G218" s="26" t="s">
        <v>83</v>
      </c>
      <c r="H218" s="26">
        <v>1389</v>
      </c>
      <c r="I218" s="26"/>
      <c r="J218" s="99">
        <v>100</v>
      </c>
      <c r="K218" s="36">
        <v>75</v>
      </c>
      <c r="L218" s="109" t="s">
        <v>76</v>
      </c>
      <c r="M218" s="109" t="s">
        <v>76</v>
      </c>
      <c r="N218" s="26">
        <v>74.27</v>
      </c>
      <c r="O218" s="118">
        <v>0.7</v>
      </c>
      <c r="P218" s="143">
        <v>2</v>
      </c>
      <c r="Q218" s="100">
        <v>52</v>
      </c>
      <c r="R218" s="102">
        <v>390000</v>
      </c>
      <c r="S218" s="102">
        <v>40689.99</v>
      </c>
      <c r="T218" s="102">
        <v>97500</v>
      </c>
      <c r="U218" s="117">
        <v>650</v>
      </c>
      <c r="V218" s="102">
        <f t="shared" si="20"/>
        <v>487500</v>
      </c>
      <c r="W218" s="102">
        <f t="shared" si="21"/>
        <v>41339.99</v>
      </c>
      <c r="X218" s="103">
        <f t="shared" si="22"/>
        <v>0.10433330769230768</v>
      </c>
      <c r="Y218" s="103">
        <f t="shared" si="23"/>
        <v>6.6666666666666671E-3</v>
      </c>
      <c r="Z218" s="96">
        <v>44575</v>
      </c>
      <c r="AA218" s="104" t="s">
        <v>77</v>
      </c>
      <c r="AC218">
        <v>25</v>
      </c>
    </row>
    <row r="219" spans="2:29" hidden="1" x14ac:dyDescent="0.3">
      <c r="B219" s="26" t="s">
        <v>81</v>
      </c>
      <c r="C219" s="26" t="s">
        <v>75</v>
      </c>
      <c r="D219" s="26">
        <v>1</v>
      </c>
      <c r="E219" s="98" t="s">
        <v>88</v>
      </c>
      <c r="F219" s="26">
        <v>1385</v>
      </c>
      <c r="G219" s="26" t="s">
        <v>83</v>
      </c>
      <c r="H219" s="26">
        <v>1385</v>
      </c>
      <c r="I219" s="26"/>
      <c r="J219" s="99">
        <v>100</v>
      </c>
      <c r="K219" s="36">
        <v>75</v>
      </c>
      <c r="L219" s="109" t="s">
        <v>76</v>
      </c>
      <c r="M219" s="109" t="s">
        <v>76</v>
      </c>
      <c r="N219" s="26">
        <v>74.27</v>
      </c>
      <c r="O219" s="118">
        <v>0.65</v>
      </c>
      <c r="P219" s="143">
        <v>1</v>
      </c>
      <c r="Q219" s="100">
        <f>N219*O219</f>
        <v>48.275500000000001</v>
      </c>
      <c r="R219" s="102">
        <v>362100</v>
      </c>
      <c r="S219" s="102">
        <v>63620.959999999999</v>
      </c>
      <c r="T219" s="102">
        <v>90525</v>
      </c>
      <c r="U219" s="116">
        <v>633.67999999999995</v>
      </c>
      <c r="V219" s="102">
        <f t="shared" si="20"/>
        <v>452625</v>
      </c>
      <c r="W219" s="102">
        <f t="shared" si="21"/>
        <v>64254.64</v>
      </c>
      <c r="X219" s="103">
        <f t="shared" si="22"/>
        <v>0.17569997238331952</v>
      </c>
      <c r="Y219" s="103">
        <f t="shared" si="23"/>
        <v>7.0000552333609493E-3</v>
      </c>
      <c r="Z219" s="96">
        <v>44575</v>
      </c>
      <c r="AA219" s="104" t="s">
        <v>77</v>
      </c>
      <c r="AC219">
        <v>25</v>
      </c>
    </row>
    <row r="220" spans="2:29" hidden="1" x14ac:dyDescent="0.3">
      <c r="B220" s="26" t="s">
        <v>81</v>
      </c>
      <c r="C220" s="26" t="s">
        <v>75</v>
      </c>
      <c r="D220" s="26">
        <v>1</v>
      </c>
      <c r="E220" s="98" t="s">
        <v>88</v>
      </c>
      <c r="F220" s="26">
        <v>1385</v>
      </c>
      <c r="G220" s="26" t="s">
        <v>83</v>
      </c>
      <c r="H220" s="26">
        <v>1385</v>
      </c>
      <c r="I220" s="26"/>
      <c r="J220" s="99">
        <v>100</v>
      </c>
      <c r="K220" s="36">
        <v>75</v>
      </c>
      <c r="L220" s="109" t="s">
        <v>76</v>
      </c>
      <c r="M220" s="109" t="s">
        <v>76</v>
      </c>
      <c r="N220" s="26">
        <v>74.27</v>
      </c>
      <c r="O220" s="118">
        <v>0.7</v>
      </c>
      <c r="P220" s="143">
        <v>2</v>
      </c>
      <c r="Q220" s="100">
        <v>52</v>
      </c>
      <c r="R220" s="102">
        <v>390000</v>
      </c>
      <c r="S220" s="102">
        <v>75226.67</v>
      </c>
      <c r="T220" s="102">
        <v>97500</v>
      </c>
      <c r="U220" s="117">
        <v>650</v>
      </c>
      <c r="V220" s="102">
        <f t="shared" si="20"/>
        <v>487500</v>
      </c>
      <c r="W220" s="102">
        <f t="shared" si="21"/>
        <v>75876.67</v>
      </c>
      <c r="X220" s="103">
        <f t="shared" si="22"/>
        <v>0.19288889743589743</v>
      </c>
      <c r="Y220" s="103">
        <f t="shared" si="23"/>
        <v>6.6666666666666671E-3</v>
      </c>
      <c r="Z220" s="96">
        <v>44575</v>
      </c>
      <c r="AA220" s="104" t="s">
        <v>77</v>
      </c>
      <c r="AC220">
        <v>25</v>
      </c>
    </row>
    <row r="221" spans="2:29" hidden="1" x14ac:dyDescent="0.3">
      <c r="B221" s="26" t="s">
        <v>81</v>
      </c>
      <c r="C221" s="26" t="s">
        <v>75</v>
      </c>
      <c r="D221" s="26">
        <v>1</v>
      </c>
      <c r="E221" s="98" t="s">
        <v>89</v>
      </c>
      <c r="F221" s="26">
        <v>1387</v>
      </c>
      <c r="G221" s="26" t="s">
        <v>83</v>
      </c>
      <c r="H221" s="26">
        <v>1387</v>
      </c>
      <c r="I221" s="26"/>
      <c r="J221" s="99">
        <v>100</v>
      </c>
      <c r="K221" s="36">
        <v>75</v>
      </c>
      <c r="L221" s="109" t="s">
        <v>76</v>
      </c>
      <c r="M221" s="109" t="s">
        <v>76</v>
      </c>
      <c r="N221" s="26">
        <v>80.84</v>
      </c>
      <c r="O221" s="118">
        <v>0.65</v>
      </c>
      <c r="P221" s="143">
        <v>1</v>
      </c>
      <c r="Q221" s="100">
        <f>N221*O221</f>
        <v>52.546000000000006</v>
      </c>
      <c r="R221" s="102">
        <v>394125</v>
      </c>
      <c r="S221" s="102">
        <v>31543.13</v>
      </c>
      <c r="T221" s="102">
        <v>98531.25</v>
      </c>
      <c r="U221" s="116">
        <v>689.72</v>
      </c>
      <c r="V221" s="102">
        <f t="shared" si="20"/>
        <v>492656.25</v>
      </c>
      <c r="W221" s="102">
        <f t="shared" si="21"/>
        <v>32232.850000000002</v>
      </c>
      <c r="X221" s="103">
        <f t="shared" si="22"/>
        <v>8.0033314303837616E-2</v>
      </c>
      <c r="Y221" s="103">
        <f t="shared" si="23"/>
        <v>7.0000126863304793E-3</v>
      </c>
      <c r="Z221" s="96">
        <v>44575</v>
      </c>
      <c r="AA221" s="104" t="s">
        <v>77</v>
      </c>
      <c r="AC221">
        <v>25</v>
      </c>
    </row>
    <row r="222" spans="2:29" hidden="1" x14ac:dyDescent="0.3">
      <c r="B222" s="26" t="s">
        <v>81</v>
      </c>
      <c r="C222" s="26" t="s">
        <v>75</v>
      </c>
      <c r="D222" s="26">
        <v>1</v>
      </c>
      <c r="E222" s="98" t="s">
        <v>89</v>
      </c>
      <c r="F222" s="26">
        <v>1387</v>
      </c>
      <c r="G222" s="26" t="s">
        <v>83</v>
      </c>
      <c r="H222" s="26">
        <v>1387</v>
      </c>
      <c r="I222" s="26"/>
      <c r="J222" s="99">
        <v>100</v>
      </c>
      <c r="K222" s="36">
        <v>75</v>
      </c>
      <c r="L222" s="109" t="s">
        <v>76</v>
      </c>
      <c r="M222" s="109" t="s">
        <v>76</v>
      </c>
      <c r="N222" s="26">
        <v>80.84</v>
      </c>
      <c r="O222" s="118">
        <v>0.7</v>
      </c>
      <c r="P222" s="143">
        <v>2</v>
      </c>
      <c r="Q222" s="100">
        <v>56.6</v>
      </c>
      <c r="R222" s="102">
        <v>424500</v>
      </c>
      <c r="S222" s="102">
        <v>44006.51</v>
      </c>
      <c r="T222" s="102">
        <v>106125</v>
      </c>
      <c r="U222" s="117">
        <v>707.5</v>
      </c>
      <c r="V222" s="102">
        <f t="shared" si="20"/>
        <v>530625</v>
      </c>
      <c r="W222" s="102">
        <f t="shared" si="21"/>
        <v>44714.01</v>
      </c>
      <c r="X222" s="103">
        <f t="shared" si="22"/>
        <v>0.1036666902237927</v>
      </c>
      <c r="Y222" s="103">
        <f t="shared" si="23"/>
        <v>6.6666666666666671E-3</v>
      </c>
      <c r="Z222" s="96">
        <v>44575</v>
      </c>
      <c r="AA222" s="104" t="s">
        <v>77</v>
      </c>
      <c r="AC222">
        <v>25</v>
      </c>
    </row>
    <row r="223" spans="2:29" hidden="1" x14ac:dyDescent="0.3">
      <c r="B223" s="26" t="s">
        <v>90</v>
      </c>
      <c r="C223" s="26" t="s">
        <v>26</v>
      </c>
      <c r="D223" s="26">
        <v>3</v>
      </c>
      <c r="E223" s="97" t="s">
        <v>91</v>
      </c>
      <c r="F223" s="99">
        <v>601</v>
      </c>
      <c r="G223" s="26" t="s">
        <v>92</v>
      </c>
      <c r="H223" s="26">
        <v>3383</v>
      </c>
      <c r="I223" s="99" t="s">
        <v>93</v>
      </c>
      <c r="J223" s="26">
        <v>100</v>
      </c>
      <c r="K223" s="36">
        <v>75</v>
      </c>
      <c r="L223" s="36">
        <v>4476</v>
      </c>
      <c r="M223" s="26">
        <v>60</v>
      </c>
      <c r="N223" s="112">
        <f t="shared" ref="N223:N230" si="24">L223/M223</f>
        <v>74.599999999999994</v>
      </c>
      <c r="O223" s="118">
        <v>0.65</v>
      </c>
      <c r="P223" s="143">
        <v>1</v>
      </c>
      <c r="Q223" s="100">
        <f>N223*O223</f>
        <v>48.489999999999995</v>
      </c>
      <c r="R223" s="102">
        <v>363674.99999999994</v>
      </c>
      <c r="S223" s="102">
        <v>51981.837500000001</v>
      </c>
      <c r="T223" s="102">
        <v>72734.999999999985</v>
      </c>
      <c r="U223" s="102">
        <v>1854.7375000000009</v>
      </c>
      <c r="V223" s="102">
        <f t="shared" si="20"/>
        <v>436409.99999999994</v>
      </c>
      <c r="W223" s="102">
        <f t="shared" si="21"/>
        <v>53836.575000000004</v>
      </c>
      <c r="X223" s="103">
        <f t="shared" si="22"/>
        <v>0.14293486629545613</v>
      </c>
      <c r="Y223" s="103">
        <f t="shared" si="23"/>
        <v>2.5499931257303928E-2</v>
      </c>
      <c r="Z223" s="96">
        <v>44896</v>
      </c>
      <c r="AA223" s="104" t="s">
        <v>94</v>
      </c>
      <c r="AC223">
        <v>20</v>
      </c>
    </row>
    <row r="224" spans="2:29" hidden="1" x14ac:dyDescent="0.3">
      <c r="B224" s="26" t="s">
        <v>90</v>
      </c>
      <c r="C224" s="26" t="s">
        <v>26</v>
      </c>
      <c r="D224" s="26">
        <v>3</v>
      </c>
      <c r="E224" s="97" t="s">
        <v>91</v>
      </c>
      <c r="F224" s="99">
        <v>601</v>
      </c>
      <c r="G224" s="26" t="s">
        <v>92</v>
      </c>
      <c r="H224" s="26">
        <v>3383</v>
      </c>
      <c r="I224" s="99" t="s">
        <v>93</v>
      </c>
      <c r="J224" s="26">
        <v>100</v>
      </c>
      <c r="K224" s="36">
        <v>85</v>
      </c>
      <c r="L224" s="36">
        <v>4476</v>
      </c>
      <c r="M224" s="26">
        <v>60</v>
      </c>
      <c r="N224" s="112">
        <f t="shared" si="24"/>
        <v>74.599999999999994</v>
      </c>
      <c r="O224" s="118">
        <v>0.65</v>
      </c>
      <c r="P224" s="143">
        <v>1</v>
      </c>
      <c r="Q224" s="100">
        <f>N224*O224</f>
        <v>48.489999999999995</v>
      </c>
      <c r="R224" s="102">
        <v>412145.6</v>
      </c>
      <c r="S224" s="102">
        <v>58909.97</v>
      </c>
      <c r="T224" s="102">
        <v>82429.119999999995</v>
      </c>
      <c r="U224" s="102">
        <v>2101.94</v>
      </c>
      <c r="V224" s="102">
        <f t="shared" si="20"/>
        <v>494574.72</v>
      </c>
      <c r="W224" s="102">
        <f t="shared" si="21"/>
        <v>61011.91</v>
      </c>
      <c r="X224" s="103">
        <f t="shared" si="22"/>
        <v>0.14293485117880672</v>
      </c>
      <c r="Y224" s="103">
        <f t="shared" si="23"/>
        <v>2.5499968943014314E-2</v>
      </c>
      <c r="Z224" s="96">
        <v>44896</v>
      </c>
      <c r="AA224" s="104" t="s">
        <v>94</v>
      </c>
      <c r="AC224">
        <v>20</v>
      </c>
    </row>
    <row r="225" spans="2:29" hidden="1" x14ac:dyDescent="0.3">
      <c r="B225" s="26" t="s">
        <v>90</v>
      </c>
      <c r="C225" s="26" t="s">
        <v>26</v>
      </c>
      <c r="D225" s="26">
        <v>3</v>
      </c>
      <c r="E225" s="97" t="s">
        <v>95</v>
      </c>
      <c r="F225" s="99">
        <v>1302</v>
      </c>
      <c r="G225" s="26" t="s">
        <v>92</v>
      </c>
      <c r="H225" s="26">
        <v>4084</v>
      </c>
      <c r="I225" s="99" t="s">
        <v>96</v>
      </c>
      <c r="J225" s="26">
        <v>100</v>
      </c>
      <c r="K225" s="36">
        <v>75</v>
      </c>
      <c r="L225" s="36">
        <v>4316</v>
      </c>
      <c r="M225" s="26">
        <v>60</v>
      </c>
      <c r="N225" s="112">
        <f t="shared" si="24"/>
        <v>71.933333333333337</v>
      </c>
      <c r="O225" s="118">
        <v>0.65</v>
      </c>
      <c r="P225" s="143">
        <v>1</v>
      </c>
      <c r="Q225" s="100">
        <f>N225*O225</f>
        <v>46.756666666666668</v>
      </c>
      <c r="R225" s="102">
        <v>350675</v>
      </c>
      <c r="S225" s="102">
        <v>50123.68</v>
      </c>
      <c r="T225" s="102">
        <v>70135</v>
      </c>
      <c r="U225" s="102">
        <v>1788.44</v>
      </c>
      <c r="V225" s="102">
        <f t="shared" si="20"/>
        <v>420810</v>
      </c>
      <c r="W225" s="102">
        <f t="shared" si="21"/>
        <v>51912.12</v>
      </c>
      <c r="X225" s="103">
        <f t="shared" si="22"/>
        <v>0.14293485420973837</v>
      </c>
      <c r="Y225" s="103">
        <f t="shared" si="23"/>
        <v>2.5499964354459257E-2</v>
      </c>
      <c r="Z225" s="96">
        <v>44896</v>
      </c>
      <c r="AA225" s="104" t="s">
        <v>94</v>
      </c>
      <c r="AC225">
        <v>20</v>
      </c>
    </row>
    <row r="226" spans="2:29" hidden="1" x14ac:dyDescent="0.3">
      <c r="B226" s="26" t="s">
        <v>90</v>
      </c>
      <c r="C226" s="26" t="s">
        <v>26</v>
      </c>
      <c r="D226" s="26">
        <v>3</v>
      </c>
      <c r="E226" s="97" t="s">
        <v>95</v>
      </c>
      <c r="F226" s="99">
        <v>1302</v>
      </c>
      <c r="G226" s="26" t="s">
        <v>92</v>
      </c>
      <c r="H226" s="26">
        <v>4084</v>
      </c>
      <c r="I226" s="99" t="s">
        <v>96</v>
      </c>
      <c r="J226" s="26">
        <v>100</v>
      </c>
      <c r="K226" s="36">
        <v>85</v>
      </c>
      <c r="L226" s="36">
        <v>4316</v>
      </c>
      <c r="M226" s="26">
        <v>60</v>
      </c>
      <c r="N226" s="112">
        <f t="shared" si="24"/>
        <v>71.933333333333337</v>
      </c>
      <c r="O226" s="118">
        <v>0.65</v>
      </c>
      <c r="P226" s="143">
        <v>1</v>
      </c>
      <c r="Q226" s="100">
        <v>46.76</v>
      </c>
      <c r="R226" s="102">
        <v>397412.96</v>
      </c>
      <c r="S226" s="102">
        <v>56804.17</v>
      </c>
      <c r="T226" s="102">
        <v>79482.59</v>
      </c>
      <c r="U226" s="102">
        <v>2026.8</v>
      </c>
      <c r="V226" s="102">
        <f t="shared" si="20"/>
        <v>476895.55000000005</v>
      </c>
      <c r="W226" s="102">
        <f t="shared" si="21"/>
        <v>58830.97</v>
      </c>
      <c r="X226" s="103">
        <f t="shared" si="22"/>
        <v>0.14293487056889134</v>
      </c>
      <c r="Y226" s="103">
        <f t="shared" si="23"/>
        <v>2.5499923945608717E-2</v>
      </c>
      <c r="Z226" s="96">
        <v>44896</v>
      </c>
      <c r="AA226" s="104" t="s">
        <v>94</v>
      </c>
      <c r="AC226">
        <v>20</v>
      </c>
    </row>
    <row r="227" spans="2:29" hidden="1" x14ac:dyDescent="0.3">
      <c r="B227" s="26" t="s">
        <v>90</v>
      </c>
      <c r="C227" s="26" t="s">
        <v>26</v>
      </c>
      <c r="D227" s="26">
        <v>3</v>
      </c>
      <c r="E227" s="97" t="s">
        <v>97</v>
      </c>
      <c r="F227" s="99">
        <v>1305</v>
      </c>
      <c r="G227" s="26" t="s">
        <v>92</v>
      </c>
      <c r="H227" s="26">
        <v>4087</v>
      </c>
      <c r="I227" s="99" t="s">
        <v>98</v>
      </c>
      <c r="J227" s="26">
        <v>100</v>
      </c>
      <c r="K227" s="36">
        <v>75</v>
      </c>
      <c r="L227" s="36">
        <v>4246.6000000000004</v>
      </c>
      <c r="M227" s="26">
        <v>60</v>
      </c>
      <c r="N227" s="112">
        <f t="shared" si="24"/>
        <v>70.776666666666671</v>
      </c>
      <c r="O227" s="118">
        <v>0.65</v>
      </c>
      <c r="P227" s="143">
        <v>1</v>
      </c>
      <c r="Q227" s="100">
        <f t="shared" ref="Q227:Q290" si="25">N227*O227</f>
        <v>46.004833333333337</v>
      </c>
      <c r="R227" s="102">
        <v>345036.25</v>
      </c>
      <c r="S227" s="102">
        <v>49317.7</v>
      </c>
      <c r="T227" s="102">
        <v>69007.25</v>
      </c>
      <c r="U227" s="102">
        <v>1759.68</v>
      </c>
      <c r="V227" s="102">
        <f t="shared" si="20"/>
        <v>414043.5</v>
      </c>
      <c r="W227" s="102">
        <f t="shared" si="21"/>
        <v>51077.38</v>
      </c>
      <c r="X227" s="103">
        <f t="shared" si="22"/>
        <v>0.14293483655702843</v>
      </c>
      <c r="Y227" s="103">
        <f t="shared" si="23"/>
        <v>2.5499929355248904E-2</v>
      </c>
      <c r="Z227" s="96">
        <v>44896</v>
      </c>
      <c r="AA227" s="104" t="s">
        <v>94</v>
      </c>
      <c r="AC227">
        <v>20</v>
      </c>
    </row>
    <row r="228" spans="2:29" hidden="1" x14ac:dyDescent="0.3">
      <c r="B228" s="26" t="s">
        <v>90</v>
      </c>
      <c r="C228" s="26" t="s">
        <v>26</v>
      </c>
      <c r="D228" s="26">
        <v>3</v>
      </c>
      <c r="E228" s="97" t="s">
        <v>97</v>
      </c>
      <c r="F228" s="99">
        <v>1305</v>
      </c>
      <c r="G228" s="26" t="s">
        <v>92</v>
      </c>
      <c r="H228" s="26">
        <v>4087</v>
      </c>
      <c r="I228" s="99" t="s">
        <v>98</v>
      </c>
      <c r="J228" s="26">
        <v>100</v>
      </c>
      <c r="K228" s="36">
        <v>85</v>
      </c>
      <c r="L228" s="36">
        <v>4246.6000000000004</v>
      </c>
      <c r="M228" s="26">
        <v>60</v>
      </c>
      <c r="N228" s="112">
        <f t="shared" si="24"/>
        <v>70.776666666666671</v>
      </c>
      <c r="O228" s="118">
        <v>0.65</v>
      </c>
      <c r="P228" s="143">
        <v>1</v>
      </c>
      <c r="Q228" s="100">
        <f t="shared" si="25"/>
        <v>46.004833333333337</v>
      </c>
      <c r="R228" s="102">
        <v>391022.68</v>
      </c>
      <c r="S228" s="102">
        <v>55890.77</v>
      </c>
      <c r="T228" s="102">
        <v>78204.539999999994</v>
      </c>
      <c r="U228" s="102">
        <v>1994.21</v>
      </c>
      <c r="V228" s="102">
        <f t="shared" si="20"/>
        <v>469227.22</v>
      </c>
      <c r="W228" s="102">
        <f t="shared" si="21"/>
        <v>57884.979999999996</v>
      </c>
      <c r="X228" s="103">
        <f t="shared" si="22"/>
        <v>0.14293485482734658</v>
      </c>
      <c r="Y228" s="103">
        <f t="shared" si="23"/>
        <v>2.5499926219117206E-2</v>
      </c>
      <c r="Z228" s="96">
        <v>44896</v>
      </c>
      <c r="AA228" s="104" t="s">
        <v>94</v>
      </c>
      <c r="AC228">
        <v>20</v>
      </c>
    </row>
    <row r="229" spans="2:29" hidden="1" x14ac:dyDescent="0.3">
      <c r="B229" s="26" t="s">
        <v>90</v>
      </c>
      <c r="C229" s="26" t="s">
        <v>26</v>
      </c>
      <c r="D229" s="26">
        <v>3</v>
      </c>
      <c r="E229" s="97" t="s">
        <v>99</v>
      </c>
      <c r="F229" s="99">
        <v>1315</v>
      </c>
      <c r="G229" s="26" t="s">
        <v>92</v>
      </c>
      <c r="H229" s="26">
        <v>4097</v>
      </c>
      <c r="I229" s="99" t="s">
        <v>100</v>
      </c>
      <c r="J229" s="26">
        <v>100</v>
      </c>
      <c r="K229" s="36">
        <v>75</v>
      </c>
      <c r="L229" s="36">
        <v>5414.8</v>
      </c>
      <c r="M229" s="26">
        <v>60</v>
      </c>
      <c r="N229" s="112">
        <f t="shared" si="24"/>
        <v>90.24666666666667</v>
      </c>
      <c r="O229" s="118">
        <v>0.65</v>
      </c>
      <c r="P229" s="143">
        <v>1</v>
      </c>
      <c r="Q229" s="100">
        <f t="shared" si="25"/>
        <v>58.660333333333334</v>
      </c>
      <c r="R229" s="102">
        <v>439952.5</v>
      </c>
      <c r="S229" s="102">
        <v>62884.55</v>
      </c>
      <c r="T229" s="102">
        <v>87990.5</v>
      </c>
      <c r="U229" s="102">
        <v>2243.7600000000002</v>
      </c>
      <c r="V229" s="102">
        <f t="shared" si="20"/>
        <v>527943</v>
      </c>
      <c r="W229" s="102">
        <f t="shared" si="21"/>
        <v>65128.310000000005</v>
      </c>
      <c r="X229" s="103">
        <f t="shared" si="22"/>
        <v>0.14293486228626956</v>
      </c>
      <c r="Y229" s="103">
        <f t="shared" si="23"/>
        <v>2.550002557094232E-2</v>
      </c>
      <c r="Z229" s="96">
        <v>44896</v>
      </c>
      <c r="AA229" s="104" t="s">
        <v>94</v>
      </c>
      <c r="AC229">
        <v>20</v>
      </c>
    </row>
    <row r="230" spans="2:29" hidden="1" x14ac:dyDescent="0.3">
      <c r="B230" s="26" t="s">
        <v>90</v>
      </c>
      <c r="C230" s="26" t="s">
        <v>26</v>
      </c>
      <c r="D230" s="26">
        <v>3</v>
      </c>
      <c r="E230" s="97" t="s">
        <v>99</v>
      </c>
      <c r="F230" s="99">
        <v>1315</v>
      </c>
      <c r="G230" s="26" t="s">
        <v>92</v>
      </c>
      <c r="H230" s="26">
        <v>4097</v>
      </c>
      <c r="I230" s="99" t="s">
        <v>100</v>
      </c>
      <c r="J230" s="26">
        <v>100</v>
      </c>
      <c r="K230" s="36">
        <v>85</v>
      </c>
      <c r="L230" s="36">
        <v>5414.8</v>
      </c>
      <c r="M230" s="26">
        <v>60</v>
      </c>
      <c r="N230" s="112">
        <f t="shared" si="24"/>
        <v>90.24666666666667</v>
      </c>
      <c r="O230" s="118">
        <v>0.65</v>
      </c>
      <c r="P230" s="143">
        <v>1</v>
      </c>
      <c r="Q230" s="100">
        <f t="shared" si="25"/>
        <v>58.660333333333334</v>
      </c>
      <c r="R230" s="102">
        <v>498589.37</v>
      </c>
      <c r="S230" s="102">
        <v>71265.8</v>
      </c>
      <c r="T230" s="102">
        <v>99717.87</v>
      </c>
      <c r="U230" s="102">
        <v>2542.8000000000002</v>
      </c>
      <c r="V230" s="102">
        <f t="shared" si="20"/>
        <v>598307.24</v>
      </c>
      <c r="W230" s="102">
        <f t="shared" si="21"/>
        <v>73808.600000000006</v>
      </c>
      <c r="X230" s="103">
        <f t="shared" si="22"/>
        <v>0.14293485639294717</v>
      </c>
      <c r="Y230" s="103">
        <f t="shared" si="23"/>
        <v>2.5499942989155307E-2</v>
      </c>
      <c r="Z230" s="96">
        <v>44896</v>
      </c>
      <c r="AA230" s="104" t="s">
        <v>94</v>
      </c>
      <c r="AC230">
        <v>20</v>
      </c>
    </row>
    <row r="231" spans="2:29" hidden="1" x14ac:dyDescent="0.3">
      <c r="B231" s="26" t="s">
        <v>90</v>
      </c>
      <c r="C231" s="26" t="s">
        <v>75</v>
      </c>
      <c r="D231" s="26">
        <v>1</v>
      </c>
      <c r="E231" s="97" t="s">
        <v>91</v>
      </c>
      <c r="F231" s="99">
        <v>601</v>
      </c>
      <c r="G231" s="26" t="s">
        <v>92</v>
      </c>
      <c r="H231" s="26">
        <v>601</v>
      </c>
      <c r="I231" s="99" t="s">
        <v>93</v>
      </c>
      <c r="J231" s="26">
        <v>100</v>
      </c>
      <c r="K231" s="36">
        <v>65</v>
      </c>
      <c r="L231" s="36" t="s">
        <v>76</v>
      </c>
      <c r="M231" s="109" t="s">
        <v>76</v>
      </c>
      <c r="N231" s="26">
        <v>74.61</v>
      </c>
      <c r="O231" s="118">
        <v>0.65</v>
      </c>
      <c r="P231" s="143">
        <v>1</v>
      </c>
      <c r="Q231" s="100">
        <f t="shared" si="25"/>
        <v>48.496500000000005</v>
      </c>
      <c r="R231" s="102">
        <v>315250</v>
      </c>
      <c r="S231" s="102">
        <v>37919.339999999997</v>
      </c>
      <c r="T231" s="102">
        <v>78812.5</v>
      </c>
      <c r="U231" s="102">
        <v>551.69000000000005</v>
      </c>
      <c r="V231" s="102">
        <f t="shared" si="20"/>
        <v>394062.5</v>
      </c>
      <c r="W231" s="102">
        <f t="shared" si="21"/>
        <v>38471.03</v>
      </c>
      <c r="X231" s="123">
        <f t="shared" si="22"/>
        <v>0.12028339413164155</v>
      </c>
      <c r="Y231" s="103">
        <f t="shared" si="23"/>
        <v>7.0000317208564642E-3</v>
      </c>
      <c r="Z231" s="96">
        <v>44866</v>
      </c>
      <c r="AA231" s="104" t="s">
        <v>94</v>
      </c>
      <c r="AC231">
        <v>25</v>
      </c>
    </row>
    <row r="232" spans="2:29" hidden="1" x14ac:dyDescent="0.3">
      <c r="B232" s="26" t="s">
        <v>90</v>
      </c>
      <c r="C232" s="26" t="s">
        <v>75</v>
      </c>
      <c r="D232" s="26">
        <v>1</v>
      </c>
      <c r="E232" s="97" t="s">
        <v>91</v>
      </c>
      <c r="F232" s="99">
        <v>601</v>
      </c>
      <c r="G232" s="26" t="s">
        <v>92</v>
      </c>
      <c r="H232" s="26">
        <v>601</v>
      </c>
      <c r="I232" s="99" t="s">
        <v>93</v>
      </c>
      <c r="J232" s="26">
        <v>100</v>
      </c>
      <c r="K232" s="36">
        <v>75</v>
      </c>
      <c r="L232" s="36" t="s">
        <v>76</v>
      </c>
      <c r="M232" s="109" t="s">
        <v>76</v>
      </c>
      <c r="N232" s="26">
        <v>74.61</v>
      </c>
      <c r="O232" s="118">
        <v>0.65</v>
      </c>
      <c r="P232" s="143">
        <v>1</v>
      </c>
      <c r="Q232" s="100">
        <f t="shared" si="25"/>
        <v>48.496500000000005</v>
      </c>
      <c r="R232" s="102">
        <v>363750</v>
      </c>
      <c r="S232" s="102">
        <v>43753.08</v>
      </c>
      <c r="T232" s="102">
        <v>90937.5</v>
      </c>
      <c r="U232" s="102">
        <v>636.57000000000005</v>
      </c>
      <c r="V232" s="102">
        <f t="shared" si="20"/>
        <v>454687.5</v>
      </c>
      <c r="W232" s="102">
        <f t="shared" si="21"/>
        <v>44389.65</v>
      </c>
      <c r="X232" s="123">
        <f t="shared" si="22"/>
        <v>0.12028338144329898</v>
      </c>
      <c r="Y232" s="103">
        <f t="shared" si="23"/>
        <v>7.0000824742268049E-3</v>
      </c>
      <c r="Z232" s="96">
        <v>44866</v>
      </c>
      <c r="AA232" s="104" t="s">
        <v>94</v>
      </c>
      <c r="AC232">
        <v>25</v>
      </c>
    </row>
    <row r="233" spans="2:29" hidden="1" x14ac:dyDescent="0.3">
      <c r="B233" s="26" t="s">
        <v>90</v>
      </c>
      <c r="C233" s="26" t="s">
        <v>75</v>
      </c>
      <c r="D233" s="26">
        <v>1</v>
      </c>
      <c r="E233" s="97" t="s">
        <v>91</v>
      </c>
      <c r="F233" s="99">
        <v>601</v>
      </c>
      <c r="G233" s="26" t="s">
        <v>92</v>
      </c>
      <c r="H233" s="26">
        <v>601</v>
      </c>
      <c r="I233" s="99" t="s">
        <v>93</v>
      </c>
      <c r="J233" s="26">
        <v>100</v>
      </c>
      <c r="K233" s="36">
        <v>65</v>
      </c>
      <c r="L233" s="36" t="s">
        <v>76</v>
      </c>
      <c r="M233" s="109" t="s">
        <v>76</v>
      </c>
      <c r="N233" s="26">
        <v>74.61</v>
      </c>
      <c r="O233" s="118">
        <v>0.7</v>
      </c>
      <c r="P233" s="143">
        <v>2</v>
      </c>
      <c r="Q233" s="100">
        <f t="shared" si="25"/>
        <v>52.226999999999997</v>
      </c>
      <c r="R233" s="102">
        <v>339560</v>
      </c>
      <c r="S233" s="102">
        <v>46331.06</v>
      </c>
      <c r="T233" s="102">
        <v>84890</v>
      </c>
      <c r="U233" s="102">
        <v>565.94000000000005</v>
      </c>
      <c r="V233" s="102">
        <f t="shared" si="20"/>
        <v>424450</v>
      </c>
      <c r="W233" s="102">
        <f t="shared" si="21"/>
        <v>46897</v>
      </c>
      <c r="X233" s="123">
        <f t="shared" si="22"/>
        <v>0.13644439863352573</v>
      </c>
      <c r="Y233" s="103">
        <f t="shared" si="23"/>
        <v>6.6667451996701623E-3</v>
      </c>
      <c r="Z233" s="96">
        <v>44866</v>
      </c>
      <c r="AA233" s="104" t="s">
        <v>94</v>
      </c>
      <c r="AC233">
        <v>25</v>
      </c>
    </row>
    <row r="234" spans="2:29" hidden="1" x14ac:dyDescent="0.3">
      <c r="B234" s="26" t="s">
        <v>90</v>
      </c>
      <c r="C234" s="26" t="s">
        <v>75</v>
      </c>
      <c r="D234" s="26">
        <v>1</v>
      </c>
      <c r="E234" s="97" t="s">
        <v>91</v>
      </c>
      <c r="F234" s="99">
        <v>601</v>
      </c>
      <c r="G234" s="26" t="s">
        <v>92</v>
      </c>
      <c r="H234" s="26">
        <v>601</v>
      </c>
      <c r="I234" s="99" t="s">
        <v>93</v>
      </c>
      <c r="J234" s="26">
        <v>100</v>
      </c>
      <c r="K234" s="36">
        <v>75</v>
      </c>
      <c r="L234" s="36" t="s">
        <v>76</v>
      </c>
      <c r="M234" s="109" t="s">
        <v>76</v>
      </c>
      <c r="N234" s="26">
        <v>74.61</v>
      </c>
      <c r="O234" s="118">
        <v>0.7</v>
      </c>
      <c r="P234" s="143">
        <v>2</v>
      </c>
      <c r="Q234" s="100">
        <f t="shared" si="25"/>
        <v>52.226999999999997</v>
      </c>
      <c r="R234" s="102">
        <v>391800</v>
      </c>
      <c r="S234" s="102">
        <v>53458.92</v>
      </c>
      <c r="T234" s="102">
        <v>97950</v>
      </c>
      <c r="U234" s="102">
        <v>653</v>
      </c>
      <c r="V234" s="102">
        <f t="shared" si="20"/>
        <v>489750</v>
      </c>
      <c r="W234" s="102">
        <f t="shared" si="21"/>
        <v>54111.92</v>
      </c>
      <c r="X234" s="123">
        <f t="shared" si="22"/>
        <v>0.13644441041347627</v>
      </c>
      <c r="Y234" s="103">
        <f t="shared" si="23"/>
        <v>6.6666666666666671E-3</v>
      </c>
      <c r="Z234" s="96">
        <v>44866</v>
      </c>
      <c r="AA234" s="104" t="s">
        <v>94</v>
      </c>
      <c r="AC234">
        <v>25</v>
      </c>
    </row>
    <row r="235" spans="2:29" hidden="1" x14ac:dyDescent="0.3">
      <c r="B235" s="26" t="s">
        <v>90</v>
      </c>
      <c r="C235" s="26" t="s">
        <v>75</v>
      </c>
      <c r="D235" s="26">
        <v>1</v>
      </c>
      <c r="E235" s="97" t="s">
        <v>95</v>
      </c>
      <c r="F235" s="99">
        <v>1302</v>
      </c>
      <c r="G235" s="26" t="s">
        <v>92</v>
      </c>
      <c r="H235" s="26">
        <v>1302</v>
      </c>
      <c r="I235" s="99"/>
      <c r="J235" s="26">
        <v>100</v>
      </c>
      <c r="K235" s="36">
        <v>65</v>
      </c>
      <c r="L235" s="36" t="s">
        <v>76</v>
      </c>
      <c r="M235" s="109" t="s">
        <v>76</v>
      </c>
      <c r="N235" s="26">
        <v>71.930000000000007</v>
      </c>
      <c r="O235" s="118">
        <v>0.65</v>
      </c>
      <c r="P235" s="143">
        <v>1</v>
      </c>
      <c r="Q235" s="100">
        <f t="shared" si="25"/>
        <v>46.754500000000007</v>
      </c>
      <c r="R235" s="102">
        <v>303940</v>
      </c>
      <c r="S235" s="102">
        <v>35956.11</v>
      </c>
      <c r="T235" s="102">
        <v>75985</v>
      </c>
      <c r="U235" s="102">
        <v>531.9</v>
      </c>
      <c r="V235" s="102">
        <f t="shared" si="20"/>
        <v>379925</v>
      </c>
      <c r="W235" s="102">
        <f t="shared" si="21"/>
        <v>36488.01</v>
      </c>
      <c r="X235" s="123">
        <f t="shared" si="22"/>
        <v>0.11830002632098441</v>
      </c>
      <c r="Y235" s="103">
        <f t="shared" si="23"/>
        <v>7.0000658024610115E-3</v>
      </c>
      <c r="Z235" s="96">
        <v>44896</v>
      </c>
      <c r="AA235" s="104" t="s">
        <v>94</v>
      </c>
      <c r="AC235">
        <v>25</v>
      </c>
    </row>
    <row r="236" spans="2:29" hidden="1" x14ac:dyDescent="0.3">
      <c r="B236" s="26" t="s">
        <v>90</v>
      </c>
      <c r="C236" s="26" t="s">
        <v>75</v>
      </c>
      <c r="D236" s="26">
        <v>1</v>
      </c>
      <c r="E236" s="97" t="s">
        <v>95</v>
      </c>
      <c r="F236" s="99">
        <v>1302</v>
      </c>
      <c r="G236" s="26" t="s">
        <v>92</v>
      </c>
      <c r="H236" s="26">
        <v>1302</v>
      </c>
      <c r="I236" s="99"/>
      <c r="J236" s="26">
        <v>100</v>
      </c>
      <c r="K236" s="36">
        <v>75</v>
      </c>
      <c r="L236" s="36" t="s">
        <v>76</v>
      </c>
      <c r="M236" s="109" t="s">
        <v>76</v>
      </c>
      <c r="N236" s="26">
        <v>71.930000000000007</v>
      </c>
      <c r="O236" s="118">
        <v>0.65</v>
      </c>
      <c r="P236" s="143">
        <v>1</v>
      </c>
      <c r="Q236" s="100">
        <f t="shared" si="25"/>
        <v>46.754500000000007</v>
      </c>
      <c r="R236" s="102">
        <v>350700</v>
      </c>
      <c r="S236" s="102">
        <v>41487.82</v>
      </c>
      <c r="T236" s="102">
        <v>87675</v>
      </c>
      <c r="U236" s="102">
        <v>613.73</v>
      </c>
      <c r="V236" s="102">
        <f t="shared" si="20"/>
        <v>438375</v>
      </c>
      <c r="W236" s="102">
        <f t="shared" si="21"/>
        <v>42101.55</v>
      </c>
      <c r="X236" s="123">
        <f t="shared" si="22"/>
        <v>0.11830002851439977</v>
      </c>
      <c r="Y236" s="103">
        <f t="shared" si="23"/>
        <v>7.000057028799544E-3</v>
      </c>
      <c r="Z236" s="96">
        <v>44896</v>
      </c>
      <c r="AA236" s="104" t="s">
        <v>94</v>
      </c>
      <c r="AC236">
        <v>25</v>
      </c>
    </row>
    <row r="237" spans="2:29" hidden="1" x14ac:dyDescent="0.3">
      <c r="B237" s="26" t="s">
        <v>90</v>
      </c>
      <c r="C237" s="26" t="s">
        <v>75</v>
      </c>
      <c r="D237" s="26">
        <v>1</v>
      </c>
      <c r="E237" s="97" t="s">
        <v>95</v>
      </c>
      <c r="F237" s="99">
        <v>1302</v>
      </c>
      <c r="G237" s="26" t="s">
        <v>92</v>
      </c>
      <c r="H237" s="26">
        <v>1302</v>
      </c>
      <c r="I237" s="99"/>
      <c r="J237" s="26">
        <v>100</v>
      </c>
      <c r="K237" s="36">
        <v>65</v>
      </c>
      <c r="L237" s="36" t="s">
        <v>76</v>
      </c>
      <c r="M237" s="109" t="s">
        <v>76</v>
      </c>
      <c r="N237" s="26">
        <v>71.930000000000007</v>
      </c>
      <c r="O237" s="118">
        <v>0.7</v>
      </c>
      <c r="P237" s="143">
        <v>2</v>
      </c>
      <c r="Q237" s="100">
        <f t="shared" si="25"/>
        <v>50.350999999999999</v>
      </c>
      <c r="R237" s="102">
        <v>327340</v>
      </c>
      <c r="S237" s="102">
        <v>49173.73</v>
      </c>
      <c r="T237" s="102">
        <v>81835</v>
      </c>
      <c r="U237" s="102">
        <v>545.57000000000005</v>
      </c>
      <c r="V237" s="102">
        <f t="shared" si="20"/>
        <v>409175</v>
      </c>
      <c r="W237" s="102">
        <f t="shared" si="21"/>
        <v>49719.3</v>
      </c>
      <c r="X237" s="123">
        <f t="shared" si="22"/>
        <v>0.15022218488421826</v>
      </c>
      <c r="Y237" s="103">
        <f t="shared" si="23"/>
        <v>6.6667073990346439E-3</v>
      </c>
      <c r="Z237" s="96">
        <v>44896</v>
      </c>
      <c r="AA237" s="104" t="s">
        <v>94</v>
      </c>
      <c r="AC237">
        <v>25</v>
      </c>
    </row>
    <row r="238" spans="2:29" hidden="1" x14ac:dyDescent="0.3">
      <c r="B238" s="26" t="s">
        <v>90</v>
      </c>
      <c r="C238" s="26" t="s">
        <v>75</v>
      </c>
      <c r="D238" s="26">
        <v>1</v>
      </c>
      <c r="E238" s="97" t="s">
        <v>95</v>
      </c>
      <c r="F238" s="99">
        <v>1302</v>
      </c>
      <c r="G238" s="26" t="s">
        <v>92</v>
      </c>
      <c r="H238" s="26">
        <v>1302</v>
      </c>
      <c r="I238" s="99"/>
      <c r="J238" s="26">
        <v>100</v>
      </c>
      <c r="K238" s="36">
        <v>75</v>
      </c>
      <c r="L238" s="36" t="s">
        <v>76</v>
      </c>
      <c r="M238" s="109" t="s">
        <v>76</v>
      </c>
      <c r="N238" s="26">
        <v>71.930000000000007</v>
      </c>
      <c r="O238" s="118">
        <v>0.7</v>
      </c>
      <c r="P238" s="143">
        <v>2</v>
      </c>
      <c r="Q238" s="100">
        <f t="shared" si="25"/>
        <v>50.350999999999999</v>
      </c>
      <c r="R238" s="102">
        <v>377700</v>
      </c>
      <c r="S238" s="102">
        <v>56738.92</v>
      </c>
      <c r="T238" s="102">
        <v>94425</v>
      </c>
      <c r="U238" s="102">
        <v>629.5</v>
      </c>
      <c r="V238" s="102">
        <f t="shared" si="20"/>
        <v>472125</v>
      </c>
      <c r="W238" s="102">
        <f t="shared" si="21"/>
        <v>57368.42</v>
      </c>
      <c r="X238" s="123">
        <f t="shared" si="22"/>
        <v>0.15022218692083664</v>
      </c>
      <c r="Y238" s="103">
        <f t="shared" si="23"/>
        <v>6.6666666666666671E-3</v>
      </c>
      <c r="Z238" s="96">
        <v>44896</v>
      </c>
      <c r="AA238" s="104" t="s">
        <v>94</v>
      </c>
      <c r="AC238">
        <v>25</v>
      </c>
    </row>
    <row r="239" spans="2:29" hidden="1" x14ac:dyDescent="0.3">
      <c r="B239" s="26" t="s">
        <v>90</v>
      </c>
      <c r="C239" s="26" t="s">
        <v>75</v>
      </c>
      <c r="D239" s="26">
        <v>1</v>
      </c>
      <c r="E239" s="97" t="s">
        <v>97</v>
      </c>
      <c r="F239" s="99">
        <v>1305</v>
      </c>
      <c r="G239" s="26" t="s">
        <v>92</v>
      </c>
      <c r="H239" s="26">
        <v>1305</v>
      </c>
      <c r="I239" s="99"/>
      <c r="J239" s="26">
        <v>100</v>
      </c>
      <c r="K239" s="36">
        <v>65</v>
      </c>
      <c r="L239" s="36" t="s">
        <v>76</v>
      </c>
      <c r="M239" s="109" t="s">
        <v>76</v>
      </c>
      <c r="N239" s="26">
        <v>70.77</v>
      </c>
      <c r="O239" s="118">
        <v>0.65</v>
      </c>
      <c r="P239" s="143">
        <v>1</v>
      </c>
      <c r="Q239" s="100">
        <f t="shared" si="25"/>
        <v>46.000500000000002</v>
      </c>
      <c r="R239" s="102">
        <v>299065</v>
      </c>
      <c r="S239" s="102">
        <v>35972.550000000003</v>
      </c>
      <c r="T239" s="102">
        <v>74766.25</v>
      </c>
      <c r="U239" s="102">
        <v>523.37</v>
      </c>
      <c r="V239" s="102">
        <f t="shared" si="20"/>
        <v>373831.25</v>
      </c>
      <c r="W239" s="102">
        <f t="shared" si="21"/>
        <v>36495.920000000006</v>
      </c>
      <c r="X239" s="123">
        <f t="shared" si="22"/>
        <v>0.12028338321100765</v>
      </c>
      <c r="Y239" s="103">
        <f t="shared" si="23"/>
        <v>7.0000835938675539E-3</v>
      </c>
      <c r="Z239" s="96">
        <v>44896</v>
      </c>
      <c r="AA239" s="104" t="s">
        <v>94</v>
      </c>
      <c r="AC239">
        <v>25</v>
      </c>
    </row>
    <row r="240" spans="2:29" hidden="1" x14ac:dyDescent="0.3">
      <c r="B240" s="26" t="s">
        <v>90</v>
      </c>
      <c r="C240" s="26" t="s">
        <v>75</v>
      </c>
      <c r="D240" s="26">
        <v>1</v>
      </c>
      <c r="E240" s="97" t="s">
        <v>97</v>
      </c>
      <c r="F240" s="99">
        <v>1305</v>
      </c>
      <c r="G240" s="26" t="s">
        <v>92</v>
      </c>
      <c r="H240" s="26">
        <v>1305</v>
      </c>
      <c r="I240" s="99"/>
      <c r="J240" s="26">
        <v>100</v>
      </c>
      <c r="K240" s="36">
        <v>75</v>
      </c>
      <c r="L240" s="36" t="s">
        <v>76</v>
      </c>
      <c r="M240" s="109" t="s">
        <v>76</v>
      </c>
      <c r="N240" s="26">
        <v>70.77</v>
      </c>
      <c r="O240" s="118">
        <v>0.65</v>
      </c>
      <c r="P240" s="143">
        <v>1</v>
      </c>
      <c r="Q240" s="100">
        <f t="shared" si="25"/>
        <v>46.000500000000002</v>
      </c>
      <c r="R240" s="102">
        <v>345075</v>
      </c>
      <c r="S240" s="102">
        <v>41506.79</v>
      </c>
      <c r="T240" s="102">
        <v>86268.75</v>
      </c>
      <c r="U240" s="102">
        <v>603.88</v>
      </c>
      <c r="V240" s="102">
        <f t="shared" si="20"/>
        <v>431343.75</v>
      </c>
      <c r="W240" s="102">
        <f t="shared" si="21"/>
        <v>42110.67</v>
      </c>
      <c r="X240" s="123">
        <f t="shared" si="22"/>
        <v>0.12028338766934725</v>
      </c>
      <c r="Y240" s="103">
        <f t="shared" si="23"/>
        <v>6.9999855103962906E-3</v>
      </c>
      <c r="Z240" s="96">
        <v>44896</v>
      </c>
      <c r="AA240" s="104" t="s">
        <v>94</v>
      </c>
      <c r="AC240">
        <v>25</v>
      </c>
    </row>
    <row r="241" spans="2:29" hidden="1" x14ac:dyDescent="0.3">
      <c r="B241" s="26" t="s">
        <v>90</v>
      </c>
      <c r="C241" s="26" t="s">
        <v>75</v>
      </c>
      <c r="D241" s="26">
        <v>1</v>
      </c>
      <c r="E241" s="97" t="s">
        <v>97</v>
      </c>
      <c r="F241" s="99">
        <v>1305</v>
      </c>
      <c r="G241" s="26" t="s">
        <v>92</v>
      </c>
      <c r="H241" s="26">
        <v>1305</v>
      </c>
      <c r="I241" s="99"/>
      <c r="J241" s="26">
        <v>100</v>
      </c>
      <c r="K241" s="36">
        <v>65</v>
      </c>
      <c r="L241" s="36" t="s">
        <v>76</v>
      </c>
      <c r="M241" s="109" t="s">
        <v>76</v>
      </c>
      <c r="N241" s="26">
        <v>70.77</v>
      </c>
      <c r="O241" s="118">
        <v>0.7</v>
      </c>
      <c r="P241" s="143">
        <v>2</v>
      </c>
      <c r="Q241" s="100">
        <f t="shared" si="25"/>
        <v>49.538999999999994</v>
      </c>
      <c r="R241" s="102">
        <v>322075</v>
      </c>
      <c r="S241" s="102">
        <v>47559.75</v>
      </c>
      <c r="T241" s="102">
        <v>80518.75</v>
      </c>
      <c r="U241" s="102">
        <v>536.79</v>
      </c>
      <c r="V241" s="102">
        <f t="shared" si="20"/>
        <v>402593.75</v>
      </c>
      <c r="W241" s="102">
        <f t="shared" si="21"/>
        <v>48096.54</v>
      </c>
      <c r="X241" s="123">
        <f t="shared" si="22"/>
        <v>0.14766669254055734</v>
      </c>
      <c r="Y241" s="103">
        <f t="shared" si="23"/>
        <v>6.6666459675541407E-3</v>
      </c>
      <c r="Z241" s="96">
        <v>44896</v>
      </c>
      <c r="AA241" s="104" t="s">
        <v>94</v>
      </c>
      <c r="AC241">
        <v>25</v>
      </c>
    </row>
    <row r="242" spans="2:29" hidden="1" x14ac:dyDescent="0.3">
      <c r="B242" s="26" t="s">
        <v>90</v>
      </c>
      <c r="C242" s="26" t="s">
        <v>75</v>
      </c>
      <c r="D242" s="26">
        <v>1</v>
      </c>
      <c r="E242" s="97" t="s">
        <v>97</v>
      </c>
      <c r="F242" s="99">
        <v>1305</v>
      </c>
      <c r="G242" s="26" t="s">
        <v>92</v>
      </c>
      <c r="H242" s="26">
        <v>1305</v>
      </c>
      <c r="I242" s="99"/>
      <c r="J242" s="26">
        <v>100</v>
      </c>
      <c r="K242" s="36">
        <v>75</v>
      </c>
      <c r="L242" s="36" t="s">
        <v>76</v>
      </c>
      <c r="M242" s="109" t="s">
        <v>76</v>
      </c>
      <c r="N242" s="26">
        <v>70.77</v>
      </c>
      <c r="O242" s="118">
        <v>0.7</v>
      </c>
      <c r="P242" s="143">
        <v>2</v>
      </c>
      <c r="Q242" s="100">
        <f t="shared" si="25"/>
        <v>49.538999999999994</v>
      </c>
      <c r="R242" s="102">
        <v>371625</v>
      </c>
      <c r="S242" s="102">
        <v>54876.639999999999</v>
      </c>
      <c r="T242" s="102">
        <v>92906.25</v>
      </c>
      <c r="U242" s="102">
        <v>619.38</v>
      </c>
      <c r="V242" s="102">
        <f t="shared" si="20"/>
        <v>464531.25</v>
      </c>
      <c r="W242" s="102">
        <f t="shared" si="21"/>
        <v>55496.02</v>
      </c>
      <c r="X242" s="123">
        <f t="shared" si="22"/>
        <v>0.14766670702993609</v>
      </c>
      <c r="Y242" s="103">
        <f t="shared" si="23"/>
        <v>6.6667204843592334E-3</v>
      </c>
      <c r="Z242" s="96">
        <v>44896</v>
      </c>
      <c r="AA242" s="104" t="s">
        <v>94</v>
      </c>
      <c r="AC242">
        <v>25</v>
      </c>
    </row>
    <row r="243" spans="2:29" hidden="1" x14ac:dyDescent="0.3">
      <c r="B243" s="26" t="s">
        <v>90</v>
      </c>
      <c r="C243" s="26" t="s">
        <v>75</v>
      </c>
      <c r="D243" s="26">
        <v>1</v>
      </c>
      <c r="E243" s="97" t="s">
        <v>99</v>
      </c>
      <c r="F243" s="99">
        <v>1315</v>
      </c>
      <c r="G243" s="26" t="s">
        <v>92</v>
      </c>
      <c r="H243" s="26">
        <v>1315</v>
      </c>
      <c r="I243" s="99"/>
      <c r="J243" s="26">
        <v>100</v>
      </c>
      <c r="K243" s="36">
        <v>65</v>
      </c>
      <c r="L243" s="36" t="s">
        <v>76</v>
      </c>
      <c r="M243" s="109" t="s">
        <v>76</v>
      </c>
      <c r="N243" s="26">
        <v>90.24</v>
      </c>
      <c r="O243" s="118">
        <v>0.65</v>
      </c>
      <c r="P243" s="143">
        <v>1</v>
      </c>
      <c r="Q243" s="100">
        <f t="shared" si="25"/>
        <v>58.655999999999999</v>
      </c>
      <c r="R243" s="102">
        <v>381290</v>
      </c>
      <c r="S243" s="102">
        <v>46619.040000000001</v>
      </c>
      <c r="T243" s="102">
        <v>95322.5</v>
      </c>
      <c r="U243" s="102">
        <v>667.26</v>
      </c>
      <c r="V243" s="102">
        <f t="shared" si="20"/>
        <v>476612.5</v>
      </c>
      <c r="W243" s="102">
        <f t="shared" si="21"/>
        <v>47286.3</v>
      </c>
      <c r="X243" s="123">
        <f t="shared" si="22"/>
        <v>0.12226662120695533</v>
      </c>
      <c r="Y243" s="103">
        <f t="shared" si="23"/>
        <v>7.0000262267565366E-3</v>
      </c>
      <c r="Z243" s="96">
        <v>44896</v>
      </c>
      <c r="AA243" s="104" t="s">
        <v>94</v>
      </c>
      <c r="AC243">
        <v>25</v>
      </c>
    </row>
    <row r="244" spans="2:29" hidden="1" x14ac:dyDescent="0.3">
      <c r="B244" s="26" t="s">
        <v>90</v>
      </c>
      <c r="C244" s="26" t="s">
        <v>75</v>
      </c>
      <c r="D244" s="26">
        <v>1</v>
      </c>
      <c r="E244" s="97" t="s">
        <v>99</v>
      </c>
      <c r="F244" s="99">
        <v>1315</v>
      </c>
      <c r="G244" s="26" t="s">
        <v>92</v>
      </c>
      <c r="H244" s="26">
        <v>1315</v>
      </c>
      <c r="I244" s="99"/>
      <c r="J244" s="26">
        <v>100</v>
      </c>
      <c r="K244" s="36">
        <v>75</v>
      </c>
      <c r="L244" s="36" t="s">
        <v>76</v>
      </c>
      <c r="M244" s="109" t="s">
        <v>76</v>
      </c>
      <c r="N244" s="26">
        <v>90.24</v>
      </c>
      <c r="O244" s="118">
        <v>0.65</v>
      </c>
      <c r="P244" s="143">
        <v>1</v>
      </c>
      <c r="Q244" s="100">
        <f t="shared" si="25"/>
        <v>58.655999999999999</v>
      </c>
      <c r="R244" s="102">
        <v>439950</v>
      </c>
      <c r="S244" s="102">
        <v>53791.199999999997</v>
      </c>
      <c r="T244" s="102">
        <v>109987.5</v>
      </c>
      <c r="U244" s="102">
        <v>769.92</v>
      </c>
      <c r="V244" s="102">
        <f t="shared" si="20"/>
        <v>549937.5</v>
      </c>
      <c r="W244" s="102">
        <f t="shared" si="21"/>
        <v>54561.119999999995</v>
      </c>
      <c r="X244" s="123">
        <f t="shared" si="22"/>
        <v>0.12226662120695533</v>
      </c>
      <c r="Y244" s="103">
        <f t="shared" si="23"/>
        <v>7.0000681895669957E-3</v>
      </c>
      <c r="Z244" s="96">
        <v>44896</v>
      </c>
      <c r="AA244" s="104" t="s">
        <v>94</v>
      </c>
      <c r="AC244">
        <v>25</v>
      </c>
    </row>
    <row r="245" spans="2:29" hidden="1" x14ac:dyDescent="0.3">
      <c r="B245" s="26" t="s">
        <v>90</v>
      </c>
      <c r="C245" s="26" t="s">
        <v>75</v>
      </c>
      <c r="D245" s="26">
        <v>1</v>
      </c>
      <c r="E245" s="97" t="s">
        <v>99</v>
      </c>
      <c r="F245" s="99">
        <v>1315</v>
      </c>
      <c r="G245" s="26" t="s">
        <v>92</v>
      </c>
      <c r="H245" s="26">
        <v>1315</v>
      </c>
      <c r="I245" s="99"/>
      <c r="J245" s="26">
        <v>100</v>
      </c>
      <c r="K245" s="36">
        <v>65</v>
      </c>
      <c r="L245" s="36" t="s">
        <v>76</v>
      </c>
      <c r="M245" s="109" t="s">
        <v>76</v>
      </c>
      <c r="N245" s="26">
        <v>90.24</v>
      </c>
      <c r="O245" s="118">
        <v>0.7</v>
      </c>
      <c r="P245" s="143">
        <v>2</v>
      </c>
      <c r="Q245" s="100">
        <f t="shared" si="25"/>
        <v>63.167999999999992</v>
      </c>
      <c r="R245" s="102">
        <v>410670</v>
      </c>
      <c r="S245" s="102">
        <v>64977.11</v>
      </c>
      <c r="T245" s="102">
        <v>102667.5</v>
      </c>
      <c r="U245" s="102">
        <v>684.45</v>
      </c>
      <c r="V245" s="102">
        <f t="shared" si="20"/>
        <v>513337.5</v>
      </c>
      <c r="W245" s="102">
        <f t="shared" si="21"/>
        <v>65661.56</v>
      </c>
      <c r="X245" s="123">
        <f t="shared" si="22"/>
        <v>0.15822219787177053</v>
      </c>
      <c r="Y245" s="103">
        <f t="shared" si="23"/>
        <v>6.6666666666666671E-3</v>
      </c>
      <c r="Z245" s="96">
        <v>44896</v>
      </c>
      <c r="AA245" s="104" t="s">
        <v>94</v>
      </c>
      <c r="AC245">
        <v>25</v>
      </c>
    </row>
    <row r="246" spans="2:29" hidden="1" x14ac:dyDescent="0.3">
      <c r="B246" s="26" t="s">
        <v>90</v>
      </c>
      <c r="C246" s="26" t="s">
        <v>75</v>
      </c>
      <c r="D246" s="26">
        <v>1</v>
      </c>
      <c r="E246" s="97" t="s">
        <v>99</v>
      </c>
      <c r="F246" s="99">
        <v>1315</v>
      </c>
      <c r="G246" s="26" t="s">
        <v>92</v>
      </c>
      <c r="H246" s="26">
        <v>1315</v>
      </c>
      <c r="I246" s="99"/>
      <c r="J246" s="26">
        <v>100</v>
      </c>
      <c r="K246" s="36">
        <v>75</v>
      </c>
      <c r="L246" s="36" t="s">
        <v>76</v>
      </c>
      <c r="M246" s="109" t="s">
        <v>76</v>
      </c>
      <c r="N246" s="26">
        <v>90.24</v>
      </c>
      <c r="O246" s="118">
        <v>0.7</v>
      </c>
      <c r="P246" s="143">
        <v>2</v>
      </c>
      <c r="Q246" s="100">
        <f t="shared" si="25"/>
        <v>63.167999999999992</v>
      </c>
      <c r="R246" s="102">
        <v>473850</v>
      </c>
      <c r="S246" s="102">
        <v>74973.59</v>
      </c>
      <c r="T246" s="102">
        <v>118462.5</v>
      </c>
      <c r="U246" s="102">
        <v>789.75</v>
      </c>
      <c r="V246" s="102">
        <f t="shared" si="20"/>
        <v>592312.5</v>
      </c>
      <c r="W246" s="102">
        <f t="shared" si="21"/>
        <v>75763.34</v>
      </c>
      <c r="X246" s="123">
        <f t="shared" si="22"/>
        <v>0.15822220111849741</v>
      </c>
      <c r="Y246" s="103">
        <f t="shared" si="23"/>
        <v>6.6666666666666671E-3</v>
      </c>
      <c r="Z246" s="96">
        <v>44896</v>
      </c>
      <c r="AA246" s="104" t="s">
        <v>94</v>
      </c>
      <c r="AC246">
        <v>25</v>
      </c>
    </row>
    <row r="247" spans="2:29" x14ac:dyDescent="0.3">
      <c r="B247" s="26" t="s">
        <v>90</v>
      </c>
      <c r="C247" s="26" t="s">
        <v>78</v>
      </c>
      <c r="D247" s="26">
        <v>2</v>
      </c>
      <c r="E247" s="97" t="s">
        <v>91</v>
      </c>
      <c r="F247" s="99">
        <v>601</v>
      </c>
      <c r="G247" s="26" t="s">
        <v>92</v>
      </c>
      <c r="H247" s="26">
        <v>1992</v>
      </c>
      <c r="I247" s="99" t="s">
        <v>93</v>
      </c>
      <c r="J247" s="26">
        <v>900</v>
      </c>
      <c r="K247" s="36">
        <v>70</v>
      </c>
      <c r="L247" s="36">
        <v>0</v>
      </c>
      <c r="M247" s="26">
        <v>60</v>
      </c>
      <c r="N247" s="112">
        <f t="shared" ref="N247:N278" si="26">L247/M247</f>
        <v>0</v>
      </c>
      <c r="O247" s="118">
        <v>0.7</v>
      </c>
      <c r="P247" s="143">
        <v>2</v>
      </c>
      <c r="Q247" s="100">
        <f t="shared" si="25"/>
        <v>0</v>
      </c>
      <c r="R247" s="102">
        <v>0</v>
      </c>
      <c r="S247" s="102">
        <v>0</v>
      </c>
      <c r="T247" s="102">
        <v>0</v>
      </c>
      <c r="U247" s="102">
        <v>0</v>
      </c>
      <c r="V247" s="102">
        <f t="shared" si="20"/>
        <v>0</v>
      </c>
      <c r="W247" s="102">
        <f t="shared" si="21"/>
        <v>0</v>
      </c>
      <c r="X247" s="103">
        <v>0</v>
      </c>
      <c r="Y247" s="103">
        <v>0</v>
      </c>
      <c r="Z247" s="95">
        <v>44575</v>
      </c>
      <c r="AA247" s="104" t="s">
        <v>79</v>
      </c>
      <c r="AC247">
        <v>0</v>
      </c>
    </row>
    <row r="248" spans="2:29" x14ac:dyDescent="0.3">
      <c r="B248" s="26" t="s">
        <v>90</v>
      </c>
      <c r="C248" s="26" t="s">
        <v>78</v>
      </c>
      <c r="D248" s="26">
        <v>2</v>
      </c>
      <c r="E248" s="98" t="s">
        <v>101</v>
      </c>
      <c r="F248" s="99">
        <v>601</v>
      </c>
      <c r="G248" s="26" t="s">
        <v>92</v>
      </c>
      <c r="H248" s="26">
        <v>601</v>
      </c>
      <c r="I248" s="99" t="s">
        <v>93</v>
      </c>
      <c r="J248" s="99">
        <v>100</v>
      </c>
      <c r="K248" s="36">
        <v>60</v>
      </c>
      <c r="L248" s="36">
        <v>4131</v>
      </c>
      <c r="M248" s="26">
        <v>60</v>
      </c>
      <c r="N248" s="112">
        <f t="shared" si="26"/>
        <v>68.849999999999994</v>
      </c>
      <c r="O248" s="118">
        <v>0.65</v>
      </c>
      <c r="P248" s="143">
        <v>1</v>
      </c>
      <c r="Q248" s="100">
        <f t="shared" si="25"/>
        <v>44.752499999999998</v>
      </c>
      <c r="R248" s="102">
        <v>268515</v>
      </c>
      <c r="S248" s="102">
        <v>36078.93</v>
      </c>
      <c r="T248" s="102">
        <v>53703</v>
      </c>
      <c r="U248" s="102">
        <v>7.07</v>
      </c>
      <c r="V248" s="102">
        <f t="shared" si="20"/>
        <v>322218</v>
      </c>
      <c r="W248" s="102">
        <f t="shared" si="21"/>
        <v>36086</v>
      </c>
      <c r="X248" s="103">
        <f t="shared" si="22"/>
        <v>0.13436467236467237</v>
      </c>
      <c r="Y248" s="103">
        <f t="shared" si="23"/>
        <v>1.3165000093104669E-4</v>
      </c>
      <c r="Z248" s="95">
        <v>44578</v>
      </c>
      <c r="AA248" s="104" t="s">
        <v>79</v>
      </c>
      <c r="AC248">
        <v>20</v>
      </c>
    </row>
    <row r="249" spans="2:29" x14ac:dyDescent="0.3">
      <c r="B249" s="26" t="s">
        <v>90</v>
      </c>
      <c r="C249" s="26" t="s">
        <v>78</v>
      </c>
      <c r="D249" s="26">
        <v>2</v>
      </c>
      <c r="E249" s="98" t="s">
        <v>101</v>
      </c>
      <c r="F249" s="99">
        <v>601</v>
      </c>
      <c r="G249" s="26" t="s">
        <v>92</v>
      </c>
      <c r="H249" s="26">
        <v>601</v>
      </c>
      <c r="I249" s="99" t="s">
        <v>93</v>
      </c>
      <c r="J249" s="99">
        <v>100</v>
      </c>
      <c r="K249" s="36">
        <v>70</v>
      </c>
      <c r="L249" s="36">
        <v>4131</v>
      </c>
      <c r="M249" s="26">
        <v>60</v>
      </c>
      <c r="N249" s="112">
        <f t="shared" si="26"/>
        <v>68.849999999999994</v>
      </c>
      <c r="O249" s="118">
        <v>0.65</v>
      </c>
      <c r="P249" s="143">
        <v>1</v>
      </c>
      <c r="Q249" s="100">
        <f t="shared" si="25"/>
        <v>44.752499999999998</v>
      </c>
      <c r="R249" s="102">
        <v>313267</v>
      </c>
      <c r="S249" s="102">
        <v>42091.74</v>
      </c>
      <c r="T249" s="102">
        <v>62653.4</v>
      </c>
      <c r="U249" s="102">
        <v>8.26</v>
      </c>
      <c r="V249" s="102">
        <f t="shared" si="20"/>
        <v>375920.4</v>
      </c>
      <c r="W249" s="102">
        <f t="shared" si="21"/>
        <v>42100</v>
      </c>
      <c r="X249" s="103">
        <f t="shared" si="22"/>
        <v>0.1343637855248079</v>
      </c>
      <c r="Y249" s="103">
        <f t="shared" si="23"/>
        <v>1.3183642068906077E-4</v>
      </c>
      <c r="Z249" s="95">
        <v>44578</v>
      </c>
      <c r="AA249" s="104" t="s">
        <v>79</v>
      </c>
      <c r="AC249">
        <v>20</v>
      </c>
    </row>
    <row r="250" spans="2:29" x14ac:dyDescent="0.3">
      <c r="B250" s="26" t="s">
        <v>90</v>
      </c>
      <c r="C250" s="26" t="s">
        <v>78</v>
      </c>
      <c r="D250" s="26">
        <v>2</v>
      </c>
      <c r="E250" s="97" t="s">
        <v>95</v>
      </c>
      <c r="F250" s="99">
        <v>1302</v>
      </c>
      <c r="G250" s="26" t="s">
        <v>92</v>
      </c>
      <c r="H250" s="26">
        <v>2693</v>
      </c>
      <c r="I250" s="99" t="s">
        <v>96</v>
      </c>
      <c r="J250" s="26">
        <v>100</v>
      </c>
      <c r="K250" s="36">
        <v>70</v>
      </c>
      <c r="L250" s="36">
        <v>3879</v>
      </c>
      <c r="M250" s="26">
        <v>60</v>
      </c>
      <c r="N250" s="112">
        <f t="shared" si="26"/>
        <v>64.650000000000006</v>
      </c>
      <c r="O250" s="118">
        <v>0.65</v>
      </c>
      <c r="P250" s="143">
        <v>1</v>
      </c>
      <c r="Q250" s="100">
        <f t="shared" si="25"/>
        <v>42.022500000000008</v>
      </c>
      <c r="R250" s="102">
        <v>294157</v>
      </c>
      <c r="S250" s="102">
        <v>39524.25</v>
      </c>
      <c r="T250" s="102">
        <v>58831.4</v>
      </c>
      <c r="U250" s="102">
        <v>7.75</v>
      </c>
      <c r="V250" s="102">
        <f t="shared" si="20"/>
        <v>352988.4</v>
      </c>
      <c r="W250" s="102">
        <f t="shared" si="21"/>
        <v>39532</v>
      </c>
      <c r="X250" s="103">
        <f t="shared" si="22"/>
        <v>0.13436447203364191</v>
      </c>
      <c r="Y250" s="103">
        <f t="shared" si="23"/>
        <v>1.3173237420833093E-4</v>
      </c>
      <c r="Z250" s="95">
        <v>44575</v>
      </c>
      <c r="AA250" s="104" t="s">
        <v>79</v>
      </c>
      <c r="AC250">
        <v>20</v>
      </c>
    </row>
    <row r="251" spans="2:29" x14ac:dyDescent="0.3">
      <c r="B251" s="26" t="s">
        <v>90</v>
      </c>
      <c r="C251" s="26" t="s">
        <v>78</v>
      </c>
      <c r="D251" s="26">
        <v>2</v>
      </c>
      <c r="E251" s="97" t="s">
        <v>97</v>
      </c>
      <c r="F251" s="99">
        <v>1305</v>
      </c>
      <c r="G251" s="26" t="s">
        <v>92</v>
      </c>
      <c r="H251" s="26">
        <v>2696</v>
      </c>
      <c r="I251" s="99" t="s">
        <v>98</v>
      </c>
      <c r="J251" s="26">
        <v>100</v>
      </c>
      <c r="K251" s="36">
        <v>70</v>
      </c>
      <c r="L251" s="36">
        <v>4437</v>
      </c>
      <c r="M251" s="26">
        <v>60</v>
      </c>
      <c r="N251" s="112">
        <f t="shared" si="26"/>
        <v>73.95</v>
      </c>
      <c r="O251" s="118">
        <v>0.65</v>
      </c>
      <c r="P251" s="143">
        <v>1</v>
      </c>
      <c r="Q251" s="100">
        <f t="shared" si="25"/>
        <v>48.067500000000003</v>
      </c>
      <c r="R251" s="102">
        <v>336472</v>
      </c>
      <c r="S251" s="102">
        <v>45210.13</v>
      </c>
      <c r="T251" s="102">
        <v>67294.399999999994</v>
      </c>
      <c r="U251" s="102">
        <v>8.8699999999999992</v>
      </c>
      <c r="V251" s="102">
        <f t="shared" si="20"/>
        <v>403766.4</v>
      </c>
      <c r="W251" s="102">
        <f t="shared" si="21"/>
        <v>45219</v>
      </c>
      <c r="X251" s="103">
        <f t="shared" si="22"/>
        <v>0.13436520720892078</v>
      </c>
      <c r="Y251" s="103">
        <f t="shared" si="23"/>
        <v>1.3180888751515728E-4</v>
      </c>
      <c r="Z251" s="95">
        <v>44575</v>
      </c>
      <c r="AA251" s="104" t="s">
        <v>79</v>
      </c>
      <c r="AC251">
        <v>20</v>
      </c>
    </row>
    <row r="252" spans="2:29" x14ac:dyDescent="0.3">
      <c r="B252" s="26" t="s">
        <v>90</v>
      </c>
      <c r="C252" s="26" t="s">
        <v>78</v>
      </c>
      <c r="D252" s="26">
        <v>2</v>
      </c>
      <c r="E252" s="97" t="s">
        <v>97</v>
      </c>
      <c r="F252" s="99">
        <v>1305</v>
      </c>
      <c r="G252" s="26" t="s">
        <v>92</v>
      </c>
      <c r="H252" s="26">
        <v>2696</v>
      </c>
      <c r="I252" s="99" t="s">
        <v>98</v>
      </c>
      <c r="J252" s="26">
        <v>90</v>
      </c>
      <c r="K252" s="36">
        <v>70</v>
      </c>
      <c r="L252" s="36">
        <v>0</v>
      </c>
      <c r="M252" s="26">
        <v>60</v>
      </c>
      <c r="N252" s="112">
        <f t="shared" si="26"/>
        <v>0</v>
      </c>
      <c r="O252" s="118">
        <v>0.7</v>
      </c>
      <c r="P252" s="143">
        <v>2</v>
      </c>
      <c r="Q252" s="100">
        <f t="shared" si="25"/>
        <v>0</v>
      </c>
      <c r="R252" s="102">
        <v>0</v>
      </c>
      <c r="S252" s="102">
        <v>0</v>
      </c>
      <c r="T252" s="102">
        <v>0</v>
      </c>
      <c r="U252" s="102">
        <v>0</v>
      </c>
      <c r="V252" s="102">
        <f t="shared" si="20"/>
        <v>0</v>
      </c>
      <c r="W252" s="102">
        <f t="shared" si="21"/>
        <v>0</v>
      </c>
      <c r="X252" s="103">
        <v>0</v>
      </c>
      <c r="Y252" s="103">
        <v>0</v>
      </c>
      <c r="Z252" s="95">
        <v>44575</v>
      </c>
      <c r="AA252" s="104" t="s">
        <v>79</v>
      </c>
      <c r="AC252">
        <v>0</v>
      </c>
    </row>
    <row r="253" spans="2:29" x14ac:dyDescent="0.3">
      <c r="B253" s="26" t="s">
        <v>90</v>
      </c>
      <c r="C253" s="26" t="s">
        <v>78</v>
      </c>
      <c r="D253" s="26">
        <v>2</v>
      </c>
      <c r="E253" s="98" t="s">
        <v>102</v>
      </c>
      <c r="F253" s="99">
        <v>1305</v>
      </c>
      <c r="G253" s="26" t="s">
        <v>92</v>
      </c>
      <c r="H253" s="26">
        <v>2696</v>
      </c>
      <c r="I253" s="99" t="s">
        <v>98</v>
      </c>
      <c r="J253" s="99">
        <v>100</v>
      </c>
      <c r="K253" s="36">
        <v>60</v>
      </c>
      <c r="L253" s="36">
        <v>4437</v>
      </c>
      <c r="M253" s="26">
        <v>60</v>
      </c>
      <c r="N253" s="112">
        <f t="shared" si="26"/>
        <v>73.95</v>
      </c>
      <c r="O253" s="118">
        <v>0.65</v>
      </c>
      <c r="P253" s="143">
        <v>1</v>
      </c>
      <c r="Q253" s="100">
        <f t="shared" si="25"/>
        <v>48.067500000000003</v>
      </c>
      <c r="R253" s="102">
        <v>288405</v>
      </c>
      <c r="S253" s="102">
        <v>38751.39</v>
      </c>
      <c r="T253" s="102">
        <v>57681</v>
      </c>
      <c r="U253" s="102">
        <v>7.61</v>
      </c>
      <c r="V253" s="102">
        <f t="shared" si="20"/>
        <v>346086</v>
      </c>
      <c r="W253" s="102">
        <f t="shared" si="21"/>
        <v>38759</v>
      </c>
      <c r="X253" s="103">
        <f t="shared" si="22"/>
        <v>0.13436448743953816</v>
      </c>
      <c r="Y253" s="103">
        <f t="shared" si="23"/>
        <v>1.3193252544165324E-4</v>
      </c>
      <c r="Z253" s="95">
        <v>44578</v>
      </c>
      <c r="AA253" s="104" t="s">
        <v>79</v>
      </c>
      <c r="AC253">
        <v>20</v>
      </c>
    </row>
    <row r="254" spans="2:29" x14ac:dyDescent="0.3">
      <c r="B254" s="26" t="s">
        <v>90</v>
      </c>
      <c r="C254" s="26" t="s">
        <v>78</v>
      </c>
      <c r="D254" s="26">
        <v>2</v>
      </c>
      <c r="E254" s="97" t="s">
        <v>99</v>
      </c>
      <c r="F254" s="99">
        <v>1315</v>
      </c>
      <c r="G254" s="26" t="s">
        <v>92</v>
      </c>
      <c r="H254" s="26">
        <v>2706</v>
      </c>
      <c r="I254" s="99" t="s">
        <v>100</v>
      </c>
      <c r="J254" s="26">
        <v>100</v>
      </c>
      <c r="K254" s="36">
        <v>70</v>
      </c>
      <c r="L254" s="36">
        <v>4284</v>
      </c>
      <c r="M254" s="26">
        <v>60</v>
      </c>
      <c r="N254" s="112">
        <f t="shared" si="26"/>
        <v>71.400000000000006</v>
      </c>
      <c r="O254" s="118">
        <v>0.65</v>
      </c>
      <c r="P254" s="143">
        <v>1</v>
      </c>
      <c r="Q254" s="100">
        <f t="shared" si="25"/>
        <v>46.410000000000004</v>
      </c>
      <c r="R254" s="102">
        <v>324870</v>
      </c>
      <c r="S254" s="102">
        <v>43651.44</v>
      </c>
      <c r="T254" s="102">
        <v>64974</v>
      </c>
      <c r="U254" s="102">
        <v>8.56</v>
      </c>
      <c r="V254" s="102">
        <f t="shared" si="20"/>
        <v>389844</v>
      </c>
      <c r="W254" s="102">
        <f t="shared" si="21"/>
        <v>43660</v>
      </c>
      <c r="X254" s="103">
        <f t="shared" si="22"/>
        <v>0.13436586942469297</v>
      </c>
      <c r="Y254" s="103">
        <f t="shared" si="23"/>
        <v>1.3174500569458554E-4</v>
      </c>
      <c r="Z254" s="95">
        <v>44575</v>
      </c>
      <c r="AA254" s="104" t="s">
        <v>79</v>
      </c>
      <c r="AC254">
        <v>20</v>
      </c>
    </row>
    <row r="255" spans="2:29" x14ac:dyDescent="0.3">
      <c r="B255" s="26" t="s">
        <v>90</v>
      </c>
      <c r="C255" s="26" t="s">
        <v>78</v>
      </c>
      <c r="D255" s="26">
        <v>2</v>
      </c>
      <c r="E255" s="97" t="s">
        <v>99</v>
      </c>
      <c r="F255" s="99">
        <v>1315</v>
      </c>
      <c r="G255" s="26" t="s">
        <v>92</v>
      </c>
      <c r="H255" s="26">
        <v>2706</v>
      </c>
      <c r="I255" s="99" t="s">
        <v>100</v>
      </c>
      <c r="J255" s="26">
        <v>140</v>
      </c>
      <c r="K255" s="36">
        <v>70</v>
      </c>
      <c r="L255" s="36">
        <v>4284</v>
      </c>
      <c r="M255" s="26">
        <v>60</v>
      </c>
      <c r="N255" s="112">
        <f t="shared" si="26"/>
        <v>71.400000000000006</v>
      </c>
      <c r="O255" s="118">
        <v>0.65</v>
      </c>
      <c r="P255" s="143">
        <v>1</v>
      </c>
      <c r="Q255" s="100">
        <f t="shared" si="25"/>
        <v>46.410000000000004</v>
      </c>
      <c r="R255" s="102">
        <v>363854.4</v>
      </c>
      <c r="S255" s="102">
        <v>61112</v>
      </c>
      <c r="T255" s="102">
        <v>90963.60000000002</v>
      </c>
      <c r="U255" s="102">
        <v>12</v>
      </c>
      <c r="V255" s="102">
        <f t="shared" si="20"/>
        <v>454818.00000000006</v>
      </c>
      <c r="W255" s="102">
        <f t="shared" si="21"/>
        <v>61124</v>
      </c>
      <c r="X255" s="103">
        <f t="shared" si="22"/>
        <v>0.16795729280723276</v>
      </c>
      <c r="Y255" s="103">
        <f t="shared" si="23"/>
        <v>1.3192090022822313E-4</v>
      </c>
      <c r="Z255" s="96">
        <v>44575</v>
      </c>
      <c r="AA255" s="104" t="s">
        <v>103</v>
      </c>
      <c r="AB255" t="s">
        <v>30</v>
      </c>
      <c r="AC255">
        <v>25</v>
      </c>
    </row>
    <row r="256" spans="2:29" x14ac:dyDescent="0.3">
      <c r="B256" s="26" t="s">
        <v>90</v>
      </c>
      <c r="C256" s="26" t="s">
        <v>78</v>
      </c>
      <c r="D256" s="26">
        <v>2</v>
      </c>
      <c r="E256" s="97" t="s">
        <v>99</v>
      </c>
      <c r="F256" s="99">
        <v>1315</v>
      </c>
      <c r="G256" s="26" t="s">
        <v>92</v>
      </c>
      <c r="H256" s="26">
        <v>2706</v>
      </c>
      <c r="I256" s="99" t="s">
        <v>100</v>
      </c>
      <c r="J256" s="26">
        <v>90</v>
      </c>
      <c r="K256" s="36">
        <v>70</v>
      </c>
      <c r="L256" s="36">
        <v>3427.2</v>
      </c>
      <c r="M256" s="26">
        <v>60</v>
      </c>
      <c r="N256" s="112">
        <f t="shared" si="26"/>
        <v>57.12</v>
      </c>
      <c r="O256" s="118">
        <v>0.65</v>
      </c>
      <c r="P256" s="143">
        <v>1</v>
      </c>
      <c r="Q256" s="100">
        <f t="shared" si="25"/>
        <v>37.128</v>
      </c>
      <c r="R256" s="102">
        <v>187125.12</v>
      </c>
      <c r="S256" s="102">
        <v>31428.84</v>
      </c>
      <c r="T256" s="102">
        <v>46781.279999999999</v>
      </c>
      <c r="U256" s="102">
        <v>6.16</v>
      </c>
      <c r="V256" s="102">
        <f t="shared" si="20"/>
        <v>233906.4</v>
      </c>
      <c r="W256" s="102">
        <f t="shared" si="21"/>
        <v>31435</v>
      </c>
      <c r="X256" s="103">
        <f t="shared" si="22"/>
        <v>0.16795628507813382</v>
      </c>
      <c r="Y256" s="103">
        <f t="shared" si="23"/>
        <v>1.3167660226483756E-4</v>
      </c>
      <c r="Z256" s="96">
        <v>44578</v>
      </c>
      <c r="AA256" s="104" t="s">
        <v>103</v>
      </c>
      <c r="AC256">
        <v>25</v>
      </c>
    </row>
    <row r="257" spans="2:29" x14ac:dyDescent="0.3">
      <c r="B257" s="26" t="s">
        <v>90</v>
      </c>
      <c r="C257" s="26" t="s">
        <v>78</v>
      </c>
      <c r="D257" s="26">
        <v>2</v>
      </c>
      <c r="E257" s="98" t="s">
        <v>104</v>
      </c>
      <c r="F257" s="99">
        <v>1315</v>
      </c>
      <c r="G257" s="26" t="s">
        <v>92</v>
      </c>
      <c r="H257" s="26">
        <v>2706</v>
      </c>
      <c r="I257" s="99" t="s">
        <v>100</v>
      </c>
      <c r="J257" s="99">
        <v>100</v>
      </c>
      <c r="K257" s="36">
        <v>60</v>
      </c>
      <c r="L257" s="36">
        <v>4284</v>
      </c>
      <c r="M257" s="26">
        <v>60</v>
      </c>
      <c r="N257" s="112">
        <f t="shared" si="26"/>
        <v>71.400000000000006</v>
      </c>
      <c r="O257" s="118">
        <v>0.65</v>
      </c>
      <c r="P257" s="143">
        <v>1</v>
      </c>
      <c r="Q257" s="100">
        <f t="shared" si="25"/>
        <v>46.410000000000004</v>
      </c>
      <c r="R257" s="102">
        <v>278460</v>
      </c>
      <c r="S257" s="102">
        <v>37414.660000000003</v>
      </c>
      <c r="T257" s="102">
        <v>55692</v>
      </c>
      <c r="U257" s="102">
        <v>7.34</v>
      </c>
      <c r="V257" s="102">
        <f t="shared" si="20"/>
        <v>334152</v>
      </c>
      <c r="W257" s="102">
        <f t="shared" si="21"/>
        <v>37422</v>
      </c>
      <c r="X257" s="103">
        <f t="shared" si="22"/>
        <v>0.13436278100983984</v>
      </c>
      <c r="Y257" s="103">
        <f t="shared" si="23"/>
        <v>1.3179630826689649E-4</v>
      </c>
      <c r="Z257" s="95">
        <v>44578</v>
      </c>
      <c r="AA257" s="104" t="s">
        <v>79</v>
      </c>
      <c r="AB257" t="s">
        <v>30</v>
      </c>
      <c r="AC257">
        <v>20</v>
      </c>
    </row>
    <row r="258" spans="2:29" hidden="1" x14ac:dyDescent="0.3">
      <c r="B258" s="26" t="s">
        <v>105</v>
      </c>
      <c r="C258" s="26" t="s">
        <v>26</v>
      </c>
      <c r="D258" s="26">
        <v>3</v>
      </c>
      <c r="E258" s="98" t="s">
        <v>106</v>
      </c>
      <c r="F258" s="99">
        <v>3</v>
      </c>
      <c r="G258" s="26" t="s">
        <v>107</v>
      </c>
      <c r="H258" s="26">
        <v>2785</v>
      </c>
      <c r="I258" s="26"/>
      <c r="J258" s="26">
        <v>100</v>
      </c>
      <c r="K258" s="36">
        <v>75</v>
      </c>
      <c r="L258" s="36">
        <v>5909.8</v>
      </c>
      <c r="M258" s="26">
        <v>60</v>
      </c>
      <c r="N258" s="112">
        <f t="shared" si="26"/>
        <v>98.49666666666667</v>
      </c>
      <c r="O258" s="118">
        <v>0.65</v>
      </c>
      <c r="P258" s="143">
        <v>1</v>
      </c>
      <c r="Q258" s="100">
        <f t="shared" si="25"/>
        <v>64.022833333333338</v>
      </c>
      <c r="R258" s="102">
        <v>480171.25000000006</v>
      </c>
      <c r="S258" s="102">
        <v>59565.250000000007</v>
      </c>
      <c r="T258" s="102">
        <v>96034.250000000015</v>
      </c>
      <c r="U258" s="102">
        <v>2448.8875000000007</v>
      </c>
      <c r="V258" s="102">
        <f t="shared" si="20"/>
        <v>576205.50000000012</v>
      </c>
      <c r="W258" s="102">
        <f t="shared" si="21"/>
        <v>62014.137500000012</v>
      </c>
      <c r="X258" s="103">
        <f t="shared" si="22"/>
        <v>0.12405001340667522</v>
      </c>
      <c r="Y258" s="103">
        <f t="shared" si="23"/>
        <v>2.5500147082941765E-2</v>
      </c>
      <c r="Z258" s="104"/>
      <c r="AA258" s="104"/>
      <c r="AC258">
        <v>20</v>
      </c>
    </row>
    <row r="259" spans="2:29" hidden="1" x14ac:dyDescent="0.3">
      <c r="B259" s="26" t="s">
        <v>105</v>
      </c>
      <c r="C259" s="26" t="s">
        <v>26</v>
      </c>
      <c r="D259" s="26">
        <v>3</v>
      </c>
      <c r="E259" s="98" t="s">
        <v>106</v>
      </c>
      <c r="F259" s="99">
        <v>3</v>
      </c>
      <c r="G259" s="26" t="s">
        <v>107</v>
      </c>
      <c r="H259" s="26">
        <v>2785</v>
      </c>
      <c r="I259" s="26"/>
      <c r="J259" s="26">
        <v>100</v>
      </c>
      <c r="K259" s="36">
        <v>85</v>
      </c>
      <c r="L259" s="36">
        <v>5909.8</v>
      </c>
      <c r="M259" s="26">
        <v>60</v>
      </c>
      <c r="N259" s="112">
        <f t="shared" si="26"/>
        <v>98.49666666666667</v>
      </c>
      <c r="O259" s="118">
        <v>0.65</v>
      </c>
      <c r="P259" s="143">
        <v>1</v>
      </c>
      <c r="Q259" s="100">
        <f t="shared" si="25"/>
        <v>64.022833333333338</v>
      </c>
      <c r="R259" s="102">
        <v>544168.47</v>
      </c>
      <c r="S259" s="102">
        <v>67504.11</v>
      </c>
      <c r="T259" s="102">
        <v>108833.69</v>
      </c>
      <c r="U259" s="102">
        <v>2775.2599999999948</v>
      </c>
      <c r="V259" s="102">
        <f t="shared" ref="V259:V296" si="27">R259+T259</f>
        <v>653002.15999999992</v>
      </c>
      <c r="W259" s="102">
        <f t="shared" ref="W259:W296" si="28">S259+U259</f>
        <v>70279.37</v>
      </c>
      <c r="X259" s="103">
        <f t="shared" ref="X259:X296" si="29">S259/R259</f>
        <v>0.12405002075919615</v>
      </c>
      <c r="Y259" s="103">
        <f t="shared" si="23"/>
        <v>2.5500008315439776E-2</v>
      </c>
      <c r="Z259" s="96">
        <v>44575</v>
      </c>
      <c r="AA259" s="104" t="s">
        <v>31</v>
      </c>
      <c r="AB259" t="s">
        <v>30</v>
      </c>
      <c r="AC259">
        <v>20</v>
      </c>
    </row>
    <row r="260" spans="2:29" hidden="1" x14ac:dyDescent="0.3">
      <c r="B260" s="26" t="s">
        <v>105</v>
      </c>
      <c r="C260" s="26" t="s">
        <v>26</v>
      </c>
      <c r="D260" s="26">
        <v>3</v>
      </c>
      <c r="E260" s="98" t="s">
        <v>106</v>
      </c>
      <c r="F260" s="99">
        <v>3</v>
      </c>
      <c r="G260" s="26" t="s">
        <v>107</v>
      </c>
      <c r="H260" s="26">
        <v>2785</v>
      </c>
      <c r="I260" s="26"/>
      <c r="J260" s="26">
        <v>100</v>
      </c>
      <c r="K260" s="36">
        <v>75</v>
      </c>
      <c r="L260" s="36">
        <v>0</v>
      </c>
      <c r="M260" s="26">
        <v>60</v>
      </c>
      <c r="N260" s="112">
        <f t="shared" si="26"/>
        <v>0</v>
      </c>
      <c r="O260" s="118">
        <v>0.7</v>
      </c>
      <c r="P260" s="143">
        <v>2</v>
      </c>
      <c r="Q260" s="100">
        <f t="shared" si="25"/>
        <v>0</v>
      </c>
      <c r="R260" s="102">
        <v>0</v>
      </c>
      <c r="S260" s="102">
        <v>0</v>
      </c>
      <c r="T260" s="102">
        <v>0</v>
      </c>
      <c r="U260" s="102">
        <v>0</v>
      </c>
      <c r="V260" s="102">
        <f t="shared" si="27"/>
        <v>0</v>
      </c>
      <c r="W260" s="102">
        <f t="shared" si="28"/>
        <v>0</v>
      </c>
      <c r="X260" s="103">
        <v>0</v>
      </c>
      <c r="Y260" s="103">
        <v>0</v>
      </c>
      <c r="Z260" s="104"/>
      <c r="AA260" s="104"/>
      <c r="AC260">
        <v>0</v>
      </c>
    </row>
    <row r="261" spans="2:29" hidden="1" x14ac:dyDescent="0.3">
      <c r="B261" s="26" t="s">
        <v>105</v>
      </c>
      <c r="C261" s="26" t="s">
        <v>26</v>
      </c>
      <c r="D261" s="26">
        <v>3</v>
      </c>
      <c r="E261" s="98" t="s">
        <v>106</v>
      </c>
      <c r="F261" s="99">
        <v>3</v>
      </c>
      <c r="G261" s="26" t="s">
        <v>107</v>
      </c>
      <c r="H261" s="26">
        <v>2785</v>
      </c>
      <c r="I261" s="26"/>
      <c r="J261" s="26">
        <v>100</v>
      </c>
      <c r="K261" s="36">
        <v>85</v>
      </c>
      <c r="L261" s="36">
        <v>0</v>
      </c>
      <c r="M261" s="26">
        <v>60</v>
      </c>
      <c r="N261" s="112">
        <f t="shared" si="26"/>
        <v>0</v>
      </c>
      <c r="O261" s="118">
        <v>0.7</v>
      </c>
      <c r="P261" s="143">
        <v>2</v>
      </c>
      <c r="Q261" s="100">
        <f t="shared" si="25"/>
        <v>0</v>
      </c>
      <c r="R261" s="117">
        <v>0</v>
      </c>
      <c r="S261" s="117">
        <v>0</v>
      </c>
      <c r="T261" s="117">
        <v>0</v>
      </c>
      <c r="U261" s="117">
        <v>0</v>
      </c>
      <c r="V261" s="102">
        <f t="shared" si="27"/>
        <v>0</v>
      </c>
      <c r="W261" s="102">
        <f t="shared" si="28"/>
        <v>0</v>
      </c>
      <c r="X261" s="103">
        <v>0</v>
      </c>
      <c r="Y261" s="103">
        <v>0</v>
      </c>
      <c r="Z261" s="96">
        <v>44575</v>
      </c>
      <c r="AA261" s="104" t="s">
        <v>31</v>
      </c>
      <c r="AB261" t="s">
        <v>30</v>
      </c>
      <c r="AC261">
        <v>0</v>
      </c>
    </row>
    <row r="262" spans="2:29" hidden="1" x14ac:dyDescent="0.3">
      <c r="B262" s="26" t="s">
        <v>105</v>
      </c>
      <c r="C262" s="26" t="s">
        <v>26</v>
      </c>
      <c r="D262" s="26">
        <v>3</v>
      </c>
      <c r="E262" s="98" t="s">
        <v>108</v>
      </c>
      <c r="F262" s="99">
        <v>4</v>
      </c>
      <c r="G262" s="26" t="s">
        <v>107</v>
      </c>
      <c r="H262" s="26">
        <v>2786</v>
      </c>
      <c r="I262" s="26"/>
      <c r="J262" s="26">
        <v>100</v>
      </c>
      <c r="K262" s="36">
        <v>75</v>
      </c>
      <c r="L262" s="36">
        <v>0</v>
      </c>
      <c r="M262" s="26">
        <v>60</v>
      </c>
      <c r="N262" s="112">
        <f t="shared" si="26"/>
        <v>0</v>
      </c>
      <c r="O262" s="118">
        <v>0.65</v>
      </c>
      <c r="P262" s="143">
        <v>1</v>
      </c>
      <c r="Q262" s="100">
        <f t="shared" si="25"/>
        <v>0</v>
      </c>
      <c r="R262" s="102">
        <v>0</v>
      </c>
      <c r="S262" s="102">
        <v>0</v>
      </c>
      <c r="T262" s="102">
        <v>0</v>
      </c>
      <c r="U262" s="102">
        <v>0</v>
      </c>
      <c r="V262" s="102">
        <f t="shared" si="27"/>
        <v>0</v>
      </c>
      <c r="W262" s="102">
        <f t="shared" si="28"/>
        <v>0</v>
      </c>
      <c r="X262" s="103">
        <v>0</v>
      </c>
      <c r="Y262" s="103">
        <v>0</v>
      </c>
      <c r="Z262" s="104"/>
      <c r="AA262" s="104"/>
      <c r="AC262">
        <v>0</v>
      </c>
    </row>
    <row r="263" spans="2:29" hidden="1" x14ac:dyDescent="0.3">
      <c r="B263" s="26" t="s">
        <v>105</v>
      </c>
      <c r="C263" s="26" t="s">
        <v>26</v>
      </c>
      <c r="D263" s="26">
        <v>3</v>
      </c>
      <c r="E263" s="98" t="s">
        <v>108</v>
      </c>
      <c r="F263" s="99">
        <v>4</v>
      </c>
      <c r="G263" s="26" t="s">
        <v>107</v>
      </c>
      <c r="H263" s="26">
        <v>2786</v>
      </c>
      <c r="I263" s="26"/>
      <c r="J263" s="26">
        <v>100</v>
      </c>
      <c r="K263" s="36">
        <v>85</v>
      </c>
      <c r="L263" s="36">
        <v>0</v>
      </c>
      <c r="M263" s="26">
        <v>60</v>
      </c>
      <c r="N263" s="112">
        <f t="shared" si="26"/>
        <v>0</v>
      </c>
      <c r="O263" s="118">
        <v>0.65</v>
      </c>
      <c r="P263" s="143">
        <v>1</v>
      </c>
      <c r="Q263" s="100">
        <f t="shared" si="25"/>
        <v>0</v>
      </c>
      <c r="R263" s="117">
        <v>0</v>
      </c>
      <c r="S263" s="117">
        <v>0</v>
      </c>
      <c r="T263" s="117">
        <v>0</v>
      </c>
      <c r="U263" s="117">
        <v>0</v>
      </c>
      <c r="V263" s="102">
        <f t="shared" si="27"/>
        <v>0</v>
      </c>
      <c r="W263" s="102">
        <f t="shared" si="28"/>
        <v>0</v>
      </c>
      <c r="X263" s="103">
        <v>0</v>
      </c>
      <c r="Y263" s="103">
        <v>0</v>
      </c>
      <c r="Z263" s="104"/>
      <c r="AA263" s="104"/>
      <c r="AB263" t="s">
        <v>30</v>
      </c>
      <c r="AC263">
        <v>0</v>
      </c>
    </row>
    <row r="264" spans="2:29" hidden="1" x14ac:dyDescent="0.3">
      <c r="B264" s="26" t="s">
        <v>105</v>
      </c>
      <c r="C264" s="26" t="s">
        <v>26</v>
      </c>
      <c r="D264" s="26">
        <v>3</v>
      </c>
      <c r="E264" s="98" t="s">
        <v>108</v>
      </c>
      <c r="F264" s="99">
        <v>4</v>
      </c>
      <c r="G264" s="26" t="s">
        <v>107</v>
      </c>
      <c r="H264" s="26">
        <v>2786</v>
      </c>
      <c r="I264" s="26"/>
      <c r="J264" s="26">
        <v>100</v>
      </c>
      <c r="K264" s="36">
        <v>75</v>
      </c>
      <c r="L264" s="36">
        <v>0</v>
      </c>
      <c r="M264" s="26">
        <v>60</v>
      </c>
      <c r="N264" s="112">
        <f t="shared" si="26"/>
        <v>0</v>
      </c>
      <c r="O264" s="118">
        <v>0.7</v>
      </c>
      <c r="P264" s="143">
        <v>2</v>
      </c>
      <c r="Q264" s="100">
        <f t="shared" si="25"/>
        <v>0</v>
      </c>
      <c r="R264" s="102">
        <v>0</v>
      </c>
      <c r="S264" s="102">
        <v>0</v>
      </c>
      <c r="T264" s="102">
        <v>0</v>
      </c>
      <c r="U264" s="102">
        <v>0</v>
      </c>
      <c r="V264" s="102">
        <f t="shared" si="27"/>
        <v>0</v>
      </c>
      <c r="W264" s="102">
        <f t="shared" si="28"/>
        <v>0</v>
      </c>
      <c r="X264" s="103">
        <v>0</v>
      </c>
      <c r="Y264" s="103">
        <v>0</v>
      </c>
      <c r="Z264" s="104"/>
      <c r="AA264" s="104"/>
      <c r="AC264">
        <v>0</v>
      </c>
    </row>
    <row r="265" spans="2:29" hidden="1" x14ac:dyDescent="0.3">
      <c r="B265" s="26" t="s">
        <v>105</v>
      </c>
      <c r="C265" s="26" t="s">
        <v>26</v>
      </c>
      <c r="D265" s="26">
        <v>3</v>
      </c>
      <c r="E265" s="98" t="s">
        <v>108</v>
      </c>
      <c r="F265" s="99">
        <v>4</v>
      </c>
      <c r="G265" s="26" t="s">
        <v>107</v>
      </c>
      <c r="H265" s="26">
        <v>2786</v>
      </c>
      <c r="I265" s="26"/>
      <c r="J265" s="26">
        <v>100</v>
      </c>
      <c r="K265" s="36">
        <v>85</v>
      </c>
      <c r="L265" s="36">
        <v>0</v>
      </c>
      <c r="M265" s="26">
        <v>60</v>
      </c>
      <c r="N265" s="112">
        <f t="shared" si="26"/>
        <v>0</v>
      </c>
      <c r="O265" s="118">
        <v>0.7</v>
      </c>
      <c r="P265" s="143">
        <v>2</v>
      </c>
      <c r="Q265" s="100">
        <f t="shared" si="25"/>
        <v>0</v>
      </c>
      <c r="R265" s="117">
        <v>0</v>
      </c>
      <c r="S265" s="117">
        <v>0</v>
      </c>
      <c r="T265" s="117">
        <v>0</v>
      </c>
      <c r="U265" s="117">
        <v>0</v>
      </c>
      <c r="V265" s="102">
        <f t="shared" si="27"/>
        <v>0</v>
      </c>
      <c r="W265" s="102">
        <f t="shared" si="28"/>
        <v>0</v>
      </c>
      <c r="X265" s="103">
        <v>0</v>
      </c>
      <c r="Y265" s="103">
        <v>0</v>
      </c>
      <c r="Z265" s="96">
        <v>44575</v>
      </c>
      <c r="AA265" s="104" t="s">
        <v>31</v>
      </c>
      <c r="AB265" t="s">
        <v>30</v>
      </c>
      <c r="AC265">
        <v>0</v>
      </c>
    </row>
    <row r="266" spans="2:29" hidden="1" x14ac:dyDescent="0.3">
      <c r="B266" s="26" t="s">
        <v>105</v>
      </c>
      <c r="C266" s="26" t="s">
        <v>26</v>
      </c>
      <c r="D266" s="26">
        <v>3</v>
      </c>
      <c r="E266" s="98" t="s">
        <v>109</v>
      </c>
      <c r="F266" s="99">
        <v>1377</v>
      </c>
      <c r="G266" s="26" t="s">
        <v>107</v>
      </c>
      <c r="H266" s="26">
        <v>4159</v>
      </c>
      <c r="I266" s="26"/>
      <c r="J266" s="26">
        <v>100</v>
      </c>
      <c r="K266" s="36">
        <v>75</v>
      </c>
      <c r="L266" s="36">
        <v>0</v>
      </c>
      <c r="M266" s="26">
        <v>60</v>
      </c>
      <c r="N266" s="112">
        <f t="shared" si="26"/>
        <v>0</v>
      </c>
      <c r="O266" s="118">
        <v>0.65</v>
      </c>
      <c r="P266" s="143">
        <v>1</v>
      </c>
      <c r="Q266" s="100">
        <f t="shared" si="25"/>
        <v>0</v>
      </c>
      <c r="R266" s="102">
        <v>0</v>
      </c>
      <c r="S266" s="102">
        <v>0</v>
      </c>
      <c r="T266" s="102">
        <v>0</v>
      </c>
      <c r="U266" s="102">
        <v>0</v>
      </c>
      <c r="V266" s="102">
        <f t="shared" si="27"/>
        <v>0</v>
      </c>
      <c r="W266" s="102">
        <f t="shared" si="28"/>
        <v>0</v>
      </c>
      <c r="X266" s="103">
        <v>0</v>
      </c>
      <c r="Y266" s="103">
        <v>0</v>
      </c>
      <c r="Z266" s="104"/>
      <c r="AA266" s="104"/>
      <c r="AC266">
        <v>0</v>
      </c>
    </row>
    <row r="267" spans="2:29" hidden="1" x14ac:dyDescent="0.3">
      <c r="B267" s="26" t="s">
        <v>105</v>
      </c>
      <c r="C267" s="26" t="s">
        <v>26</v>
      </c>
      <c r="D267" s="26">
        <v>3</v>
      </c>
      <c r="E267" s="98" t="s">
        <v>109</v>
      </c>
      <c r="F267" s="99">
        <v>1377</v>
      </c>
      <c r="G267" s="26" t="s">
        <v>107</v>
      </c>
      <c r="H267" s="26">
        <v>4159</v>
      </c>
      <c r="I267" s="26"/>
      <c r="J267" s="26">
        <v>100</v>
      </c>
      <c r="K267" s="36">
        <v>85</v>
      </c>
      <c r="L267" s="36">
        <v>0</v>
      </c>
      <c r="M267" s="26">
        <v>60</v>
      </c>
      <c r="N267" s="112">
        <f t="shared" si="26"/>
        <v>0</v>
      </c>
      <c r="O267" s="118">
        <v>0.65</v>
      </c>
      <c r="P267" s="143">
        <v>1</v>
      </c>
      <c r="Q267" s="100">
        <f t="shared" si="25"/>
        <v>0</v>
      </c>
      <c r="R267" s="117">
        <v>0</v>
      </c>
      <c r="S267" s="117">
        <v>0</v>
      </c>
      <c r="T267" s="117">
        <v>0</v>
      </c>
      <c r="U267" s="117">
        <v>0</v>
      </c>
      <c r="V267" s="102">
        <f t="shared" si="27"/>
        <v>0</v>
      </c>
      <c r="W267" s="102">
        <f t="shared" si="28"/>
        <v>0</v>
      </c>
      <c r="X267" s="103">
        <v>0</v>
      </c>
      <c r="Y267" s="103">
        <v>0</v>
      </c>
      <c r="Z267" s="104"/>
      <c r="AA267" s="104"/>
      <c r="AB267" t="s">
        <v>30</v>
      </c>
      <c r="AC267">
        <v>0</v>
      </c>
    </row>
    <row r="268" spans="2:29" hidden="1" x14ac:dyDescent="0.3">
      <c r="B268" s="26" t="s">
        <v>105</v>
      </c>
      <c r="C268" s="26" t="s">
        <v>26</v>
      </c>
      <c r="D268" s="26">
        <v>3</v>
      </c>
      <c r="E268" s="98" t="s">
        <v>109</v>
      </c>
      <c r="F268" s="99">
        <v>1377</v>
      </c>
      <c r="G268" s="26" t="s">
        <v>107</v>
      </c>
      <c r="H268" s="26">
        <v>4159</v>
      </c>
      <c r="I268" s="26"/>
      <c r="J268" s="26">
        <v>100</v>
      </c>
      <c r="K268" s="36">
        <v>75</v>
      </c>
      <c r="L268" s="36">
        <v>0</v>
      </c>
      <c r="M268" s="26">
        <v>60</v>
      </c>
      <c r="N268" s="112">
        <f t="shared" si="26"/>
        <v>0</v>
      </c>
      <c r="O268" s="118">
        <v>0.7</v>
      </c>
      <c r="P268" s="143">
        <v>2</v>
      </c>
      <c r="Q268" s="100">
        <f t="shared" si="25"/>
        <v>0</v>
      </c>
      <c r="R268" s="102">
        <v>0</v>
      </c>
      <c r="S268" s="102">
        <v>0</v>
      </c>
      <c r="T268" s="102">
        <v>0</v>
      </c>
      <c r="U268" s="102">
        <v>0</v>
      </c>
      <c r="V268" s="102">
        <f t="shared" si="27"/>
        <v>0</v>
      </c>
      <c r="W268" s="102">
        <f t="shared" si="28"/>
        <v>0</v>
      </c>
      <c r="X268" s="103">
        <v>0</v>
      </c>
      <c r="Y268" s="103">
        <v>0</v>
      </c>
      <c r="Z268" s="104"/>
      <c r="AA268" s="104"/>
      <c r="AC268">
        <v>0</v>
      </c>
    </row>
    <row r="269" spans="2:29" hidden="1" x14ac:dyDescent="0.3">
      <c r="B269" s="26" t="s">
        <v>105</v>
      </c>
      <c r="C269" s="26" t="s">
        <v>26</v>
      </c>
      <c r="D269" s="26">
        <v>3</v>
      </c>
      <c r="E269" s="98" t="s">
        <v>109</v>
      </c>
      <c r="F269" s="99">
        <v>1377</v>
      </c>
      <c r="G269" s="26" t="s">
        <v>107</v>
      </c>
      <c r="H269" s="26">
        <v>4159</v>
      </c>
      <c r="I269" s="26"/>
      <c r="J269" s="26">
        <v>100</v>
      </c>
      <c r="K269" s="36">
        <v>85</v>
      </c>
      <c r="L269" s="36">
        <v>0</v>
      </c>
      <c r="M269" s="26">
        <v>60</v>
      </c>
      <c r="N269" s="112">
        <f t="shared" si="26"/>
        <v>0</v>
      </c>
      <c r="O269" s="118">
        <v>0.7</v>
      </c>
      <c r="P269" s="143">
        <v>2</v>
      </c>
      <c r="Q269" s="100">
        <f t="shared" si="25"/>
        <v>0</v>
      </c>
      <c r="R269" s="117">
        <v>0</v>
      </c>
      <c r="S269" s="117">
        <v>0</v>
      </c>
      <c r="T269" s="117">
        <v>0</v>
      </c>
      <c r="U269" s="117">
        <v>0</v>
      </c>
      <c r="V269" s="102">
        <f t="shared" si="27"/>
        <v>0</v>
      </c>
      <c r="W269" s="102">
        <f t="shared" si="28"/>
        <v>0</v>
      </c>
      <c r="X269" s="103">
        <v>0</v>
      </c>
      <c r="Y269" s="103">
        <v>0</v>
      </c>
      <c r="Z269" s="96">
        <v>44575</v>
      </c>
      <c r="AA269" s="104" t="s">
        <v>31</v>
      </c>
      <c r="AB269" t="s">
        <v>30</v>
      </c>
      <c r="AC269">
        <v>0</v>
      </c>
    </row>
    <row r="270" spans="2:29" hidden="1" x14ac:dyDescent="0.3">
      <c r="B270" s="26" t="s">
        <v>105</v>
      </c>
      <c r="C270" s="26" t="s">
        <v>26</v>
      </c>
      <c r="D270" s="26">
        <v>3</v>
      </c>
      <c r="E270" s="98" t="s">
        <v>110</v>
      </c>
      <c r="F270" s="99">
        <v>15</v>
      </c>
      <c r="G270" s="26" t="s">
        <v>107</v>
      </c>
      <c r="H270" s="26">
        <v>2797</v>
      </c>
      <c r="I270" s="26"/>
      <c r="J270" s="26">
        <v>100</v>
      </c>
      <c r="K270" s="36">
        <v>75</v>
      </c>
      <c r="L270" s="36">
        <v>5180</v>
      </c>
      <c r="M270" s="26">
        <v>60</v>
      </c>
      <c r="N270" s="112">
        <f t="shared" si="26"/>
        <v>86.333333333333329</v>
      </c>
      <c r="O270" s="118">
        <v>0.65</v>
      </c>
      <c r="P270" s="143">
        <v>1</v>
      </c>
      <c r="Q270" s="100">
        <f t="shared" si="25"/>
        <v>56.116666666666667</v>
      </c>
      <c r="R270" s="102">
        <v>420875</v>
      </c>
      <c r="S270" s="102">
        <v>52221.662499999999</v>
      </c>
      <c r="T270" s="102">
        <v>84175</v>
      </c>
      <c r="U270" s="102">
        <v>2146.4624999999978</v>
      </c>
      <c r="V270" s="102">
        <f t="shared" si="27"/>
        <v>505050</v>
      </c>
      <c r="W270" s="102">
        <f t="shared" si="28"/>
        <v>54368.125</v>
      </c>
      <c r="X270" s="103">
        <f t="shared" si="29"/>
        <v>0.12407879417879418</v>
      </c>
      <c r="Y270" s="103">
        <f t="shared" ref="Y270:Y323" si="30">U270/T270</f>
        <v>2.5499999999999974E-2</v>
      </c>
      <c r="Z270" s="104"/>
      <c r="AA270" s="104"/>
      <c r="AC270">
        <v>20</v>
      </c>
    </row>
    <row r="271" spans="2:29" hidden="1" x14ac:dyDescent="0.3">
      <c r="B271" s="26" t="s">
        <v>105</v>
      </c>
      <c r="C271" s="26" t="s">
        <v>26</v>
      </c>
      <c r="D271" s="26">
        <v>3</v>
      </c>
      <c r="E271" s="98" t="s">
        <v>110</v>
      </c>
      <c r="F271" s="99">
        <v>15</v>
      </c>
      <c r="G271" s="26" t="s">
        <v>107</v>
      </c>
      <c r="H271" s="26">
        <v>2797</v>
      </c>
      <c r="I271" s="26"/>
      <c r="J271" s="26">
        <v>100</v>
      </c>
      <c r="K271" s="36">
        <v>85</v>
      </c>
      <c r="L271" s="36">
        <v>5180</v>
      </c>
      <c r="M271" s="26">
        <v>60</v>
      </c>
      <c r="N271" s="112">
        <f t="shared" si="26"/>
        <v>86.333333333333329</v>
      </c>
      <c r="O271" s="118">
        <v>0.65</v>
      </c>
      <c r="P271" s="143">
        <v>1</v>
      </c>
      <c r="Q271" s="100">
        <f t="shared" si="25"/>
        <v>56.116666666666667</v>
      </c>
      <c r="R271" s="102">
        <v>476969.22</v>
      </c>
      <c r="S271" s="102">
        <v>59181.760000000002</v>
      </c>
      <c r="T271" s="102">
        <v>95393.84</v>
      </c>
      <c r="U271" s="102">
        <v>2432.5499999999956</v>
      </c>
      <c r="V271" s="102">
        <f t="shared" si="27"/>
        <v>572363.05999999994</v>
      </c>
      <c r="W271" s="102">
        <f t="shared" si="28"/>
        <v>61614.31</v>
      </c>
      <c r="X271" s="103">
        <f t="shared" si="29"/>
        <v>0.12407878227446208</v>
      </c>
      <c r="Y271" s="103">
        <f t="shared" si="30"/>
        <v>2.5500074218628748E-2</v>
      </c>
      <c r="Z271" s="96">
        <v>44575</v>
      </c>
      <c r="AA271" s="104" t="s">
        <v>31</v>
      </c>
      <c r="AB271" t="s">
        <v>30</v>
      </c>
      <c r="AC271">
        <v>20</v>
      </c>
    </row>
    <row r="272" spans="2:29" hidden="1" x14ac:dyDescent="0.3">
      <c r="B272" s="26" t="s">
        <v>105</v>
      </c>
      <c r="C272" s="26" t="s">
        <v>26</v>
      </c>
      <c r="D272" s="26">
        <v>3</v>
      </c>
      <c r="E272" s="98" t="s">
        <v>110</v>
      </c>
      <c r="F272" s="99">
        <v>15</v>
      </c>
      <c r="G272" s="26" t="s">
        <v>107</v>
      </c>
      <c r="H272" s="26">
        <v>2797</v>
      </c>
      <c r="I272" s="26"/>
      <c r="J272" s="26">
        <v>100</v>
      </c>
      <c r="K272" s="36">
        <v>75</v>
      </c>
      <c r="L272" s="36">
        <v>0</v>
      </c>
      <c r="M272" s="26">
        <v>60</v>
      </c>
      <c r="N272" s="112">
        <f t="shared" si="26"/>
        <v>0</v>
      </c>
      <c r="O272" s="118">
        <v>0.7</v>
      </c>
      <c r="P272" s="143">
        <v>2</v>
      </c>
      <c r="Q272" s="100">
        <f t="shared" si="25"/>
        <v>0</v>
      </c>
      <c r="R272" s="102">
        <v>0</v>
      </c>
      <c r="S272" s="102">
        <v>0</v>
      </c>
      <c r="T272" s="102">
        <v>0</v>
      </c>
      <c r="U272" s="102">
        <v>0</v>
      </c>
      <c r="V272" s="102">
        <f t="shared" si="27"/>
        <v>0</v>
      </c>
      <c r="W272" s="102">
        <f t="shared" si="28"/>
        <v>0</v>
      </c>
      <c r="X272" s="103">
        <v>0</v>
      </c>
      <c r="Y272" s="103">
        <v>0</v>
      </c>
      <c r="Z272" s="104"/>
      <c r="AA272" s="104"/>
      <c r="AC272">
        <v>0</v>
      </c>
    </row>
    <row r="273" spans="2:29" hidden="1" x14ac:dyDescent="0.3">
      <c r="B273" s="26" t="s">
        <v>105</v>
      </c>
      <c r="C273" s="26" t="s">
        <v>26</v>
      </c>
      <c r="D273" s="26">
        <v>3</v>
      </c>
      <c r="E273" s="98" t="s">
        <v>110</v>
      </c>
      <c r="F273" s="99">
        <v>15</v>
      </c>
      <c r="G273" s="26" t="s">
        <v>107</v>
      </c>
      <c r="H273" s="26">
        <v>2797</v>
      </c>
      <c r="I273" s="26"/>
      <c r="J273" s="26">
        <v>100</v>
      </c>
      <c r="K273" s="36">
        <v>85</v>
      </c>
      <c r="L273" s="36">
        <v>0</v>
      </c>
      <c r="M273" s="26">
        <v>60</v>
      </c>
      <c r="N273" s="112">
        <f t="shared" si="26"/>
        <v>0</v>
      </c>
      <c r="O273" s="118">
        <v>0.7</v>
      </c>
      <c r="P273" s="143">
        <v>2</v>
      </c>
      <c r="Q273" s="100">
        <f t="shared" si="25"/>
        <v>0</v>
      </c>
      <c r="R273" s="117">
        <v>0</v>
      </c>
      <c r="S273" s="117">
        <v>0</v>
      </c>
      <c r="T273" s="117">
        <v>0</v>
      </c>
      <c r="U273" s="117">
        <v>0</v>
      </c>
      <c r="V273" s="102">
        <f t="shared" si="27"/>
        <v>0</v>
      </c>
      <c r="W273" s="102">
        <f t="shared" si="28"/>
        <v>0</v>
      </c>
      <c r="X273" s="103">
        <v>0</v>
      </c>
      <c r="Y273" s="103">
        <v>0</v>
      </c>
      <c r="Z273" s="96">
        <v>44575</v>
      </c>
      <c r="AA273" s="104" t="s">
        <v>31</v>
      </c>
      <c r="AB273" t="s">
        <v>30</v>
      </c>
      <c r="AC273">
        <v>0</v>
      </c>
    </row>
    <row r="274" spans="2:29" hidden="1" x14ac:dyDescent="0.3">
      <c r="B274" s="26" t="s">
        <v>105</v>
      </c>
      <c r="C274" s="26" t="s">
        <v>26</v>
      </c>
      <c r="D274" s="26">
        <v>3</v>
      </c>
      <c r="E274" s="98" t="s">
        <v>111</v>
      </c>
      <c r="F274" s="99">
        <v>1378</v>
      </c>
      <c r="G274" s="26" t="s">
        <v>107</v>
      </c>
      <c r="H274" s="26">
        <v>4160</v>
      </c>
      <c r="I274" s="26"/>
      <c r="J274" s="26">
        <v>100</v>
      </c>
      <c r="K274" s="36">
        <v>75</v>
      </c>
      <c r="L274" s="36">
        <v>5080</v>
      </c>
      <c r="M274" s="26">
        <v>60</v>
      </c>
      <c r="N274" s="112">
        <f t="shared" si="26"/>
        <v>84.666666666666671</v>
      </c>
      <c r="O274" s="118">
        <v>0.65</v>
      </c>
      <c r="P274" s="143">
        <v>1</v>
      </c>
      <c r="Q274" s="100">
        <f t="shared" si="25"/>
        <v>55.033333333333339</v>
      </c>
      <c r="R274" s="102">
        <v>412750</v>
      </c>
      <c r="S274" s="102">
        <v>48122.275000000001</v>
      </c>
      <c r="T274" s="102">
        <v>82550</v>
      </c>
      <c r="U274" s="102">
        <v>2105.024999999996</v>
      </c>
      <c r="V274" s="102">
        <f t="shared" si="27"/>
        <v>495300</v>
      </c>
      <c r="W274" s="102">
        <f t="shared" si="28"/>
        <v>50227.299999999996</v>
      </c>
      <c r="X274" s="103">
        <f t="shared" si="29"/>
        <v>0.11658940036341611</v>
      </c>
      <c r="Y274" s="103">
        <f t="shared" si="30"/>
        <v>2.549999999999995E-2</v>
      </c>
      <c r="Z274" s="104"/>
      <c r="AA274" s="104"/>
      <c r="AC274">
        <v>20</v>
      </c>
    </row>
    <row r="275" spans="2:29" hidden="1" x14ac:dyDescent="0.3">
      <c r="B275" s="26" t="s">
        <v>105</v>
      </c>
      <c r="C275" s="26" t="s">
        <v>26</v>
      </c>
      <c r="D275" s="26">
        <v>3</v>
      </c>
      <c r="E275" s="98" t="s">
        <v>111</v>
      </c>
      <c r="F275" s="99">
        <v>1378</v>
      </c>
      <c r="G275" s="26" t="s">
        <v>107</v>
      </c>
      <c r="H275" s="26">
        <v>4160</v>
      </c>
      <c r="I275" s="26"/>
      <c r="J275" s="26">
        <v>100</v>
      </c>
      <c r="K275" s="36">
        <v>85</v>
      </c>
      <c r="L275" s="36">
        <v>5080</v>
      </c>
      <c r="M275" s="26">
        <v>60</v>
      </c>
      <c r="N275" s="112">
        <f t="shared" si="26"/>
        <v>84.666666666666671</v>
      </c>
      <c r="O275" s="118">
        <v>0.65</v>
      </c>
      <c r="P275" s="143">
        <v>1</v>
      </c>
      <c r="Q275" s="100">
        <f t="shared" si="25"/>
        <v>55.033333333333339</v>
      </c>
      <c r="R275" s="102">
        <v>467761.32</v>
      </c>
      <c r="S275" s="102">
        <v>51500.52</v>
      </c>
      <c r="T275" s="102">
        <v>93552.26</v>
      </c>
      <c r="U275" s="102">
        <v>2385.5800000000017</v>
      </c>
      <c r="V275" s="102">
        <f t="shared" si="27"/>
        <v>561313.57999999996</v>
      </c>
      <c r="W275" s="102">
        <f t="shared" si="28"/>
        <v>53886.1</v>
      </c>
      <c r="X275" s="103">
        <f t="shared" si="29"/>
        <v>0.11009999715239387</v>
      </c>
      <c r="Y275" s="103">
        <f t="shared" si="30"/>
        <v>2.5499971887370781E-2</v>
      </c>
      <c r="Z275" s="96">
        <v>44575</v>
      </c>
      <c r="AA275" s="104" t="s">
        <v>31</v>
      </c>
      <c r="AB275" t="s">
        <v>30</v>
      </c>
      <c r="AC275">
        <v>20</v>
      </c>
    </row>
    <row r="276" spans="2:29" hidden="1" x14ac:dyDescent="0.3">
      <c r="B276" s="26" t="s">
        <v>105</v>
      </c>
      <c r="C276" s="26" t="s">
        <v>26</v>
      </c>
      <c r="D276" s="26">
        <v>3</v>
      </c>
      <c r="E276" s="98" t="s">
        <v>111</v>
      </c>
      <c r="F276" s="99">
        <v>1378</v>
      </c>
      <c r="G276" s="26" t="s">
        <v>107</v>
      </c>
      <c r="H276" s="26">
        <v>4160</v>
      </c>
      <c r="I276" s="26"/>
      <c r="J276" s="26">
        <v>100</v>
      </c>
      <c r="K276" s="36">
        <v>75</v>
      </c>
      <c r="L276" s="36">
        <v>5080</v>
      </c>
      <c r="M276" s="26">
        <v>60</v>
      </c>
      <c r="N276" s="112">
        <f t="shared" si="26"/>
        <v>84.666666666666671</v>
      </c>
      <c r="O276" s="118">
        <v>0.7</v>
      </c>
      <c r="P276" s="143">
        <v>2</v>
      </c>
      <c r="Q276" s="100">
        <f t="shared" si="25"/>
        <v>59.266666666666666</v>
      </c>
      <c r="R276" s="102">
        <v>444500</v>
      </c>
      <c r="S276" s="102">
        <v>48944.162499999999</v>
      </c>
      <c r="T276" s="102">
        <v>88900</v>
      </c>
      <c r="U276" s="102">
        <v>2266.9499999999971</v>
      </c>
      <c r="V276" s="102">
        <f t="shared" si="27"/>
        <v>533400</v>
      </c>
      <c r="W276" s="102">
        <f t="shared" si="28"/>
        <v>51211.112499999996</v>
      </c>
      <c r="X276" s="103">
        <f t="shared" si="29"/>
        <v>0.11011060179977503</v>
      </c>
      <c r="Y276" s="103">
        <f t="shared" si="30"/>
        <v>2.5499999999999967E-2</v>
      </c>
      <c r="Z276" s="104"/>
      <c r="AA276" s="104"/>
      <c r="AC276">
        <v>20</v>
      </c>
    </row>
    <row r="277" spans="2:29" hidden="1" x14ac:dyDescent="0.3">
      <c r="B277" s="26" t="s">
        <v>105</v>
      </c>
      <c r="C277" s="26" t="s">
        <v>26</v>
      </c>
      <c r="D277" s="26">
        <v>3</v>
      </c>
      <c r="E277" s="98" t="s">
        <v>111</v>
      </c>
      <c r="F277" s="99">
        <v>1378</v>
      </c>
      <c r="G277" s="26" t="s">
        <v>107</v>
      </c>
      <c r="H277" s="26">
        <v>4160</v>
      </c>
      <c r="I277" s="26"/>
      <c r="J277" s="26">
        <v>100</v>
      </c>
      <c r="K277" s="36">
        <v>85</v>
      </c>
      <c r="L277" s="36">
        <v>0</v>
      </c>
      <c r="M277" s="26">
        <v>60</v>
      </c>
      <c r="N277" s="112">
        <f t="shared" si="26"/>
        <v>0</v>
      </c>
      <c r="O277" s="118">
        <v>0.7</v>
      </c>
      <c r="P277" s="143">
        <v>2</v>
      </c>
      <c r="Q277" s="100">
        <f t="shared" si="25"/>
        <v>0</v>
      </c>
      <c r="R277" s="117">
        <v>0</v>
      </c>
      <c r="S277" s="117">
        <v>0</v>
      </c>
      <c r="T277" s="117">
        <v>0</v>
      </c>
      <c r="U277" s="117">
        <v>0</v>
      </c>
      <c r="V277" s="102">
        <f t="shared" si="27"/>
        <v>0</v>
      </c>
      <c r="W277" s="102">
        <f t="shared" si="28"/>
        <v>0</v>
      </c>
      <c r="X277" s="103">
        <v>0</v>
      </c>
      <c r="Y277" s="103">
        <v>0</v>
      </c>
      <c r="Z277" s="96">
        <v>44575</v>
      </c>
      <c r="AA277" s="104" t="s">
        <v>31</v>
      </c>
      <c r="AB277" t="s">
        <v>30</v>
      </c>
      <c r="AC277">
        <v>0</v>
      </c>
    </row>
    <row r="278" spans="2:29" hidden="1" x14ac:dyDescent="0.3">
      <c r="B278" s="26" t="s">
        <v>105</v>
      </c>
      <c r="C278" s="26" t="s">
        <v>26</v>
      </c>
      <c r="D278" s="26">
        <v>3</v>
      </c>
      <c r="E278" s="98" t="s">
        <v>112</v>
      </c>
      <c r="F278" s="99">
        <v>1379</v>
      </c>
      <c r="G278" s="26" t="s">
        <v>107</v>
      </c>
      <c r="H278" s="26">
        <v>4161</v>
      </c>
      <c r="I278" s="26"/>
      <c r="J278" s="26">
        <v>100</v>
      </c>
      <c r="K278" s="36">
        <v>75</v>
      </c>
      <c r="L278" s="36">
        <v>0</v>
      </c>
      <c r="M278" s="26">
        <v>60</v>
      </c>
      <c r="N278" s="112">
        <f t="shared" si="26"/>
        <v>0</v>
      </c>
      <c r="O278" s="118">
        <v>0.65</v>
      </c>
      <c r="P278" s="143">
        <v>1</v>
      </c>
      <c r="Q278" s="100">
        <f t="shared" si="25"/>
        <v>0</v>
      </c>
      <c r="R278" s="102">
        <v>0</v>
      </c>
      <c r="S278" s="102">
        <v>0</v>
      </c>
      <c r="T278" s="102">
        <v>0</v>
      </c>
      <c r="U278" s="102">
        <v>0</v>
      </c>
      <c r="V278" s="102">
        <f t="shared" si="27"/>
        <v>0</v>
      </c>
      <c r="W278" s="102">
        <f t="shared" si="28"/>
        <v>0</v>
      </c>
      <c r="X278" s="103">
        <v>0</v>
      </c>
      <c r="Y278" s="103">
        <v>0</v>
      </c>
      <c r="Z278" s="104"/>
      <c r="AA278" s="104"/>
      <c r="AC278">
        <v>0</v>
      </c>
    </row>
    <row r="279" spans="2:29" hidden="1" x14ac:dyDescent="0.3">
      <c r="B279" s="26" t="s">
        <v>105</v>
      </c>
      <c r="C279" s="26" t="s">
        <v>26</v>
      </c>
      <c r="D279" s="26">
        <v>3</v>
      </c>
      <c r="E279" s="98" t="s">
        <v>112</v>
      </c>
      <c r="F279" s="99">
        <v>1379</v>
      </c>
      <c r="G279" s="26" t="s">
        <v>107</v>
      </c>
      <c r="H279" s="26">
        <v>4161</v>
      </c>
      <c r="I279" s="26"/>
      <c r="J279" s="26">
        <v>100</v>
      </c>
      <c r="K279" s="36">
        <v>85</v>
      </c>
      <c r="L279" s="36">
        <v>0</v>
      </c>
      <c r="M279" s="26">
        <v>60</v>
      </c>
      <c r="N279" s="112">
        <f t="shared" ref="N279:N310" si="31">L279/M279</f>
        <v>0</v>
      </c>
      <c r="O279" s="118">
        <v>0.65</v>
      </c>
      <c r="P279" s="143">
        <v>1</v>
      </c>
      <c r="Q279" s="100">
        <f t="shared" si="25"/>
        <v>0</v>
      </c>
      <c r="R279" s="117">
        <v>0</v>
      </c>
      <c r="S279" s="117">
        <v>0</v>
      </c>
      <c r="T279" s="117">
        <v>0</v>
      </c>
      <c r="U279" s="117">
        <v>0</v>
      </c>
      <c r="V279" s="102">
        <f t="shared" si="27"/>
        <v>0</v>
      </c>
      <c r="W279" s="102">
        <f t="shared" si="28"/>
        <v>0</v>
      </c>
      <c r="X279" s="103">
        <v>0</v>
      </c>
      <c r="Y279" s="103">
        <v>0</v>
      </c>
      <c r="Z279" s="104"/>
      <c r="AA279" s="104"/>
      <c r="AB279" t="s">
        <v>30</v>
      </c>
      <c r="AC279">
        <v>0</v>
      </c>
    </row>
    <row r="280" spans="2:29" hidden="1" x14ac:dyDescent="0.3">
      <c r="B280" s="26" t="s">
        <v>105</v>
      </c>
      <c r="C280" s="26" t="s">
        <v>26</v>
      </c>
      <c r="D280" s="26">
        <v>3</v>
      </c>
      <c r="E280" s="98" t="s">
        <v>112</v>
      </c>
      <c r="F280" s="99">
        <v>1379</v>
      </c>
      <c r="G280" s="26" t="s">
        <v>107</v>
      </c>
      <c r="H280" s="26">
        <v>4161</v>
      </c>
      <c r="I280" s="26"/>
      <c r="J280" s="26">
        <v>100</v>
      </c>
      <c r="K280" s="36">
        <v>75</v>
      </c>
      <c r="L280" s="36">
        <v>0</v>
      </c>
      <c r="M280" s="26">
        <v>60</v>
      </c>
      <c r="N280" s="112">
        <f t="shared" si="31"/>
        <v>0</v>
      </c>
      <c r="O280" s="118">
        <v>0.7</v>
      </c>
      <c r="P280" s="143">
        <v>2</v>
      </c>
      <c r="Q280" s="100">
        <f t="shared" si="25"/>
        <v>0</v>
      </c>
      <c r="R280" s="102">
        <v>0</v>
      </c>
      <c r="S280" s="102">
        <v>0</v>
      </c>
      <c r="T280" s="102">
        <v>0</v>
      </c>
      <c r="U280" s="102">
        <v>0</v>
      </c>
      <c r="V280" s="102">
        <f t="shared" si="27"/>
        <v>0</v>
      </c>
      <c r="W280" s="102">
        <f t="shared" si="28"/>
        <v>0</v>
      </c>
      <c r="X280" s="103">
        <v>0</v>
      </c>
      <c r="Y280" s="103">
        <v>0</v>
      </c>
      <c r="Z280" s="104"/>
      <c r="AA280" s="104"/>
      <c r="AC280">
        <v>0</v>
      </c>
    </row>
    <row r="281" spans="2:29" hidden="1" x14ac:dyDescent="0.3">
      <c r="B281" s="26" t="s">
        <v>105</v>
      </c>
      <c r="C281" s="26" t="s">
        <v>26</v>
      </c>
      <c r="D281" s="26">
        <v>3</v>
      </c>
      <c r="E281" s="98" t="s">
        <v>112</v>
      </c>
      <c r="F281" s="99">
        <v>1379</v>
      </c>
      <c r="G281" s="26" t="s">
        <v>107</v>
      </c>
      <c r="H281" s="26">
        <v>4161</v>
      </c>
      <c r="I281" s="26"/>
      <c r="J281" s="26">
        <v>100</v>
      </c>
      <c r="K281" s="36">
        <v>85</v>
      </c>
      <c r="L281" s="36">
        <v>0</v>
      </c>
      <c r="M281" s="26">
        <v>60</v>
      </c>
      <c r="N281" s="112">
        <f t="shared" si="31"/>
        <v>0</v>
      </c>
      <c r="O281" s="118">
        <v>0.7</v>
      </c>
      <c r="P281" s="143">
        <v>2</v>
      </c>
      <c r="Q281" s="100">
        <f t="shared" si="25"/>
        <v>0</v>
      </c>
      <c r="R281" s="117">
        <v>0</v>
      </c>
      <c r="S281" s="117">
        <v>0</v>
      </c>
      <c r="T281" s="117">
        <v>0</v>
      </c>
      <c r="U281" s="117">
        <v>0</v>
      </c>
      <c r="V281" s="102">
        <f t="shared" si="27"/>
        <v>0</v>
      </c>
      <c r="W281" s="102">
        <f t="shared" si="28"/>
        <v>0</v>
      </c>
      <c r="X281" s="103">
        <v>0</v>
      </c>
      <c r="Y281" s="103">
        <v>0</v>
      </c>
      <c r="Z281" s="96">
        <v>44575</v>
      </c>
      <c r="AA281" s="104" t="s">
        <v>31</v>
      </c>
      <c r="AB281" t="s">
        <v>30</v>
      </c>
      <c r="AC281">
        <v>0</v>
      </c>
    </row>
    <row r="282" spans="2:29" hidden="1" x14ac:dyDescent="0.3">
      <c r="B282" s="26" t="s">
        <v>105</v>
      </c>
      <c r="C282" s="26" t="s">
        <v>26</v>
      </c>
      <c r="D282" s="26">
        <v>3</v>
      </c>
      <c r="E282" s="98" t="s">
        <v>113</v>
      </c>
      <c r="F282" s="99">
        <v>1380</v>
      </c>
      <c r="G282" s="26" t="s">
        <v>107</v>
      </c>
      <c r="H282" s="26">
        <v>4162</v>
      </c>
      <c r="I282" s="26"/>
      <c r="J282" s="26">
        <v>100</v>
      </c>
      <c r="K282" s="36">
        <v>75</v>
      </c>
      <c r="L282" s="36">
        <v>5704</v>
      </c>
      <c r="M282" s="26">
        <v>60</v>
      </c>
      <c r="N282" s="112">
        <f t="shared" si="31"/>
        <v>95.066666666666663</v>
      </c>
      <c r="O282" s="118">
        <v>0.65</v>
      </c>
      <c r="P282" s="143">
        <v>1</v>
      </c>
      <c r="Q282" s="100">
        <f t="shared" si="25"/>
        <v>61.793333333333329</v>
      </c>
      <c r="R282" s="102">
        <v>463450</v>
      </c>
      <c r="S282" s="102">
        <v>46554.962500000001</v>
      </c>
      <c r="T282" s="102">
        <v>92690</v>
      </c>
      <c r="U282" s="102">
        <v>2363.5999999999967</v>
      </c>
      <c r="V282" s="102">
        <f t="shared" si="27"/>
        <v>556140</v>
      </c>
      <c r="W282" s="102">
        <f t="shared" si="28"/>
        <v>48918.5625</v>
      </c>
      <c r="X282" s="103">
        <f t="shared" si="29"/>
        <v>0.10045304239939584</v>
      </c>
      <c r="Y282" s="103">
        <f t="shared" si="30"/>
        <v>2.5500053943251662E-2</v>
      </c>
      <c r="Z282" s="104"/>
      <c r="AA282" s="104"/>
      <c r="AC282">
        <v>20</v>
      </c>
    </row>
    <row r="283" spans="2:29" hidden="1" x14ac:dyDescent="0.3">
      <c r="B283" s="26" t="s">
        <v>105</v>
      </c>
      <c r="C283" s="26" t="s">
        <v>26</v>
      </c>
      <c r="D283" s="26">
        <v>3</v>
      </c>
      <c r="E283" s="98" t="s">
        <v>113</v>
      </c>
      <c r="F283" s="99">
        <v>1380</v>
      </c>
      <c r="G283" s="26" t="s">
        <v>107</v>
      </c>
      <c r="H283" s="26">
        <v>4162</v>
      </c>
      <c r="I283" s="26"/>
      <c r="J283" s="26">
        <v>100</v>
      </c>
      <c r="K283" s="36">
        <v>85</v>
      </c>
      <c r="L283" s="36">
        <v>5704</v>
      </c>
      <c r="M283" s="26">
        <v>60</v>
      </c>
      <c r="N283" s="112">
        <f t="shared" si="31"/>
        <v>95.066666666666663</v>
      </c>
      <c r="O283" s="118">
        <v>0.65</v>
      </c>
      <c r="P283" s="143">
        <v>1</v>
      </c>
      <c r="Q283" s="100">
        <f t="shared" si="25"/>
        <v>61.793333333333329</v>
      </c>
      <c r="R283" s="102">
        <v>525218.62</v>
      </c>
      <c r="S283" s="102">
        <v>52759.8</v>
      </c>
      <c r="T283" s="102">
        <v>105043.72</v>
      </c>
      <c r="U283" s="102">
        <v>2678.6199999999953</v>
      </c>
      <c r="V283" s="102">
        <f t="shared" si="27"/>
        <v>630262.34</v>
      </c>
      <c r="W283" s="102">
        <f t="shared" si="28"/>
        <v>55438.42</v>
      </c>
      <c r="X283" s="103">
        <f t="shared" si="29"/>
        <v>0.10045302658919443</v>
      </c>
      <c r="Y283" s="103">
        <f t="shared" si="30"/>
        <v>2.5500048932006553E-2</v>
      </c>
      <c r="Z283" s="96">
        <v>44575</v>
      </c>
      <c r="AA283" s="104" t="s">
        <v>31</v>
      </c>
      <c r="AB283" t="s">
        <v>30</v>
      </c>
      <c r="AC283">
        <v>20</v>
      </c>
    </row>
    <row r="284" spans="2:29" hidden="1" x14ac:dyDescent="0.3">
      <c r="B284" s="26" t="s">
        <v>105</v>
      </c>
      <c r="C284" s="26" t="s">
        <v>26</v>
      </c>
      <c r="D284" s="26">
        <v>3</v>
      </c>
      <c r="E284" s="98" t="s">
        <v>113</v>
      </c>
      <c r="F284" s="99">
        <v>1380</v>
      </c>
      <c r="G284" s="26" t="s">
        <v>107</v>
      </c>
      <c r="H284" s="26">
        <v>4162</v>
      </c>
      <c r="I284" s="26"/>
      <c r="J284" s="26">
        <v>100</v>
      </c>
      <c r="K284" s="36">
        <v>75</v>
      </c>
      <c r="L284" s="36">
        <v>5704</v>
      </c>
      <c r="M284" s="26">
        <v>60</v>
      </c>
      <c r="N284" s="112">
        <f t="shared" si="31"/>
        <v>95.066666666666663</v>
      </c>
      <c r="O284" s="118">
        <v>0.7</v>
      </c>
      <c r="P284" s="143">
        <v>2</v>
      </c>
      <c r="Q284" s="100">
        <f t="shared" si="25"/>
        <v>66.546666666666667</v>
      </c>
      <c r="R284" s="102">
        <v>499100</v>
      </c>
      <c r="S284" s="102">
        <v>54956.212500000001</v>
      </c>
      <c r="T284" s="102">
        <v>99820</v>
      </c>
      <c r="U284" s="102">
        <v>2545.4125000000022</v>
      </c>
      <c r="V284" s="102">
        <f t="shared" si="27"/>
        <v>598920</v>
      </c>
      <c r="W284" s="102">
        <f t="shared" si="28"/>
        <v>57501.625</v>
      </c>
      <c r="X284" s="103">
        <f t="shared" si="29"/>
        <v>0.11011062412342217</v>
      </c>
      <c r="Y284" s="103">
        <f t="shared" si="30"/>
        <v>2.5500025045081167E-2</v>
      </c>
      <c r="Z284" s="104"/>
      <c r="AA284" s="104"/>
      <c r="AC284">
        <v>20</v>
      </c>
    </row>
    <row r="285" spans="2:29" hidden="1" x14ac:dyDescent="0.3">
      <c r="B285" s="26" t="s">
        <v>105</v>
      </c>
      <c r="C285" s="26" t="s">
        <v>26</v>
      </c>
      <c r="D285" s="26">
        <v>3</v>
      </c>
      <c r="E285" s="98" t="s">
        <v>113</v>
      </c>
      <c r="F285" s="99">
        <v>1380</v>
      </c>
      <c r="G285" s="26" t="s">
        <v>107</v>
      </c>
      <c r="H285" s="26">
        <v>4162</v>
      </c>
      <c r="I285" s="26"/>
      <c r="J285" s="26">
        <v>100</v>
      </c>
      <c r="K285" s="36">
        <v>85</v>
      </c>
      <c r="L285" s="36">
        <v>0</v>
      </c>
      <c r="M285" s="26">
        <v>60</v>
      </c>
      <c r="N285" s="112">
        <f t="shared" si="31"/>
        <v>0</v>
      </c>
      <c r="O285" s="118">
        <v>0.7</v>
      </c>
      <c r="P285" s="143">
        <v>2</v>
      </c>
      <c r="Q285" s="100">
        <f t="shared" si="25"/>
        <v>0</v>
      </c>
      <c r="R285" s="117">
        <v>0</v>
      </c>
      <c r="S285" s="117">
        <v>0</v>
      </c>
      <c r="T285" s="117">
        <v>0</v>
      </c>
      <c r="U285" s="117">
        <v>0</v>
      </c>
      <c r="V285" s="102">
        <f t="shared" si="27"/>
        <v>0</v>
      </c>
      <c r="W285" s="102">
        <f t="shared" si="28"/>
        <v>0</v>
      </c>
      <c r="X285" s="103">
        <v>0</v>
      </c>
      <c r="Y285" s="103">
        <v>0</v>
      </c>
      <c r="Z285" s="96">
        <v>44575</v>
      </c>
      <c r="AA285" s="104" t="s">
        <v>31</v>
      </c>
      <c r="AB285" t="s">
        <v>30</v>
      </c>
      <c r="AC285">
        <v>0</v>
      </c>
    </row>
    <row r="286" spans="2:29" hidden="1" x14ac:dyDescent="0.3">
      <c r="B286" s="26" t="s">
        <v>105</v>
      </c>
      <c r="C286" s="26" t="s">
        <v>26</v>
      </c>
      <c r="D286" s="26">
        <v>3</v>
      </c>
      <c r="E286" s="98" t="s">
        <v>114</v>
      </c>
      <c r="F286" s="99">
        <v>30</v>
      </c>
      <c r="G286" s="26" t="s">
        <v>107</v>
      </c>
      <c r="H286" s="26">
        <v>2812</v>
      </c>
      <c r="I286" s="26"/>
      <c r="J286" s="26">
        <v>100</v>
      </c>
      <c r="K286" s="36">
        <v>75</v>
      </c>
      <c r="L286" s="36">
        <v>6026</v>
      </c>
      <c r="M286" s="26">
        <v>60</v>
      </c>
      <c r="N286" s="112">
        <f t="shared" si="31"/>
        <v>100.43333333333334</v>
      </c>
      <c r="O286" s="118">
        <v>0.65</v>
      </c>
      <c r="P286" s="143">
        <v>1</v>
      </c>
      <c r="Q286" s="100">
        <f t="shared" si="25"/>
        <v>65.281666666666666</v>
      </c>
      <c r="R286" s="102">
        <v>489612.5</v>
      </c>
      <c r="S286" s="102">
        <v>49183.0625</v>
      </c>
      <c r="T286" s="102">
        <v>97922.5</v>
      </c>
      <c r="U286" s="102">
        <v>2497.0250000000033</v>
      </c>
      <c r="V286" s="102">
        <f t="shared" si="27"/>
        <v>587535</v>
      </c>
      <c r="W286" s="102">
        <f t="shared" si="28"/>
        <v>51680.087500000001</v>
      </c>
      <c r="X286" s="103">
        <f t="shared" si="29"/>
        <v>0.10045303684035845</v>
      </c>
      <c r="Y286" s="103">
        <f t="shared" si="30"/>
        <v>2.5500012765197002E-2</v>
      </c>
      <c r="Z286" s="104"/>
      <c r="AA286" s="104"/>
      <c r="AC286">
        <v>20</v>
      </c>
    </row>
    <row r="287" spans="2:29" hidden="1" x14ac:dyDescent="0.3">
      <c r="B287" s="26" t="s">
        <v>105</v>
      </c>
      <c r="C287" s="26" t="s">
        <v>26</v>
      </c>
      <c r="D287" s="26">
        <v>3</v>
      </c>
      <c r="E287" s="98" t="s">
        <v>114</v>
      </c>
      <c r="F287" s="99">
        <v>30</v>
      </c>
      <c r="G287" s="26" t="s">
        <v>107</v>
      </c>
      <c r="H287" s="26">
        <v>2812</v>
      </c>
      <c r="I287" s="26"/>
      <c r="J287" s="26">
        <v>100</v>
      </c>
      <c r="K287" s="36">
        <v>85</v>
      </c>
      <c r="L287" s="36">
        <v>6026</v>
      </c>
      <c r="M287" s="26">
        <v>60</v>
      </c>
      <c r="N287" s="112">
        <f t="shared" si="31"/>
        <v>100.43333333333334</v>
      </c>
      <c r="O287" s="118">
        <v>0.65</v>
      </c>
      <c r="P287" s="143">
        <v>1</v>
      </c>
      <c r="Q287" s="100">
        <f t="shared" si="25"/>
        <v>65.281666666666666</v>
      </c>
      <c r="R287" s="102">
        <v>554868.05000000005</v>
      </c>
      <c r="S287" s="102">
        <v>55738.18</v>
      </c>
      <c r="T287" s="102">
        <v>110973.61</v>
      </c>
      <c r="U287" s="102">
        <v>2829.8300000000017</v>
      </c>
      <c r="V287" s="102">
        <f t="shared" si="27"/>
        <v>665841.66</v>
      </c>
      <c r="W287" s="102">
        <f t="shared" si="28"/>
        <v>58568.01</v>
      </c>
      <c r="X287" s="103">
        <f t="shared" si="29"/>
        <v>0.10045303563613006</v>
      </c>
      <c r="Y287" s="103">
        <f t="shared" si="30"/>
        <v>2.5500026537840861E-2</v>
      </c>
      <c r="Z287" s="96">
        <v>44575</v>
      </c>
      <c r="AA287" s="104" t="s">
        <v>31</v>
      </c>
      <c r="AB287" t="s">
        <v>30</v>
      </c>
      <c r="AC287">
        <v>20</v>
      </c>
    </row>
    <row r="288" spans="2:29" hidden="1" x14ac:dyDescent="0.3">
      <c r="B288" s="26" t="s">
        <v>105</v>
      </c>
      <c r="C288" s="26" t="s">
        <v>26</v>
      </c>
      <c r="D288" s="26">
        <v>3</v>
      </c>
      <c r="E288" s="98" t="s">
        <v>114</v>
      </c>
      <c r="F288" s="99">
        <v>30</v>
      </c>
      <c r="G288" s="26" t="s">
        <v>107</v>
      </c>
      <c r="H288" s="26">
        <v>2812</v>
      </c>
      <c r="I288" s="26"/>
      <c r="J288" s="26">
        <v>100</v>
      </c>
      <c r="K288" s="36">
        <v>75</v>
      </c>
      <c r="L288" s="36">
        <v>6026</v>
      </c>
      <c r="M288" s="26">
        <v>60</v>
      </c>
      <c r="N288" s="112">
        <f t="shared" si="31"/>
        <v>100.43333333333334</v>
      </c>
      <c r="O288" s="118">
        <v>0.7</v>
      </c>
      <c r="P288" s="143">
        <v>2</v>
      </c>
      <c r="Q288" s="100">
        <f t="shared" si="25"/>
        <v>70.303333333333327</v>
      </c>
      <c r="R288" s="102">
        <v>527275</v>
      </c>
      <c r="S288" s="102">
        <v>58058.5625</v>
      </c>
      <c r="T288" s="102">
        <v>105455</v>
      </c>
      <c r="U288" s="102">
        <v>2689.1125000000011</v>
      </c>
      <c r="V288" s="102">
        <f t="shared" si="27"/>
        <v>632730</v>
      </c>
      <c r="W288" s="102">
        <f t="shared" si="28"/>
        <v>60747.675000000003</v>
      </c>
      <c r="X288" s="103">
        <f t="shared" si="29"/>
        <v>0.11011059219572329</v>
      </c>
      <c r="Y288" s="103">
        <f t="shared" si="30"/>
        <v>2.550009482717748E-2</v>
      </c>
      <c r="Z288" s="104"/>
      <c r="AA288" s="104"/>
      <c r="AC288">
        <v>20</v>
      </c>
    </row>
    <row r="289" spans="2:29" hidden="1" x14ac:dyDescent="0.3">
      <c r="B289" s="26" t="s">
        <v>105</v>
      </c>
      <c r="C289" s="26" t="s">
        <v>26</v>
      </c>
      <c r="D289" s="26">
        <v>3</v>
      </c>
      <c r="E289" s="98" t="s">
        <v>114</v>
      </c>
      <c r="F289" s="99">
        <v>30</v>
      </c>
      <c r="G289" s="26" t="s">
        <v>107</v>
      </c>
      <c r="H289" s="26">
        <v>2812</v>
      </c>
      <c r="I289" s="26"/>
      <c r="J289" s="26">
        <v>100</v>
      </c>
      <c r="K289" s="36">
        <v>85</v>
      </c>
      <c r="L289" s="36">
        <v>0</v>
      </c>
      <c r="M289" s="26">
        <v>60</v>
      </c>
      <c r="N289" s="112">
        <f t="shared" si="31"/>
        <v>0</v>
      </c>
      <c r="O289" s="118">
        <v>0.7</v>
      </c>
      <c r="P289" s="143">
        <v>2</v>
      </c>
      <c r="Q289" s="100">
        <f t="shared" si="25"/>
        <v>0</v>
      </c>
      <c r="R289" s="117">
        <v>0</v>
      </c>
      <c r="S289" s="117">
        <v>0</v>
      </c>
      <c r="T289" s="117">
        <v>0</v>
      </c>
      <c r="U289" s="117">
        <v>0</v>
      </c>
      <c r="V289" s="102">
        <f t="shared" si="27"/>
        <v>0</v>
      </c>
      <c r="W289" s="102">
        <f t="shared" si="28"/>
        <v>0</v>
      </c>
      <c r="X289" s="103">
        <v>0</v>
      </c>
      <c r="Y289" s="103">
        <v>0</v>
      </c>
      <c r="Z289" s="96">
        <v>44575</v>
      </c>
      <c r="AA289" s="104" t="s">
        <v>31</v>
      </c>
      <c r="AB289" t="s">
        <v>30</v>
      </c>
      <c r="AC289">
        <v>0</v>
      </c>
    </row>
    <row r="290" spans="2:29" hidden="1" x14ac:dyDescent="0.3">
      <c r="B290" s="26" t="s">
        <v>105</v>
      </c>
      <c r="C290" s="26" t="s">
        <v>26</v>
      </c>
      <c r="D290" s="26">
        <v>3</v>
      </c>
      <c r="E290" s="98" t="s">
        <v>115</v>
      </c>
      <c r="F290" s="99">
        <v>34</v>
      </c>
      <c r="G290" s="26" t="s">
        <v>107</v>
      </c>
      <c r="H290" s="26">
        <v>2816</v>
      </c>
      <c r="I290" s="26"/>
      <c r="J290" s="26">
        <v>100</v>
      </c>
      <c r="K290" s="36">
        <v>75</v>
      </c>
      <c r="L290" s="36">
        <v>5501.8</v>
      </c>
      <c r="M290" s="26">
        <v>60</v>
      </c>
      <c r="N290" s="112">
        <f t="shared" si="31"/>
        <v>91.696666666666673</v>
      </c>
      <c r="O290" s="118">
        <v>0.65</v>
      </c>
      <c r="P290" s="143">
        <v>1</v>
      </c>
      <c r="Q290" s="100">
        <f t="shared" si="25"/>
        <v>59.602833333333336</v>
      </c>
      <c r="R290" s="102">
        <v>447021.25000000006</v>
      </c>
      <c r="S290" s="102">
        <v>55452.98750000001</v>
      </c>
      <c r="T290" s="102">
        <v>89404.250000000015</v>
      </c>
      <c r="U290" s="102">
        <v>2279.8124999999986</v>
      </c>
      <c r="V290" s="102">
        <f t="shared" si="27"/>
        <v>536425.50000000012</v>
      </c>
      <c r="W290" s="102">
        <f t="shared" si="28"/>
        <v>57732.80000000001</v>
      </c>
      <c r="X290" s="103">
        <f t="shared" si="29"/>
        <v>0.1240500032157308</v>
      </c>
      <c r="Y290" s="103">
        <f t="shared" si="30"/>
        <v>2.550004613874618E-2</v>
      </c>
      <c r="Z290" s="104"/>
      <c r="AA290" s="104"/>
      <c r="AC290">
        <v>20</v>
      </c>
    </row>
    <row r="291" spans="2:29" hidden="1" x14ac:dyDescent="0.3">
      <c r="B291" s="26" t="s">
        <v>105</v>
      </c>
      <c r="C291" s="26" t="s">
        <v>26</v>
      </c>
      <c r="D291" s="26">
        <v>3</v>
      </c>
      <c r="E291" s="98" t="s">
        <v>115</v>
      </c>
      <c r="F291" s="99">
        <v>34</v>
      </c>
      <c r="G291" s="26" t="s">
        <v>107</v>
      </c>
      <c r="H291" s="26">
        <v>2816</v>
      </c>
      <c r="I291" s="26"/>
      <c r="J291" s="26">
        <v>100</v>
      </c>
      <c r="K291" s="36">
        <v>85</v>
      </c>
      <c r="L291" s="36">
        <v>5501.8</v>
      </c>
      <c r="M291" s="26">
        <v>60</v>
      </c>
      <c r="N291" s="112">
        <f t="shared" si="31"/>
        <v>91.696666666666673</v>
      </c>
      <c r="O291" s="118">
        <v>0.65</v>
      </c>
      <c r="P291" s="143">
        <v>1</v>
      </c>
      <c r="Q291" s="100">
        <f t="shared" ref="Q291:Q354" si="32">N291*O291</f>
        <v>59.602833333333336</v>
      </c>
      <c r="R291" s="102">
        <v>506600.24</v>
      </c>
      <c r="S291" s="102">
        <v>62843.76</v>
      </c>
      <c r="T291" s="102">
        <v>101320.05</v>
      </c>
      <c r="U291" s="102">
        <v>2583.6699999999983</v>
      </c>
      <c r="V291" s="102">
        <f t="shared" si="27"/>
        <v>607920.29</v>
      </c>
      <c r="W291" s="102">
        <f t="shared" si="28"/>
        <v>65427.43</v>
      </c>
      <c r="X291" s="103">
        <f t="shared" si="29"/>
        <v>0.12405000045005901</v>
      </c>
      <c r="Y291" s="103">
        <f t="shared" si="30"/>
        <v>2.5500086113261867E-2</v>
      </c>
      <c r="Z291" s="96">
        <v>44575</v>
      </c>
      <c r="AA291" s="104" t="s">
        <v>31</v>
      </c>
      <c r="AB291" t="s">
        <v>30</v>
      </c>
      <c r="AC291">
        <v>20</v>
      </c>
    </row>
    <row r="292" spans="2:29" hidden="1" x14ac:dyDescent="0.3">
      <c r="B292" s="26" t="s">
        <v>105</v>
      </c>
      <c r="C292" s="26" t="s">
        <v>26</v>
      </c>
      <c r="D292" s="26">
        <v>3</v>
      </c>
      <c r="E292" s="98" t="s">
        <v>115</v>
      </c>
      <c r="F292" s="99">
        <v>34</v>
      </c>
      <c r="G292" s="26" t="s">
        <v>107</v>
      </c>
      <c r="H292" s="26">
        <v>2816</v>
      </c>
      <c r="I292" s="26"/>
      <c r="J292" s="26">
        <v>100</v>
      </c>
      <c r="K292" s="36">
        <v>75</v>
      </c>
      <c r="L292" s="36">
        <v>0</v>
      </c>
      <c r="M292" s="26">
        <v>60</v>
      </c>
      <c r="N292" s="112">
        <f t="shared" si="31"/>
        <v>0</v>
      </c>
      <c r="O292" s="118">
        <v>0.7</v>
      </c>
      <c r="P292" s="143">
        <v>2</v>
      </c>
      <c r="Q292" s="100">
        <f t="shared" si="32"/>
        <v>0</v>
      </c>
      <c r="R292" s="102">
        <v>0</v>
      </c>
      <c r="S292" s="102">
        <v>0</v>
      </c>
      <c r="T292" s="102">
        <v>0</v>
      </c>
      <c r="U292" s="102">
        <v>0</v>
      </c>
      <c r="V292" s="102">
        <f t="shared" si="27"/>
        <v>0</v>
      </c>
      <c r="W292" s="102">
        <f t="shared" si="28"/>
        <v>0</v>
      </c>
      <c r="X292" s="103">
        <v>0</v>
      </c>
      <c r="Y292" s="103">
        <v>0</v>
      </c>
      <c r="Z292" s="104"/>
      <c r="AA292" s="104"/>
      <c r="AC292">
        <v>0</v>
      </c>
    </row>
    <row r="293" spans="2:29" hidden="1" x14ac:dyDescent="0.3">
      <c r="B293" s="26" t="s">
        <v>105</v>
      </c>
      <c r="C293" s="26" t="s">
        <v>26</v>
      </c>
      <c r="D293" s="26">
        <v>3</v>
      </c>
      <c r="E293" s="98" t="s">
        <v>115</v>
      </c>
      <c r="F293" s="99">
        <v>34</v>
      </c>
      <c r="G293" s="26" t="s">
        <v>107</v>
      </c>
      <c r="H293" s="26">
        <v>2816</v>
      </c>
      <c r="I293" s="26"/>
      <c r="J293" s="26">
        <v>100</v>
      </c>
      <c r="K293" s="36">
        <v>85</v>
      </c>
      <c r="L293" s="36">
        <v>0</v>
      </c>
      <c r="M293" s="26">
        <v>60</v>
      </c>
      <c r="N293" s="112">
        <f t="shared" si="31"/>
        <v>0</v>
      </c>
      <c r="O293" s="118">
        <v>0.7</v>
      </c>
      <c r="P293" s="143">
        <v>2</v>
      </c>
      <c r="Q293" s="100">
        <f t="shared" si="32"/>
        <v>0</v>
      </c>
      <c r="R293" s="117">
        <v>0</v>
      </c>
      <c r="S293" s="117">
        <v>0</v>
      </c>
      <c r="T293" s="117">
        <v>0</v>
      </c>
      <c r="U293" s="117">
        <v>0</v>
      </c>
      <c r="V293" s="102">
        <f t="shared" si="27"/>
        <v>0</v>
      </c>
      <c r="W293" s="102">
        <f t="shared" si="28"/>
        <v>0</v>
      </c>
      <c r="X293" s="103">
        <v>0</v>
      </c>
      <c r="Y293" s="103">
        <v>0</v>
      </c>
      <c r="Z293" s="96">
        <v>44575</v>
      </c>
      <c r="AA293" s="104" t="s">
        <v>31</v>
      </c>
      <c r="AB293" t="s">
        <v>30</v>
      </c>
      <c r="AC293">
        <v>0</v>
      </c>
    </row>
    <row r="294" spans="2:29" hidden="1" x14ac:dyDescent="0.3">
      <c r="B294" s="26" t="s">
        <v>105</v>
      </c>
      <c r="C294" s="26" t="s">
        <v>26</v>
      </c>
      <c r="D294" s="26">
        <v>3</v>
      </c>
      <c r="E294" s="98" t="s">
        <v>116</v>
      </c>
      <c r="F294" s="99">
        <v>39</v>
      </c>
      <c r="G294" s="26" t="s">
        <v>107</v>
      </c>
      <c r="H294" s="26">
        <v>2821</v>
      </c>
      <c r="I294" s="26"/>
      <c r="J294" s="26">
        <v>100</v>
      </c>
      <c r="K294" s="36">
        <v>75</v>
      </c>
      <c r="L294" s="36">
        <v>5642</v>
      </c>
      <c r="M294" s="26">
        <v>60</v>
      </c>
      <c r="N294" s="112">
        <f t="shared" si="31"/>
        <v>94.033333333333331</v>
      </c>
      <c r="O294" s="118">
        <v>0.65</v>
      </c>
      <c r="P294" s="143">
        <v>1</v>
      </c>
      <c r="Q294" s="100">
        <f t="shared" si="32"/>
        <v>61.12166666666667</v>
      </c>
      <c r="R294" s="102">
        <v>458412.5</v>
      </c>
      <c r="S294" s="102">
        <v>46048.925000000003</v>
      </c>
      <c r="T294" s="102">
        <v>91682.5</v>
      </c>
      <c r="U294" s="102">
        <v>2337.8999999999996</v>
      </c>
      <c r="V294" s="102">
        <f t="shared" si="27"/>
        <v>550095</v>
      </c>
      <c r="W294" s="102">
        <f t="shared" si="28"/>
        <v>48386.825000000004</v>
      </c>
      <c r="X294" s="103">
        <f t="shared" si="29"/>
        <v>0.10045303084012762</v>
      </c>
      <c r="Y294" s="103">
        <f t="shared" si="30"/>
        <v>2.5499959097973982E-2</v>
      </c>
      <c r="Z294" s="104"/>
      <c r="AA294" s="104"/>
      <c r="AC294">
        <v>20</v>
      </c>
    </row>
    <row r="295" spans="2:29" hidden="1" x14ac:dyDescent="0.3">
      <c r="B295" s="26" t="s">
        <v>105</v>
      </c>
      <c r="C295" s="26" t="s">
        <v>26</v>
      </c>
      <c r="D295" s="26">
        <v>3</v>
      </c>
      <c r="E295" s="98" t="s">
        <v>116</v>
      </c>
      <c r="F295" s="99">
        <v>39</v>
      </c>
      <c r="G295" s="26" t="s">
        <v>107</v>
      </c>
      <c r="H295" s="26">
        <v>2821</v>
      </c>
      <c r="I295" s="26"/>
      <c r="J295" s="26">
        <v>100</v>
      </c>
      <c r="K295" s="36">
        <v>85</v>
      </c>
      <c r="L295" s="36">
        <v>5642</v>
      </c>
      <c r="M295" s="26">
        <v>60</v>
      </c>
      <c r="N295" s="112">
        <f t="shared" si="31"/>
        <v>94.033333333333331</v>
      </c>
      <c r="O295" s="118">
        <v>0.65</v>
      </c>
      <c r="P295" s="143">
        <v>1</v>
      </c>
      <c r="Q295" s="100">
        <f t="shared" si="32"/>
        <v>61.12166666666667</v>
      </c>
      <c r="R295" s="102">
        <v>519509.72</v>
      </c>
      <c r="S295" s="102">
        <v>52186.32</v>
      </c>
      <c r="T295" s="102">
        <v>103901.94</v>
      </c>
      <c r="U295" s="102">
        <v>2649.5</v>
      </c>
      <c r="V295" s="102">
        <f t="shared" si="27"/>
        <v>623411.65999999992</v>
      </c>
      <c r="W295" s="102">
        <f t="shared" si="28"/>
        <v>54835.82</v>
      </c>
      <c r="X295" s="103">
        <f t="shared" si="29"/>
        <v>0.10045301943532453</v>
      </c>
      <c r="Y295" s="103">
        <f t="shared" si="30"/>
        <v>2.5500005100963466E-2</v>
      </c>
      <c r="Z295" s="96">
        <v>44575</v>
      </c>
      <c r="AA295" s="104" t="s">
        <v>31</v>
      </c>
      <c r="AB295" t="s">
        <v>30</v>
      </c>
      <c r="AC295">
        <v>20</v>
      </c>
    </row>
    <row r="296" spans="2:29" hidden="1" x14ac:dyDescent="0.3">
      <c r="B296" s="26" t="s">
        <v>105</v>
      </c>
      <c r="C296" s="26" t="s">
        <v>26</v>
      </c>
      <c r="D296" s="26">
        <v>3</v>
      </c>
      <c r="E296" s="98" t="s">
        <v>116</v>
      </c>
      <c r="F296" s="99">
        <v>39</v>
      </c>
      <c r="G296" s="26" t="s">
        <v>107</v>
      </c>
      <c r="H296" s="26">
        <v>2821</v>
      </c>
      <c r="I296" s="26"/>
      <c r="J296" s="26">
        <v>100</v>
      </c>
      <c r="K296" s="36">
        <v>75</v>
      </c>
      <c r="L296" s="36">
        <v>5642</v>
      </c>
      <c r="M296" s="26">
        <v>60</v>
      </c>
      <c r="N296" s="112">
        <f t="shared" si="31"/>
        <v>94.033333333333331</v>
      </c>
      <c r="O296" s="118">
        <v>0.7</v>
      </c>
      <c r="P296" s="143">
        <v>2</v>
      </c>
      <c r="Q296" s="100">
        <f t="shared" si="32"/>
        <v>65.823333333333323</v>
      </c>
      <c r="R296" s="102">
        <v>493674.99999999988</v>
      </c>
      <c r="S296" s="102">
        <v>54358.849999999991</v>
      </c>
      <c r="T296" s="102">
        <v>98734.999999999985</v>
      </c>
      <c r="U296" s="102">
        <v>2517.7499999999959</v>
      </c>
      <c r="V296" s="102">
        <f t="shared" si="27"/>
        <v>592409.99999999988</v>
      </c>
      <c r="W296" s="102">
        <f t="shared" si="28"/>
        <v>56876.599999999984</v>
      </c>
      <c r="X296" s="103">
        <f t="shared" si="29"/>
        <v>0.11011059907834102</v>
      </c>
      <c r="Y296" s="103">
        <f t="shared" si="30"/>
        <v>2.5500075960905415E-2</v>
      </c>
      <c r="Z296" s="104"/>
      <c r="AA296" s="104"/>
      <c r="AC296">
        <v>20</v>
      </c>
    </row>
    <row r="297" spans="2:29" hidden="1" x14ac:dyDescent="0.3">
      <c r="B297" s="26" t="s">
        <v>105</v>
      </c>
      <c r="C297" s="26" t="s">
        <v>26</v>
      </c>
      <c r="D297" s="26">
        <v>3</v>
      </c>
      <c r="E297" s="98" t="s">
        <v>116</v>
      </c>
      <c r="F297" s="99">
        <v>39</v>
      </c>
      <c r="G297" s="26" t="s">
        <v>107</v>
      </c>
      <c r="H297" s="26">
        <v>2821</v>
      </c>
      <c r="I297" s="26"/>
      <c r="J297" s="26">
        <v>100</v>
      </c>
      <c r="K297" s="36">
        <v>85</v>
      </c>
      <c r="L297" s="36">
        <v>0</v>
      </c>
      <c r="M297" s="26">
        <v>60</v>
      </c>
      <c r="N297" s="112">
        <f t="shared" si="31"/>
        <v>0</v>
      </c>
      <c r="O297" s="118">
        <v>0.7</v>
      </c>
      <c r="P297" s="143">
        <v>2</v>
      </c>
      <c r="Q297" s="100">
        <f t="shared" si="32"/>
        <v>0</v>
      </c>
      <c r="R297" s="117">
        <v>0</v>
      </c>
      <c r="S297" s="117">
        <v>0</v>
      </c>
      <c r="T297" s="117">
        <v>0</v>
      </c>
      <c r="U297" s="117">
        <v>0</v>
      </c>
      <c r="V297" s="133">
        <v>0</v>
      </c>
      <c r="W297" s="133">
        <v>0</v>
      </c>
      <c r="X297" s="36">
        <v>0</v>
      </c>
      <c r="Y297" s="103">
        <v>0</v>
      </c>
      <c r="Z297" s="96">
        <v>44575</v>
      </c>
      <c r="AA297" s="104" t="s">
        <v>31</v>
      </c>
      <c r="AB297" t="s">
        <v>30</v>
      </c>
      <c r="AC297">
        <v>0</v>
      </c>
    </row>
    <row r="298" spans="2:29" hidden="1" x14ac:dyDescent="0.3">
      <c r="B298" s="26" t="s">
        <v>105</v>
      </c>
      <c r="C298" s="26" t="s">
        <v>26</v>
      </c>
      <c r="D298" s="26">
        <v>3</v>
      </c>
      <c r="E298" s="98" t="s">
        <v>117</v>
      </c>
      <c r="F298" s="99">
        <v>1381</v>
      </c>
      <c r="G298" s="26" t="s">
        <v>107</v>
      </c>
      <c r="H298" s="26">
        <v>4163</v>
      </c>
      <c r="I298" s="26"/>
      <c r="J298" s="26">
        <v>100</v>
      </c>
      <c r="K298" s="36">
        <v>75</v>
      </c>
      <c r="L298" s="36">
        <v>4927</v>
      </c>
      <c r="M298" s="26">
        <v>60</v>
      </c>
      <c r="N298" s="112">
        <f t="shared" si="31"/>
        <v>82.11666666666666</v>
      </c>
      <c r="O298" s="118">
        <v>0.65</v>
      </c>
      <c r="P298" s="143">
        <v>1</v>
      </c>
      <c r="Q298" s="100">
        <f t="shared" si="32"/>
        <v>53.375833333333333</v>
      </c>
      <c r="R298" s="102">
        <v>400318.75</v>
      </c>
      <c r="S298" s="102">
        <v>49671.062499999993</v>
      </c>
      <c r="T298" s="102">
        <v>80063.75</v>
      </c>
      <c r="U298" s="102">
        <v>2041.6250000000034</v>
      </c>
      <c r="V298" s="102">
        <f t="shared" ref="V298:V340" si="33">R298+T298</f>
        <v>480382.5</v>
      </c>
      <c r="W298" s="102">
        <f t="shared" ref="W298:W340" si="34">S298+U298</f>
        <v>51712.687499999993</v>
      </c>
      <c r="X298" s="103">
        <f t="shared" ref="X298:X360" si="35">S298/R298</f>
        <v>0.12407878097141338</v>
      </c>
      <c r="Y298" s="103">
        <f t="shared" si="30"/>
        <v>2.5499992193720671E-2</v>
      </c>
      <c r="Z298" s="104"/>
      <c r="AA298" s="104"/>
      <c r="AC298">
        <v>20</v>
      </c>
    </row>
    <row r="299" spans="2:29" hidden="1" x14ac:dyDescent="0.3">
      <c r="B299" s="26" t="s">
        <v>105</v>
      </c>
      <c r="C299" s="26" t="s">
        <v>26</v>
      </c>
      <c r="D299" s="26">
        <v>3</v>
      </c>
      <c r="E299" s="98" t="s">
        <v>117</v>
      </c>
      <c r="F299" s="99">
        <v>1381</v>
      </c>
      <c r="G299" s="26" t="s">
        <v>107</v>
      </c>
      <c r="H299" s="26">
        <v>4163</v>
      </c>
      <c r="I299" s="26"/>
      <c r="J299" s="26">
        <v>100</v>
      </c>
      <c r="K299" s="36">
        <v>85</v>
      </c>
      <c r="L299" s="36">
        <v>4927</v>
      </c>
      <c r="M299" s="26">
        <v>60</v>
      </c>
      <c r="N299" s="112">
        <f t="shared" si="31"/>
        <v>82.11666666666666</v>
      </c>
      <c r="O299" s="118">
        <v>0.65</v>
      </c>
      <c r="P299" s="143">
        <v>1</v>
      </c>
      <c r="Q299" s="100">
        <f t="shared" si="32"/>
        <v>53.375833333333333</v>
      </c>
      <c r="R299" s="102">
        <v>453673.23</v>
      </c>
      <c r="S299" s="102">
        <v>56291.23</v>
      </c>
      <c r="T299" s="102">
        <v>90734.65</v>
      </c>
      <c r="U299" s="102">
        <v>2313.7299999999959</v>
      </c>
      <c r="V299" s="102">
        <f t="shared" si="33"/>
        <v>544407.88</v>
      </c>
      <c r="W299" s="102">
        <f t="shared" si="34"/>
        <v>58604.959999999999</v>
      </c>
      <c r="X299" s="103">
        <f t="shared" si="35"/>
        <v>0.12407880006497189</v>
      </c>
      <c r="Y299" s="103">
        <f t="shared" si="30"/>
        <v>2.5499960599396108E-2</v>
      </c>
      <c r="Z299" s="96">
        <v>44575</v>
      </c>
      <c r="AA299" s="104" t="s">
        <v>31</v>
      </c>
      <c r="AB299" t="s">
        <v>30</v>
      </c>
      <c r="AC299">
        <v>20</v>
      </c>
    </row>
    <row r="300" spans="2:29" hidden="1" x14ac:dyDescent="0.3">
      <c r="B300" s="26" t="s">
        <v>105</v>
      </c>
      <c r="C300" s="26" t="s">
        <v>26</v>
      </c>
      <c r="D300" s="26">
        <v>3</v>
      </c>
      <c r="E300" s="98" t="s">
        <v>117</v>
      </c>
      <c r="F300" s="99">
        <v>1381</v>
      </c>
      <c r="G300" s="26" t="s">
        <v>107</v>
      </c>
      <c r="H300" s="26">
        <v>4163</v>
      </c>
      <c r="I300" s="26"/>
      <c r="J300" s="26">
        <v>100</v>
      </c>
      <c r="K300" s="36">
        <v>75</v>
      </c>
      <c r="L300" s="36">
        <v>0</v>
      </c>
      <c r="M300" s="26">
        <v>60</v>
      </c>
      <c r="N300" s="112">
        <f t="shared" si="31"/>
        <v>0</v>
      </c>
      <c r="O300" s="118">
        <v>0.7</v>
      </c>
      <c r="P300" s="143">
        <v>2</v>
      </c>
      <c r="Q300" s="100">
        <f t="shared" si="32"/>
        <v>0</v>
      </c>
      <c r="R300" s="102">
        <v>0</v>
      </c>
      <c r="S300" s="102">
        <v>0</v>
      </c>
      <c r="T300" s="102">
        <v>0</v>
      </c>
      <c r="U300" s="102">
        <v>0</v>
      </c>
      <c r="V300" s="102">
        <f t="shared" si="33"/>
        <v>0</v>
      </c>
      <c r="W300" s="102">
        <f t="shared" si="34"/>
        <v>0</v>
      </c>
      <c r="X300" s="103">
        <v>0</v>
      </c>
      <c r="Y300" s="103">
        <v>0</v>
      </c>
      <c r="Z300" s="104"/>
      <c r="AA300" s="104"/>
      <c r="AC300">
        <v>0</v>
      </c>
    </row>
    <row r="301" spans="2:29" hidden="1" x14ac:dyDescent="0.3">
      <c r="B301" s="26" t="s">
        <v>105</v>
      </c>
      <c r="C301" s="26" t="s">
        <v>26</v>
      </c>
      <c r="D301" s="26">
        <v>3</v>
      </c>
      <c r="E301" s="98" t="s">
        <v>117</v>
      </c>
      <c r="F301" s="99">
        <v>1381</v>
      </c>
      <c r="G301" s="26" t="s">
        <v>107</v>
      </c>
      <c r="H301" s="26">
        <v>4163</v>
      </c>
      <c r="I301" s="26"/>
      <c r="J301" s="26">
        <v>100</v>
      </c>
      <c r="K301" s="36">
        <v>85</v>
      </c>
      <c r="L301" s="36">
        <v>0</v>
      </c>
      <c r="M301" s="26">
        <v>60</v>
      </c>
      <c r="N301" s="112">
        <f t="shared" si="31"/>
        <v>0</v>
      </c>
      <c r="O301" s="118">
        <v>0.7</v>
      </c>
      <c r="P301" s="143">
        <v>2</v>
      </c>
      <c r="Q301" s="100">
        <f t="shared" si="32"/>
        <v>0</v>
      </c>
      <c r="R301" s="117">
        <v>0</v>
      </c>
      <c r="S301" s="117">
        <v>0</v>
      </c>
      <c r="T301" s="117">
        <v>0</v>
      </c>
      <c r="U301" s="117">
        <v>0</v>
      </c>
      <c r="V301" s="102">
        <f t="shared" si="33"/>
        <v>0</v>
      </c>
      <c r="W301" s="102">
        <f t="shared" si="34"/>
        <v>0</v>
      </c>
      <c r="X301" s="103">
        <v>0</v>
      </c>
      <c r="Y301" s="103">
        <v>0</v>
      </c>
      <c r="Z301" s="96">
        <v>44575</v>
      </c>
      <c r="AA301" s="104" t="s">
        <v>31</v>
      </c>
      <c r="AB301" t="s">
        <v>30</v>
      </c>
      <c r="AC301">
        <v>0</v>
      </c>
    </row>
    <row r="302" spans="2:29" hidden="1" x14ac:dyDescent="0.3">
      <c r="B302" s="26" t="s">
        <v>105</v>
      </c>
      <c r="C302" s="26" t="s">
        <v>26</v>
      </c>
      <c r="D302" s="26">
        <v>3</v>
      </c>
      <c r="E302" s="98" t="s">
        <v>118</v>
      </c>
      <c r="F302" s="99">
        <v>65</v>
      </c>
      <c r="G302" s="26" t="s">
        <v>107</v>
      </c>
      <c r="H302" s="26">
        <v>2847</v>
      </c>
      <c r="I302" s="26"/>
      <c r="J302" s="26">
        <v>100</v>
      </c>
      <c r="K302" s="36">
        <v>75</v>
      </c>
      <c r="L302" s="36">
        <v>6208</v>
      </c>
      <c r="M302" s="26">
        <v>60</v>
      </c>
      <c r="N302" s="112">
        <f t="shared" si="31"/>
        <v>103.46666666666667</v>
      </c>
      <c r="O302" s="118">
        <v>0.65</v>
      </c>
      <c r="P302" s="143">
        <v>1</v>
      </c>
      <c r="Q302" s="100">
        <f t="shared" si="32"/>
        <v>67.25333333333333</v>
      </c>
      <c r="R302" s="102">
        <v>504400</v>
      </c>
      <c r="S302" s="102">
        <v>50668.5</v>
      </c>
      <c r="T302" s="102">
        <v>100880</v>
      </c>
      <c r="U302" s="102">
        <v>2572.4374999999964</v>
      </c>
      <c r="V302" s="102">
        <f t="shared" si="33"/>
        <v>605280</v>
      </c>
      <c r="W302" s="102">
        <f t="shared" si="34"/>
        <v>53240.9375</v>
      </c>
      <c r="X302" s="103">
        <f t="shared" si="35"/>
        <v>0.100453013481364</v>
      </c>
      <c r="Y302" s="103">
        <f t="shared" si="30"/>
        <v>2.5499975218080853E-2</v>
      </c>
      <c r="Z302" s="104"/>
      <c r="AA302" s="104"/>
      <c r="AC302">
        <v>20</v>
      </c>
    </row>
    <row r="303" spans="2:29" hidden="1" x14ac:dyDescent="0.3">
      <c r="B303" s="26" t="s">
        <v>105</v>
      </c>
      <c r="C303" s="26" t="s">
        <v>26</v>
      </c>
      <c r="D303" s="26">
        <v>3</v>
      </c>
      <c r="E303" s="98" t="s">
        <v>118</v>
      </c>
      <c r="F303" s="99">
        <v>65</v>
      </c>
      <c r="G303" s="26" t="s">
        <v>107</v>
      </c>
      <c r="H303" s="26">
        <v>2847</v>
      </c>
      <c r="I303" s="26"/>
      <c r="J303" s="26">
        <v>100</v>
      </c>
      <c r="K303" s="36">
        <v>85</v>
      </c>
      <c r="L303" s="36">
        <v>6208</v>
      </c>
      <c r="M303" s="26">
        <v>60</v>
      </c>
      <c r="N303" s="112">
        <f t="shared" si="31"/>
        <v>103.46666666666667</v>
      </c>
      <c r="O303" s="118">
        <v>0.65</v>
      </c>
      <c r="P303" s="143">
        <v>1</v>
      </c>
      <c r="Q303" s="100">
        <f t="shared" si="32"/>
        <v>67.25333333333333</v>
      </c>
      <c r="R303" s="102">
        <v>571626.43000000005</v>
      </c>
      <c r="S303" s="102">
        <v>57421.61</v>
      </c>
      <c r="T303" s="102">
        <v>114325.29</v>
      </c>
      <c r="U303" s="102">
        <v>2915.2900000000009</v>
      </c>
      <c r="V303" s="102">
        <f t="shared" si="33"/>
        <v>685951.72000000009</v>
      </c>
      <c r="W303" s="102">
        <f t="shared" si="34"/>
        <v>60336.9</v>
      </c>
      <c r="X303" s="103">
        <f t="shared" si="35"/>
        <v>0.10045303538536522</v>
      </c>
      <c r="Y303" s="103">
        <f t="shared" si="30"/>
        <v>2.54999571835768E-2</v>
      </c>
      <c r="Z303" s="96">
        <v>44575</v>
      </c>
      <c r="AA303" s="104" t="s">
        <v>31</v>
      </c>
      <c r="AB303" t="s">
        <v>30</v>
      </c>
      <c r="AC303">
        <v>20</v>
      </c>
    </row>
    <row r="304" spans="2:29" hidden="1" x14ac:dyDescent="0.3">
      <c r="B304" s="26" t="s">
        <v>105</v>
      </c>
      <c r="C304" s="26" t="s">
        <v>26</v>
      </c>
      <c r="D304" s="26">
        <v>3</v>
      </c>
      <c r="E304" s="98" t="s">
        <v>118</v>
      </c>
      <c r="F304" s="99">
        <v>65</v>
      </c>
      <c r="G304" s="26" t="s">
        <v>107</v>
      </c>
      <c r="H304" s="26">
        <v>2847</v>
      </c>
      <c r="I304" s="26"/>
      <c r="J304" s="26">
        <v>100</v>
      </c>
      <c r="K304" s="36">
        <v>75</v>
      </c>
      <c r="L304" s="36">
        <v>6208</v>
      </c>
      <c r="M304" s="26">
        <v>60</v>
      </c>
      <c r="N304" s="112">
        <f t="shared" si="31"/>
        <v>103.46666666666667</v>
      </c>
      <c r="O304" s="118">
        <v>0.7</v>
      </c>
      <c r="P304" s="143">
        <v>2</v>
      </c>
      <c r="Q304" s="100">
        <f t="shared" si="32"/>
        <v>72.426666666666662</v>
      </c>
      <c r="R304" s="102">
        <v>543200</v>
      </c>
      <c r="S304" s="102">
        <v>59812.087499999994</v>
      </c>
      <c r="T304" s="102">
        <v>108640</v>
      </c>
      <c r="U304" s="102">
        <v>2770.3250000000025</v>
      </c>
      <c r="V304" s="102">
        <f t="shared" si="33"/>
        <v>651840</v>
      </c>
      <c r="W304" s="102">
        <f t="shared" si="34"/>
        <v>62582.412499999999</v>
      </c>
      <c r="X304" s="103">
        <f t="shared" si="35"/>
        <v>0.11011061763622974</v>
      </c>
      <c r="Y304" s="103">
        <f t="shared" si="30"/>
        <v>2.5500046023564087E-2</v>
      </c>
      <c r="Z304" s="104"/>
      <c r="AA304" s="104"/>
      <c r="AC304">
        <v>20</v>
      </c>
    </row>
    <row r="305" spans="2:29" hidden="1" x14ac:dyDescent="0.3">
      <c r="B305" s="26" t="s">
        <v>105</v>
      </c>
      <c r="C305" s="26" t="s">
        <v>26</v>
      </c>
      <c r="D305" s="26">
        <v>3</v>
      </c>
      <c r="E305" s="98" t="s">
        <v>118</v>
      </c>
      <c r="F305" s="99">
        <v>65</v>
      </c>
      <c r="G305" s="26" t="s">
        <v>107</v>
      </c>
      <c r="H305" s="26">
        <v>2847</v>
      </c>
      <c r="I305" s="26"/>
      <c r="J305" s="26">
        <v>100</v>
      </c>
      <c r="K305" s="36">
        <v>85</v>
      </c>
      <c r="L305" s="36">
        <v>0</v>
      </c>
      <c r="M305" s="26">
        <v>60</v>
      </c>
      <c r="N305" s="112">
        <f t="shared" si="31"/>
        <v>0</v>
      </c>
      <c r="O305" s="118">
        <v>0.7</v>
      </c>
      <c r="P305" s="143">
        <v>2</v>
      </c>
      <c r="Q305" s="100">
        <f t="shared" si="32"/>
        <v>0</v>
      </c>
      <c r="R305" s="117">
        <v>0</v>
      </c>
      <c r="S305" s="117">
        <v>0</v>
      </c>
      <c r="T305" s="117">
        <v>0</v>
      </c>
      <c r="U305" s="117">
        <v>0</v>
      </c>
      <c r="V305" s="102">
        <f t="shared" si="33"/>
        <v>0</v>
      </c>
      <c r="W305" s="102">
        <f t="shared" si="34"/>
        <v>0</v>
      </c>
      <c r="X305" s="103">
        <v>0</v>
      </c>
      <c r="Y305" s="103">
        <v>0</v>
      </c>
      <c r="Z305" s="96">
        <v>44575</v>
      </c>
      <c r="AA305" s="104" t="s">
        <v>31</v>
      </c>
      <c r="AB305" t="s">
        <v>30</v>
      </c>
      <c r="AC305">
        <v>0</v>
      </c>
    </row>
    <row r="306" spans="2:29" hidden="1" x14ac:dyDescent="0.3">
      <c r="B306" s="26" t="s">
        <v>105</v>
      </c>
      <c r="C306" s="26" t="s">
        <v>26</v>
      </c>
      <c r="D306" s="26">
        <v>3</v>
      </c>
      <c r="E306" s="98" t="s">
        <v>119</v>
      </c>
      <c r="F306" s="99">
        <v>67</v>
      </c>
      <c r="G306" s="26" t="s">
        <v>107</v>
      </c>
      <c r="H306" s="26">
        <v>2849</v>
      </c>
      <c r="I306" s="26"/>
      <c r="J306" s="26">
        <v>100</v>
      </c>
      <c r="K306" s="36">
        <v>75</v>
      </c>
      <c r="L306" s="36">
        <v>5407.2</v>
      </c>
      <c r="M306" s="26">
        <v>60</v>
      </c>
      <c r="N306" s="112">
        <f t="shared" si="31"/>
        <v>90.11999999999999</v>
      </c>
      <c r="O306" s="118">
        <v>0.65</v>
      </c>
      <c r="P306" s="143">
        <v>1</v>
      </c>
      <c r="Q306" s="100">
        <f t="shared" si="32"/>
        <v>58.577999999999996</v>
      </c>
      <c r="R306" s="102">
        <v>439334.99999999994</v>
      </c>
      <c r="S306" s="102">
        <v>51221.799999999996</v>
      </c>
      <c r="T306" s="102">
        <v>87867</v>
      </c>
      <c r="U306" s="102">
        <v>2240.5999999999945</v>
      </c>
      <c r="V306" s="102">
        <f t="shared" si="33"/>
        <v>527202</v>
      </c>
      <c r="W306" s="102">
        <f t="shared" si="34"/>
        <v>53462.399999999987</v>
      </c>
      <c r="X306" s="103">
        <f t="shared" si="35"/>
        <v>0.11658939078379825</v>
      </c>
      <c r="Y306" s="103">
        <f t="shared" si="30"/>
        <v>2.5499903262885891E-2</v>
      </c>
      <c r="Z306" s="104"/>
      <c r="AA306" s="104"/>
      <c r="AC306">
        <v>20</v>
      </c>
    </row>
    <row r="307" spans="2:29" hidden="1" x14ac:dyDescent="0.3">
      <c r="B307" s="26" t="s">
        <v>105</v>
      </c>
      <c r="C307" s="26" t="s">
        <v>26</v>
      </c>
      <c r="D307" s="26">
        <v>3</v>
      </c>
      <c r="E307" s="98" t="s">
        <v>119</v>
      </c>
      <c r="F307" s="99">
        <v>67</v>
      </c>
      <c r="G307" s="26" t="s">
        <v>107</v>
      </c>
      <c r="H307" s="26">
        <v>2849</v>
      </c>
      <c r="I307" s="26"/>
      <c r="J307" s="26">
        <v>100</v>
      </c>
      <c r="K307" s="36">
        <v>85</v>
      </c>
      <c r="L307" s="36">
        <v>5407.2</v>
      </c>
      <c r="M307" s="26">
        <v>60</v>
      </c>
      <c r="N307" s="112">
        <f t="shared" si="31"/>
        <v>90.11999999999999</v>
      </c>
      <c r="O307" s="118">
        <v>0.65</v>
      </c>
      <c r="P307" s="143">
        <v>1</v>
      </c>
      <c r="Q307" s="100">
        <f t="shared" si="32"/>
        <v>58.577999999999996</v>
      </c>
      <c r="R307" s="102">
        <v>497889.57</v>
      </c>
      <c r="S307" s="102">
        <v>58048.639999999999</v>
      </c>
      <c r="T307" s="102">
        <v>99577.91</v>
      </c>
      <c r="U307" s="102">
        <v>2539.239999999998</v>
      </c>
      <c r="V307" s="102">
        <f t="shared" si="33"/>
        <v>597467.48</v>
      </c>
      <c r="W307" s="102">
        <f t="shared" si="34"/>
        <v>60587.88</v>
      </c>
      <c r="X307" s="103">
        <f t="shared" si="35"/>
        <v>0.11658938748204747</v>
      </c>
      <c r="Y307" s="103">
        <f t="shared" si="30"/>
        <v>2.550003308966816E-2</v>
      </c>
      <c r="Z307" s="96">
        <v>44575</v>
      </c>
      <c r="AA307" s="104" t="s">
        <v>31</v>
      </c>
      <c r="AB307" t="s">
        <v>30</v>
      </c>
      <c r="AC307">
        <v>20</v>
      </c>
    </row>
    <row r="308" spans="2:29" hidden="1" x14ac:dyDescent="0.3">
      <c r="B308" s="26" t="s">
        <v>105</v>
      </c>
      <c r="C308" s="26" t="s">
        <v>26</v>
      </c>
      <c r="D308" s="26">
        <v>3</v>
      </c>
      <c r="E308" s="98" t="s">
        <v>119</v>
      </c>
      <c r="F308" s="99">
        <v>67</v>
      </c>
      <c r="G308" s="26" t="s">
        <v>107</v>
      </c>
      <c r="H308" s="26">
        <v>2849</v>
      </c>
      <c r="I308" s="26"/>
      <c r="J308" s="26">
        <v>100</v>
      </c>
      <c r="K308" s="36">
        <v>75</v>
      </c>
      <c r="L308" s="36">
        <v>5407.2</v>
      </c>
      <c r="M308" s="26">
        <v>60</v>
      </c>
      <c r="N308" s="112">
        <f t="shared" si="31"/>
        <v>90.11999999999999</v>
      </c>
      <c r="O308" s="118">
        <v>0.7</v>
      </c>
      <c r="P308" s="143">
        <v>2</v>
      </c>
      <c r="Q308" s="100">
        <f t="shared" si="32"/>
        <v>63.083999999999989</v>
      </c>
      <c r="R308" s="102">
        <v>473129.99999999994</v>
      </c>
      <c r="S308" s="102">
        <v>52096.624999999993</v>
      </c>
      <c r="T308" s="102">
        <v>94626</v>
      </c>
      <c r="U308" s="102">
        <v>2412.9500000000003</v>
      </c>
      <c r="V308" s="102">
        <f t="shared" si="33"/>
        <v>567756</v>
      </c>
      <c r="W308" s="102">
        <f t="shared" si="34"/>
        <v>54509.57499999999</v>
      </c>
      <c r="X308" s="103">
        <f t="shared" si="35"/>
        <v>0.11011059328303004</v>
      </c>
      <c r="Y308" s="103">
        <f t="shared" si="30"/>
        <v>2.5499862617039716E-2</v>
      </c>
      <c r="Z308" s="104"/>
      <c r="AA308" s="104"/>
      <c r="AC308">
        <v>20</v>
      </c>
    </row>
    <row r="309" spans="2:29" hidden="1" x14ac:dyDescent="0.3">
      <c r="B309" s="26" t="s">
        <v>105</v>
      </c>
      <c r="C309" s="26" t="s">
        <v>26</v>
      </c>
      <c r="D309" s="26">
        <v>3</v>
      </c>
      <c r="E309" s="98" t="s">
        <v>119</v>
      </c>
      <c r="F309" s="99">
        <v>67</v>
      </c>
      <c r="G309" s="26" t="s">
        <v>107</v>
      </c>
      <c r="H309" s="26">
        <v>2849</v>
      </c>
      <c r="I309" s="26"/>
      <c r="J309" s="26">
        <v>100</v>
      </c>
      <c r="K309" s="36">
        <v>85</v>
      </c>
      <c r="L309" s="36">
        <v>0</v>
      </c>
      <c r="M309" s="26">
        <v>60</v>
      </c>
      <c r="N309" s="112">
        <f t="shared" si="31"/>
        <v>0</v>
      </c>
      <c r="O309" s="118">
        <v>0.7</v>
      </c>
      <c r="P309" s="143">
        <v>2</v>
      </c>
      <c r="Q309" s="100">
        <f t="shared" si="32"/>
        <v>0</v>
      </c>
      <c r="R309" s="117">
        <v>0</v>
      </c>
      <c r="S309" s="117">
        <v>0</v>
      </c>
      <c r="T309" s="117">
        <v>0</v>
      </c>
      <c r="U309" s="117">
        <v>0</v>
      </c>
      <c r="V309" s="102">
        <f t="shared" si="33"/>
        <v>0</v>
      </c>
      <c r="W309" s="102">
        <f t="shared" si="34"/>
        <v>0</v>
      </c>
      <c r="X309" s="103">
        <v>0</v>
      </c>
      <c r="Y309" s="103">
        <v>0</v>
      </c>
      <c r="Z309" s="96">
        <v>44575</v>
      </c>
      <c r="AA309" s="104" t="s">
        <v>31</v>
      </c>
      <c r="AB309" t="s">
        <v>30</v>
      </c>
      <c r="AC309">
        <v>0</v>
      </c>
    </row>
    <row r="310" spans="2:29" hidden="1" x14ac:dyDescent="0.3">
      <c r="B310" s="26" t="s">
        <v>105</v>
      </c>
      <c r="C310" s="26" t="s">
        <v>26</v>
      </c>
      <c r="D310" s="26">
        <v>3</v>
      </c>
      <c r="E310" s="98" t="s">
        <v>120</v>
      </c>
      <c r="F310" s="99">
        <v>68</v>
      </c>
      <c r="G310" s="26" t="s">
        <v>107</v>
      </c>
      <c r="H310" s="26">
        <v>2850</v>
      </c>
      <c r="I310" s="26"/>
      <c r="J310" s="26">
        <v>100</v>
      </c>
      <c r="K310" s="36">
        <v>75</v>
      </c>
      <c r="L310" s="36">
        <v>0</v>
      </c>
      <c r="M310" s="26">
        <v>60</v>
      </c>
      <c r="N310" s="112">
        <f t="shared" si="31"/>
        <v>0</v>
      </c>
      <c r="O310" s="118">
        <v>0.65</v>
      </c>
      <c r="P310" s="143">
        <v>1</v>
      </c>
      <c r="Q310" s="100">
        <f t="shared" si="32"/>
        <v>0</v>
      </c>
      <c r="R310" s="102">
        <v>0</v>
      </c>
      <c r="S310" s="102">
        <v>0</v>
      </c>
      <c r="T310" s="102">
        <v>0</v>
      </c>
      <c r="U310" s="102">
        <v>0</v>
      </c>
      <c r="V310" s="102">
        <f t="shared" si="33"/>
        <v>0</v>
      </c>
      <c r="W310" s="102">
        <f t="shared" si="34"/>
        <v>0</v>
      </c>
      <c r="X310" s="103">
        <v>0</v>
      </c>
      <c r="Y310" s="103">
        <v>0</v>
      </c>
      <c r="Z310" s="104"/>
      <c r="AA310" s="104"/>
      <c r="AC310">
        <v>0</v>
      </c>
    </row>
    <row r="311" spans="2:29" hidden="1" x14ac:dyDescent="0.3">
      <c r="B311" s="26" t="s">
        <v>105</v>
      </c>
      <c r="C311" s="26" t="s">
        <v>26</v>
      </c>
      <c r="D311" s="26">
        <v>3</v>
      </c>
      <c r="E311" s="98" t="s">
        <v>120</v>
      </c>
      <c r="F311" s="99">
        <v>68</v>
      </c>
      <c r="G311" s="26" t="s">
        <v>107</v>
      </c>
      <c r="H311" s="26">
        <v>2850</v>
      </c>
      <c r="I311" s="26"/>
      <c r="J311" s="26">
        <v>100</v>
      </c>
      <c r="K311" s="36">
        <v>85</v>
      </c>
      <c r="L311" s="36">
        <v>0</v>
      </c>
      <c r="M311" s="26">
        <v>60</v>
      </c>
      <c r="N311" s="112">
        <f t="shared" ref="N311:N320" si="36">L311/M311</f>
        <v>0</v>
      </c>
      <c r="O311" s="118">
        <v>0.65</v>
      </c>
      <c r="P311" s="143">
        <v>1</v>
      </c>
      <c r="Q311" s="100">
        <f t="shared" si="32"/>
        <v>0</v>
      </c>
      <c r="R311" s="117">
        <v>0</v>
      </c>
      <c r="S311" s="117">
        <v>0</v>
      </c>
      <c r="T311" s="117">
        <v>0</v>
      </c>
      <c r="U311" s="117">
        <v>0</v>
      </c>
      <c r="V311" s="102">
        <f t="shared" si="33"/>
        <v>0</v>
      </c>
      <c r="W311" s="102">
        <f t="shared" si="34"/>
        <v>0</v>
      </c>
      <c r="X311" s="103">
        <v>0</v>
      </c>
      <c r="Y311" s="103">
        <v>0</v>
      </c>
      <c r="Z311" s="104"/>
      <c r="AA311" s="104"/>
      <c r="AB311" t="s">
        <v>30</v>
      </c>
      <c r="AC311">
        <v>0</v>
      </c>
    </row>
    <row r="312" spans="2:29" hidden="1" x14ac:dyDescent="0.3">
      <c r="B312" s="26" t="s">
        <v>105</v>
      </c>
      <c r="C312" s="26" t="s">
        <v>26</v>
      </c>
      <c r="D312" s="26">
        <v>3</v>
      </c>
      <c r="E312" s="98" t="s">
        <v>120</v>
      </c>
      <c r="F312" s="99">
        <v>68</v>
      </c>
      <c r="G312" s="26" t="s">
        <v>107</v>
      </c>
      <c r="H312" s="26">
        <v>2850</v>
      </c>
      <c r="I312" s="26"/>
      <c r="J312" s="26">
        <v>100</v>
      </c>
      <c r="K312" s="36">
        <v>75</v>
      </c>
      <c r="L312" s="36">
        <v>0</v>
      </c>
      <c r="M312" s="26">
        <v>60</v>
      </c>
      <c r="N312" s="112">
        <f t="shared" si="36"/>
        <v>0</v>
      </c>
      <c r="O312" s="118">
        <v>0.7</v>
      </c>
      <c r="P312" s="143">
        <v>2</v>
      </c>
      <c r="Q312" s="100">
        <f t="shared" si="32"/>
        <v>0</v>
      </c>
      <c r="R312" s="102">
        <v>0</v>
      </c>
      <c r="S312" s="102">
        <v>0</v>
      </c>
      <c r="T312" s="102">
        <v>0</v>
      </c>
      <c r="U312" s="102">
        <v>0</v>
      </c>
      <c r="V312" s="102">
        <f t="shared" si="33"/>
        <v>0</v>
      </c>
      <c r="W312" s="102">
        <f t="shared" si="34"/>
        <v>0</v>
      </c>
      <c r="X312" s="103">
        <v>0</v>
      </c>
      <c r="Y312" s="103">
        <v>0</v>
      </c>
      <c r="Z312" s="104"/>
      <c r="AA312" s="104"/>
      <c r="AC312">
        <v>0</v>
      </c>
    </row>
    <row r="313" spans="2:29" hidden="1" x14ac:dyDescent="0.3">
      <c r="B313" s="26" t="s">
        <v>105</v>
      </c>
      <c r="C313" s="26" t="s">
        <v>26</v>
      </c>
      <c r="D313" s="26">
        <v>3</v>
      </c>
      <c r="E313" s="98" t="s">
        <v>120</v>
      </c>
      <c r="F313" s="99">
        <v>68</v>
      </c>
      <c r="G313" s="26" t="s">
        <v>107</v>
      </c>
      <c r="H313" s="26">
        <v>2850</v>
      </c>
      <c r="I313" s="26"/>
      <c r="J313" s="26">
        <v>100</v>
      </c>
      <c r="K313" s="36">
        <v>85</v>
      </c>
      <c r="L313" s="36">
        <v>0</v>
      </c>
      <c r="M313" s="26">
        <v>60</v>
      </c>
      <c r="N313" s="112">
        <f t="shared" si="36"/>
        <v>0</v>
      </c>
      <c r="O313" s="118">
        <v>0.7</v>
      </c>
      <c r="P313" s="143">
        <v>2</v>
      </c>
      <c r="Q313" s="100">
        <f t="shared" si="32"/>
        <v>0</v>
      </c>
      <c r="R313" s="117">
        <v>0</v>
      </c>
      <c r="S313" s="117">
        <v>0</v>
      </c>
      <c r="T313" s="117">
        <v>0</v>
      </c>
      <c r="U313" s="117">
        <v>0</v>
      </c>
      <c r="V313" s="102">
        <f t="shared" si="33"/>
        <v>0</v>
      </c>
      <c r="W313" s="102">
        <f t="shared" si="34"/>
        <v>0</v>
      </c>
      <c r="X313" s="103">
        <v>0</v>
      </c>
      <c r="Y313" s="103">
        <v>0</v>
      </c>
      <c r="Z313" s="96">
        <v>44575</v>
      </c>
      <c r="AA313" s="104" t="s">
        <v>31</v>
      </c>
      <c r="AB313" t="s">
        <v>30</v>
      </c>
      <c r="AC313">
        <v>0</v>
      </c>
    </row>
    <row r="314" spans="2:29" hidden="1" x14ac:dyDescent="0.3">
      <c r="B314" s="26" t="s">
        <v>105</v>
      </c>
      <c r="C314" s="26" t="s">
        <v>26</v>
      </c>
      <c r="D314" s="26">
        <v>3</v>
      </c>
      <c r="E314" s="98" t="s">
        <v>121</v>
      </c>
      <c r="F314" s="99">
        <v>77</v>
      </c>
      <c r="G314" s="26" t="s">
        <v>107</v>
      </c>
      <c r="H314" s="26">
        <v>2859</v>
      </c>
      <c r="I314" s="26"/>
      <c r="J314" s="26">
        <v>100</v>
      </c>
      <c r="K314" s="36">
        <v>75</v>
      </c>
      <c r="L314" s="36">
        <v>5958</v>
      </c>
      <c r="M314" s="26">
        <v>60</v>
      </c>
      <c r="N314" s="112">
        <f t="shared" si="36"/>
        <v>99.3</v>
      </c>
      <c r="O314" s="118">
        <v>0.65</v>
      </c>
      <c r="P314" s="143">
        <v>1</v>
      </c>
      <c r="Q314" s="100">
        <f t="shared" si="32"/>
        <v>64.545000000000002</v>
      </c>
      <c r="R314" s="102">
        <v>484087.5</v>
      </c>
      <c r="S314" s="102">
        <v>48628.05</v>
      </c>
      <c r="T314" s="102">
        <v>96817.5</v>
      </c>
      <c r="U314" s="102">
        <v>2468.8499999999931</v>
      </c>
      <c r="V314" s="102">
        <f t="shared" si="33"/>
        <v>580905</v>
      </c>
      <c r="W314" s="102">
        <f t="shared" si="34"/>
        <v>51096.899999999994</v>
      </c>
      <c r="X314" s="103">
        <f t="shared" si="35"/>
        <v>0.10045301727476955</v>
      </c>
      <c r="Y314" s="103">
        <f t="shared" si="30"/>
        <v>2.5500038732667062E-2</v>
      </c>
      <c r="Z314" s="104"/>
      <c r="AA314" s="104"/>
      <c r="AC314">
        <v>20</v>
      </c>
    </row>
    <row r="315" spans="2:29" hidden="1" x14ac:dyDescent="0.3">
      <c r="B315" s="26" t="s">
        <v>105</v>
      </c>
      <c r="C315" s="26" t="s">
        <v>26</v>
      </c>
      <c r="D315" s="26">
        <v>3</v>
      </c>
      <c r="E315" s="98" t="s">
        <v>121</v>
      </c>
      <c r="F315" s="99">
        <v>77</v>
      </c>
      <c r="G315" s="26" t="s">
        <v>107</v>
      </c>
      <c r="H315" s="26">
        <v>2859</v>
      </c>
      <c r="I315" s="26"/>
      <c r="J315" s="26">
        <v>100</v>
      </c>
      <c r="K315" s="36">
        <v>85</v>
      </c>
      <c r="L315" s="36">
        <v>5958</v>
      </c>
      <c r="M315" s="26">
        <v>60</v>
      </c>
      <c r="N315" s="112">
        <f t="shared" si="36"/>
        <v>99.3</v>
      </c>
      <c r="O315" s="118">
        <v>0.65</v>
      </c>
      <c r="P315" s="143">
        <v>1</v>
      </c>
      <c r="Q315" s="100">
        <f t="shared" si="32"/>
        <v>64.545000000000002</v>
      </c>
      <c r="R315" s="102">
        <v>548606.68000000005</v>
      </c>
      <c r="S315" s="102">
        <v>55109.2</v>
      </c>
      <c r="T315" s="102">
        <v>109721.34</v>
      </c>
      <c r="U315" s="102">
        <v>2797.8899999999994</v>
      </c>
      <c r="V315" s="102">
        <f t="shared" si="33"/>
        <v>658328.02</v>
      </c>
      <c r="W315" s="102">
        <f t="shared" si="34"/>
        <v>57907.09</v>
      </c>
      <c r="X315" s="103">
        <f t="shared" si="35"/>
        <v>0.10045302401348812</v>
      </c>
      <c r="Y315" s="103">
        <f t="shared" si="30"/>
        <v>2.5499961994631122E-2</v>
      </c>
      <c r="Z315" s="96">
        <v>44575</v>
      </c>
      <c r="AA315" s="104" t="s">
        <v>31</v>
      </c>
      <c r="AC315">
        <v>20</v>
      </c>
    </row>
    <row r="316" spans="2:29" hidden="1" x14ac:dyDescent="0.3">
      <c r="B316" s="26" t="s">
        <v>105</v>
      </c>
      <c r="C316" s="26" t="s">
        <v>26</v>
      </c>
      <c r="D316" s="26">
        <v>3</v>
      </c>
      <c r="E316" s="98" t="s">
        <v>121</v>
      </c>
      <c r="F316" s="99">
        <v>77</v>
      </c>
      <c r="G316" s="26" t="s">
        <v>107</v>
      </c>
      <c r="H316" s="26">
        <v>2859</v>
      </c>
      <c r="I316" s="26"/>
      <c r="J316" s="26">
        <v>100</v>
      </c>
      <c r="K316" s="36">
        <v>75</v>
      </c>
      <c r="L316" s="36">
        <v>5958</v>
      </c>
      <c r="M316" s="26">
        <v>60</v>
      </c>
      <c r="N316" s="112">
        <f t="shared" si="36"/>
        <v>99.3</v>
      </c>
      <c r="O316" s="118">
        <v>0.7</v>
      </c>
      <c r="P316" s="143">
        <v>2</v>
      </c>
      <c r="Q316" s="100">
        <f t="shared" si="32"/>
        <v>69.509999999999991</v>
      </c>
      <c r="R316" s="102">
        <v>521324.99999999988</v>
      </c>
      <c r="S316" s="102">
        <v>57403.412499999991</v>
      </c>
      <c r="T316" s="102">
        <v>104264.99999999999</v>
      </c>
      <c r="U316" s="102">
        <v>2658.7499999999991</v>
      </c>
      <c r="V316" s="102">
        <f t="shared" si="33"/>
        <v>625589.99999999988</v>
      </c>
      <c r="W316" s="102">
        <f t="shared" si="34"/>
        <v>60062.162499999991</v>
      </c>
      <c r="X316" s="103">
        <f t="shared" si="35"/>
        <v>0.11011060758643841</v>
      </c>
      <c r="Y316" s="103">
        <f t="shared" si="30"/>
        <v>2.5499928067903892E-2</v>
      </c>
      <c r="Z316" s="104"/>
      <c r="AA316" s="104"/>
      <c r="AC316">
        <v>20</v>
      </c>
    </row>
    <row r="317" spans="2:29" hidden="1" x14ac:dyDescent="0.3">
      <c r="B317" s="26" t="s">
        <v>105</v>
      </c>
      <c r="C317" s="26" t="s">
        <v>26</v>
      </c>
      <c r="D317" s="26">
        <v>3</v>
      </c>
      <c r="E317" s="98" t="s">
        <v>121</v>
      </c>
      <c r="F317" s="99">
        <v>77</v>
      </c>
      <c r="G317" s="26" t="s">
        <v>107</v>
      </c>
      <c r="H317" s="26">
        <v>2859</v>
      </c>
      <c r="I317" s="26"/>
      <c r="J317" s="26">
        <v>100</v>
      </c>
      <c r="K317" s="36">
        <v>85</v>
      </c>
      <c r="L317" s="36">
        <v>0</v>
      </c>
      <c r="M317" s="26">
        <v>60</v>
      </c>
      <c r="N317" s="112">
        <f t="shared" si="36"/>
        <v>0</v>
      </c>
      <c r="O317" s="118">
        <v>0.7</v>
      </c>
      <c r="P317" s="143">
        <v>2</v>
      </c>
      <c r="Q317" s="100">
        <f t="shared" si="32"/>
        <v>0</v>
      </c>
      <c r="R317" s="117">
        <v>0</v>
      </c>
      <c r="S317" s="117">
        <v>0</v>
      </c>
      <c r="T317" s="117">
        <v>0</v>
      </c>
      <c r="U317" s="117">
        <v>0</v>
      </c>
      <c r="V317" s="102">
        <f t="shared" si="33"/>
        <v>0</v>
      </c>
      <c r="W317" s="102">
        <f t="shared" si="34"/>
        <v>0</v>
      </c>
      <c r="X317" s="103">
        <v>0</v>
      </c>
      <c r="Y317" s="103">
        <v>0</v>
      </c>
      <c r="Z317" s="96">
        <v>44575</v>
      </c>
      <c r="AA317" s="104" t="s">
        <v>31</v>
      </c>
      <c r="AC317">
        <v>0</v>
      </c>
    </row>
    <row r="318" spans="2:29" hidden="1" x14ac:dyDescent="0.3">
      <c r="B318" s="26" t="s">
        <v>105</v>
      </c>
      <c r="C318" s="26" t="s">
        <v>26</v>
      </c>
      <c r="D318" s="26">
        <v>3</v>
      </c>
      <c r="E318" s="98" t="s">
        <v>122</v>
      </c>
      <c r="F318" s="99">
        <v>79</v>
      </c>
      <c r="G318" s="26" t="s">
        <v>107</v>
      </c>
      <c r="H318" s="26">
        <v>2861</v>
      </c>
      <c r="I318" s="26"/>
      <c r="J318" s="26">
        <v>100</v>
      </c>
      <c r="K318" s="36">
        <v>75</v>
      </c>
      <c r="L318" s="36">
        <v>6060</v>
      </c>
      <c r="M318" s="26">
        <v>60</v>
      </c>
      <c r="N318" s="112">
        <f t="shared" si="36"/>
        <v>101</v>
      </c>
      <c r="O318" s="118">
        <v>0.65</v>
      </c>
      <c r="P318" s="143">
        <v>1</v>
      </c>
      <c r="Q318" s="100">
        <f t="shared" si="32"/>
        <v>65.650000000000006</v>
      </c>
      <c r="R318" s="102">
        <v>492375</v>
      </c>
      <c r="S318" s="102">
        <v>49460.5625</v>
      </c>
      <c r="T318" s="102">
        <v>98475</v>
      </c>
      <c r="U318" s="102">
        <v>2511.1124999999993</v>
      </c>
      <c r="V318" s="102">
        <f t="shared" si="33"/>
        <v>590850</v>
      </c>
      <c r="W318" s="102">
        <f t="shared" si="34"/>
        <v>51971.675000000003</v>
      </c>
      <c r="X318" s="103">
        <f t="shared" si="35"/>
        <v>0.10045303376491495</v>
      </c>
      <c r="Y318" s="103">
        <f t="shared" si="30"/>
        <v>2.5499999999999991E-2</v>
      </c>
      <c r="Z318" s="104"/>
      <c r="AA318" s="104"/>
      <c r="AC318">
        <v>20</v>
      </c>
    </row>
    <row r="319" spans="2:29" hidden="1" x14ac:dyDescent="0.3">
      <c r="B319" s="26" t="s">
        <v>105</v>
      </c>
      <c r="C319" s="26" t="s">
        <v>26</v>
      </c>
      <c r="D319" s="26">
        <v>3</v>
      </c>
      <c r="E319" s="98" t="s">
        <v>122</v>
      </c>
      <c r="F319" s="99">
        <v>79</v>
      </c>
      <c r="G319" s="26" t="s">
        <v>107</v>
      </c>
      <c r="H319" s="26">
        <v>2861</v>
      </c>
      <c r="I319" s="26"/>
      <c r="J319" s="26">
        <v>100</v>
      </c>
      <c r="K319" s="36">
        <v>85</v>
      </c>
      <c r="L319" s="36">
        <v>6060</v>
      </c>
      <c r="M319" s="26">
        <v>60</v>
      </c>
      <c r="N319" s="112">
        <f t="shared" si="36"/>
        <v>101</v>
      </c>
      <c r="O319" s="118">
        <v>0.65</v>
      </c>
      <c r="P319" s="143">
        <v>1</v>
      </c>
      <c r="Q319" s="100">
        <f t="shared" si="32"/>
        <v>65.650000000000006</v>
      </c>
      <c r="R319" s="102">
        <v>557998.74</v>
      </c>
      <c r="S319" s="102">
        <v>56052.67</v>
      </c>
      <c r="T319" s="102">
        <v>111599.75</v>
      </c>
      <c r="U319" s="102">
        <v>2845.7900000000009</v>
      </c>
      <c r="V319" s="102">
        <f t="shared" si="33"/>
        <v>669598.49</v>
      </c>
      <c r="W319" s="102">
        <f t="shared" si="34"/>
        <v>58898.46</v>
      </c>
      <c r="X319" s="103">
        <f t="shared" si="35"/>
        <v>0.10045304044951786</v>
      </c>
      <c r="Y319" s="103">
        <f t="shared" si="30"/>
        <v>2.5499967517848391E-2</v>
      </c>
      <c r="Z319" s="95">
        <v>44575</v>
      </c>
      <c r="AA319" s="104" t="s">
        <v>79</v>
      </c>
      <c r="AC319">
        <v>20</v>
      </c>
    </row>
    <row r="320" spans="2:29" hidden="1" x14ac:dyDescent="0.3">
      <c r="B320" s="26" t="s">
        <v>105</v>
      </c>
      <c r="C320" s="26" t="s">
        <v>26</v>
      </c>
      <c r="D320" s="26">
        <v>3</v>
      </c>
      <c r="E320" s="98" t="s">
        <v>122</v>
      </c>
      <c r="F320" s="99">
        <v>79</v>
      </c>
      <c r="G320" s="26" t="s">
        <v>107</v>
      </c>
      <c r="H320" s="26">
        <v>2861</v>
      </c>
      <c r="I320" s="26"/>
      <c r="J320" s="26">
        <v>100</v>
      </c>
      <c r="K320" s="36">
        <v>75</v>
      </c>
      <c r="L320" s="36">
        <v>6060</v>
      </c>
      <c r="M320" s="26">
        <v>60</v>
      </c>
      <c r="N320" s="112">
        <f t="shared" si="36"/>
        <v>101</v>
      </c>
      <c r="O320" s="118">
        <v>0.7</v>
      </c>
      <c r="P320" s="143">
        <v>2</v>
      </c>
      <c r="Q320" s="100">
        <f t="shared" si="32"/>
        <v>70.699999999999989</v>
      </c>
      <c r="R320" s="102">
        <v>530249.99999999988</v>
      </c>
      <c r="S320" s="102">
        <v>58386.149999999987</v>
      </c>
      <c r="T320" s="102">
        <v>106049.99999999999</v>
      </c>
      <c r="U320" s="102">
        <v>2704.2749999999974</v>
      </c>
      <c r="V320" s="102">
        <f t="shared" si="33"/>
        <v>636299.99999999988</v>
      </c>
      <c r="W320" s="102">
        <f t="shared" si="34"/>
        <v>61090.424999999981</v>
      </c>
      <c r="X320" s="103">
        <f t="shared" si="35"/>
        <v>0.1101106082036775</v>
      </c>
      <c r="Y320" s="103">
        <f t="shared" si="30"/>
        <v>2.5499999999999978E-2</v>
      </c>
      <c r="Z320" s="104"/>
      <c r="AA320" s="104"/>
      <c r="AC320">
        <v>20</v>
      </c>
    </row>
    <row r="321" spans="2:29" hidden="1" x14ac:dyDescent="0.3">
      <c r="B321" s="26" t="s">
        <v>105</v>
      </c>
      <c r="C321" s="26" t="s">
        <v>26</v>
      </c>
      <c r="D321" s="26">
        <v>3</v>
      </c>
      <c r="E321" s="98" t="s">
        <v>122</v>
      </c>
      <c r="F321" s="99">
        <v>79</v>
      </c>
      <c r="G321" s="26" t="s">
        <v>107</v>
      </c>
      <c r="H321" s="26">
        <v>2861</v>
      </c>
      <c r="I321" s="26"/>
      <c r="J321" s="26">
        <v>100</v>
      </c>
      <c r="K321" s="36">
        <v>85</v>
      </c>
      <c r="L321" s="36">
        <v>0</v>
      </c>
      <c r="M321" s="26">
        <v>60</v>
      </c>
      <c r="N321" s="112">
        <v>0</v>
      </c>
      <c r="O321" s="118">
        <v>0.7</v>
      </c>
      <c r="P321" s="143">
        <v>2</v>
      </c>
      <c r="Q321" s="100">
        <f t="shared" si="32"/>
        <v>0</v>
      </c>
      <c r="R321" s="117">
        <v>0</v>
      </c>
      <c r="S321" s="117">
        <v>0</v>
      </c>
      <c r="T321" s="117">
        <v>0</v>
      </c>
      <c r="U321" s="117">
        <v>0</v>
      </c>
      <c r="V321" s="102">
        <f t="shared" si="33"/>
        <v>0</v>
      </c>
      <c r="W321" s="102">
        <f t="shared" si="34"/>
        <v>0</v>
      </c>
      <c r="X321" s="103">
        <v>0</v>
      </c>
      <c r="Y321" s="103">
        <v>0</v>
      </c>
      <c r="Z321" s="95">
        <v>44575</v>
      </c>
      <c r="AA321" s="104" t="s">
        <v>79</v>
      </c>
      <c r="AC321">
        <v>0</v>
      </c>
    </row>
    <row r="322" spans="2:29" hidden="1" x14ac:dyDescent="0.3">
      <c r="B322" s="26" t="s">
        <v>105</v>
      </c>
      <c r="C322" s="26" t="s">
        <v>26</v>
      </c>
      <c r="D322" s="26">
        <v>3</v>
      </c>
      <c r="E322" s="98" t="s">
        <v>123</v>
      </c>
      <c r="F322" s="99">
        <v>81</v>
      </c>
      <c r="G322" s="26" t="s">
        <v>107</v>
      </c>
      <c r="H322" s="26">
        <v>2863</v>
      </c>
      <c r="I322" s="26"/>
      <c r="J322" s="26">
        <v>100</v>
      </c>
      <c r="K322" s="36">
        <v>75</v>
      </c>
      <c r="L322" s="36">
        <v>4940</v>
      </c>
      <c r="M322" s="26">
        <v>60</v>
      </c>
      <c r="N322" s="112">
        <f t="shared" ref="N322:N332" si="37">L322/M322</f>
        <v>82.333333333333329</v>
      </c>
      <c r="O322" s="118">
        <v>0.65</v>
      </c>
      <c r="P322" s="143">
        <v>1</v>
      </c>
      <c r="Q322" s="100">
        <f t="shared" si="32"/>
        <v>53.516666666666666</v>
      </c>
      <c r="R322" s="102">
        <v>401375</v>
      </c>
      <c r="S322" s="102">
        <v>46796.0625</v>
      </c>
      <c r="T322" s="102">
        <v>80275</v>
      </c>
      <c r="U322" s="102">
        <v>2047.012500000001</v>
      </c>
      <c r="V322" s="102">
        <f t="shared" si="33"/>
        <v>481650</v>
      </c>
      <c r="W322" s="102">
        <f t="shared" si="34"/>
        <v>48843.075000000004</v>
      </c>
      <c r="X322" s="103">
        <f t="shared" si="35"/>
        <v>0.11658938025537216</v>
      </c>
      <c r="Y322" s="103">
        <f t="shared" si="30"/>
        <v>2.5500000000000012E-2</v>
      </c>
      <c r="Z322" s="104"/>
      <c r="AA322" s="104"/>
      <c r="AC322">
        <v>20</v>
      </c>
    </row>
    <row r="323" spans="2:29" hidden="1" x14ac:dyDescent="0.3">
      <c r="B323" s="26" t="s">
        <v>105</v>
      </c>
      <c r="C323" s="26" t="s">
        <v>26</v>
      </c>
      <c r="D323" s="26">
        <v>3</v>
      </c>
      <c r="E323" s="98" t="s">
        <v>123</v>
      </c>
      <c r="F323" s="99">
        <v>81</v>
      </c>
      <c r="G323" s="26" t="s">
        <v>107</v>
      </c>
      <c r="H323" s="26">
        <v>2863</v>
      </c>
      <c r="I323" s="26"/>
      <c r="J323" s="26">
        <v>100</v>
      </c>
      <c r="K323" s="36">
        <v>85</v>
      </c>
      <c r="L323" s="36">
        <v>4940</v>
      </c>
      <c r="M323" s="26">
        <v>60</v>
      </c>
      <c r="N323" s="112">
        <f t="shared" si="37"/>
        <v>82.333333333333329</v>
      </c>
      <c r="O323" s="118">
        <v>0.65</v>
      </c>
      <c r="P323" s="143">
        <v>1</v>
      </c>
      <c r="Q323" s="100">
        <f t="shared" si="32"/>
        <v>53.516666666666666</v>
      </c>
      <c r="R323" s="102">
        <v>454870.26</v>
      </c>
      <c r="S323" s="102">
        <v>53033.05</v>
      </c>
      <c r="T323" s="102">
        <v>90974.05</v>
      </c>
      <c r="U323" s="102">
        <v>2367.9899999999998</v>
      </c>
      <c r="V323" s="102">
        <f t="shared" si="33"/>
        <v>545844.31000000006</v>
      </c>
      <c r="W323" s="102">
        <f t="shared" si="34"/>
        <v>55401.04</v>
      </c>
      <c r="X323" s="103">
        <f t="shared" si="35"/>
        <v>0.1165893984803491</v>
      </c>
      <c r="Y323" s="103">
        <f t="shared" si="30"/>
        <v>2.6029290770280093E-2</v>
      </c>
      <c r="Z323" s="95">
        <v>44575</v>
      </c>
      <c r="AA323" s="104" t="s">
        <v>79</v>
      </c>
      <c r="AC323">
        <v>20</v>
      </c>
    </row>
    <row r="324" spans="2:29" hidden="1" x14ac:dyDescent="0.3">
      <c r="B324" s="26" t="s">
        <v>105</v>
      </c>
      <c r="C324" s="26" t="s">
        <v>26</v>
      </c>
      <c r="D324" s="26">
        <v>3</v>
      </c>
      <c r="E324" s="98" t="s">
        <v>123</v>
      </c>
      <c r="F324" s="99">
        <v>81</v>
      </c>
      <c r="G324" s="26" t="s">
        <v>107</v>
      </c>
      <c r="H324" s="26">
        <v>2863</v>
      </c>
      <c r="I324" s="26"/>
      <c r="J324" s="26">
        <v>100</v>
      </c>
      <c r="K324" s="36">
        <v>75</v>
      </c>
      <c r="L324" s="36">
        <v>4940</v>
      </c>
      <c r="M324" s="26">
        <v>60</v>
      </c>
      <c r="N324" s="112">
        <f t="shared" si="37"/>
        <v>82.333333333333329</v>
      </c>
      <c r="O324" s="118">
        <v>0.7</v>
      </c>
      <c r="P324" s="143">
        <v>2</v>
      </c>
      <c r="Q324" s="100">
        <f t="shared" si="32"/>
        <v>57.633333333333326</v>
      </c>
      <c r="R324" s="102">
        <v>432249.99999999988</v>
      </c>
      <c r="S324" s="102">
        <v>47595.299999999988</v>
      </c>
      <c r="T324" s="102">
        <v>86449.999999999985</v>
      </c>
      <c r="U324" s="102">
        <v>2204.4750000000013</v>
      </c>
      <c r="V324" s="102">
        <f t="shared" si="33"/>
        <v>518699.99999999988</v>
      </c>
      <c r="W324" s="102">
        <f t="shared" si="34"/>
        <v>49799.774999999987</v>
      </c>
      <c r="X324" s="103">
        <f t="shared" si="35"/>
        <v>0.11011058415268941</v>
      </c>
      <c r="Y324" s="103">
        <f t="shared" ref="Y324:Y387" si="38">U324/T324</f>
        <v>2.5500000000000019E-2</v>
      </c>
      <c r="Z324" s="104"/>
      <c r="AA324" s="104"/>
      <c r="AC324">
        <v>20</v>
      </c>
    </row>
    <row r="325" spans="2:29" hidden="1" x14ac:dyDescent="0.3">
      <c r="B325" s="26" t="s">
        <v>105</v>
      </c>
      <c r="C325" s="26" t="s">
        <v>26</v>
      </c>
      <c r="D325" s="26">
        <v>3</v>
      </c>
      <c r="E325" s="98" t="s">
        <v>123</v>
      </c>
      <c r="F325" s="99">
        <v>81</v>
      </c>
      <c r="G325" s="26" t="s">
        <v>107</v>
      </c>
      <c r="H325" s="26">
        <v>2863</v>
      </c>
      <c r="I325" s="26"/>
      <c r="J325" s="26">
        <v>100</v>
      </c>
      <c r="K325" s="36">
        <v>85</v>
      </c>
      <c r="L325" s="36">
        <v>0</v>
      </c>
      <c r="M325" s="26">
        <v>60</v>
      </c>
      <c r="N325" s="112">
        <f t="shared" si="37"/>
        <v>0</v>
      </c>
      <c r="O325" s="118">
        <v>0.7</v>
      </c>
      <c r="P325" s="143">
        <v>2</v>
      </c>
      <c r="Q325" s="100">
        <f t="shared" si="32"/>
        <v>0</v>
      </c>
      <c r="R325" s="117">
        <v>0</v>
      </c>
      <c r="S325" s="117">
        <v>0</v>
      </c>
      <c r="T325" s="117">
        <v>0</v>
      </c>
      <c r="U325" s="117">
        <v>0</v>
      </c>
      <c r="V325" s="102">
        <f t="shared" si="33"/>
        <v>0</v>
      </c>
      <c r="W325" s="102">
        <f t="shared" si="34"/>
        <v>0</v>
      </c>
      <c r="X325" s="103">
        <v>0</v>
      </c>
      <c r="Y325" s="103">
        <v>0</v>
      </c>
      <c r="Z325" s="95">
        <v>44575</v>
      </c>
      <c r="AA325" s="104" t="s">
        <v>79</v>
      </c>
      <c r="AC325">
        <v>0</v>
      </c>
    </row>
    <row r="326" spans="2:29" hidden="1" x14ac:dyDescent="0.3">
      <c r="B326" s="26" t="s">
        <v>105</v>
      </c>
      <c r="C326" s="26" t="s">
        <v>26</v>
      </c>
      <c r="D326" s="26">
        <v>3</v>
      </c>
      <c r="E326" s="98" t="s">
        <v>124</v>
      </c>
      <c r="F326" s="99">
        <v>84</v>
      </c>
      <c r="G326" s="26" t="s">
        <v>107</v>
      </c>
      <c r="H326" s="26">
        <v>2866</v>
      </c>
      <c r="I326" s="26"/>
      <c r="J326" s="26">
        <v>100</v>
      </c>
      <c r="K326" s="36">
        <v>75</v>
      </c>
      <c r="L326" s="36">
        <v>5986.2</v>
      </c>
      <c r="M326" s="26">
        <v>60</v>
      </c>
      <c r="N326" s="112">
        <f t="shared" si="37"/>
        <v>99.77</v>
      </c>
      <c r="O326" s="118">
        <v>0.65</v>
      </c>
      <c r="P326" s="143">
        <v>1</v>
      </c>
      <c r="Q326" s="100">
        <f t="shared" si="32"/>
        <v>64.850499999999997</v>
      </c>
      <c r="R326" s="102">
        <v>486378.74999999994</v>
      </c>
      <c r="S326" s="102">
        <v>60335.287499999999</v>
      </c>
      <c r="T326" s="102">
        <v>97275.75</v>
      </c>
      <c r="U326" s="102">
        <v>2480.5249999999974</v>
      </c>
      <c r="V326" s="102">
        <f t="shared" si="33"/>
        <v>583654.5</v>
      </c>
      <c r="W326" s="102">
        <f t="shared" si="34"/>
        <v>62815.812499999993</v>
      </c>
      <c r="X326" s="103">
        <f t="shared" si="35"/>
        <v>0.12405000732453876</v>
      </c>
      <c r="Y326" s="103">
        <f t="shared" si="38"/>
        <v>2.5499931894639696E-2</v>
      </c>
      <c r="Z326" s="104"/>
      <c r="AA326" s="104"/>
      <c r="AC326">
        <v>20</v>
      </c>
    </row>
    <row r="327" spans="2:29" hidden="1" x14ac:dyDescent="0.3">
      <c r="B327" s="26" t="s">
        <v>105</v>
      </c>
      <c r="C327" s="26" t="s">
        <v>26</v>
      </c>
      <c r="D327" s="26">
        <v>3</v>
      </c>
      <c r="E327" s="98" t="s">
        <v>124</v>
      </c>
      <c r="F327" s="99">
        <v>84</v>
      </c>
      <c r="G327" s="26" t="s">
        <v>107</v>
      </c>
      <c r="H327" s="26">
        <v>2866</v>
      </c>
      <c r="I327" s="26"/>
      <c r="J327" s="26">
        <v>100</v>
      </c>
      <c r="K327" s="36">
        <v>85</v>
      </c>
      <c r="L327" s="36">
        <v>5986.2</v>
      </c>
      <c r="M327" s="26">
        <v>60</v>
      </c>
      <c r="N327" s="112">
        <f t="shared" si="37"/>
        <v>99.77</v>
      </c>
      <c r="O327" s="118">
        <v>0.65</v>
      </c>
      <c r="P327" s="143">
        <v>1</v>
      </c>
      <c r="Q327" s="100">
        <f t="shared" si="32"/>
        <v>64.850499999999997</v>
      </c>
      <c r="R327" s="102">
        <v>551203.31000000006</v>
      </c>
      <c r="S327" s="102">
        <v>68376.77</v>
      </c>
      <c r="T327" s="102">
        <v>110240.66</v>
      </c>
      <c r="U327" s="102">
        <v>2811.1399999999994</v>
      </c>
      <c r="V327" s="102">
        <f t="shared" si="33"/>
        <v>661443.97000000009</v>
      </c>
      <c r="W327" s="102">
        <f t="shared" si="34"/>
        <v>71187.91</v>
      </c>
      <c r="X327" s="103">
        <f t="shared" si="35"/>
        <v>0.12404999890149425</v>
      </c>
      <c r="Y327" s="103">
        <f t="shared" si="38"/>
        <v>2.5500028755270507E-2</v>
      </c>
      <c r="Z327" s="95">
        <v>44575</v>
      </c>
      <c r="AA327" s="104" t="s">
        <v>79</v>
      </c>
      <c r="AC327">
        <v>20</v>
      </c>
    </row>
    <row r="328" spans="2:29" hidden="1" x14ac:dyDescent="0.3">
      <c r="B328" s="26" t="s">
        <v>105</v>
      </c>
      <c r="C328" s="26" t="s">
        <v>26</v>
      </c>
      <c r="D328" s="26">
        <v>3</v>
      </c>
      <c r="E328" s="98" t="s">
        <v>124</v>
      </c>
      <c r="F328" s="99">
        <v>84</v>
      </c>
      <c r="G328" s="26" t="s">
        <v>107</v>
      </c>
      <c r="H328" s="26">
        <v>2866</v>
      </c>
      <c r="I328" s="26"/>
      <c r="J328" s="26">
        <v>100</v>
      </c>
      <c r="K328" s="36">
        <v>75</v>
      </c>
      <c r="L328" s="36">
        <v>0</v>
      </c>
      <c r="M328" s="26">
        <v>60</v>
      </c>
      <c r="N328" s="112">
        <f t="shared" si="37"/>
        <v>0</v>
      </c>
      <c r="O328" s="118">
        <v>0.7</v>
      </c>
      <c r="P328" s="143">
        <v>2</v>
      </c>
      <c r="Q328" s="100">
        <f t="shared" si="32"/>
        <v>0</v>
      </c>
      <c r="R328" s="102">
        <v>0</v>
      </c>
      <c r="S328" s="102">
        <v>0</v>
      </c>
      <c r="T328" s="102">
        <v>0</v>
      </c>
      <c r="U328" s="102">
        <v>0</v>
      </c>
      <c r="V328" s="102">
        <f t="shared" si="33"/>
        <v>0</v>
      </c>
      <c r="W328" s="102">
        <f t="shared" si="34"/>
        <v>0</v>
      </c>
      <c r="X328" s="103">
        <v>0</v>
      </c>
      <c r="Y328" s="103">
        <v>0</v>
      </c>
      <c r="Z328" s="104"/>
      <c r="AA328" s="104"/>
      <c r="AC328">
        <v>0</v>
      </c>
    </row>
    <row r="329" spans="2:29" hidden="1" x14ac:dyDescent="0.3">
      <c r="B329" s="26" t="s">
        <v>105</v>
      </c>
      <c r="C329" s="26" t="s">
        <v>26</v>
      </c>
      <c r="D329" s="26">
        <v>3</v>
      </c>
      <c r="E329" s="98" t="s">
        <v>124</v>
      </c>
      <c r="F329" s="99">
        <v>84</v>
      </c>
      <c r="G329" s="26" t="s">
        <v>107</v>
      </c>
      <c r="H329" s="26">
        <v>2866</v>
      </c>
      <c r="I329" s="26"/>
      <c r="J329" s="26">
        <v>100</v>
      </c>
      <c r="K329" s="36">
        <v>85</v>
      </c>
      <c r="L329" s="36">
        <v>0</v>
      </c>
      <c r="M329" s="26">
        <v>60</v>
      </c>
      <c r="N329" s="112">
        <f t="shared" si="37"/>
        <v>0</v>
      </c>
      <c r="O329" s="118">
        <v>0.7</v>
      </c>
      <c r="P329" s="143">
        <v>2</v>
      </c>
      <c r="Q329" s="100">
        <f t="shared" si="32"/>
        <v>0</v>
      </c>
      <c r="R329" s="117">
        <v>0</v>
      </c>
      <c r="S329" s="117">
        <v>0</v>
      </c>
      <c r="T329" s="117">
        <v>0</v>
      </c>
      <c r="U329" s="117">
        <v>0</v>
      </c>
      <c r="V329" s="102">
        <f t="shared" si="33"/>
        <v>0</v>
      </c>
      <c r="W329" s="102">
        <f t="shared" si="34"/>
        <v>0</v>
      </c>
      <c r="X329" s="103">
        <v>0</v>
      </c>
      <c r="Y329" s="103">
        <v>0</v>
      </c>
      <c r="Z329" s="95">
        <v>44575</v>
      </c>
      <c r="AA329" s="104" t="s">
        <v>79</v>
      </c>
      <c r="AC329">
        <v>0</v>
      </c>
    </row>
    <row r="330" spans="2:29" hidden="1" x14ac:dyDescent="0.3">
      <c r="B330" s="26" t="s">
        <v>105</v>
      </c>
      <c r="C330" s="26" t="s">
        <v>26</v>
      </c>
      <c r="D330" s="26">
        <v>3</v>
      </c>
      <c r="E330" s="98" t="s">
        <v>125</v>
      </c>
      <c r="F330" s="99">
        <v>96</v>
      </c>
      <c r="G330" s="26" t="s">
        <v>107</v>
      </c>
      <c r="H330" s="26">
        <v>2878</v>
      </c>
      <c r="I330" s="26"/>
      <c r="J330" s="26">
        <v>100</v>
      </c>
      <c r="K330" s="36">
        <v>75</v>
      </c>
      <c r="L330" s="36">
        <v>5320</v>
      </c>
      <c r="M330" s="26">
        <v>60</v>
      </c>
      <c r="N330" s="112">
        <f t="shared" si="37"/>
        <v>88.666666666666671</v>
      </c>
      <c r="O330" s="118">
        <v>0.65</v>
      </c>
      <c r="P330" s="143">
        <v>1</v>
      </c>
      <c r="Q330" s="100">
        <f t="shared" si="32"/>
        <v>57.63333333333334</v>
      </c>
      <c r="R330" s="102">
        <v>432250.00000000012</v>
      </c>
      <c r="S330" s="102">
        <v>43420.812500000015</v>
      </c>
      <c r="T330" s="102">
        <v>86450.000000000029</v>
      </c>
      <c r="U330" s="102">
        <v>2204.4750000000026</v>
      </c>
      <c r="V330" s="102">
        <f t="shared" si="33"/>
        <v>518700.00000000012</v>
      </c>
      <c r="W330" s="102">
        <f t="shared" si="34"/>
        <v>45625.28750000002</v>
      </c>
      <c r="X330" s="103">
        <f t="shared" si="35"/>
        <v>0.100453007518797</v>
      </c>
      <c r="Y330" s="103">
        <f t="shared" si="38"/>
        <v>2.5500000000000023E-2</v>
      </c>
      <c r="Z330" s="104"/>
      <c r="AA330" s="104"/>
      <c r="AC330">
        <v>20</v>
      </c>
    </row>
    <row r="331" spans="2:29" hidden="1" x14ac:dyDescent="0.3">
      <c r="B331" s="26" t="s">
        <v>105</v>
      </c>
      <c r="C331" s="26" t="s">
        <v>26</v>
      </c>
      <c r="D331" s="26">
        <v>3</v>
      </c>
      <c r="E331" s="98" t="s">
        <v>125</v>
      </c>
      <c r="F331" s="99">
        <v>96</v>
      </c>
      <c r="G331" s="26" t="s">
        <v>107</v>
      </c>
      <c r="H331" s="26">
        <v>2878</v>
      </c>
      <c r="I331" s="26"/>
      <c r="J331" s="26">
        <v>100</v>
      </c>
      <c r="K331" s="36">
        <v>85</v>
      </c>
      <c r="L331" s="36">
        <v>5320</v>
      </c>
      <c r="M331" s="26">
        <v>60</v>
      </c>
      <c r="N331" s="112">
        <f t="shared" si="37"/>
        <v>88.666666666666671</v>
      </c>
      <c r="O331" s="118">
        <v>0.65</v>
      </c>
      <c r="P331" s="143">
        <v>1</v>
      </c>
      <c r="Q331" s="100">
        <f t="shared" si="32"/>
        <v>57.63333333333334</v>
      </c>
      <c r="R331" s="102">
        <v>489860.28</v>
      </c>
      <c r="S331" s="102">
        <v>49207.95</v>
      </c>
      <c r="T331" s="102">
        <v>97972.06</v>
      </c>
      <c r="U331" s="102">
        <v>2498.2900000000009</v>
      </c>
      <c r="V331" s="102">
        <f t="shared" si="33"/>
        <v>587832.34000000008</v>
      </c>
      <c r="W331" s="102">
        <f t="shared" si="34"/>
        <v>51706.239999999998</v>
      </c>
      <c r="X331" s="103">
        <f t="shared" si="35"/>
        <v>0.1004530312194326</v>
      </c>
      <c r="Y331" s="103">
        <f t="shared" si="38"/>
        <v>2.5500025211269428E-2</v>
      </c>
      <c r="Z331" s="95">
        <v>44575</v>
      </c>
      <c r="AA331" s="104" t="s">
        <v>79</v>
      </c>
      <c r="AC331">
        <v>20</v>
      </c>
    </row>
    <row r="332" spans="2:29" hidden="1" x14ac:dyDescent="0.3">
      <c r="B332" s="26" t="s">
        <v>105</v>
      </c>
      <c r="C332" s="26" t="s">
        <v>26</v>
      </c>
      <c r="D332" s="26">
        <v>3</v>
      </c>
      <c r="E332" s="98" t="s">
        <v>125</v>
      </c>
      <c r="F332" s="99">
        <v>96</v>
      </c>
      <c r="G332" s="26" t="s">
        <v>107</v>
      </c>
      <c r="H332" s="26">
        <v>2878</v>
      </c>
      <c r="I332" s="26"/>
      <c r="J332" s="26">
        <v>100</v>
      </c>
      <c r="K332" s="36">
        <v>75</v>
      </c>
      <c r="L332" s="36">
        <v>5320</v>
      </c>
      <c r="M332" s="26">
        <v>60</v>
      </c>
      <c r="N332" s="112">
        <f t="shared" si="37"/>
        <v>88.666666666666671</v>
      </c>
      <c r="O332" s="118">
        <v>0.7</v>
      </c>
      <c r="P332" s="143">
        <v>2</v>
      </c>
      <c r="Q332" s="100">
        <f t="shared" si="32"/>
        <v>62.066666666666663</v>
      </c>
      <c r="R332" s="102">
        <v>465500</v>
      </c>
      <c r="S332" s="102">
        <v>51256.499999999993</v>
      </c>
      <c r="T332" s="102">
        <v>93100</v>
      </c>
      <c r="U332" s="102">
        <v>2374.0500000000065</v>
      </c>
      <c r="V332" s="102">
        <f t="shared" si="33"/>
        <v>558600</v>
      </c>
      <c r="W332" s="102">
        <f t="shared" si="34"/>
        <v>53630.55</v>
      </c>
      <c r="X332" s="103">
        <f t="shared" si="35"/>
        <v>0.11011063372717507</v>
      </c>
      <c r="Y332" s="103">
        <f t="shared" si="38"/>
        <v>2.5500000000000071E-2</v>
      </c>
      <c r="Z332" s="104"/>
      <c r="AA332" s="104"/>
      <c r="AC332">
        <v>20</v>
      </c>
    </row>
    <row r="333" spans="2:29" hidden="1" x14ac:dyDescent="0.3">
      <c r="B333" s="26" t="s">
        <v>105</v>
      </c>
      <c r="C333" s="26" t="s">
        <v>26</v>
      </c>
      <c r="D333" s="26">
        <v>3</v>
      </c>
      <c r="E333" s="98" t="s">
        <v>125</v>
      </c>
      <c r="F333" s="99">
        <v>96</v>
      </c>
      <c r="G333" s="26" t="s">
        <v>107</v>
      </c>
      <c r="H333" s="26">
        <v>2878</v>
      </c>
      <c r="I333" s="26"/>
      <c r="J333" s="26">
        <v>100</v>
      </c>
      <c r="K333" s="36">
        <v>85</v>
      </c>
      <c r="L333" s="36">
        <v>0</v>
      </c>
      <c r="M333" s="26">
        <v>60</v>
      </c>
      <c r="N333" s="112">
        <v>0</v>
      </c>
      <c r="O333" s="118">
        <v>0.7</v>
      </c>
      <c r="P333" s="143">
        <v>2</v>
      </c>
      <c r="Q333" s="100">
        <f t="shared" si="32"/>
        <v>0</v>
      </c>
      <c r="R333" s="117">
        <v>0</v>
      </c>
      <c r="S333" s="117">
        <v>0</v>
      </c>
      <c r="T333" s="117">
        <v>0</v>
      </c>
      <c r="U333" s="117">
        <v>0</v>
      </c>
      <c r="V333" s="102">
        <f t="shared" si="33"/>
        <v>0</v>
      </c>
      <c r="W333" s="102">
        <f t="shared" si="34"/>
        <v>0</v>
      </c>
      <c r="X333" s="103">
        <v>0</v>
      </c>
      <c r="Y333" s="103">
        <v>0</v>
      </c>
      <c r="Z333" s="95">
        <v>44575</v>
      </c>
      <c r="AA333" s="104" t="s">
        <v>79</v>
      </c>
      <c r="AC333">
        <v>0</v>
      </c>
    </row>
    <row r="334" spans="2:29" hidden="1" x14ac:dyDescent="0.3">
      <c r="B334" s="26" t="s">
        <v>105</v>
      </c>
      <c r="C334" s="26" t="s">
        <v>26</v>
      </c>
      <c r="D334" s="26">
        <v>3</v>
      </c>
      <c r="E334" s="98" t="s">
        <v>126</v>
      </c>
      <c r="F334" s="99">
        <v>104</v>
      </c>
      <c r="G334" s="26" t="s">
        <v>107</v>
      </c>
      <c r="H334" s="26">
        <v>2886</v>
      </c>
      <c r="I334" s="26"/>
      <c r="J334" s="26">
        <v>100</v>
      </c>
      <c r="K334" s="36">
        <v>75</v>
      </c>
      <c r="L334" s="36">
        <v>0</v>
      </c>
      <c r="M334" s="26">
        <v>60</v>
      </c>
      <c r="N334" s="112">
        <f t="shared" ref="N334:N361" si="39">L334/M334</f>
        <v>0</v>
      </c>
      <c r="O334" s="118">
        <v>0.65</v>
      </c>
      <c r="P334" s="143">
        <v>1</v>
      </c>
      <c r="Q334" s="100">
        <f t="shared" si="32"/>
        <v>0</v>
      </c>
      <c r="R334" s="102">
        <v>0</v>
      </c>
      <c r="S334" s="102">
        <v>0</v>
      </c>
      <c r="T334" s="102">
        <v>0</v>
      </c>
      <c r="U334" s="102">
        <v>0</v>
      </c>
      <c r="V334" s="102">
        <f t="shared" si="33"/>
        <v>0</v>
      </c>
      <c r="W334" s="102">
        <f t="shared" si="34"/>
        <v>0</v>
      </c>
      <c r="X334" s="103">
        <v>0</v>
      </c>
      <c r="Y334" s="103">
        <v>0</v>
      </c>
      <c r="Z334" s="104"/>
      <c r="AA334" s="104"/>
      <c r="AC334">
        <v>0</v>
      </c>
    </row>
    <row r="335" spans="2:29" hidden="1" x14ac:dyDescent="0.3">
      <c r="B335" s="26" t="s">
        <v>105</v>
      </c>
      <c r="C335" s="26" t="s">
        <v>26</v>
      </c>
      <c r="D335" s="26">
        <v>3</v>
      </c>
      <c r="E335" s="98" t="s">
        <v>126</v>
      </c>
      <c r="F335" s="99">
        <v>104</v>
      </c>
      <c r="G335" s="26" t="s">
        <v>107</v>
      </c>
      <c r="H335" s="26">
        <v>2886</v>
      </c>
      <c r="I335" s="26"/>
      <c r="J335" s="26">
        <v>100</v>
      </c>
      <c r="K335" s="36">
        <v>85</v>
      </c>
      <c r="L335" s="36">
        <v>0</v>
      </c>
      <c r="M335" s="26">
        <v>60</v>
      </c>
      <c r="N335" s="112">
        <f t="shared" si="39"/>
        <v>0</v>
      </c>
      <c r="O335" s="118">
        <v>0.65</v>
      </c>
      <c r="P335" s="143">
        <v>1</v>
      </c>
      <c r="Q335" s="100">
        <f t="shared" si="32"/>
        <v>0</v>
      </c>
      <c r="R335" s="117">
        <v>0</v>
      </c>
      <c r="S335" s="117">
        <v>0</v>
      </c>
      <c r="T335" s="117">
        <v>0</v>
      </c>
      <c r="U335" s="117">
        <v>0</v>
      </c>
      <c r="V335" s="102">
        <f t="shared" si="33"/>
        <v>0</v>
      </c>
      <c r="W335" s="102">
        <f t="shared" si="34"/>
        <v>0</v>
      </c>
      <c r="X335" s="103">
        <v>0</v>
      </c>
      <c r="Y335" s="103">
        <v>0</v>
      </c>
      <c r="Z335" s="95">
        <v>44575</v>
      </c>
      <c r="AA335" s="104" t="s">
        <v>79</v>
      </c>
      <c r="AC335">
        <v>0</v>
      </c>
    </row>
    <row r="336" spans="2:29" hidden="1" x14ac:dyDescent="0.3">
      <c r="B336" s="26" t="s">
        <v>105</v>
      </c>
      <c r="C336" s="26" t="s">
        <v>26</v>
      </c>
      <c r="D336" s="26">
        <v>3</v>
      </c>
      <c r="E336" s="98" t="s">
        <v>126</v>
      </c>
      <c r="F336" s="99">
        <v>104</v>
      </c>
      <c r="G336" s="26" t="s">
        <v>107</v>
      </c>
      <c r="H336" s="26">
        <v>2886</v>
      </c>
      <c r="I336" s="26"/>
      <c r="J336" s="26">
        <v>100</v>
      </c>
      <c r="K336" s="36">
        <v>75</v>
      </c>
      <c r="L336" s="36">
        <v>0</v>
      </c>
      <c r="M336" s="26">
        <v>60</v>
      </c>
      <c r="N336" s="112">
        <f t="shared" si="39"/>
        <v>0</v>
      </c>
      <c r="O336" s="118">
        <v>0.7</v>
      </c>
      <c r="P336" s="143">
        <v>2</v>
      </c>
      <c r="Q336" s="100">
        <f t="shared" si="32"/>
        <v>0</v>
      </c>
      <c r="R336" s="102">
        <v>0</v>
      </c>
      <c r="S336" s="102">
        <v>0</v>
      </c>
      <c r="T336" s="102">
        <v>0</v>
      </c>
      <c r="U336" s="102">
        <v>0</v>
      </c>
      <c r="V336" s="102">
        <f t="shared" si="33"/>
        <v>0</v>
      </c>
      <c r="W336" s="102">
        <f t="shared" si="34"/>
        <v>0</v>
      </c>
      <c r="X336" s="103">
        <v>0</v>
      </c>
      <c r="Y336" s="103">
        <v>0</v>
      </c>
      <c r="Z336" s="104"/>
      <c r="AA336" s="104"/>
      <c r="AC336">
        <v>0</v>
      </c>
    </row>
    <row r="337" spans="2:29" hidden="1" x14ac:dyDescent="0.3">
      <c r="B337" s="26" t="s">
        <v>105</v>
      </c>
      <c r="C337" s="26" t="s">
        <v>26</v>
      </c>
      <c r="D337" s="26">
        <v>3</v>
      </c>
      <c r="E337" s="98" t="s">
        <v>126</v>
      </c>
      <c r="F337" s="99">
        <v>104</v>
      </c>
      <c r="G337" s="26" t="s">
        <v>107</v>
      </c>
      <c r="H337" s="26">
        <v>2886</v>
      </c>
      <c r="I337" s="26"/>
      <c r="J337" s="26">
        <v>100</v>
      </c>
      <c r="K337" s="36">
        <v>85</v>
      </c>
      <c r="L337" s="36">
        <v>0</v>
      </c>
      <c r="M337" s="26">
        <v>60</v>
      </c>
      <c r="N337" s="112">
        <f t="shared" si="39"/>
        <v>0</v>
      </c>
      <c r="O337" s="118">
        <v>0.7</v>
      </c>
      <c r="P337" s="143">
        <v>2</v>
      </c>
      <c r="Q337" s="100">
        <f t="shared" si="32"/>
        <v>0</v>
      </c>
      <c r="R337" s="117">
        <v>0</v>
      </c>
      <c r="S337" s="117">
        <v>0</v>
      </c>
      <c r="T337" s="117">
        <v>0</v>
      </c>
      <c r="U337" s="117">
        <v>0</v>
      </c>
      <c r="V337" s="102">
        <f t="shared" si="33"/>
        <v>0</v>
      </c>
      <c r="W337" s="102">
        <f t="shared" si="34"/>
        <v>0</v>
      </c>
      <c r="X337" s="103">
        <v>0</v>
      </c>
      <c r="Y337" s="103">
        <v>0</v>
      </c>
      <c r="Z337" s="95">
        <v>44575</v>
      </c>
      <c r="AA337" s="104" t="s">
        <v>79</v>
      </c>
      <c r="AC337">
        <v>0</v>
      </c>
    </row>
    <row r="338" spans="2:29" hidden="1" x14ac:dyDescent="0.3">
      <c r="B338" s="26" t="s">
        <v>105</v>
      </c>
      <c r="C338" s="26" t="s">
        <v>26</v>
      </c>
      <c r="D338" s="26">
        <v>3</v>
      </c>
      <c r="E338" s="98" t="s">
        <v>127</v>
      </c>
      <c r="F338" s="99">
        <v>109</v>
      </c>
      <c r="G338" s="26" t="s">
        <v>107</v>
      </c>
      <c r="H338" s="26">
        <v>2891</v>
      </c>
      <c r="I338" s="26"/>
      <c r="J338" s="26">
        <v>100</v>
      </c>
      <c r="K338" s="36">
        <v>75</v>
      </c>
      <c r="L338" s="36">
        <v>5890</v>
      </c>
      <c r="M338" s="26">
        <v>60</v>
      </c>
      <c r="N338" s="112">
        <f t="shared" si="39"/>
        <v>98.166666666666671</v>
      </c>
      <c r="O338" s="118">
        <v>0.65</v>
      </c>
      <c r="P338" s="143">
        <v>1</v>
      </c>
      <c r="Q338" s="100">
        <f t="shared" si="32"/>
        <v>63.808333333333337</v>
      </c>
      <c r="R338" s="102">
        <v>478562.5</v>
      </c>
      <c r="S338" s="102">
        <v>48073.05</v>
      </c>
      <c r="T338" s="102">
        <v>95712.5</v>
      </c>
      <c r="U338" s="102">
        <v>2440.6624999999985</v>
      </c>
      <c r="V338" s="102">
        <f t="shared" si="33"/>
        <v>574275</v>
      </c>
      <c r="W338" s="102">
        <f t="shared" si="34"/>
        <v>50513.712500000001</v>
      </c>
      <c r="X338" s="103">
        <f t="shared" si="35"/>
        <v>0.10045302337730182</v>
      </c>
      <c r="Y338" s="103">
        <f t="shared" si="38"/>
        <v>2.5499934700274243E-2</v>
      </c>
      <c r="Z338" s="104"/>
      <c r="AA338" s="104"/>
      <c r="AC338">
        <v>20</v>
      </c>
    </row>
    <row r="339" spans="2:29" hidden="1" x14ac:dyDescent="0.3">
      <c r="B339" s="26" t="s">
        <v>105</v>
      </c>
      <c r="C339" s="26" t="s">
        <v>26</v>
      </c>
      <c r="D339" s="26">
        <v>3</v>
      </c>
      <c r="E339" s="98" t="s">
        <v>127</v>
      </c>
      <c r="F339" s="99">
        <v>109</v>
      </c>
      <c r="G339" s="26" t="s">
        <v>107</v>
      </c>
      <c r="H339" s="26">
        <v>2891</v>
      </c>
      <c r="I339" s="26"/>
      <c r="J339" s="26">
        <v>100</v>
      </c>
      <c r="K339" s="36">
        <v>85</v>
      </c>
      <c r="L339" s="36">
        <v>5890</v>
      </c>
      <c r="M339" s="26">
        <v>60</v>
      </c>
      <c r="N339" s="112">
        <f t="shared" si="39"/>
        <v>98.166666666666671</v>
      </c>
      <c r="O339" s="118">
        <v>0.65</v>
      </c>
      <c r="P339" s="143">
        <v>1</v>
      </c>
      <c r="Q339" s="100">
        <f t="shared" si="32"/>
        <v>63.808333333333337</v>
      </c>
      <c r="R339" s="102">
        <v>542345.31000000006</v>
      </c>
      <c r="S339" s="102">
        <v>54480.23</v>
      </c>
      <c r="T339" s="102">
        <v>108469.06</v>
      </c>
      <c r="U339" s="102">
        <v>2765.9499999999971</v>
      </c>
      <c r="V339" s="102">
        <f t="shared" si="33"/>
        <v>650814.37000000011</v>
      </c>
      <c r="W339" s="102">
        <f t="shared" si="34"/>
        <v>57246.18</v>
      </c>
      <c r="X339" s="103">
        <f t="shared" si="35"/>
        <v>0.10045303056091699</v>
      </c>
      <c r="Y339" s="103">
        <f t="shared" si="38"/>
        <v>2.5499898312016323E-2</v>
      </c>
      <c r="Z339" s="95">
        <v>44575</v>
      </c>
      <c r="AA339" s="104" t="s">
        <v>79</v>
      </c>
      <c r="AC339">
        <v>20</v>
      </c>
    </row>
    <row r="340" spans="2:29" hidden="1" x14ac:dyDescent="0.3">
      <c r="B340" s="26" t="s">
        <v>105</v>
      </c>
      <c r="C340" s="26" t="s">
        <v>26</v>
      </c>
      <c r="D340" s="26">
        <v>3</v>
      </c>
      <c r="E340" s="98" t="s">
        <v>127</v>
      </c>
      <c r="F340" s="99">
        <v>109</v>
      </c>
      <c r="G340" s="26" t="s">
        <v>107</v>
      </c>
      <c r="H340" s="26">
        <v>2891</v>
      </c>
      <c r="I340" s="26"/>
      <c r="J340" s="26">
        <v>100</v>
      </c>
      <c r="K340" s="36">
        <v>75</v>
      </c>
      <c r="L340" s="36">
        <v>5890</v>
      </c>
      <c r="M340" s="26">
        <v>60</v>
      </c>
      <c r="N340" s="112">
        <f t="shared" si="39"/>
        <v>98.166666666666671</v>
      </c>
      <c r="O340" s="118">
        <v>0.7</v>
      </c>
      <c r="P340" s="143">
        <v>2</v>
      </c>
      <c r="Q340" s="100">
        <f t="shared" si="32"/>
        <v>68.716666666666669</v>
      </c>
      <c r="R340" s="102">
        <v>515375</v>
      </c>
      <c r="S340" s="102">
        <v>56748.262499999997</v>
      </c>
      <c r="T340" s="102">
        <v>103075</v>
      </c>
      <c r="U340" s="102">
        <v>2628.4124999999949</v>
      </c>
      <c r="V340" s="102">
        <f t="shared" si="33"/>
        <v>618450</v>
      </c>
      <c r="W340" s="102">
        <f t="shared" si="34"/>
        <v>59376.674999999988</v>
      </c>
      <c r="X340" s="103">
        <f t="shared" si="35"/>
        <v>0.11011062333252486</v>
      </c>
      <c r="Y340" s="103">
        <f t="shared" si="38"/>
        <v>2.549999999999995E-2</v>
      </c>
      <c r="Z340" s="104"/>
      <c r="AA340" s="104"/>
      <c r="AC340">
        <v>20</v>
      </c>
    </row>
    <row r="341" spans="2:29" hidden="1" x14ac:dyDescent="0.3">
      <c r="B341" s="26" t="s">
        <v>105</v>
      </c>
      <c r="C341" s="26" t="s">
        <v>26</v>
      </c>
      <c r="D341" s="26">
        <v>3</v>
      </c>
      <c r="E341" s="98" t="s">
        <v>127</v>
      </c>
      <c r="F341" s="99">
        <v>109</v>
      </c>
      <c r="G341" s="26" t="s">
        <v>107</v>
      </c>
      <c r="H341" s="26">
        <v>2891</v>
      </c>
      <c r="I341" s="26"/>
      <c r="J341" s="26">
        <v>100</v>
      </c>
      <c r="K341" s="36">
        <v>85</v>
      </c>
      <c r="L341" s="36">
        <v>0</v>
      </c>
      <c r="M341" s="26">
        <v>60</v>
      </c>
      <c r="N341" s="112">
        <f t="shared" si="39"/>
        <v>0</v>
      </c>
      <c r="O341" s="118">
        <v>0.7</v>
      </c>
      <c r="P341" s="143">
        <v>2</v>
      </c>
      <c r="Q341" s="100">
        <f t="shared" si="32"/>
        <v>0</v>
      </c>
      <c r="R341" s="117">
        <v>0</v>
      </c>
      <c r="S341" s="117">
        <v>0</v>
      </c>
      <c r="T341" s="117">
        <v>0</v>
      </c>
      <c r="U341" s="117">
        <v>0</v>
      </c>
      <c r="V341" s="102">
        <f t="shared" ref="V341:V404" si="40">R341+T341</f>
        <v>0</v>
      </c>
      <c r="W341" s="102">
        <v>0</v>
      </c>
      <c r="X341" s="103">
        <v>0</v>
      </c>
      <c r="Y341" s="103">
        <v>0</v>
      </c>
      <c r="Z341" s="95">
        <v>44575</v>
      </c>
      <c r="AA341" s="104" t="s">
        <v>79</v>
      </c>
      <c r="AC341">
        <v>0</v>
      </c>
    </row>
    <row r="342" spans="2:29" hidden="1" x14ac:dyDescent="0.3">
      <c r="B342" s="26" t="s">
        <v>105</v>
      </c>
      <c r="C342" s="26" t="s">
        <v>26</v>
      </c>
      <c r="D342" s="26">
        <v>3</v>
      </c>
      <c r="E342" s="98" t="s">
        <v>128</v>
      </c>
      <c r="F342" s="99">
        <v>1382</v>
      </c>
      <c r="G342" s="26" t="s">
        <v>107</v>
      </c>
      <c r="H342" s="26">
        <v>4164</v>
      </c>
      <c r="I342" s="26"/>
      <c r="J342" s="26">
        <v>100</v>
      </c>
      <c r="K342" s="36">
        <v>75</v>
      </c>
      <c r="L342" s="36">
        <v>0</v>
      </c>
      <c r="M342" s="26">
        <v>60</v>
      </c>
      <c r="N342" s="112">
        <f t="shared" si="39"/>
        <v>0</v>
      </c>
      <c r="O342" s="118">
        <v>0.65</v>
      </c>
      <c r="P342" s="143">
        <v>1</v>
      </c>
      <c r="Q342" s="100">
        <f t="shared" si="32"/>
        <v>0</v>
      </c>
      <c r="R342" s="102">
        <v>0</v>
      </c>
      <c r="S342" s="102">
        <v>0</v>
      </c>
      <c r="T342" s="102">
        <v>0</v>
      </c>
      <c r="U342" s="102">
        <v>0</v>
      </c>
      <c r="V342" s="102">
        <f t="shared" si="40"/>
        <v>0</v>
      </c>
      <c r="W342" s="102">
        <f t="shared" ref="W342:W373" si="41">S342+U342</f>
        <v>0</v>
      </c>
      <c r="X342" s="103">
        <v>0</v>
      </c>
      <c r="Y342" s="103">
        <v>0</v>
      </c>
      <c r="Z342" s="104"/>
      <c r="AA342" s="104"/>
      <c r="AC342">
        <v>0</v>
      </c>
    </row>
    <row r="343" spans="2:29" hidden="1" x14ac:dyDescent="0.3">
      <c r="B343" s="26" t="s">
        <v>105</v>
      </c>
      <c r="C343" s="26" t="s">
        <v>26</v>
      </c>
      <c r="D343" s="26">
        <v>3</v>
      </c>
      <c r="E343" s="98" t="s">
        <v>128</v>
      </c>
      <c r="F343" s="99">
        <v>1382</v>
      </c>
      <c r="G343" s="26" t="s">
        <v>107</v>
      </c>
      <c r="H343" s="26">
        <v>4164</v>
      </c>
      <c r="I343" s="26"/>
      <c r="J343" s="26">
        <v>100</v>
      </c>
      <c r="K343" s="36">
        <v>85</v>
      </c>
      <c r="L343" s="36">
        <v>0</v>
      </c>
      <c r="M343" s="26">
        <v>60</v>
      </c>
      <c r="N343" s="112">
        <f t="shared" si="39"/>
        <v>0</v>
      </c>
      <c r="O343" s="118">
        <v>0.65</v>
      </c>
      <c r="P343" s="143">
        <v>1</v>
      </c>
      <c r="Q343" s="100">
        <f t="shared" si="32"/>
        <v>0</v>
      </c>
      <c r="R343" s="117">
        <v>0</v>
      </c>
      <c r="S343" s="117">
        <v>0</v>
      </c>
      <c r="T343" s="117">
        <v>0</v>
      </c>
      <c r="U343" s="117">
        <v>0</v>
      </c>
      <c r="V343" s="102">
        <f t="shared" si="40"/>
        <v>0</v>
      </c>
      <c r="W343" s="102">
        <f t="shared" si="41"/>
        <v>0</v>
      </c>
      <c r="X343" s="103">
        <v>0</v>
      </c>
      <c r="Y343" s="103">
        <v>0</v>
      </c>
      <c r="Z343" s="95">
        <v>44575</v>
      </c>
      <c r="AA343" s="104" t="s">
        <v>79</v>
      </c>
      <c r="AC343">
        <v>0</v>
      </c>
    </row>
    <row r="344" spans="2:29" hidden="1" x14ac:dyDescent="0.3">
      <c r="B344" s="26" t="s">
        <v>105</v>
      </c>
      <c r="C344" s="26" t="s">
        <v>26</v>
      </c>
      <c r="D344" s="26">
        <v>3</v>
      </c>
      <c r="E344" s="98" t="s">
        <v>128</v>
      </c>
      <c r="F344" s="99">
        <v>1382</v>
      </c>
      <c r="G344" s="26" t="s">
        <v>107</v>
      </c>
      <c r="H344" s="26">
        <v>4164</v>
      </c>
      <c r="I344" s="26"/>
      <c r="J344" s="26">
        <v>100</v>
      </c>
      <c r="K344" s="36">
        <v>75</v>
      </c>
      <c r="L344" s="36">
        <v>0</v>
      </c>
      <c r="M344" s="26">
        <v>60</v>
      </c>
      <c r="N344" s="112">
        <f t="shared" si="39"/>
        <v>0</v>
      </c>
      <c r="O344" s="118">
        <v>0.7</v>
      </c>
      <c r="P344" s="143">
        <v>2</v>
      </c>
      <c r="Q344" s="100">
        <f t="shared" si="32"/>
        <v>0</v>
      </c>
      <c r="R344" s="102">
        <v>0</v>
      </c>
      <c r="S344" s="102">
        <v>0</v>
      </c>
      <c r="T344" s="102">
        <v>0</v>
      </c>
      <c r="U344" s="102">
        <v>0</v>
      </c>
      <c r="V344" s="102">
        <f t="shared" si="40"/>
        <v>0</v>
      </c>
      <c r="W344" s="102">
        <f t="shared" si="41"/>
        <v>0</v>
      </c>
      <c r="X344" s="103">
        <v>0</v>
      </c>
      <c r="Y344" s="103">
        <v>0</v>
      </c>
      <c r="Z344" s="104"/>
      <c r="AA344" s="104"/>
      <c r="AC344">
        <v>0</v>
      </c>
    </row>
    <row r="345" spans="2:29" hidden="1" x14ac:dyDescent="0.3">
      <c r="B345" s="26" t="s">
        <v>105</v>
      </c>
      <c r="C345" s="26" t="s">
        <v>26</v>
      </c>
      <c r="D345" s="26">
        <v>3</v>
      </c>
      <c r="E345" s="98" t="s">
        <v>128</v>
      </c>
      <c r="F345" s="99">
        <v>1382</v>
      </c>
      <c r="G345" s="26" t="s">
        <v>107</v>
      </c>
      <c r="H345" s="26">
        <v>4164</v>
      </c>
      <c r="I345" s="26"/>
      <c r="J345" s="26">
        <v>100</v>
      </c>
      <c r="K345" s="36">
        <v>85</v>
      </c>
      <c r="L345" s="36">
        <v>0</v>
      </c>
      <c r="M345" s="26">
        <v>60</v>
      </c>
      <c r="N345" s="112">
        <f t="shared" si="39"/>
        <v>0</v>
      </c>
      <c r="O345" s="118">
        <v>0.7</v>
      </c>
      <c r="P345" s="143">
        <v>2</v>
      </c>
      <c r="Q345" s="100">
        <f t="shared" si="32"/>
        <v>0</v>
      </c>
      <c r="R345" s="117">
        <v>0</v>
      </c>
      <c r="S345" s="117">
        <v>0</v>
      </c>
      <c r="T345" s="117">
        <v>0</v>
      </c>
      <c r="U345" s="117">
        <v>0</v>
      </c>
      <c r="V345" s="102">
        <f t="shared" si="40"/>
        <v>0</v>
      </c>
      <c r="W345" s="102">
        <f t="shared" si="41"/>
        <v>0</v>
      </c>
      <c r="X345" s="103">
        <v>0</v>
      </c>
      <c r="Y345" s="103">
        <v>0</v>
      </c>
      <c r="Z345" s="95">
        <v>44575</v>
      </c>
      <c r="AA345" s="104" t="s">
        <v>79</v>
      </c>
      <c r="AC345">
        <v>0</v>
      </c>
    </row>
    <row r="346" spans="2:29" hidden="1" x14ac:dyDescent="0.3">
      <c r="B346" s="26" t="s">
        <v>105</v>
      </c>
      <c r="C346" s="26" t="s">
        <v>26</v>
      </c>
      <c r="D346" s="26">
        <v>3</v>
      </c>
      <c r="E346" s="98" t="s">
        <v>129</v>
      </c>
      <c r="F346" s="99">
        <v>665</v>
      </c>
      <c r="G346" s="26" t="s">
        <v>107</v>
      </c>
      <c r="H346" s="26">
        <v>3447</v>
      </c>
      <c r="I346" s="26"/>
      <c r="J346" s="26">
        <v>100</v>
      </c>
      <c r="K346" s="36">
        <v>75</v>
      </c>
      <c r="L346" s="36">
        <v>4643.8</v>
      </c>
      <c r="M346" s="26">
        <v>60</v>
      </c>
      <c r="N346" s="112">
        <f t="shared" si="39"/>
        <v>77.396666666666675</v>
      </c>
      <c r="O346" s="118">
        <v>0.65</v>
      </c>
      <c r="P346" s="143">
        <v>1</v>
      </c>
      <c r="Q346" s="100">
        <f t="shared" si="32"/>
        <v>50.307833333333342</v>
      </c>
      <c r="R346" s="102">
        <v>377308.75000000006</v>
      </c>
      <c r="S346" s="102">
        <v>37901.800000000003</v>
      </c>
      <c r="T346" s="102">
        <v>75461.750000000015</v>
      </c>
      <c r="U346" s="102">
        <v>1924.2750000000028</v>
      </c>
      <c r="V346" s="102">
        <f t="shared" si="40"/>
        <v>452770.50000000006</v>
      </c>
      <c r="W346" s="102">
        <f t="shared" si="41"/>
        <v>39826.075000000004</v>
      </c>
      <c r="X346" s="103">
        <f t="shared" si="35"/>
        <v>0.10045301096250749</v>
      </c>
      <c r="Y346" s="103">
        <f t="shared" si="38"/>
        <v>2.5500004969405063E-2</v>
      </c>
      <c r="Z346" s="104"/>
      <c r="AA346" s="104"/>
      <c r="AC346">
        <v>20</v>
      </c>
    </row>
    <row r="347" spans="2:29" hidden="1" x14ac:dyDescent="0.3">
      <c r="B347" s="26" t="s">
        <v>105</v>
      </c>
      <c r="C347" s="26" t="s">
        <v>26</v>
      </c>
      <c r="D347" s="26">
        <v>3</v>
      </c>
      <c r="E347" s="98" t="s">
        <v>129</v>
      </c>
      <c r="F347" s="99">
        <v>665</v>
      </c>
      <c r="G347" s="26" t="s">
        <v>107</v>
      </c>
      <c r="H347" s="26">
        <v>3447</v>
      </c>
      <c r="I347" s="26"/>
      <c r="J347" s="26">
        <v>100</v>
      </c>
      <c r="K347" s="36">
        <v>85</v>
      </c>
      <c r="L347" s="36">
        <v>4643.8</v>
      </c>
      <c r="M347" s="26">
        <v>60</v>
      </c>
      <c r="N347" s="112">
        <f t="shared" si="39"/>
        <v>77.396666666666675</v>
      </c>
      <c r="O347" s="118">
        <v>0.65</v>
      </c>
      <c r="P347" s="143">
        <v>1</v>
      </c>
      <c r="Q347" s="100">
        <f t="shared" si="32"/>
        <v>50.307833333333342</v>
      </c>
      <c r="R347" s="102">
        <v>427596.46</v>
      </c>
      <c r="S347" s="102">
        <v>42953.36</v>
      </c>
      <c r="T347" s="102">
        <v>85519.29</v>
      </c>
      <c r="U347" s="102">
        <v>2180.739999999998</v>
      </c>
      <c r="V347" s="102">
        <f t="shared" si="40"/>
        <v>513115.75</v>
      </c>
      <c r="W347" s="102">
        <f t="shared" si="41"/>
        <v>45134.1</v>
      </c>
      <c r="X347" s="103">
        <f t="shared" si="35"/>
        <v>0.10045302994323199</v>
      </c>
      <c r="Y347" s="103">
        <f t="shared" si="38"/>
        <v>2.5499977841256613E-2</v>
      </c>
      <c r="Z347" s="95">
        <v>44575</v>
      </c>
      <c r="AA347" s="104" t="s">
        <v>79</v>
      </c>
      <c r="AC347">
        <v>20</v>
      </c>
    </row>
    <row r="348" spans="2:29" hidden="1" x14ac:dyDescent="0.3">
      <c r="B348" s="26" t="s">
        <v>105</v>
      </c>
      <c r="C348" s="26" t="s">
        <v>26</v>
      </c>
      <c r="D348" s="26">
        <v>3</v>
      </c>
      <c r="E348" s="98" t="s">
        <v>129</v>
      </c>
      <c r="F348" s="99">
        <v>665</v>
      </c>
      <c r="G348" s="26" t="s">
        <v>107</v>
      </c>
      <c r="H348" s="26">
        <v>3447</v>
      </c>
      <c r="I348" s="26"/>
      <c r="J348" s="26">
        <v>100</v>
      </c>
      <c r="K348" s="36">
        <v>75</v>
      </c>
      <c r="L348" s="36">
        <v>4643.8</v>
      </c>
      <c r="M348" s="26">
        <v>60</v>
      </c>
      <c r="N348" s="112">
        <f t="shared" si="39"/>
        <v>77.396666666666675</v>
      </c>
      <c r="O348" s="118">
        <v>0.7</v>
      </c>
      <c r="P348" s="143">
        <v>2</v>
      </c>
      <c r="Q348" s="100">
        <f t="shared" si="32"/>
        <v>54.177666666666667</v>
      </c>
      <c r="R348" s="102">
        <v>406332.5</v>
      </c>
      <c r="S348" s="102">
        <v>44741.512499999997</v>
      </c>
      <c r="T348" s="102">
        <v>81266.5</v>
      </c>
      <c r="U348" s="102">
        <v>2072.2875000000022</v>
      </c>
      <c r="V348" s="102">
        <f t="shared" si="40"/>
        <v>487599</v>
      </c>
      <c r="W348" s="102">
        <f t="shared" si="41"/>
        <v>46813.8</v>
      </c>
      <c r="X348" s="103">
        <f t="shared" si="35"/>
        <v>0.11011059292574431</v>
      </c>
      <c r="Y348" s="103">
        <f t="shared" si="38"/>
        <v>2.5499898482154421E-2</v>
      </c>
      <c r="Z348" s="104"/>
      <c r="AA348" s="104"/>
      <c r="AC348">
        <v>20</v>
      </c>
    </row>
    <row r="349" spans="2:29" hidden="1" x14ac:dyDescent="0.3">
      <c r="B349" s="26" t="s">
        <v>105</v>
      </c>
      <c r="C349" s="26" t="s">
        <v>26</v>
      </c>
      <c r="D349" s="26">
        <v>3</v>
      </c>
      <c r="E349" s="98" t="s">
        <v>129</v>
      </c>
      <c r="F349" s="99">
        <v>665</v>
      </c>
      <c r="G349" s="26" t="s">
        <v>107</v>
      </c>
      <c r="H349" s="26">
        <v>3447</v>
      </c>
      <c r="I349" s="26"/>
      <c r="J349" s="26">
        <v>100</v>
      </c>
      <c r="K349" s="36">
        <v>85</v>
      </c>
      <c r="L349" s="36">
        <v>0</v>
      </c>
      <c r="M349" s="26">
        <v>60</v>
      </c>
      <c r="N349" s="112">
        <f t="shared" si="39"/>
        <v>0</v>
      </c>
      <c r="O349" s="118">
        <v>0.7</v>
      </c>
      <c r="P349" s="143">
        <v>2</v>
      </c>
      <c r="Q349" s="100">
        <f t="shared" si="32"/>
        <v>0</v>
      </c>
      <c r="R349" s="117">
        <v>0</v>
      </c>
      <c r="S349" s="117">
        <v>0</v>
      </c>
      <c r="T349" s="117">
        <v>0</v>
      </c>
      <c r="U349" s="117">
        <v>0</v>
      </c>
      <c r="V349" s="102">
        <f t="shared" si="40"/>
        <v>0</v>
      </c>
      <c r="W349" s="102">
        <f t="shared" si="41"/>
        <v>0</v>
      </c>
      <c r="X349" s="103">
        <v>0</v>
      </c>
      <c r="Y349" s="103">
        <v>0</v>
      </c>
      <c r="Z349" s="95">
        <v>44575</v>
      </c>
      <c r="AA349" s="104" t="s">
        <v>79</v>
      </c>
      <c r="AC349">
        <v>0</v>
      </c>
    </row>
    <row r="350" spans="2:29" hidden="1" x14ac:dyDescent="0.3">
      <c r="B350" s="26" t="s">
        <v>105</v>
      </c>
      <c r="C350" s="26" t="s">
        <v>26</v>
      </c>
      <c r="D350" s="26">
        <v>3</v>
      </c>
      <c r="E350" s="98" t="s">
        <v>130</v>
      </c>
      <c r="F350" s="99">
        <v>117</v>
      </c>
      <c r="G350" s="26" t="s">
        <v>107</v>
      </c>
      <c r="H350" s="26">
        <v>2899</v>
      </c>
      <c r="I350" s="26"/>
      <c r="J350" s="26">
        <v>100</v>
      </c>
      <c r="K350" s="36">
        <v>75</v>
      </c>
      <c r="L350" s="36">
        <v>5973.2</v>
      </c>
      <c r="M350" s="26">
        <v>60</v>
      </c>
      <c r="N350" s="112">
        <f t="shared" si="39"/>
        <v>99.553333333333327</v>
      </c>
      <c r="O350" s="118">
        <v>0.65</v>
      </c>
      <c r="P350" s="143">
        <v>1</v>
      </c>
      <c r="Q350" s="100">
        <f t="shared" si="32"/>
        <v>64.709666666666664</v>
      </c>
      <c r="R350" s="102">
        <v>485322.49999999994</v>
      </c>
      <c r="S350" s="102">
        <v>60204.262499999997</v>
      </c>
      <c r="T350" s="102">
        <v>97064.5</v>
      </c>
      <c r="U350" s="102">
        <v>2475.1499999999937</v>
      </c>
      <c r="V350" s="102">
        <f t="shared" si="40"/>
        <v>582387</v>
      </c>
      <c r="W350" s="102">
        <f t="shared" si="41"/>
        <v>62679.412499999991</v>
      </c>
      <c r="X350" s="103">
        <f t="shared" si="35"/>
        <v>0.12405001313559541</v>
      </c>
      <c r="Y350" s="103">
        <f t="shared" si="38"/>
        <v>2.5500054087745711E-2</v>
      </c>
      <c r="Z350" s="104"/>
      <c r="AA350" s="104"/>
      <c r="AC350">
        <v>20</v>
      </c>
    </row>
    <row r="351" spans="2:29" hidden="1" x14ac:dyDescent="0.3">
      <c r="B351" s="26" t="s">
        <v>105</v>
      </c>
      <c r="C351" s="26" t="s">
        <v>26</v>
      </c>
      <c r="D351" s="26">
        <v>3</v>
      </c>
      <c r="E351" s="98" t="s">
        <v>130</v>
      </c>
      <c r="F351" s="99">
        <v>117</v>
      </c>
      <c r="G351" s="26" t="s">
        <v>107</v>
      </c>
      <c r="H351" s="26">
        <v>2899</v>
      </c>
      <c r="I351" s="26"/>
      <c r="J351" s="26">
        <v>100</v>
      </c>
      <c r="K351" s="36">
        <v>85</v>
      </c>
      <c r="L351" s="36">
        <v>5973.2</v>
      </c>
      <c r="M351" s="26">
        <v>60</v>
      </c>
      <c r="N351" s="112">
        <f t="shared" si="39"/>
        <v>99.553333333333327</v>
      </c>
      <c r="O351" s="118">
        <v>0.65</v>
      </c>
      <c r="P351" s="143">
        <v>1</v>
      </c>
      <c r="Q351" s="100">
        <f t="shared" si="32"/>
        <v>64.709666666666664</v>
      </c>
      <c r="R351" s="102">
        <v>550006.28</v>
      </c>
      <c r="S351" s="102">
        <v>68228.27</v>
      </c>
      <c r="T351" s="102">
        <v>110001.26</v>
      </c>
      <c r="U351" s="102">
        <v>2805.0299999999988</v>
      </c>
      <c r="V351" s="102">
        <f t="shared" si="40"/>
        <v>660007.54</v>
      </c>
      <c r="W351" s="102">
        <f t="shared" si="41"/>
        <v>71033.3</v>
      </c>
      <c r="X351" s="103">
        <f t="shared" si="35"/>
        <v>0.124049983574733</v>
      </c>
      <c r="Y351" s="103">
        <f t="shared" si="38"/>
        <v>2.5499980636585425E-2</v>
      </c>
      <c r="Z351" s="95">
        <v>44575</v>
      </c>
      <c r="AA351" s="104" t="s">
        <v>79</v>
      </c>
      <c r="AC351">
        <v>20</v>
      </c>
    </row>
    <row r="352" spans="2:29" hidden="1" x14ac:dyDescent="0.3">
      <c r="B352" s="26" t="s">
        <v>105</v>
      </c>
      <c r="C352" s="26" t="s">
        <v>26</v>
      </c>
      <c r="D352" s="26">
        <v>3</v>
      </c>
      <c r="E352" s="98" t="s">
        <v>130</v>
      </c>
      <c r="F352" s="99">
        <v>117</v>
      </c>
      <c r="G352" s="26" t="s">
        <v>107</v>
      </c>
      <c r="H352" s="26">
        <v>2899</v>
      </c>
      <c r="I352" s="26"/>
      <c r="J352" s="26">
        <v>100</v>
      </c>
      <c r="K352" s="36">
        <v>75</v>
      </c>
      <c r="L352" s="36">
        <v>0</v>
      </c>
      <c r="M352" s="26">
        <v>60</v>
      </c>
      <c r="N352" s="112">
        <f t="shared" si="39"/>
        <v>0</v>
      </c>
      <c r="O352" s="118">
        <v>0.7</v>
      </c>
      <c r="P352" s="143">
        <v>2</v>
      </c>
      <c r="Q352" s="100">
        <f t="shared" si="32"/>
        <v>0</v>
      </c>
      <c r="R352" s="102">
        <v>0</v>
      </c>
      <c r="S352" s="102">
        <v>0</v>
      </c>
      <c r="T352" s="102">
        <v>0</v>
      </c>
      <c r="U352" s="102">
        <v>0</v>
      </c>
      <c r="V352" s="102">
        <f t="shared" si="40"/>
        <v>0</v>
      </c>
      <c r="W352" s="102">
        <f t="shared" si="41"/>
        <v>0</v>
      </c>
      <c r="X352" s="103">
        <v>0</v>
      </c>
      <c r="Y352" s="103">
        <v>0</v>
      </c>
      <c r="Z352" s="104"/>
      <c r="AA352" s="104"/>
      <c r="AC352">
        <v>0</v>
      </c>
    </row>
    <row r="353" spans="2:29" hidden="1" x14ac:dyDescent="0.3">
      <c r="B353" s="26" t="s">
        <v>105</v>
      </c>
      <c r="C353" s="26" t="s">
        <v>26</v>
      </c>
      <c r="D353" s="26">
        <v>3</v>
      </c>
      <c r="E353" s="98" t="s">
        <v>130</v>
      </c>
      <c r="F353" s="99">
        <v>117</v>
      </c>
      <c r="G353" s="26" t="s">
        <v>107</v>
      </c>
      <c r="H353" s="26">
        <v>2899</v>
      </c>
      <c r="I353" s="26"/>
      <c r="J353" s="26">
        <v>100</v>
      </c>
      <c r="K353" s="36">
        <v>85</v>
      </c>
      <c r="L353" s="36">
        <v>0</v>
      </c>
      <c r="M353" s="26">
        <v>60</v>
      </c>
      <c r="N353" s="112">
        <f t="shared" si="39"/>
        <v>0</v>
      </c>
      <c r="O353" s="118">
        <v>0.7</v>
      </c>
      <c r="P353" s="143">
        <v>2</v>
      </c>
      <c r="Q353" s="100">
        <f t="shared" si="32"/>
        <v>0</v>
      </c>
      <c r="R353" s="117">
        <v>0</v>
      </c>
      <c r="S353" s="117">
        <v>0</v>
      </c>
      <c r="T353" s="117">
        <v>0</v>
      </c>
      <c r="U353" s="117">
        <v>0</v>
      </c>
      <c r="V353" s="102">
        <f t="shared" si="40"/>
        <v>0</v>
      </c>
      <c r="W353" s="102">
        <f t="shared" si="41"/>
        <v>0</v>
      </c>
      <c r="X353" s="103">
        <v>0</v>
      </c>
      <c r="Y353" s="103">
        <v>0</v>
      </c>
      <c r="Z353" s="95">
        <v>44575</v>
      </c>
      <c r="AA353" s="104" t="s">
        <v>79</v>
      </c>
      <c r="AC353">
        <v>0</v>
      </c>
    </row>
    <row r="354" spans="2:29" hidden="1" x14ac:dyDescent="0.3">
      <c r="B354" s="26" t="s">
        <v>105</v>
      </c>
      <c r="C354" s="26" t="s">
        <v>26</v>
      </c>
      <c r="D354" s="26">
        <v>3</v>
      </c>
      <c r="E354" s="98" t="s">
        <v>131</v>
      </c>
      <c r="F354" s="99">
        <v>1383</v>
      </c>
      <c r="G354" s="26" t="s">
        <v>107</v>
      </c>
      <c r="H354" s="26">
        <v>4165</v>
      </c>
      <c r="I354" s="26"/>
      <c r="J354" s="26">
        <v>100</v>
      </c>
      <c r="K354" s="36">
        <v>75</v>
      </c>
      <c r="L354" s="36">
        <v>0</v>
      </c>
      <c r="M354" s="26">
        <v>60</v>
      </c>
      <c r="N354" s="112">
        <f t="shared" si="39"/>
        <v>0</v>
      </c>
      <c r="O354" s="118">
        <v>0.65</v>
      </c>
      <c r="P354" s="143">
        <v>1</v>
      </c>
      <c r="Q354" s="100">
        <f t="shared" si="32"/>
        <v>0</v>
      </c>
      <c r="R354" s="102">
        <v>0</v>
      </c>
      <c r="S354" s="102">
        <v>0</v>
      </c>
      <c r="T354" s="102">
        <v>0</v>
      </c>
      <c r="U354" s="102">
        <v>0</v>
      </c>
      <c r="V354" s="102">
        <f t="shared" si="40"/>
        <v>0</v>
      </c>
      <c r="W354" s="102">
        <f t="shared" si="41"/>
        <v>0</v>
      </c>
      <c r="X354" s="103">
        <v>0</v>
      </c>
      <c r="Y354" s="103">
        <v>0</v>
      </c>
      <c r="Z354" s="104"/>
      <c r="AA354" s="104"/>
      <c r="AC354">
        <v>0</v>
      </c>
    </row>
    <row r="355" spans="2:29" hidden="1" x14ac:dyDescent="0.3">
      <c r="B355" s="26" t="s">
        <v>105</v>
      </c>
      <c r="C355" s="26" t="s">
        <v>26</v>
      </c>
      <c r="D355" s="26">
        <v>3</v>
      </c>
      <c r="E355" s="98" t="s">
        <v>131</v>
      </c>
      <c r="F355" s="99">
        <v>1383</v>
      </c>
      <c r="G355" s="26" t="s">
        <v>107</v>
      </c>
      <c r="H355" s="26">
        <v>4165</v>
      </c>
      <c r="I355" s="26"/>
      <c r="J355" s="26">
        <v>100</v>
      </c>
      <c r="K355" s="36">
        <v>85</v>
      </c>
      <c r="L355" s="36">
        <v>0</v>
      </c>
      <c r="M355" s="26">
        <v>60</v>
      </c>
      <c r="N355" s="112">
        <f t="shared" si="39"/>
        <v>0</v>
      </c>
      <c r="O355" s="118">
        <v>0.65</v>
      </c>
      <c r="P355" s="143">
        <v>1</v>
      </c>
      <c r="Q355" s="100">
        <f t="shared" ref="Q355:Q418" si="42">N355*O355</f>
        <v>0</v>
      </c>
      <c r="R355" s="117">
        <v>0</v>
      </c>
      <c r="S355" s="117">
        <v>0</v>
      </c>
      <c r="T355" s="117">
        <v>0</v>
      </c>
      <c r="U355" s="117">
        <v>0</v>
      </c>
      <c r="V355" s="102">
        <f t="shared" si="40"/>
        <v>0</v>
      </c>
      <c r="W355" s="102">
        <f t="shared" si="41"/>
        <v>0</v>
      </c>
      <c r="X355" s="103">
        <v>0</v>
      </c>
      <c r="Y355" s="103">
        <v>0</v>
      </c>
      <c r="Z355" s="95">
        <v>44575</v>
      </c>
      <c r="AA355" s="104" t="s">
        <v>79</v>
      </c>
      <c r="AC355">
        <v>0</v>
      </c>
    </row>
    <row r="356" spans="2:29" hidden="1" x14ac:dyDescent="0.3">
      <c r="B356" s="26" t="s">
        <v>105</v>
      </c>
      <c r="C356" s="26" t="s">
        <v>26</v>
      </c>
      <c r="D356" s="26">
        <v>3</v>
      </c>
      <c r="E356" s="98" t="s">
        <v>131</v>
      </c>
      <c r="F356" s="99">
        <v>1383</v>
      </c>
      <c r="G356" s="26" t="s">
        <v>107</v>
      </c>
      <c r="H356" s="26">
        <v>4165</v>
      </c>
      <c r="I356" s="26"/>
      <c r="J356" s="26">
        <v>100</v>
      </c>
      <c r="K356" s="36">
        <v>75</v>
      </c>
      <c r="L356" s="36">
        <v>0</v>
      </c>
      <c r="M356" s="26">
        <v>60</v>
      </c>
      <c r="N356" s="112">
        <f t="shared" si="39"/>
        <v>0</v>
      </c>
      <c r="O356" s="118">
        <v>0.7</v>
      </c>
      <c r="P356" s="143">
        <v>2</v>
      </c>
      <c r="Q356" s="100">
        <f t="shared" si="42"/>
        <v>0</v>
      </c>
      <c r="R356" s="102">
        <v>0</v>
      </c>
      <c r="S356" s="102">
        <v>0</v>
      </c>
      <c r="T356" s="102">
        <v>0</v>
      </c>
      <c r="U356" s="102">
        <v>0</v>
      </c>
      <c r="V356" s="102">
        <f t="shared" si="40"/>
        <v>0</v>
      </c>
      <c r="W356" s="102">
        <f t="shared" si="41"/>
        <v>0</v>
      </c>
      <c r="X356" s="103">
        <v>0</v>
      </c>
      <c r="Y356" s="103">
        <v>0</v>
      </c>
      <c r="Z356" s="104"/>
      <c r="AA356" s="104"/>
      <c r="AC356">
        <v>0</v>
      </c>
    </row>
    <row r="357" spans="2:29" hidden="1" x14ac:dyDescent="0.3">
      <c r="B357" s="26" t="s">
        <v>105</v>
      </c>
      <c r="C357" s="26" t="s">
        <v>26</v>
      </c>
      <c r="D357" s="26">
        <v>3</v>
      </c>
      <c r="E357" s="98" t="s">
        <v>131</v>
      </c>
      <c r="F357" s="99">
        <v>1383</v>
      </c>
      <c r="G357" s="26" t="s">
        <v>107</v>
      </c>
      <c r="H357" s="26">
        <v>4165</v>
      </c>
      <c r="I357" s="26"/>
      <c r="J357" s="26">
        <v>100</v>
      </c>
      <c r="K357" s="36">
        <v>85</v>
      </c>
      <c r="L357" s="36">
        <v>0</v>
      </c>
      <c r="M357" s="26">
        <v>60</v>
      </c>
      <c r="N357" s="112">
        <f t="shared" si="39"/>
        <v>0</v>
      </c>
      <c r="O357" s="118">
        <v>0.7</v>
      </c>
      <c r="P357" s="143">
        <v>2</v>
      </c>
      <c r="Q357" s="100">
        <f t="shared" si="42"/>
        <v>0</v>
      </c>
      <c r="R357" s="117">
        <v>0</v>
      </c>
      <c r="S357" s="117">
        <v>0</v>
      </c>
      <c r="T357" s="117">
        <v>0</v>
      </c>
      <c r="U357" s="117">
        <v>0</v>
      </c>
      <c r="V357" s="102">
        <f t="shared" si="40"/>
        <v>0</v>
      </c>
      <c r="W357" s="102">
        <f t="shared" si="41"/>
        <v>0</v>
      </c>
      <c r="X357" s="103">
        <v>0</v>
      </c>
      <c r="Y357" s="103">
        <v>0</v>
      </c>
      <c r="Z357" s="95">
        <v>44575</v>
      </c>
      <c r="AA357" s="104" t="s">
        <v>79</v>
      </c>
      <c r="AC357">
        <v>0</v>
      </c>
    </row>
    <row r="358" spans="2:29" hidden="1" x14ac:dyDescent="0.3">
      <c r="B358" s="26" t="s">
        <v>105</v>
      </c>
      <c r="C358" s="26" t="s">
        <v>26</v>
      </c>
      <c r="D358" s="26">
        <v>3</v>
      </c>
      <c r="E358" s="98" t="s">
        <v>132</v>
      </c>
      <c r="F358" s="99">
        <v>122</v>
      </c>
      <c r="G358" s="26" t="s">
        <v>107</v>
      </c>
      <c r="H358" s="26">
        <v>2904</v>
      </c>
      <c r="I358" s="26"/>
      <c r="J358" s="26">
        <v>100</v>
      </c>
      <c r="K358" s="36">
        <v>75</v>
      </c>
      <c r="L358" s="36">
        <v>6520</v>
      </c>
      <c r="M358" s="26">
        <v>60</v>
      </c>
      <c r="N358" s="112">
        <f t="shared" si="39"/>
        <v>108.66666666666667</v>
      </c>
      <c r="O358" s="118">
        <v>0.65</v>
      </c>
      <c r="P358" s="143">
        <v>1</v>
      </c>
      <c r="Q358" s="100">
        <f t="shared" si="42"/>
        <v>70.63333333333334</v>
      </c>
      <c r="R358" s="102">
        <v>529750.00000000012</v>
      </c>
      <c r="S358" s="102">
        <v>61763.237500000003</v>
      </c>
      <c r="T358" s="102">
        <v>105950.00000000003</v>
      </c>
      <c r="U358" s="102">
        <v>2701.7250000000063</v>
      </c>
      <c r="V358" s="102">
        <f t="shared" si="40"/>
        <v>635700.00000000012</v>
      </c>
      <c r="W358" s="102">
        <f t="shared" si="41"/>
        <v>64464.962500000009</v>
      </c>
      <c r="X358" s="103">
        <f t="shared" si="35"/>
        <v>0.11658940537989616</v>
      </c>
      <c r="Y358" s="103">
        <f t="shared" si="38"/>
        <v>2.5500000000000054E-2</v>
      </c>
      <c r="Z358" s="104"/>
      <c r="AA358" s="104"/>
      <c r="AC358">
        <v>20</v>
      </c>
    </row>
    <row r="359" spans="2:29" hidden="1" x14ac:dyDescent="0.3">
      <c r="B359" s="26" t="s">
        <v>105</v>
      </c>
      <c r="C359" s="26" t="s">
        <v>26</v>
      </c>
      <c r="D359" s="26">
        <v>3</v>
      </c>
      <c r="E359" s="98" t="s">
        <v>132</v>
      </c>
      <c r="F359" s="99">
        <v>122</v>
      </c>
      <c r="G359" s="26" t="s">
        <v>107</v>
      </c>
      <c r="H359" s="26">
        <v>2904</v>
      </c>
      <c r="I359" s="26"/>
      <c r="J359" s="26">
        <v>100</v>
      </c>
      <c r="K359" s="36">
        <v>85</v>
      </c>
      <c r="L359" s="36">
        <v>6520</v>
      </c>
      <c r="M359" s="26">
        <v>60</v>
      </c>
      <c r="N359" s="112">
        <f t="shared" si="39"/>
        <v>108.66666666666667</v>
      </c>
      <c r="O359" s="118">
        <v>0.65</v>
      </c>
      <c r="P359" s="143">
        <v>1</v>
      </c>
      <c r="Q359" s="100">
        <f t="shared" si="42"/>
        <v>70.63333333333334</v>
      </c>
      <c r="R359" s="102">
        <v>600355.07999999996</v>
      </c>
      <c r="S359" s="102">
        <v>69995.03</v>
      </c>
      <c r="T359" s="102">
        <v>120071.02</v>
      </c>
      <c r="U359" s="102">
        <v>3061.820000000007</v>
      </c>
      <c r="V359" s="102">
        <f t="shared" si="40"/>
        <v>720426.1</v>
      </c>
      <c r="W359" s="102">
        <f t="shared" si="41"/>
        <v>73056.850000000006</v>
      </c>
      <c r="X359" s="103">
        <f t="shared" si="35"/>
        <v>0.11658938573485546</v>
      </c>
      <c r="Y359" s="103">
        <f t="shared" si="38"/>
        <v>2.5500074872354769E-2</v>
      </c>
      <c r="Z359" s="95">
        <v>44575</v>
      </c>
      <c r="AA359" s="104" t="s">
        <v>79</v>
      </c>
      <c r="AC359">
        <v>20</v>
      </c>
    </row>
    <row r="360" spans="2:29" hidden="1" x14ac:dyDescent="0.3">
      <c r="B360" s="26" t="s">
        <v>105</v>
      </c>
      <c r="C360" s="26" t="s">
        <v>26</v>
      </c>
      <c r="D360" s="26">
        <v>3</v>
      </c>
      <c r="E360" s="98" t="s">
        <v>132</v>
      </c>
      <c r="F360" s="99">
        <v>122</v>
      </c>
      <c r="G360" s="26" t="s">
        <v>107</v>
      </c>
      <c r="H360" s="26">
        <v>2904</v>
      </c>
      <c r="I360" s="26"/>
      <c r="J360" s="26">
        <v>100</v>
      </c>
      <c r="K360" s="36">
        <v>75</v>
      </c>
      <c r="L360" s="36">
        <v>6520</v>
      </c>
      <c r="M360" s="26">
        <v>60</v>
      </c>
      <c r="N360" s="112">
        <f t="shared" si="39"/>
        <v>108.66666666666667</v>
      </c>
      <c r="O360" s="118">
        <v>0.7</v>
      </c>
      <c r="P360" s="143">
        <v>2</v>
      </c>
      <c r="Q360" s="100">
        <f t="shared" si="42"/>
        <v>76.066666666666663</v>
      </c>
      <c r="R360" s="102">
        <v>570500</v>
      </c>
      <c r="S360" s="102">
        <v>62818.100000000006</v>
      </c>
      <c r="T360" s="102">
        <v>114100</v>
      </c>
      <c r="U360" s="102">
        <v>2909.5499999999993</v>
      </c>
      <c r="V360" s="102">
        <f t="shared" si="40"/>
        <v>684600</v>
      </c>
      <c r="W360" s="102">
        <f t="shared" si="41"/>
        <v>65727.650000000009</v>
      </c>
      <c r="X360" s="103">
        <f t="shared" si="35"/>
        <v>0.11011060473269063</v>
      </c>
      <c r="Y360" s="103">
        <f t="shared" si="38"/>
        <v>2.5499999999999995E-2</v>
      </c>
      <c r="Z360" s="104"/>
      <c r="AA360" s="104"/>
      <c r="AC360">
        <v>20</v>
      </c>
    </row>
    <row r="361" spans="2:29" hidden="1" x14ac:dyDescent="0.3">
      <c r="B361" s="26" t="s">
        <v>105</v>
      </c>
      <c r="C361" s="26" t="s">
        <v>26</v>
      </c>
      <c r="D361" s="26">
        <v>3</v>
      </c>
      <c r="E361" s="98" t="s">
        <v>132</v>
      </c>
      <c r="F361" s="99">
        <v>122</v>
      </c>
      <c r="G361" s="26" t="s">
        <v>107</v>
      </c>
      <c r="H361" s="26">
        <v>2904</v>
      </c>
      <c r="I361" s="26"/>
      <c r="J361" s="26">
        <v>100</v>
      </c>
      <c r="K361" s="36">
        <v>85</v>
      </c>
      <c r="L361" s="36">
        <v>0</v>
      </c>
      <c r="M361" s="26">
        <v>60</v>
      </c>
      <c r="N361" s="112">
        <f t="shared" si="39"/>
        <v>0</v>
      </c>
      <c r="O361" s="118">
        <v>0.7</v>
      </c>
      <c r="P361" s="143">
        <v>2</v>
      </c>
      <c r="Q361" s="100">
        <f t="shared" si="42"/>
        <v>0</v>
      </c>
      <c r="R361" s="117">
        <v>0</v>
      </c>
      <c r="S361" s="117">
        <v>0</v>
      </c>
      <c r="T361" s="117">
        <v>0</v>
      </c>
      <c r="U361" s="117">
        <v>0</v>
      </c>
      <c r="V361" s="102">
        <f t="shared" si="40"/>
        <v>0</v>
      </c>
      <c r="W361" s="102">
        <f t="shared" si="41"/>
        <v>0</v>
      </c>
      <c r="X361" s="103">
        <v>0</v>
      </c>
      <c r="Y361" s="103">
        <v>0</v>
      </c>
      <c r="Z361" s="95">
        <v>44575</v>
      </c>
      <c r="AA361" s="104" t="s">
        <v>79</v>
      </c>
      <c r="AC361">
        <v>0</v>
      </c>
    </row>
    <row r="362" spans="2:29" hidden="1" x14ac:dyDescent="0.3">
      <c r="B362" s="26" t="s">
        <v>105</v>
      </c>
      <c r="C362" s="26" t="s">
        <v>75</v>
      </c>
      <c r="D362" s="26">
        <v>1</v>
      </c>
      <c r="E362" s="98" t="s">
        <v>106</v>
      </c>
      <c r="F362" s="99">
        <v>3</v>
      </c>
      <c r="G362" s="26" t="s">
        <v>107</v>
      </c>
      <c r="H362" s="26">
        <v>3</v>
      </c>
      <c r="I362" s="99"/>
      <c r="J362" s="26">
        <v>100</v>
      </c>
      <c r="K362" s="36">
        <v>65</v>
      </c>
      <c r="L362" s="109" t="s">
        <v>76</v>
      </c>
      <c r="M362" s="109" t="s">
        <v>76</v>
      </c>
      <c r="N362" s="112">
        <v>93.5</v>
      </c>
      <c r="O362" s="118">
        <v>0.65</v>
      </c>
      <c r="P362" s="143">
        <v>1</v>
      </c>
      <c r="Q362" s="100">
        <f t="shared" si="42"/>
        <v>60.774999999999999</v>
      </c>
      <c r="R362" s="102">
        <v>395070</v>
      </c>
      <c r="S362" s="102">
        <v>49317.91</v>
      </c>
      <c r="T362" s="102">
        <v>98767.5</v>
      </c>
      <c r="U362" s="102">
        <v>691.38</v>
      </c>
      <c r="V362" s="102">
        <f t="shared" si="40"/>
        <v>493837.5</v>
      </c>
      <c r="W362" s="102">
        <f t="shared" si="41"/>
        <v>50009.29</v>
      </c>
      <c r="X362" s="103">
        <f t="shared" ref="X362:X425" si="43">S362/R362</f>
        <v>0.12483334598931836</v>
      </c>
      <c r="Y362" s="103">
        <f t="shared" si="38"/>
        <v>7.0000759359100922E-3</v>
      </c>
      <c r="Z362" s="104" t="s">
        <v>133</v>
      </c>
      <c r="AA362" s="104" t="s">
        <v>94</v>
      </c>
      <c r="AC362">
        <v>25</v>
      </c>
    </row>
    <row r="363" spans="2:29" hidden="1" x14ac:dyDescent="0.3">
      <c r="B363" s="26" t="s">
        <v>105</v>
      </c>
      <c r="C363" s="26" t="s">
        <v>75</v>
      </c>
      <c r="D363" s="26">
        <v>1</v>
      </c>
      <c r="E363" s="98" t="s">
        <v>106</v>
      </c>
      <c r="F363" s="99">
        <v>3</v>
      </c>
      <c r="G363" s="26" t="s">
        <v>107</v>
      </c>
      <c r="H363" s="26">
        <v>3</v>
      </c>
      <c r="I363" s="99"/>
      <c r="J363" s="26">
        <v>100</v>
      </c>
      <c r="K363" s="36">
        <v>75</v>
      </c>
      <c r="L363" s="109" t="s">
        <v>76</v>
      </c>
      <c r="M363" s="109" t="s">
        <v>76</v>
      </c>
      <c r="N363" s="112">
        <v>93.5</v>
      </c>
      <c r="O363" s="118">
        <v>0.65</v>
      </c>
      <c r="P363" s="143">
        <v>1</v>
      </c>
      <c r="Q363" s="100">
        <f t="shared" si="42"/>
        <v>60.774999999999999</v>
      </c>
      <c r="R363" s="102">
        <v>455850</v>
      </c>
      <c r="S363" s="102">
        <v>56905.279999999999</v>
      </c>
      <c r="T363" s="102">
        <v>113962.5</v>
      </c>
      <c r="U363" s="102">
        <v>797.74</v>
      </c>
      <c r="V363" s="102">
        <f t="shared" si="40"/>
        <v>569812.5</v>
      </c>
      <c r="W363" s="102">
        <f t="shared" si="41"/>
        <v>57703.02</v>
      </c>
      <c r="X363" s="103">
        <f t="shared" si="43"/>
        <v>0.12483334430185368</v>
      </c>
      <c r="Y363" s="103">
        <f t="shared" si="38"/>
        <v>7.0000219370406937E-3</v>
      </c>
      <c r="Z363" s="104" t="s">
        <v>133</v>
      </c>
      <c r="AA363" s="104" t="s">
        <v>94</v>
      </c>
      <c r="AC363">
        <v>25</v>
      </c>
    </row>
    <row r="364" spans="2:29" hidden="1" x14ac:dyDescent="0.3">
      <c r="B364" s="26" t="s">
        <v>105</v>
      </c>
      <c r="C364" s="26" t="s">
        <v>75</v>
      </c>
      <c r="D364" s="26">
        <v>1</v>
      </c>
      <c r="E364" s="98" t="s">
        <v>106</v>
      </c>
      <c r="F364" s="99">
        <v>3</v>
      </c>
      <c r="G364" s="26" t="s">
        <v>107</v>
      </c>
      <c r="H364" s="26">
        <v>3</v>
      </c>
      <c r="I364" s="99"/>
      <c r="J364" s="26">
        <v>100</v>
      </c>
      <c r="K364" s="36">
        <v>65</v>
      </c>
      <c r="L364" s="109" t="s">
        <v>76</v>
      </c>
      <c r="M364" s="109" t="s">
        <v>76</v>
      </c>
      <c r="N364" s="112">
        <v>93.5</v>
      </c>
      <c r="O364" s="118">
        <v>0.7</v>
      </c>
      <c r="P364" s="143">
        <v>2</v>
      </c>
      <c r="Q364" s="100">
        <f t="shared" si="42"/>
        <v>65.45</v>
      </c>
      <c r="R364" s="102">
        <v>425490</v>
      </c>
      <c r="S364" s="102">
        <v>58339.4</v>
      </c>
      <c r="T364" s="102">
        <v>106372.5</v>
      </c>
      <c r="U364" s="102">
        <v>709.15</v>
      </c>
      <c r="V364" s="102">
        <f t="shared" si="40"/>
        <v>531862.5</v>
      </c>
      <c r="W364" s="102">
        <f t="shared" si="41"/>
        <v>59048.55</v>
      </c>
      <c r="X364" s="103">
        <f t="shared" si="43"/>
        <v>0.13711109544290112</v>
      </c>
      <c r="Y364" s="103">
        <f t="shared" si="38"/>
        <v>6.6666666666666662E-3</v>
      </c>
      <c r="Z364" s="104" t="s">
        <v>133</v>
      </c>
      <c r="AA364" s="104" t="s">
        <v>94</v>
      </c>
      <c r="AC364">
        <v>25</v>
      </c>
    </row>
    <row r="365" spans="2:29" hidden="1" x14ac:dyDescent="0.3">
      <c r="B365" s="26" t="s">
        <v>105</v>
      </c>
      <c r="C365" s="26" t="s">
        <v>75</v>
      </c>
      <c r="D365" s="26">
        <v>1</v>
      </c>
      <c r="E365" s="98" t="s">
        <v>106</v>
      </c>
      <c r="F365" s="99">
        <v>3</v>
      </c>
      <c r="G365" s="26" t="s">
        <v>107</v>
      </c>
      <c r="H365" s="26">
        <v>3</v>
      </c>
      <c r="I365" s="99"/>
      <c r="J365" s="26">
        <v>100</v>
      </c>
      <c r="K365" s="36">
        <v>75</v>
      </c>
      <c r="L365" s="109" t="s">
        <v>76</v>
      </c>
      <c r="M365" s="109" t="s">
        <v>76</v>
      </c>
      <c r="N365" s="112">
        <v>93.5</v>
      </c>
      <c r="O365" s="118">
        <v>0.7</v>
      </c>
      <c r="P365" s="143">
        <v>2</v>
      </c>
      <c r="Q365" s="100">
        <f t="shared" si="42"/>
        <v>65.45</v>
      </c>
      <c r="R365" s="102">
        <v>490950</v>
      </c>
      <c r="S365" s="102">
        <v>67314.69</v>
      </c>
      <c r="T365" s="102">
        <v>122737.5</v>
      </c>
      <c r="U365" s="102">
        <v>818.25</v>
      </c>
      <c r="V365" s="102">
        <f t="shared" si="40"/>
        <v>613687.5</v>
      </c>
      <c r="W365" s="102">
        <f t="shared" si="41"/>
        <v>68132.94</v>
      </c>
      <c r="X365" s="103">
        <f t="shared" si="43"/>
        <v>0.13711109074243813</v>
      </c>
      <c r="Y365" s="103">
        <f t="shared" si="38"/>
        <v>6.6666666666666671E-3</v>
      </c>
      <c r="Z365" s="104" t="s">
        <v>133</v>
      </c>
      <c r="AA365" s="104" t="s">
        <v>94</v>
      </c>
      <c r="AC365">
        <v>25</v>
      </c>
    </row>
    <row r="366" spans="2:29" hidden="1" x14ac:dyDescent="0.3">
      <c r="B366" s="26" t="s">
        <v>105</v>
      </c>
      <c r="C366" s="26" t="s">
        <v>75</v>
      </c>
      <c r="D366" s="26">
        <v>1</v>
      </c>
      <c r="E366" s="98" t="s">
        <v>108</v>
      </c>
      <c r="F366" s="99">
        <v>4</v>
      </c>
      <c r="G366" s="26" t="s">
        <v>107</v>
      </c>
      <c r="H366" s="26">
        <v>4</v>
      </c>
      <c r="I366" s="26"/>
      <c r="J366" s="26">
        <v>100</v>
      </c>
      <c r="K366" s="36">
        <v>65</v>
      </c>
      <c r="L366" s="109" t="s">
        <v>76</v>
      </c>
      <c r="M366" s="109" t="s">
        <v>76</v>
      </c>
      <c r="N366" s="26">
        <v>72.17</v>
      </c>
      <c r="O366" s="118">
        <v>0.65</v>
      </c>
      <c r="P366" s="143">
        <v>1</v>
      </c>
      <c r="Q366" s="100">
        <f t="shared" si="42"/>
        <v>46.910500000000006</v>
      </c>
      <c r="R366" s="102">
        <v>304980</v>
      </c>
      <c r="S366" s="102">
        <v>27219.47</v>
      </c>
      <c r="T366" s="102">
        <v>73245</v>
      </c>
      <c r="U366" s="102">
        <v>533.72</v>
      </c>
      <c r="V366" s="102">
        <f t="shared" si="40"/>
        <v>378225</v>
      </c>
      <c r="W366" s="102">
        <f t="shared" si="41"/>
        <v>27753.190000000002</v>
      </c>
      <c r="X366" s="103">
        <f t="shared" si="43"/>
        <v>8.9250016394517684E-2</v>
      </c>
      <c r="Y366" s="103">
        <f t="shared" si="38"/>
        <v>7.2867772544200973E-3</v>
      </c>
      <c r="Z366" s="104" t="s">
        <v>133</v>
      </c>
      <c r="AA366" s="104" t="s">
        <v>94</v>
      </c>
      <c r="AC366">
        <v>24</v>
      </c>
    </row>
    <row r="367" spans="2:29" hidden="1" x14ac:dyDescent="0.3">
      <c r="B367" s="26" t="s">
        <v>105</v>
      </c>
      <c r="C367" s="26" t="s">
        <v>75</v>
      </c>
      <c r="D367" s="26">
        <v>1</v>
      </c>
      <c r="E367" s="98" t="s">
        <v>108</v>
      </c>
      <c r="F367" s="99">
        <v>4</v>
      </c>
      <c r="G367" s="26" t="s">
        <v>107</v>
      </c>
      <c r="H367" s="26">
        <v>4</v>
      </c>
      <c r="I367" s="26"/>
      <c r="J367" s="26">
        <v>100</v>
      </c>
      <c r="K367" s="36">
        <v>75</v>
      </c>
      <c r="L367" s="109" t="s">
        <v>76</v>
      </c>
      <c r="M367" s="109" t="s">
        <v>76</v>
      </c>
      <c r="N367" s="26">
        <v>72.17</v>
      </c>
      <c r="O367" s="118">
        <v>0.65</v>
      </c>
      <c r="P367" s="143">
        <v>1</v>
      </c>
      <c r="Q367" s="100">
        <f t="shared" si="42"/>
        <v>46.910500000000006</v>
      </c>
      <c r="R367" s="102">
        <v>351900</v>
      </c>
      <c r="S367" s="102">
        <v>31407.08</v>
      </c>
      <c r="T367" s="102">
        <v>87975</v>
      </c>
      <c r="U367" s="102">
        <v>615.83000000000004</v>
      </c>
      <c r="V367" s="102">
        <f t="shared" si="40"/>
        <v>439875</v>
      </c>
      <c r="W367" s="102">
        <f t="shared" si="41"/>
        <v>32022.910000000003</v>
      </c>
      <c r="X367" s="103">
        <f t="shared" si="43"/>
        <v>8.9250014208581988E-2</v>
      </c>
      <c r="Y367" s="103">
        <f t="shared" si="38"/>
        <v>7.0000568343279342E-3</v>
      </c>
      <c r="Z367" s="104" t="s">
        <v>133</v>
      </c>
      <c r="AA367" s="104" t="s">
        <v>94</v>
      </c>
      <c r="AC367">
        <v>25</v>
      </c>
    </row>
    <row r="368" spans="2:29" hidden="1" x14ac:dyDescent="0.3">
      <c r="B368" s="26" t="s">
        <v>105</v>
      </c>
      <c r="C368" s="26" t="s">
        <v>75</v>
      </c>
      <c r="D368" s="26">
        <v>1</v>
      </c>
      <c r="E368" s="98" t="s">
        <v>108</v>
      </c>
      <c r="F368" s="99">
        <v>4</v>
      </c>
      <c r="G368" s="26" t="s">
        <v>107</v>
      </c>
      <c r="H368" s="26">
        <v>4</v>
      </c>
      <c r="I368" s="26"/>
      <c r="J368" s="26">
        <v>100</v>
      </c>
      <c r="K368" s="36">
        <v>65</v>
      </c>
      <c r="L368" s="109" t="s">
        <v>76</v>
      </c>
      <c r="M368" s="109" t="s">
        <v>76</v>
      </c>
      <c r="N368" s="26">
        <v>72.17</v>
      </c>
      <c r="O368" s="118">
        <v>0.7</v>
      </c>
      <c r="P368" s="143">
        <v>2</v>
      </c>
      <c r="Q368" s="100">
        <f t="shared" si="42"/>
        <v>50.518999999999998</v>
      </c>
      <c r="R368" s="102">
        <v>328445</v>
      </c>
      <c r="S368" s="102">
        <v>34012.32</v>
      </c>
      <c r="T368" s="102">
        <v>82111.25</v>
      </c>
      <c r="U368" s="102">
        <v>547.41</v>
      </c>
      <c r="V368" s="102">
        <f t="shared" si="40"/>
        <v>410556.25</v>
      </c>
      <c r="W368" s="102">
        <f t="shared" si="41"/>
        <v>34559.730000000003</v>
      </c>
      <c r="X368" s="103">
        <f t="shared" si="43"/>
        <v>0.1035556029167745</v>
      </c>
      <c r="Y368" s="103">
        <f t="shared" si="38"/>
        <v>6.6666869643319275E-3</v>
      </c>
      <c r="Z368" s="104" t="s">
        <v>133</v>
      </c>
      <c r="AA368" s="104" t="s">
        <v>94</v>
      </c>
      <c r="AC368">
        <v>25</v>
      </c>
    </row>
    <row r="369" spans="2:29" hidden="1" x14ac:dyDescent="0.3">
      <c r="B369" s="26" t="s">
        <v>105</v>
      </c>
      <c r="C369" s="26" t="s">
        <v>75</v>
      </c>
      <c r="D369" s="26">
        <v>1</v>
      </c>
      <c r="E369" s="98" t="s">
        <v>108</v>
      </c>
      <c r="F369" s="99">
        <v>4</v>
      </c>
      <c r="G369" s="26" t="s">
        <v>107</v>
      </c>
      <c r="H369" s="26">
        <v>4</v>
      </c>
      <c r="I369" s="26"/>
      <c r="J369" s="26">
        <v>100</v>
      </c>
      <c r="K369" s="36">
        <v>75</v>
      </c>
      <c r="L369" s="109" t="s">
        <v>76</v>
      </c>
      <c r="M369" s="109" t="s">
        <v>76</v>
      </c>
      <c r="N369" s="26">
        <v>72.17</v>
      </c>
      <c r="O369" s="118">
        <v>0.7</v>
      </c>
      <c r="P369" s="143">
        <v>2</v>
      </c>
      <c r="Q369" s="100">
        <f t="shared" si="42"/>
        <v>50.518999999999998</v>
      </c>
      <c r="R369" s="102">
        <v>378975</v>
      </c>
      <c r="S369" s="102">
        <v>39244.980000000003</v>
      </c>
      <c r="T369" s="102">
        <v>94743.75</v>
      </c>
      <c r="U369" s="102">
        <v>631.63</v>
      </c>
      <c r="V369" s="102">
        <f t="shared" si="40"/>
        <v>473718.75</v>
      </c>
      <c r="W369" s="102">
        <f t="shared" si="41"/>
        <v>39876.61</v>
      </c>
      <c r="X369" s="103">
        <f t="shared" si="43"/>
        <v>0.10355559073817534</v>
      </c>
      <c r="Y369" s="103">
        <f t="shared" si="38"/>
        <v>6.6667194405963456E-3</v>
      </c>
      <c r="Z369" s="104" t="s">
        <v>133</v>
      </c>
      <c r="AA369" s="104" t="s">
        <v>94</v>
      </c>
      <c r="AC369">
        <v>25</v>
      </c>
    </row>
    <row r="370" spans="2:29" hidden="1" x14ac:dyDescent="0.3">
      <c r="B370" s="26" t="s">
        <v>105</v>
      </c>
      <c r="C370" s="26" t="s">
        <v>75</v>
      </c>
      <c r="D370" s="26">
        <v>1</v>
      </c>
      <c r="E370" s="98" t="s">
        <v>109</v>
      </c>
      <c r="F370" s="99">
        <v>1377</v>
      </c>
      <c r="G370" s="26" t="s">
        <v>107</v>
      </c>
      <c r="H370" s="26">
        <v>1377</v>
      </c>
      <c r="I370" s="26"/>
      <c r="J370" s="26">
        <v>100</v>
      </c>
      <c r="K370" s="36">
        <v>65</v>
      </c>
      <c r="L370" s="109" t="s">
        <v>76</v>
      </c>
      <c r="M370" s="109" t="s">
        <v>76</v>
      </c>
      <c r="N370" s="112">
        <v>0</v>
      </c>
      <c r="O370" s="118">
        <v>0.65</v>
      </c>
      <c r="P370" s="143">
        <v>1</v>
      </c>
      <c r="Q370" s="100">
        <f t="shared" si="42"/>
        <v>0</v>
      </c>
      <c r="R370" s="102">
        <v>0</v>
      </c>
      <c r="S370" s="102">
        <v>0</v>
      </c>
      <c r="T370" s="102">
        <v>0</v>
      </c>
      <c r="U370" s="102">
        <v>0</v>
      </c>
      <c r="V370" s="102">
        <f t="shared" si="40"/>
        <v>0</v>
      </c>
      <c r="W370" s="102">
        <f t="shared" si="41"/>
        <v>0</v>
      </c>
      <c r="X370" s="103">
        <v>0</v>
      </c>
      <c r="Y370" s="103">
        <v>0</v>
      </c>
      <c r="Z370" s="104" t="s">
        <v>133</v>
      </c>
      <c r="AA370" s="104" t="s">
        <v>94</v>
      </c>
      <c r="AC370">
        <v>0</v>
      </c>
    </row>
    <row r="371" spans="2:29" hidden="1" x14ac:dyDescent="0.3">
      <c r="B371" s="26" t="s">
        <v>105</v>
      </c>
      <c r="C371" s="26" t="s">
        <v>75</v>
      </c>
      <c r="D371" s="26">
        <v>1</v>
      </c>
      <c r="E371" s="98" t="s">
        <v>109</v>
      </c>
      <c r="F371" s="99">
        <v>1377</v>
      </c>
      <c r="G371" s="26" t="s">
        <v>107</v>
      </c>
      <c r="H371" s="26">
        <v>1377</v>
      </c>
      <c r="I371" s="26"/>
      <c r="J371" s="26">
        <v>100</v>
      </c>
      <c r="K371" s="36">
        <v>75</v>
      </c>
      <c r="L371" s="109" t="s">
        <v>76</v>
      </c>
      <c r="M371" s="109" t="s">
        <v>76</v>
      </c>
      <c r="N371" s="112">
        <v>0</v>
      </c>
      <c r="O371" s="118">
        <v>0.65</v>
      </c>
      <c r="P371" s="143">
        <v>1</v>
      </c>
      <c r="Q371" s="100">
        <f t="shared" si="42"/>
        <v>0</v>
      </c>
      <c r="R371" s="102">
        <v>0</v>
      </c>
      <c r="S371" s="102">
        <v>0</v>
      </c>
      <c r="T371" s="102">
        <v>0</v>
      </c>
      <c r="U371" s="102">
        <v>0</v>
      </c>
      <c r="V371" s="102">
        <f t="shared" si="40"/>
        <v>0</v>
      </c>
      <c r="W371" s="102">
        <f t="shared" si="41"/>
        <v>0</v>
      </c>
      <c r="X371" s="103">
        <v>0</v>
      </c>
      <c r="Y371" s="103">
        <v>0</v>
      </c>
      <c r="Z371" s="104" t="s">
        <v>133</v>
      </c>
      <c r="AA371" s="104" t="s">
        <v>94</v>
      </c>
      <c r="AC371">
        <v>0</v>
      </c>
    </row>
    <row r="372" spans="2:29" hidden="1" x14ac:dyDescent="0.3">
      <c r="B372" s="26" t="s">
        <v>105</v>
      </c>
      <c r="C372" s="26" t="s">
        <v>75</v>
      </c>
      <c r="D372" s="26">
        <v>1</v>
      </c>
      <c r="E372" s="98" t="s">
        <v>109</v>
      </c>
      <c r="F372" s="99">
        <v>1377</v>
      </c>
      <c r="G372" s="26" t="s">
        <v>107</v>
      </c>
      <c r="H372" s="26">
        <v>1377</v>
      </c>
      <c r="I372" s="26"/>
      <c r="J372" s="26">
        <v>100</v>
      </c>
      <c r="K372" s="36">
        <v>65</v>
      </c>
      <c r="L372" s="109" t="s">
        <v>76</v>
      </c>
      <c r="M372" s="109" t="s">
        <v>76</v>
      </c>
      <c r="N372" s="112">
        <v>0</v>
      </c>
      <c r="O372" s="118">
        <v>0.7</v>
      </c>
      <c r="P372" s="143">
        <v>2</v>
      </c>
      <c r="Q372" s="100">
        <f t="shared" si="42"/>
        <v>0</v>
      </c>
      <c r="R372" s="102">
        <v>0</v>
      </c>
      <c r="S372" s="102">
        <v>0</v>
      </c>
      <c r="T372" s="102">
        <v>0</v>
      </c>
      <c r="U372" s="102">
        <v>0</v>
      </c>
      <c r="V372" s="102">
        <f t="shared" si="40"/>
        <v>0</v>
      </c>
      <c r="W372" s="102">
        <f t="shared" si="41"/>
        <v>0</v>
      </c>
      <c r="X372" s="103">
        <v>0</v>
      </c>
      <c r="Y372" s="103">
        <v>0</v>
      </c>
      <c r="Z372" s="104" t="s">
        <v>133</v>
      </c>
      <c r="AA372" s="104" t="s">
        <v>94</v>
      </c>
      <c r="AC372">
        <v>0</v>
      </c>
    </row>
    <row r="373" spans="2:29" hidden="1" x14ac:dyDescent="0.3">
      <c r="B373" s="26" t="s">
        <v>105</v>
      </c>
      <c r="C373" s="26" t="s">
        <v>75</v>
      </c>
      <c r="D373" s="26">
        <v>1</v>
      </c>
      <c r="E373" s="98" t="s">
        <v>109</v>
      </c>
      <c r="F373" s="99">
        <v>1377</v>
      </c>
      <c r="G373" s="26" t="s">
        <v>107</v>
      </c>
      <c r="H373" s="26">
        <v>1377</v>
      </c>
      <c r="I373" s="26"/>
      <c r="J373" s="26">
        <v>100</v>
      </c>
      <c r="K373" s="36">
        <v>75</v>
      </c>
      <c r="L373" s="109" t="s">
        <v>76</v>
      </c>
      <c r="M373" s="109" t="s">
        <v>76</v>
      </c>
      <c r="N373" s="112">
        <v>0</v>
      </c>
      <c r="O373" s="118">
        <v>0.7</v>
      </c>
      <c r="P373" s="143">
        <v>2</v>
      </c>
      <c r="Q373" s="100">
        <f t="shared" si="42"/>
        <v>0</v>
      </c>
      <c r="R373" s="102">
        <v>0</v>
      </c>
      <c r="S373" s="102">
        <v>0</v>
      </c>
      <c r="T373" s="102">
        <v>0</v>
      </c>
      <c r="U373" s="102">
        <v>0</v>
      </c>
      <c r="V373" s="102">
        <f t="shared" si="40"/>
        <v>0</v>
      </c>
      <c r="W373" s="102">
        <f t="shared" si="41"/>
        <v>0</v>
      </c>
      <c r="X373" s="103">
        <v>0</v>
      </c>
      <c r="Y373" s="103">
        <v>0</v>
      </c>
      <c r="Z373" s="104" t="s">
        <v>133</v>
      </c>
      <c r="AA373" s="104" t="s">
        <v>94</v>
      </c>
      <c r="AC373">
        <v>0</v>
      </c>
    </row>
    <row r="374" spans="2:29" hidden="1" x14ac:dyDescent="0.3">
      <c r="B374" s="26" t="s">
        <v>105</v>
      </c>
      <c r="C374" s="26" t="s">
        <v>75</v>
      </c>
      <c r="D374" s="26">
        <v>1</v>
      </c>
      <c r="E374" s="98" t="s">
        <v>110</v>
      </c>
      <c r="F374" s="99">
        <v>15</v>
      </c>
      <c r="G374" s="26" t="s">
        <v>107</v>
      </c>
      <c r="H374" s="26">
        <v>15</v>
      </c>
      <c r="I374" s="26"/>
      <c r="J374" s="26">
        <v>100</v>
      </c>
      <c r="K374" s="36">
        <v>65</v>
      </c>
      <c r="L374" s="109" t="s">
        <v>76</v>
      </c>
      <c r="M374" s="109" t="s">
        <v>76</v>
      </c>
      <c r="N374" s="26">
        <v>83.39</v>
      </c>
      <c r="O374" s="118">
        <v>0.65</v>
      </c>
      <c r="P374" s="143">
        <v>1</v>
      </c>
      <c r="Q374" s="100">
        <f t="shared" si="42"/>
        <v>54.203500000000005</v>
      </c>
      <c r="R374" s="102">
        <v>352365</v>
      </c>
      <c r="S374" s="102">
        <v>49454.44</v>
      </c>
      <c r="T374" s="102">
        <v>88091.25</v>
      </c>
      <c r="U374" s="102">
        <v>616.64</v>
      </c>
      <c r="V374" s="102">
        <f t="shared" si="40"/>
        <v>440456.25</v>
      </c>
      <c r="W374" s="102">
        <f t="shared" ref="W374:W405" si="44">S374+U374</f>
        <v>50071.08</v>
      </c>
      <c r="X374" s="103">
        <f t="shared" si="43"/>
        <v>0.14035003476508734</v>
      </c>
      <c r="Y374" s="103">
        <f t="shared" si="38"/>
        <v>7.0000141898315668E-3</v>
      </c>
      <c r="Z374" s="104" t="s">
        <v>133</v>
      </c>
      <c r="AA374" s="104" t="s">
        <v>94</v>
      </c>
      <c r="AC374">
        <v>25</v>
      </c>
    </row>
    <row r="375" spans="2:29" hidden="1" x14ac:dyDescent="0.3">
      <c r="B375" s="26" t="s">
        <v>105</v>
      </c>
      <c r="C375" s="26" t="s">
        <v>75</v>
      </c>
      <c r="D375" s="26">
        <v>1</v>
      </c>
      <c r="E375" s="98" t="s">
        <v>110</v>
      </c>
      <c r="F375" s="99">
        <v>15</v>
      </c>
      <c r="G375" s="26" t="s">
        <v>107</v>
      </c>
      <c r="H375" s="26">
        <v>15</v>
      </c>
      <c r="I375" s="26"/>
      <c r="J375" s="26">
        <v>100</v>
      </c>
      <c r="K375" s="36">
        <v>75</v>
      </c>
      <c r="L375" s="109" t="s">
        <v>76</v>
      </c>
      <c r="M375" s="109" t="s">
        <v>76</v>
      </c>
      <c r="N375" s="26">
        <v>83.39</v>
      </c>
      <c r="O375" s="118">
        <v>0.65</v>
      </c>
      <c r="P375" s="143">
        <v>1</v>
      </c>
      <c r="Q375" s="100">
        <f t="shared" si="42"/>
        <v>54.203500000000005</v>
      </c>
      <c r="R375" s="102">
        <v>406575</v>
      </c>
      <c r="S375" s="102">
        <v>57062.82</v>
      </c>
      <c r="T375" s="102">
        <v>101643.75</v>
      </c>
      <c r="U375" s="102">
        <v>711.51</v>
      </c>
      <c r="V375" s="102">
        <f t="shared" si="40"/>
        <v>508218.75</v>
      </c>
      <c r="W375" s="102">
        <f t="shared" si="44"/>
        <v>57774.33</v>
      </c>
      <c r="X375" s="103">
        <f t="shared" si="43"/>
        <v>0.14035004611695259</v>
      </c>
      <c r="Y375" s="103">
        <f t="shared" si="38"/>
        <v>7.0000368935620736E-3</v>
      </c>
      <c r="Z375" s="104" t="s">
        <v>133</v>
      </c>
      <c r="AA375" s="104" t="s">
        <v>94</v>
      </c>
      <c r="AC375">
        <v>25</v>
      </c>
    </row>
    <row r="376" spans="2:29" hidden="1" x14ac:dyDescent="0.3">
      <c r="B376" s="26" t="s">
        <v>105</v>
      </c>
      <c r="C376" s="26" t="s">
        <v>75</v>
      </c>
      <c r="D376" s="26">
        <v>1</v>
      </c>
      <c r="E376" s="98" t="s">
        <v>110</v>
      </c>
      <c r="F376" s="99">
        <v>15</v>
      </c>
      <c r="G376" s="26" t="s">
        <v>107</v>
      </c>
      <c r="H376" s="26">
        <v>15</v>
      </c>
      <c r="I376" s="26"/>
      <c r="J376" s="26">
        <v>100</v>
      </c>
      <c r="K376" s="36">
        <v>65</v>
      </c>
      <c r="L376" s="109" t="s">
        <v>76</v>
      </c>
      <c r="M376" s="109" t="s">
        <v>76</v>
      </c>
      <c r="N376" s="26">
        <v>83.39</v>
      </c>
      <c r="O376" s="118">
        <v>0.7</v>
      </c>
      <c r="P376" s="143">
        <v>2</v>
      </c>
      <c r="Q376" s="100">
        <f t="shared" si="42"/>
        <v>58.372999999999998</v>
      </c>
      <c r="R376" s="102">
        <v>379470</v>
      </c>
      <c r="S376" s="102">
        <v>56836.18</v>
      </c>
      <c r="T376" s="102">
        <v>94867.5</v>
      </c>
      <c r="U376" s="102">
        <v>632.45000000000005</v>
      </c>
      <c r="V376" s="102">
        <f t="shared" si="40"/>
        <v>474337.5</v>
      </c>
      <c r="W376" s="102">
        <f t="shared" si="44"/>
        <v>57468.63</v>
      </c>
      <c r="X376" s="103">
        <f t="shared" si="43"/>
        <v>0.14977779534614066</v>
      </c>
      <c r="Y376" s="103">
        <f t="shared" si="38"/>
        <v>6.6666666666666671E-3</v>
      </c>
      <c r="Z376" s="104" t="s">
        <v>133</v>
      </c>
      <c r="AA376" s="104" t="s">
        <v>94</v>
      </c>
      <c r="AC376">
        <v>25</v>
      </c>
    </row>
    <row r="377" spans="2:29" hidden="1" x14ac:dyDescent="0.3">
      <c r="B377" s="26" t="s">
        <v>105</v>
      </c>
      <c r="C377" s="26" t="s">
        <v>75</v>
      </c>
      <c r="D377" s="26">
        <v>1</v>
      </c>
      <c r="E377" s="98" t="s">
        <v>110</v>
      </c>
      <c r="F377" s="99">
        <v>15</v>
      </c>
      <c r="G377" s="26" t="s">
        <v>107</v>
      </c>
      <c r="H377" s="26">
        <v>15</v>
      </c>
      <c r="I377" s="26"/>
      <c r="J377" s="26">
        <v>100</v>
      </c>
      <c r="K377" s="36">
        <v>75</v>
      </c>
      <c r="L377" s="109" t="s">
        <v>76</v>
      </c>
      <c r="M377" s="109" t="s">
        <v>76</v>
      </c>
      <c r="N377" s="26">
        <v>83.39</v>
      </c>
      <c r="O377" s="118">
        <v>0.7</v>
      </c>
      <c r="P377" s="143">
        <v>2</v>
      </c>
      <c r="Q377" s="100">
        <f t="shared" si="42"/>
        <v>58.372999999999998</v>
      </c>
      <c r="R377" s="102">
        <v>437850</v>
      </c>
      <c r="S377" s="102">
        <v>65580.210000000006</v>
      </c>
      <c r="T377" s="102">
        <v>109462.5</v>
      </c>
      <c r="U377" s="102">
        <v>729.75</v>
      </c>
      <c r="V377" s="102">
        <f t="shared" si="40"/>
        <v>547312.5</v>
      </c>
      <c r="W377" s="102">
        <f t="shared" si="44"/>
        <v>66309.960000000006</v>
      </c>
      <c r="X377" s="103">
        <f t="shared" si="43"/>
        <v>0.14977780061664955</v>
      </c>
      <c r="Y377" s="103">
        <f t="shared" si="38"/>
        <v>6.6666666666666671E-3</v>
      </c>
      <c r="Z377" s="104" t="s">
        <v>133</v>
      </c>
      <c r="AA377" s="104" t="s">
        <v>94</v>
      </c>
      <c r="AC377">
        <v>25</v>
      </c>
    </row>
    <row r="378" spans="2:29" hidden="1" x14ac:dyDescent="0.3">
      <c r="B378" s="26" t="s">
        <v>105</v>
      </c>
      <c r="C378" s="26" t="s">
        <v>75</v>
      </c>
      <c r="D378" s="26">
        <v>1</v>
      </c>
      <c r="E378" s="98" t="s">
        <v>111</v>
      </c>
      <c r="F378" s="99">
        <v>1378</v>
      </c>
      <c r="G378" s="26" t="s">
        <v>107</v>
      </c>
      <c r="H378" s="26">
        <v>1378</v>
      </c>
      <c r="I378" s="26"/>
      <c r="J378" s="26">
        <v>100</v>
      </c>
      <c r="K378" s="36">
        <v>65</v>
      </c>
      <c r="L378" s="109" t="s">
        <v>76</v>
      </c>
      <c r="M378" s="109" t="s">
        <v>76</v>
      </c>
      <c r="N378" s="26">
        <v>81.41</v>
      </c>
      <c r="O378" s="118">
        <v>0.65</v>
      </c>
      <c r="P378" s="143">
        <v>1</v>
      </c>
      <c r="Q378" s="100">
        <f t="shared" si="42"/>
        <v>52.916499999999999</v>
      </c>
      <c r="R378" s="102">
        <v>343980</v>
      </c>
      <c r="S378" s="102">
        <v>54377.52</v>
      </c>
      <c r="T378" s="102">
        <v>85995</v>
      </c>
      <c r="U378" s="102">
        <v>601.97</v>
      </c>
      <c r="V378" s="102">
        <f t="shared" si="40"/>
        <v>429975</v>
      </c>
      <c r="W378" s="102">
        <f t="shared" si="44"/>
        <v>54979.49</v>
      </c>
      <c r="X378" s="103">
        <f t="shared" si="43"/>
        <v>0.1580833769405198</v>
      </c>
      <c r="Y378" s="103">
        <f t="shared" si="38"/>
        <v>7.0000581429152864E-3</v>
      </c>
      <c r="Z378" s="104" t="s">
        <v>134</v>
      </c>
      <c r="AA378" s="104" t="s">
        <v>94</v>
      </c>
      <c r="AC378">
        <v>25</v>
      </c>
    </row>
    <row r="379" spans="2:29" hidden="1" x14ac:dyDescent="0.3">
      <c r="B379" s="26" t="s">
        <v>105</v>
      </c>
      <c r="C379" s="26" t="s">
        <v>75</v>
      </c>
      <c r="D379" s="26">
        <v>1</v>
      </c>
      <c r="E379" s="98" t="s">
        <v>111</v>
      </c>
      <c r="F379" s="99">
        <v>1378</v>
      </c>
      <c r="G379" s="26" t="s">
        <v>107</v>
      </c>
      <c r="H379" s="26">
        <v>1378</v>
      </c>
      <c r="I379" s="26"/>
      <c r="J379" s="26">
        <v>100</v>
      </c>
      <c r="K379" s="36">
        <v>75</v>
      </c>
      <c r="L379" s="109" t="s">
        <v>76</v>
      </c>
      <c r="M379" s="109" t="s">
        <v>76</v>
      </c>
      <c r="N379" s="26">
        <v>81.41</v>
      </c>
      <c r="O379" s="118">
        <v>0.65</v>
      </c>
      <c r="P379" s="143">
        <v>1</v>
      </c>
      <c r="Q379" s="100">
        <f t="shared" si="42"/>
        <v>52.916499999999999</v>
      </c>
      <c r="R379" s="102">
        <v>396900</v>
      </c>
      <c r="S379" s="102">
        <v>62743.29</v>
      </c>
      <c r="T379" s="102">
        <v>99225</v>
      </c>
      <c r="U379" s="102">
        <v>694.58</v>
      </c>
      <c r="V379" s="102">
        <f t="shared" si="40"/>
        <v>496125</v>
      </c>
      <c r="W379" s="102">
        <f t="shared" si="44"/>
        <v>63437.87</v>
      </c>
      <c r="X379" s="103">
        <f t="shared" si="43"/>
        <v>0.15808337112622828</v>
      </c>
      <c r="Y379" s="103">
        <f t="shared" si="38"/>
        <v>7.0000503905265814E-3</v>
      </c>
      <c r="Z379" s="104" t="s">
        <v>133</v>
      </c>
      <c r="AA379" s="104" t="s">
        <v>94</v>
      </c>
      <c r="AC379">
        <v>25</v>
      </c>
    </row>
    <row r="380" spans="2:29" hidden="1" x14ac:dyDescent="0.3">
      <c r="B380" s="26" t="s">
        <v>105</v>
      </c>
      <c r="C380" s="26" t="s">
        <v>75</v>
      </c>
      <c r="D380" s="26">
        <v>1</v>
      </c>
      <c r="E380" s="98" t="s">
        <v>111</v>
      </c>
      <c r="F380" s="99">
        <v>1378</v>
      </c>
      <c r="G380" s="26" t="s">
        <v>107</v>
      </c>
      <c r="H380" s="26">
        <v>1378</v>
      </c>
      <c r="I380" s="26"/>
      <c r="J380" s="26">
        <v>100</v>
      </c>
      <c r="K380" s="36">
        <v>65</v>
      </c>
      <c r="L380" s="109" t="s">
        <v>76</v>
      </c>
      <c r="M380" s="109" t="s">
        <v>76</v>
      </c>
      <c r="N380" s="26">
        <v>81.41</v>
      </c>
      <c r="O380" s="118">
        <v>0.7</v>
      </c>
      <c r="P380" s="143">
        <v>2</v>
      </c>
      <c r="Q380" s="100">
        <f t="shared" si="42"/>
        <v>56.986999999999995</v>
      </c>
      <c r="R380" s="102">
        <v>370500</v>
      </c>
      <c r="S380" s="102">
        <v>63478.99</v>
      </c>
      <c r="T380" s="102">
        <v>92625</v>
      </c>
      <c r="U380" s="102">
        <v>617.5</v>
      </c>
      <c r="V380" s="102">
        <f t="shared" si="40"/>
        <v>463125</v>
      </c>
      <c r="W380" s="102">
        <f t="shared" si="44"/>
        <v>64096.49</v>
      </c>
      <c r="X380" s="103">
        <f t="shared" si="43"/>
        <v>0.17133330634278002</v>
      </c>
      <c r="Y380" s="103">
        <f t="shared" si="38"/>
        <v>6.6666666666666671E-3</v>
      </c>
      <c r="Z380" s="104" t="s">
        <v>134</v>
      </c>
      <c r="AA380" s="104" t="s">
        <v>94</v>
      </c>
      <c r="AC380">
        <v>25</v>
      </c>
    </row>
    <row r="381" spans="2:29" hidden="1" x14ac:dyDescent="0.3">
      <c r="B381" s="26" t="s">
        <v>105</v>
      </c>
      <c r="C381" s="26" t="s">
        <v>75</v>
      </c>
      <c r="D381" s="26">
        <v>1</v>
      </c>
      <c r="E381" s="98" t="s">
        <v>111</v>
      </c>
      <c r="F381" s="99">
        <v>1378</v>
      </c>
      <c r="G381" s="26" t="s">
        <v>107</v>
      </c>
      <c r="H381" s="26">
        <v>1378</v>
      </c>
      <c r="I381" s="26"/>
      <c r="J381" s="26">
        <v>100</v>
      </c>
      <c r="K381" s="36">
        <v>75</v>
      </c>
      <c r="L381" s="109" t="s">
        <v>76</v>
      </c>
      <c r="M381" s="109" t="s">
        <v>76</v>
      </c>
      <c r="N381" s="26">
        <v>81.41</v>
      </c>
      <c r="O381" s="118">
        <v>0.7</v>
      </c>
      <c r="P381" s="143">
        <v>2</v>
      </c>
      <c r="Q381" s="100">
        <f t="shared" si="42"/>
        <v>56.986999999999995</v>
      </c>
      <c r="R381" s="102">
        <v>427500</v>
      </c>
      <c r="S381" s="102">
        <v>73244.990000000005</v>
      </c>
      <c r="T381" s="102">
        <v>106875</v>
      </c>
      <c r="U381" s="102">
        <v>712.5</v>
      </c>
      <c r="V381" s="102">
        <f t="shared" si="40"/>
        <v>534375</v>
      </c>
      <c r="W381" s="102">
        <f t="shared" si="44"/>
        <v>73957.490000000005</v>
      </c>
      <c r="X381" s="103">
        <f t="shared" si="43"/>
        <v>0.17133330994152049</v>
      </c>
      <c r="Y381" s="103">
        <f t="shared" si="38"/>
        <v>6.6666666666666671E-3</v>
      </c>
      <c r="Z381" s="104" t="s">
        <v>134</v>
      </c>
      <c r="AA381" s="104" t="s">
        <v>94</v>
      </c>
      <c r="AC381">
        <v>25</v>
      </c>
    </row>
    <row r="382" spans="2:29" hidden="1" x14ac:dyDescent="0.3">
      <c r="B382" s="26" t="s">
        <v>105</v>
      </c>
      <c r="C382" s="26" t="s">
        <v>75</v>
      </c>
      <c r="D382" s="26">
        <v>1</v>
      </c>
      <c r="E382" s="98" t="s">
        <v>112</v>
      </c>
      <c r="F382" s="99">
        <v>1379</v>
      </c>
      <c r="G382" s="26" t="s">
        <v>107</v>
      </c>
      <c r="H382" s="26">
        <v>1379</v>
      </c>
      <c r="I382" s="26"/>
      <c r="J382" s="26">
        <v>100</v>
      </c>
      <c r="K382" s="36">
        <v>65</v>
      </c>
      <c r="L382" s="109" t="s">
        <v>76</v>
      </c>
      <c r="M382" s="109" t="s">
        <v>76</v>
      </c>
      <c r="N382" s="112">
        <v>0</v>
      </c>
      <c r="O382" s="118">
        <v>0.65</v>
      </c>
      <c r="P382" s="143">
        <v>1</v>
      </c>
      <c r="Q382" s="100">
        <f t="shared" si="42"/>
        <v>0</v>
      </c>
      <c r="R382" s="102">
        <v>0</v>
      </c>
      <c r="S382" s="102">
        <v>0</v>
      </c>
      <c r="T382" s="102">
        <v>0</v>
      </c>
      <c r="U382" s="102">
        <v>0</v>
      </c>
      <c r="V382" s="102">
        <f t="shared" si="40"/>
        <v>0</v>
      </c>
      <c r="W382" s="102">
        <f t="shared" si="44"/>
        <v>0</v>
      </c>
      <c r="X382" s="103">
        <v>0</v>
      </c>
      <c r="Y382" s="103">
        <v>0</v>
      </c>
      <c r="Z382" s="104" t="s">
        <v>134</v>
      </c>
      <c r="AA382" s="104" t="s">
        <v>94</v>
      </c>
      <c r="AC382">
        <v>0</v>
      </c>
    </row>
    <row r="383" spans="2:29" hidden="1" x14ac:dyDescent="0.3">
      <c r="B383" s="26" t="s">
        <v>105</v>
      </c>
      <c r="C383" s="26" t="s">
        <v>75</v>
      </c>
      <c r="D383" s="26">
        <v>1</v>
      </c>
      <c r="E383" s="98" t="s">
        <v>112</v>
      </c>
      <c r="F383" s="99">
        <v>1379</v>
      </c>
      <c r="G383" s="26" t="s">
        <v>107</v>
      </c>
      <c r="H383" s="26">
        <v>1379</v>
      </c>
      <c r="I383" s="26"/>
      <c r="J383" s="26">
        <v>100</v>
      </c>
      <c r="K383" s="36">
        <v>75</v>
      </c>
      <c r="L383" s="109" t="s">
        <v>76</v>
      </c>
      <c r="M383" s="109" t="s">
        <v>76</v>
      </c>
      <c r="N383" s="112">
        <v>0</v>
      </c>
      <c r="O383" s="118">
        <v>0.65</v>
      </c>
      <c r="P383" s="143">
        <v>1</v>
      </c>
      <c r="Q383" s="100">
        <f t="shared" si="42"/>
        <v>0</v>
      </c>
      <c r="R383" s="102">
        <v>0</v>
      </c>
      <c r="S383" s="102">
        <v>0</v>
      </c>
      <c r="T383" s="102">
        <v>0</v>
      </c>
      <c r="U383" s="102">
        <v>0</v>
      </c>
      <c r="V383" s="102">
        <f t="shared" si="40"/>
        <v>0</v>
      </c>
      <c r="W383" s="102">
        <f t="shared" si="44"/>
        <v>0</v>
      </c>
      <c r="X383" s="103">
        <v>0</v>
      </c>
      <c r="Y383" s="103">
        <v>0</v>
      </c>
      <c r="Z383" s="104" t="s">
        <v>134</v>
      </c>
      <c r="AA383" s="104" t="s">
        <v>94</v>
      </c>
      <c r="AC383">
        <v>0</v>
      </c>
    </row>
    <row r="384" spans="2:29" hidden="1" x14ac:dyDescent="0.3">
      <c r="B384" s="26" t="s">
        <v>105</v>
      </c>
      <c r="C384" s="26" t="s">
        <v>75</v>
      </c>
      <c r="D384" s="26">
        <v>1</v>
      </c>
      <c r="E384" s="98" t="s">
        <v>112</v>
      </c>
      <c r="F384" s="99">
        <v>1379</v>
      </c>
      <c r="G384" s="26" t="s">
        <v>107</v>
      </c>
      <c r="H384" s="26">
        <v>1379</v>
      </c>
      <c r="I384" s="26"/>
      <c r="J384" s="26">
        <v>100</v>
      </c>
      <c r="K384" s="36">
        <v>65</v>
      </c>
      <c r="L384" s="109" t="s">
        <v>76</v>
      </c>
      <c r="M384" s="109" t="s">
        <v>76</v>
      </c>
      <c r="N384" s="112">
        <v>0</v>
      </c>
      <c r="O384" s="118">
        <v>0.7</v>
      </c>
      <c r="P384" s="143">
        <v>2</v>
      </c>
      <c r="Q384" s="100">
        <f t="shared" si="42"/>
        <v>0</v>
      </c>
      <c r="R384" s="102">
        <v>0</v>
      </c>
      <c r="S384" s="102">
        <v>0</v>
      </c>
      <c r="T384" s="102">
        <v>0</v>
      </c>
      <c r="U384" s="102">
        <v>0</v>
      </c>
      <c r="V384" s="102">
        <f t="shared" si="40"/>
        <v>0</v>
      </c>
      <c r="W384" s="102">
        <f t="shared" si="44"/>
        <v>0</v>
      </c>
      <c r="X384" s="103">
        <v>0</v>
      </c>
      <c r="Y384" s="103">
        <v>0</v>
      </c>
      <c r="Z384" s="104" t="s">
        <v>134</v>
      </c>
      <c r="AA384" s="104" t="s">
        <v>94</v>
      </c>
      <c r="AC384">
        <v>0</v>
      </c>
    </row>
    <row r="385" spans="2:29" hidden="1" x14ac:dyDescent="0.3">
      <c r="B385" s="26" t="s">
        <v>105</v>
      </c>
      <c r="C385" s="26" t="s">
        <v>75</v>
      </c>
      <c r="D385" s="26">
        <v>1</v>
      </c>
      <c r="E385" s="98" t="s">
        <v>112</v>
      </c>
      <c r="F385" s="99">
        <v>1379</v>
      </c>
      <c r="G385" s="26" t="s">
        <v>107</v>
      </c>
      <c r="H385" s="26">
        <v>1379</v>
      </c>
      <c r="I385" s="26"/>
      <c r="J385" s="26">
        <v>100</v>
      </c>
      <c r="K385" s="36">
        <v>75</v>
      </c>
      <c r="L385" s="109" t="s">
        <v>76</v>
      </c>
      <c r="M385" s="109" t="s">
        <v>76</v>
      </c>
      <c r="N385" s="112">
        <v>0</v>
      </c>
      <c r="O385" s="118">
        <v>0.7</v>
      </c>
      <c r="P385" s="143">
        <v>2</v>
      </c>
      <c r="Q385" s="100">
        <f t="shared" si="42"/>
        <v>0</v>
      </c>
      <c r="R385" s="102">
        <v>0</v>
      </c>
      <c r="S385" s="102">
        <v>0</v>
      </c>
      <c r="T385" s="102">
        <v>0</v>
      </c>
      <c r="U385" s="102">
        <v>0</v>
      </c>
      <c r="V385" s="102">
        <f t="shared" si="40"/>
        <v>0</v>
      </c>
      <c r="W385" s="102">
        <f t="shared" si="44"/>
        <v>0</v>
      </c>
      <c r="X385" s="103">
        <v>0</v>
      </c>
      <c r="Y385" s="103">
        <v>0</v>
      </c>
      <c r="Z385" s="104" t="s">
        <v>134</v>
      </c>
      <c r="AA385" s="104" t="s">
        <v>94</v>
      </c>
      <c r="AC385">
        <v>0</v>
      </c>
    </row>
    <row r="386" spans="2:29" hidden="1" x14ac:dyDescent="0.3">
      <c r="B386" s="26" t="s">
        <v>105</v>
      </c>
      <c r="C386" s="26" t="s">
        <v>75</v>
      </c>
      <c r="D386" s="26">
        <v>1</v>
      </c>
      <c r="E386" s="98" t="s">
        <v>113</v>
      </c>
      <c r="F386" s="99">
        <v>1380</v>
      </c>
      <c r="G386" s="26" t="s">
        <v>107</v>
      </c>
      <c r="H386" s="26">
        <v>1380</v>
      </c>
      <c r="I386" s="26"/>
      <c r="J386" s="26">
        <v>100</v>
      </c>
      <c r="K386" s="36">
        <v>65</v>
      </c>
      <c r="L386" s="109" t="s">
        <v>76</v>
      </c>
      <c r="M386" s="109" t="s">
        <v>76</v>
      </c>
      <c r="N386" s="26">
        <v>95.07</v>
      </c>
      <c r="O386" s="118">
        <v>0.65</v>
      </c>
      <c r="P386" s="143">
        <v>1</v>
      </c>
      <c r="Q386" s="100">
        <f t="shared" si="42"/>
        <v>61.795499999999997</v>
      </c>
      <c r="R386" s="102">
        <v>401700</v>
      </c>
      <c r="S386" s="102">
        <v>27462.89</v>
      </c>
      <c r="T386" s="102">
        <v>100425</v>
      </c>
      <c r="U386" s="102">
        <v>702.98</v>
      </c>
      <c r="V386" s="102">
        <f t="shared" si="40"/>
        <v>502125</v>
      </c>
      <c r="W386" s="102">
        <f t="shared" si="44"/>
        <v>28165.87</v>
      </c>
      <c r="X386" s="103">
        <f t="shared" si="43"/>
        <v>6.8366666666666659E-2</v>
      </c>
      <c r="Y386" s="103">
        <f t="shared" si="38"/>
        <v>7.0000497883993028E-3</v>
      </c>
      <c r="Z386" s="104" t="s">
        <v>134</v>
      </c>
      <c r="AA386" s="104" t="s">
        <v>94</v>
      </c>
      <c r="AC386">
        <v>25</v>
      </c>
    </row>
    <row r="387" spans="2:29" hidden="1" x14ac:dyDescent="0.3">
      <c r="B387" s="26" t="s">
        <v>105</v>
      </c>
      <c r="C387" s="26" t="s">
        <v>75</v>
      </c>
      <c r="D387" s="26">
        <v>1</v>
      </c>
      <c r="E387" s="98" t="s">
        <v>113</v>
      </c>
      <c r="F387" s="99">
        <v>1380</v>
      </c>
      <c r="G387" s="26" t="s">
        <v>107</v>
      </c>
      <c r="H387" s="26">
        <v>1380</v>
      </c>
      <c r="I387" s="26"/>
      <c r="J387" s="26">
        <v>100</v>
      </c>
      <c r="K387" s="36">
        <v>75</v>
      </c>
      <c r="L387" s="109" t="s">
        <v>76</v>
      </c>
      <c r="M387" s="109" t="s">
        <v>76</v>
      </c>
      <c r="N387" s="26">
        <v>95.07</v>
      </c>
      <c r="O387" s="118">
        <v>0.65</v>
      </c>
      <c r="P387" s="143">
        <v>1</v>
      </c>
      <c r="Q387" s="100">
        <f t="shared" si="42"/>
        <v>61.795499999999997</v>
      </c>
      <c r="R387" s="102">
        <v>463500</v>
      </c>
      <c r="S387" s="102">
        <v>31687.94</v>
      </c>
      <c r="T387" s="102">
        <v>115875</v>
      </c>
      <c r="U387" s="102">
        <v>811.13</v>
      </c>
      <c r="V387" s="102">
        <f t="shared" si="40"/>
        <v>579375</v>
      </c>
      <c r="W387" s="102">
        <f t="shared" si="44"/>
        <v>32499.07</v>
      </c>
      <c r="X387" s="103">
        <f t="shared" si="43"/>
        <v>6.8366645091693629E-2</v>
      </c>
      <c r="Y387" s="103">
        <f t="shared" si="38"/>
        <v>7.0000431499460626E-3</v>
      </c>
      <c r="Z387" s="104" t="s">
        <v>134</v>
      </c>
      <c r="AA387" s="104" t="s">
        <v>94</v>
      </c>
      <c r="AC387">
        <v>25</v>
      </c>
    </row>
    <row r="388" spans="2:29" hidden="1" x14ac:dyDescent="0.3">
      <c r="B388" s="26" t="s">
        <v>105</v>
      </c>
      <c r="C388" s="26" t="s">
        <v>75</v>
      </c>
      <c r="D388" s="26">
        <v>1</v>
      </c>
      <c r="E388" s="98" t="s">
        <v>113</v>
      </c>
      <c r="F388" s="99">
        <v>1380</v>
      </c>
      <c r="G388" s="26" t="s">
        <v>107</v>
      </c>
      <c r="H388" s="26">
        <v>1380</v>
      </c>
      <c r="I388" s="26"/>
      <c r="J388" s="26">
        <v>100</v>
      </c>
      <c r="K388" s="36">
        <v>65</v>
      </c>
      <c r="L388" s="109" t="s">
        <v>76</v>
      </c>
      <c r="M388" s="109" t="s">
        <v>76</v>
      </c>
      <c r="N388" s="26">
        <v>95.07</v>
      </c>
      <c r="O388" s="118">
        <v>0.7</v>
      </c>
      <c r="P388" s="143">
        <v>2</v>
      </c>
      <c r="Q388" s="100">
        <f t="shared" si="42"/>
        <v>66.548999999999992</v>
      </c>
      <c r="R388" s="102">
        <v>432640</v>
      </c>
      <c r="S388" s="102">
        <v>40187.449999999997</v>
      </c>
      <c r="T388" s="102">
        <v>108160</v>
      </c>
      <c r="U388" s="102">
        <v>721.07</v>
      </c>
      <c r="V388" s="102">
        <f t="shared" si="40"/>
        <v>540800</v>
      </c>
      <c r="W388" s="102">
        <f t="shared" si="44"/>
        <v>40908.519999999997</v>
      </c>
      <c r="X388" s="103">
        <f t="shared" si="43"/>
        <v>9.2888891457100581E-2</v>
      </c>
      <c r="Y388" s="103">
        <f t="shared" ref="Y388:Y451" si="45">U388/T388</f>
        <v>6.6666974852071011E-3</v>
      </c>
      <c r="Z388" s="104" t="s">
        <v>134</v>
      </c>
      <c r="AA388" s="104" t="s">
        <v>94</v>
      </c>
      <c r="AC388">
        <v>25</v>
      </c>
    </row>
    <row r="389" spans="2:29" hidden="1" x14ac:dyDescent="0.3">
      <c r="B389" s="26" t="s">
        <v>105</v>
      </c>
      <c r="C389" s="26" t="s">
        <v>75</v>
      </c>
      <c r="D389" s="26">
        <v>1</v>
      </c>
      <c r="E389" s="98" t="s">
        <v>113</v>
      </c>
      <c r="F389" s="99">
        <v>1380</v>
      </c>
      <c r="G389" s="26" t="s">
        <v>107</v>
      </c>
      <c r="H389" s="26">
        <v>1380</v>
      </c>
      <c r="I389" s="26"/>
      <c r="J389" s="26">
        <v>100</v>
      </c>
      <c r="K389" s="36">
        <v>75</v>
      </c>
      <c r="L389" s="109" t="s">
        <v>76</v>
      </c>
      <c r="M389" s="109" t="s">
        <v>76</v>
      </c>
      <c r="N389" s="26">
        <v>95.07</v>
      </c>
      <c r="O389" s="118">
        <v>0.7</v>
      </c>
      <c r="P389" s="143">
        <v>2</v>
      </c>
      <c r="Q389" s="100">
        <f t="shared" si="42"/>
        <v>66.548999999999992</v>
      </c>
      <c r="R389" s="102">
        <v>499200</v>
      </c>
      <c r="S389" s="102">
        <v>46370.14</v>
      </c>
      <c r="T389" s="102">
        <v>124800</v>
      </c>
      <c r="U389" s="102">
        <v>832</v>
      </c>
      <c r="V389" s="102">
        <f t="shared" si="40"/>
        <v>624000</v>
      </c>
      <c r="W389" s="102">
        <f t="shared" si="44"/>
        <v>47202.14</v>
      </c>
      <c r="X389" s="103">
        <f t="shared" si="43"/>
        <v>9.2888902243589741E-2</v>
      </c>
      <c r="Y389" s="103">
        <f t="shared" si="45"/>
        <v>6.6666666666666671E-3</v>
      </c>
      <c r="Z389" s="104" t="s">
        <v>134</v>
      </c>
      <c r="AA389" s="104" t="s">
        <v>94</v>
      </c>
      <c r="AC389">
        <v>25</v>
      </c>
    </row>
    <row r="390" spans="2:29" hidden="1" x14ac:dyDescent="0.3">
      <c r="B390" s="26" t="s">
        <v>105</v>
      </c>
      <c r="C390" s="26" t="s">
        <v>75</v>
      </c>
      <c r="D390" s="26">
        <v>1</v>
      </c>
      <c r="E390" s="98" t="s">
        <v>114</v>
      </c>
      <c r="F390" s="99">
        <v>30</v>
      </c>
      <c r="G390" s="26" t="s">
        <v>107</v>
      </c>
      <c r="H390" s="26">
        <v>30</v>
      </c>
      <c r="I390" s="26"/>
      <c r="J390" s="26">
        <v>100</v>
      </c>
      <c r="K390" s="36">
        <v>65</v>
      </c>
      <c r="L390" s="109" t="s">
        <v>76</v>
      </c>
      <c r="M390" s="109" t="s">
        <v>76</v>
      </c>
      <c r="N390" s="26">
        <v>100.44</v>
      </c>
      <c r="O390" s="118">
        <v>0.65</v>
      </c>
      <c r="P390" s="143">
        <v>1</v>
      </c>
      <c r="Q390" s="100">
        <f t="shared" si="42"/>
        <v>65.286000000000001</v>
      </c>
      <c r="R390" s="102">
        <v>424450</v>
      </c>
      <c r="S390" s="102">
        <v>29018.23</v>
      </c>
      <c r="T390" s="102">
        <v>106112.5</v>
      </c>
      <c r="U390" s="102">
        <v>742.79</v>
      </c>
      <c r="V390" s="102">
        <f t="shared" si="40"/>
        <v>530562.5</v>
      </c>
      <c r="W390" s="102">
        <f t="shared" si="44"/>
        <v>29761.02</v>
      </c>
      <c r="X390" s="103">
        <f t="shared" si="43"/>
        <v>6.8366662740016487E-2</v>
      </c>
      <c r="Y390" s="103">
        <f t="shared" si="45"/>
        <v>7.0000235599010485E-3</v>
      </c>
      <c r="Z390" s="104" t="s">
        <v>134</v>
      </c>
      <c r="AA390" s="104" t="s">
        <v>94</v>
      </c>
      <c r="AC390">
        <v>25</v>
      </c>
    </row>
    <row r="391" spans="2:29" hidden="1" x14ac:dyDescent="0.3">
      <c r="B391" s="26" t="s">
        <v>105</v>
      </c>
      <c r="C391" s="26" t="s">
        <v>75</v>
      </c>
      <c r="D391" s="26">
        <v>1</v>
      </c>
      <c r="E391" s="98" t="s">
        <v>114</v>
      </c>
      <c r="F391" s="99">
        <v>30</v>
      </c>
      <c r="G391" s="26" t="s">
        <v>107</v>
      </c>
      <c r="H391" s="26">
        <v>30</v>
      </c>
      <c r="I391" s="26"/>
      <c r="J391" s="26">
        <v>100</v>
      </c>
      <c r="K391" s="36">
        <v>75</v>
      </c>
      <c r="L391" s="109" t="s">
        <v>76</v>
      </c>
      <c r="M391" s="109" t="s">
        <v>76</v>
      </c>
      <c r="N391" s="26">
        <v>100.44</v>
      </c>
      <c r="O391" s="118">
        <v>0.65</v>
      </c>
      <c r="P391" s="143">
        <v>1</v>
      </c>
      <c r="Q391" s="100">
        <f t="shared" si="42"/>
        <v>65.286000000000001</v>
      </c>
      <c r="R391" s="102">
        <v>489750</v>
      </c>
      <c r="S391" s="102">
        <v>33482.57</v>
      </c>
      <c r="T391" s="102">
        <v>122437.5</v>
      </c>
      <c r="U391" s="102">
        <v>857.07</v>
      </c>
      <c r="V391" s="102">
        <f t="shared" si="40"/>
        <v>612187.5</v>
      </c>
      <c r="W391" s="102">
        <f t="shared" si="44"/>
        <v>34339.64</v>
      </c>
      <c r="X391" s="103">
        <f t="shared" si="43"/>
        <v>6.8366656457376218E-2</v>
      </c>
      <c r="Y391" s="103">
        <f t="shared" si="45"/>
        <v>7.0000612557427266E-3</v>
      </c>
      <c r="Z391" s="104" t="s">
        <v>134</v>
      </c>
      <c r="AA391" s="104" t="s">
        <v>94</v>
      </c>
      <c r="AC391">
        <v>25</v>
      </c>
    </row>
    <row r="392" spans="2:29" hidden="1" x14ac:dyDescent="0.3">
      <c r="B392" s="26" t="s">
        <v>105</v>
      </c>
      <c r="C392" s="26" t="s">
        <v>75</v>
      </c>
      <c r="D392" s="26">
        <v>1</v>
      </c>
      <c r="E392" s="98" t="s">
        <v>114</v>
      </c>
      <c r="F392" s="99">
        <v>30</v>
      </c>
      <c r="G392" s="26" t="s">
        <v>107</v>
      </c>
      <c r="H392" s="26">
        <v>30</v>
      </c>
      <c r="I392" s="26"/>
      <c r="J392" s="26">
        <v>100</v>
      </c>
      <c r="K392" s="36">
        <v>65</v>
      </c>
      <c r="L392" s="109" t="s">
        <v>76</v>
      </c>
      <c r="M392" s="109" t="s">
        <v>76</v>
      </c>
      <c r="N392" s="26">
        <v>100.44</v>
      </c>
      <c r="O392" s="118">
        <v>0.7</v>
      </c>
      <c r="P392" s="143">
        <v>2</v>
      </c>
      <c r="Q392" s="100">
        <f t="shared" si="42"/>
        <v>70.307999999999993</v>
      </c>
      <c r="R392" s="102">
        <v>457080</v>
      </c>
      <c r="S392" s="102">
        <v>42457.66</v>
      </c>
      <c r="T392" s="102">
        <v>114270</v>
      </c>
      <c r="U392" s="102">
        <v>761.8</v>
      </c>
      <c r="V392" s="102">
        <f t="shared" si="40"/>
        <v>571350</v>
      </c>
      <c r="W392" s="102">
        <f t="shared" si="44"/>
        <v>43219.460000000006</v>
      </c>
      <c r="X392" s="103">
        <f t="shared" si="43"/>
        <v>9.2888903474227708E-2</v>
      </c>
      <c r="Y392" s="103">
        <f t="shared" si="45"/>
        <v>6.6666666666666662E-3</v>
      </c>
      <c r="Z392" s="104" t="s">
        <v>134</v>
      </c>
      <c r="AA392" s="104" t="s">
        <v>94</v>
      </c>
      <c r="AC392">
        <v>25</v>
      </c>
    </row>
    <row r="393" spans="2:29" hidden="1" x14ac:dyDescent="0.3">
      <c r="B393" s="26" t="s">
        <v>105</v>
      </c>
      <c r="C393" s="26" t="s">
        <v>75</v>
      </c>
      <c r="D393" s="26">
        <v>1</v>
      </c>
      <c r="E393" s="98" t="s">
        <v>114</v>
      </c>
      <c r="F393" s="99">
        <v>30</v>
      </c>
      <c r="G393" s="26" t="s">
        <v>107</v>
      </c>
      <c r="H393" s="26">
        <v>30</v>
      </c>
      <c r="I393" s="26"/>
      <c r="J393" s="26">
        <v>100</v>
      </c>
      <c r="K393" s="36">
        <v>75</v>
      </c>
      <c r="L393" s="109" t="s">
        <v>76</v>
      </c>
      <c r="M393" s="109" t="s">
        <v>76</v>
      </c>
      <c r="N393" s="26">
        <v>100.44</v>
      </c>
      <c r="O393" s="118">
        <v>0.7</v>
      </c>
      <c r="P393" s="143">
        <v>2</v>
      </c>
      <c r="Q393" s="100">
        <f t="shared" si="42"/>
        <v>70.307999999999993</v>
      </c>
      <c r="R393" s="102">
        <v>527400</v>
      </c>
      <c r="S393" s="102">
        <v>48989.61</v>
      </c>
      <c r="T393" s="102">
        <v>131850</v>
      </c>
      <c r="U393" s="102">
        <v>879</v>
      </c>
      <c r="V393" s="102">
        <f t="shared" si="40"/>
        <v>659250</v>
      </c>
      <c r="W393" s="102">
        <f t="shared" si="44"/>
        <v>49868.61</v>
      </c>
      <c r="X393" s="103">
        <f t="shared" si="43"/>
        <v>9.2888907849829352E-2</v>
      </c>
      <c r="Y393" s="103">
        <f t="shared" si="45"/>
        <v>6.6666666666666671E-3</v>
      </c>
      <c r="Z393" s="104" t="s">
        <v>134</v>
      </c>
      <c r="AA393" s="104" t="s">
        <v>94</v>
      </c>
      <c r="AC393">
        <v>25</v>
      </c>
    </row>
    <row r="394" spans="2:29" hidden="1" x14ac:dyDescent="0.3">
      <c r="B394" s="26" t="s">
        <v>105</v>
      </c>
      <c r="C394" s="26" t="s">
        <v>75</v>
      </c>
      <c r="D394" s="26">
        <v>1</v>
      </c>
      <c r="E394" s="98" t="s">
        <v>115</v>
      </c>
      <c r="F394" s="99">
        <v>34</v>
      </c>
      <c r="G394" s="26" t="s">
        <v>107</v>
      </c>
      <c r="H394" s="26">
        <v>34</v>
      </c>
      <c r="I394" s="26"/>
      <c r="J394" s="26">
        <v>100</v>
      </c>
      <c r="K394" s="36">
        <v>65</v>
      </c>
      <c r="L394" s="109" t="s">
        <v>76</v>
      </c>
      <c r="M394" s="109" t="s">
        <v>76</v>
      </c>
      <c r="N394" s="26">
        <v>91.68</v>
      </c>
      <c r="O394" s="118">
        <v>0.65</v>
      </c>
      <c r="P394" s="143">
        <v>1</v>
      </c>
      <c r="Q394" s="100">
        <f t="shared" si="42"/>
        <v>59.592000000000006</v>
      </c>
      <c r="R394" s="102">
        <v>387400</v>
      </c>
      <c r="S394" s="102">
        <v>37468.03</v>
      </c>
      <c r="T394" s="102">
        <v>96850</v>
      </c>
      <c r="U394" s="102">
        <v>677.95</v>
      </c>
      <c r="V394" s="102">
        <f t="shared" si="40"/>
        <v>484250</v>
      </c>
      <c r="W394" s="102">
        <f t="shared" si="44"/>
        <v>38145.979999999996</v>
      </c>
      <c r="X394" s="103">
        <f t="shared" si="43"/>
        <v>9.6716649457924617E-2</v>
      </c>
      <c r="Y394" s="103">
        <f t="shared" si="45"/>
        <v>7.0000000000000001E-3</v>
      </c>
      <c r="Z394" s="104" t="s">
        <v>134</v>
      </c>
      <c r="AA394" s="104" t="s">
        <v>94</v>
      </c>
      <c r="AC394">
        <v>25</v>
      </c>
    </row>
    <row r="395" spans="2:29" hidden="1" x14ac:dyDescent="0.3">
      <c r="B395" s="26" t="s">
        <v>105</v>
      </c>
      <c r="C395" s="26" t="s">
        <v>75</v>
      </c>
      <c r="D395" s="26">
        <v>1</v>
      </c>
      <c r="E395" s="98" t="s">
        <v>115</v>
      </c>
      <c r="F395" s="99">
        <v>34</v>
      </c>
      <c r="G395" s="26" t="s">
        <v>107</v>
      </c>
      <c r="H395" s="26">
        <v>34</v>
      </c>
      <c r="I395" s="26"/>
      <c r="J395" s="26">
        <v>100</v>
      </c>
      <c r="K395" s="36">
        <v>75</v>
      </c>
      <c r="L395" s="109" t="s">
        <v>76</v>
      </c>
      <c r="M395" s="109" t="s">
        <v>76</v>
      </c>
      <c r="N395" s="26">
        <v>91.68</v>
      </c>
      <c r="O395" s="118">
        <v>0.65</v>
      </c>
      <c r="P395" s="143">
        <v>1</v>
      </c>
      <c r="Q395" s="100">
        <f t="shared" si="42"/>
        <v>59.592000000000006</v>
      </c>
      <c r="R395" s="102">
        <v>447000</v>
      </c>
      <c r="S395" s="102">
        <v>43232.34</v>
      </c>
      <c r="T395" s="102">
        <v>111750</v>
      </c>
      <c r="U395" s="102">
        <v>782.25</v>
      </c>
      <c r="V395" s="102">
        <f t="shared" si="40"/>
        <v>558750</v>
      </c>
      <c r="W395" s="102">
        <f t="shared" si="44"/>
        <v>44014.59</v>
      </c>
      <c r="X395" s="103">
        <f t="shared" si="43"/>
        <v>9.6716644295302009E-2</v>
      </c>
      <c r="Y395" s="103">
        <f t="shared" si="45"/>
        <v>7.0000000000000001E-3</v>
      </c>
      <c r="Z395" s="104" t="s">
        <v>134</v>
      </c>
      <c r="AA395" s="104" t="s">
        <v>94</v>
      </c>
      <c r="AC395">
        <v>25</v>
      </c>
    </row>
    <row r="396" spans="2:29" hidden="1" x14ac:dyDescent="0.3">
      <c r="B396" s="26" t="s">
        <v>105</v>
      </c>
      <c r="C396" s="26" t="s">
        <v>75</v>
      </c>
      <c r="D396" s="26">
        <v>1</v>
      </c>
      <c r="E396" s="98" t="s">
        <v>115</v>
      </c>
      <c r="F396" s="99">
        <v>34</v>
      </c>
      <c r="G396" s="26" t="s">
        <v>107</v>
      </c>
      <c r="H396" s="26">
        <v>34</v>
      </c>
      <c r="I396" s="26"/>
      <c r="J396" s="26">
        <v>100</v>
      </c>
      <c r="K396" s="36">
        <v>65</v>
      </c>
      <c r="L396" s="109" t="s">
        <v>76</v>
      </c>
      <c r="M396" s="109" t="s">
        <v>76</v>
      </c>
      <c r="N396" s="26">
        <v>91.68</v>
      </c>
      <c r="O396" s="118">
        <v>0.7</v>
      </c>
      <c r="P396" s="143">
        <v>2</v>
      </c>
      <c r="Q396" s="100">
        <f t="shared" si="42"/>
        <v>64.176000000000002</v>
      </c>
      <c r="R396" s="102">
        <v>417235</v>
      </c>
      <c r="S396" s="102">
        <v>49187.38</v>
      </c>
      <c r="T396" s="102">
        <v>104308.75</v>
      </c>
      <c r="U396" s="102">
        <v>695.4</v>
      </c>
      <c r="V396" s="102">
        <f t="shared" si="40"/>
        <v>521543.75</v>
      </c>
      <c r="W396" s="102">
        <f t="shared" si="44"/>
        <v>49882.78</v>
      </c>
      <c r="X396" s="103">
        <f t="shared" si="43"/>
        <v>0.11788891152468033</v>
      </c>
      <c r="Y396" s="103">
        <f t="shared" si="45"/>
        <v>6.6667465576953034E-3</v>
      </c>
      <c r="Z396" s="104" t="s">
        <v>134</v>
      </c>
      <c r="AA396" s="104" t="s">
        <v>94</v>
      </c>
      <c r="AC396">
        <v>25</v>
      </c>
    </row>
    <row r="397" spans="2:29" hidden="1" x14ac:dyDescent="0.3">
      <c r="B397" s="26" t="s">
        <v>105</v>
      </c>
      <c r="C397" s="26" t="s">
        <v>75</v>
      </c>
      <c r="D397" s="26">
        <v>1</v>
      </c>
      <c r="E397" s="98" t="s">
        <v>115</v>
      </c>
      <c r="F397" s="99">
        <v>34</v>
      </c>
      <c r="G397" s="26" t="s">
        <v>107</v>
      </c>
      <c r="H397" s="26">
        <v>34</v>
      </c>
      <c r="I397" s="26"/>
      <c r="J397" s="26">
        <v>100</v>
      </c>
      <c r="K397" s="36">
        <v>75</v>
      </c>
      <c r="L397" s="109" t="s">
        <v>76</v>
      </c>
      <c r="M397" s="109" t="s">
        <v>76</v>
      </c>
      <c r="N397" s="26">
        <v>91.68</v>
      </c>
      <c r="O397" s="118">
        <v>0.7</v>
      </c>
      <c r="P397" s="143">
        <v>2</v>
      </c>
      <c r="Q397" s="100">
        <f t="shared" si="42"/>
        <v>64.176000000000002</v>
      </c>
      <c r="R397" s="102">
        <v>481425</v>
      </c>
      <c r="S397" s="102">
        <v>56754.66</v>
      </c>
      <c r="T397" s="102">
        <v>120356.25</v>
      </c>
      <c r="U397" s="102">
        <v>802.38</v>
      </c>
      <c r="V397" s="102">
        <f t="shared" si="40"/>
        <v>601781.25</v>
      </c>
      <c r="W397" s="102">
        <f t="shared" si="44"/>
        <v>57557.04</v>
      </c>
      <c r="X397" s="103">
        <f t="shared" si="43"/>
        <v>0.11788889235083347</v>
      </c>
      <c r="Y397" s="103">
        <f t="shared" si="45"/>
        <v>6.6667082100015582E-3</v>
      </c>
      <c r="Z397" s="104" t="s">
        <v>134</v>
      </c>
      <c r="AA397" s="104" t="s">
        <v>94</v>
      </c>
      <c r="AC397">
        <v>25</v>
      </c>
    </row>
    <row r="398" spans="2:29" hidden="1" x14ac:dyDescent="0.3">
      <c r="B398" s="26" t="s">
        <v>105</v>
      </c>
      <c r="C398" s="26" t="s">
        <v>75</v>
      </c>
      <c r="D398" s="26">
        <v>1</v>
      </c>
      <c r="E398" s="98" t="s">
        <v>116</v>
      </c>
      <c r="F398" s="99">
        <v>39</v>
      </c>
      <c r="G398" s="26" t="s">
        <v>107</v>
      </c>
      <c r="H398" s="26">
        <v>39</v>
      </c>
      <c r="I398" s="26"/>
      <c r="J398" s="26">
        <v>100</v>
      </c>
      <c r="K398" s="36">
        <v>65</v>
      </c>
      <c r="L398" s="109" t="s">
        <v>76</v>
      </c>
      <c r="M398" s="109" t="s">
        <v>76</v>
      </c>
      <c r="N398" s="112">
        <v>94.04</v>
      </c>
      <c r="O398" s="118">
        <v>0.65</v>
      </c>
      <c r="P398" s="143">
        <v>1</v>
      </c>
      <c r="Q398" s="100">
        <f t="shared" si="42"/>
        <v>61.126000000000005</v>
      </c>
      <c r="R398" s="102">
        <v>397345</v>
      </c>
      <c r="S398" s="102">
        <v>31893.54</v>
      </c>
      <c r="T398" s="102">
        <v>99336.25</v>
      </c>
      <c r="U398" s="102">
        <v>695.36</v>
      </c>
      <c r="V398" s="102">
        <f t="shared" si="40"/>
        <v>496681.25</v>
      </c>
      <c r="W398" s="102">
        <f t="shared" si="44"/>
        <v>32588.9</v>
      </c>
      <c r="X398" s="103">
        <f t="shared" si="43"/>
        <v>8.0266619688180302E-2</v>
      </c>
      <c r="Y398" s="103">
        <f t="shared" si="45"/>
        <v>7.000062917615674E-3</v>
      </c>
      <c r="Z398" s="104" t="s">
        <v>134</v>
      </c>
      <c r="AA398" s="104" t="s">
        <v>94</v>
      </c>
      <c r="AC398">
        <v>25</v>
      </c>
    </row>
    <row r="399" spans="2:29" hidden="1" x14ac:dyDescent="0.3">
      <c r="B399" s="26" t="s">
        <v>105</v>
      </c>
      <c r="C399" s="26" t="s">
        <v>75</v>
      </c>
      <c r="D399" s="26">
        <v>1</v>
      </c>
      <c r="E399" s="98" t="s">
        <v>116</v>
      </c>
      <c r="F399" s="99">
        <v>39</v>
      </c>
      <c r="G399" s="26" t="s">
        <v>107</v>
      </c>
      <c r="H399" s="26">
        <v>39</v>
      </c>
      <c r="I399" s="26"/>
      <c r="J399" s="26">
        <v>100</v>
      </c>
      <c r="K399" s="36">
        <v>75</v>
      </c>
      <c r="L399" s="109" t="s">
        <v>76</v>
      </c>
      <c r="M399" s="109" t="s">
        <v>76</v>
      </c>
      <c r="N399" s="112">
        <v>94.04</v>
      </c>
      <c r="O399" s="118">
        <v>0.65</v>
      </c>
      <c r="P399" s="143">
        <v>1</v>
      </c>
      <c r="Q399" s="100">
        <f t="shared" si="42"/>
        <v>61.126000000000005</v>
      </c>
      <c r="R399" s="102">
        <v>458475</v>
      </c>
      <c r="S399" s="102">
        <v>36800.239999999998</v>
      </c>
      <c r="T399" s="102">
        <v>114618.75</v>
      </c>
      <c r="U399" s="102">
        <v>802.34</v>
      </c>
      <c r="V399" s="102">
        <f t="shared" si="40"/>
        <v>573093.75</v>
      </c>
      <c r="W399" s="102">
        <f t="shared" si="44"/>
        <v>37602.579999999994</v>
      </c>
      <c r="X399" s="103">
        <f t="shared" si="43"/>
        <v>8.0266623043786456E-2</v>
      </c>
      <c r="Y399" s="103">
        <f t="shared" si="45"/>
        <v>7.0000763400403518E-3</v>
      </c>
      <c r="Z399" s="104" t="s">
        <v>134</v>
      </c>
      <c r="AA399" s="104" t="s">
        <v>94</v>
      </c>
      <c r="AC399">
        <v>25</v>
      </c>
    </row>
    <row r="400" spans="2:29" hidden="1" x14ac:dyDescent="0.3">
      <c r="B400" s="26" t="s">
        <v>105</v>
      </c>
      <c r="C400" s="26" t="s">
        <v>75</v>
      </c>
      <c r="D400" s="26">
        <v>1</v>
      </c>
      <c r="E400" s="98" t="s">
        <v>116</v>
      </c>
      <c r="F400" s="99">
        <v>39</v>
      </c>
      <c r="G400" s="26" t="s">
        <v>107</v>
      </c>
      <c r="H400" s="26">
        <v>39</v>
      </c>
      <c r="I400" s="26"/>
      <c r="J400" s="26">
        <v>100</v>
      </c>
      <c r="K400" s="36">
        <v>65</v>
      </c>
      <c r="L400" s="109" t="s">
        <v>76</v>
      </c>
      <c r="M400" s="109" t="s">
        <v>76</v>
      </c>
      <c r="N400" s="112">
        <v>94.04</v>
      </c>
      <c r="O400" s="118">
        <v>0.7</v>
      </c>
      <c r="P400" s="143">
        <v>2</v>
      </c>
      <c r="Q400" s="100">
        <f t="shared" si="42"/>
        <v>65.828000000000003</v>
      </c>
      <c r="R400" s="102">
        <v>427960</v>
      </c>
      <c r="S400" s="102">
        <v>43176.41</v>
      </c>
      <c r="T400" s="102">
        <v>106990</v>
      </c>
      <c r="U400" s="102">
        <v>713.27</v>
      </c>
      <c r="V400" s="102">
        <f t="shared" si="40"/>
        <v>534950</v>
      </c>
      <c r="W400" s="102">
        <f t="shared" si="44"/>
        <v>43889.68</v>
      </c>
      <c r="X400" s="103">
        <f t="shared" si="43"/>
        <v>0.10088889148518554</v>
      </c>
      <c r="Y400" s="103">
        <f t="shared" si="45"/>
        <v>6.6666978222263765E-3</v>
      </c>
      <c r="Z400" s="104" t="s">
        <v>134</v>
      </c>
      <c r="AA400" s="104" t="s">
        <v>94</v>
      </c>
      <c r="AC400">
        <v>25</v>
      </c>
    </row>
    <row r="401" spans="2:29" hidden="1" x14ac:dyDescent="0.3">
      <c r="B401" s="26" t="s">
        <v>105</v>
      </c>
      <c r="C401" s="26" t="s">
        <v>75</v>
      </c>
      <c r="D401" s="26">
        <v>1</v>
      </c>
      <c r="E401" s="98" t="s">
        <v>116</v>
      </c>
      <c r="F401" s="99">
        <v>39</v>
      </c>
      <c r="G401" s="26" t="s">
        <v>107</v>
      </c>
      <c r="H401" s="26">
        <v>39</v>
      </c>
      <c r="I401" s="26"/>
      <c r="J401" s="26">
        <v>100</v>
      </c>
      <c r="K401" s="36">
        <v>75</v>
      </c>
      <c r="L401" s="109" t="s">
        <v>76</v>
      </c>
      <c r="M401" s="109" t="s">
        <v>76</v>
      </c>
      <c r="N401" s="112">
        <v>94.04</v>
      </c>
      <c r="O401" s="118">
        <v>0.7</v>
      </c>
      <c r="P401" s="143">
        <v>2</v>
      </c>
      <c r="Q401" s="100">
        <f t="shared" si="42"/>
        <v>65.828000000000003</v>
      </c>
      <c r="R401" s="102">
        <v>493800</v>
      </c>
      <c r="S401" s="102">
        <v>49818.94</v>
      </c>
      <c r="T401" s="102">
        <v>123450</v>
      </c>
      <c r="U401" s="102">
        <v>823</v>
      </c>
      <c r="V401" s="102">
        <f t="shared" si="40"/>
        <v>617250</v>
      </c>
      <c r="W401" s="102">
        <f t="shared" si="44"/>
        <v>50641.94</v>
      </c>
      <c r="X401" s="103">
        <f t="shared" si="43"/>
        <v>0.10088890238963144</v>
      </c>
      <c r="Y401" s="103">
        <f t="shared" si="45"/>
        <v>6.6666666666666671E-3</v>
      </c>
      <c r="Z401" s="104" t="s">
        <v>134</v>
      </c>
      <c r="AA401" s="104" t="s">
        <v>94</v>
      </c>
      <c r="AC401">
        <v>25</v>
      </c>
    </row>
    <row r="402" spans="2:29" hidden="1" x14ac:dyDescent="0.3">
      <c r="B402" s="26" t="s">
        <v>105</v>
      </c>
      <c r="C402" s="26" t="s">
        <v>75</v>
      </c>
      <c r="D402" s="26">
        <v>1</v>
      </c>
      <c r="E402" s="98" t="s">
        <v>117</v>
      </c>
      <c r="F402" s="99">
        <v>1381</v>
      </c>
      <c r="G402" s="26" t="s">
        <v>107</v>
      </c>
      <c r="H402" s="26">
        <v>1381</v>
      </c>
      <c r="I402" s="26"/>
      <c r="J402" s="26">
        <v>100</v>
      </c>
      <c r="K402" s="36">
        <v>65</v>
      </c>
      <c r="L402" s="109" t="s">
        <v>76</v>
      </c>
      <c r="M402" s="109" t="s">
        <v>76</v>
      </c>
      <c r="N402" s="112">
        <v>67.91</v>
      </c>
      <c r="O402" s="118">
        <v>0.65</v>
      </c>
      <c r="P402" s="143">
        <v>1</v>
      </c>
      <c r="Q402" s="100">
        <f t="shared" si="42"/>
        <v>44.141500000000001</v>
      </c>
      <c r="R402" s="102">
        <v>286975</v>
      </c>
      <c r="S402" s="102">
        <v>35790.57</v>
      </c>
      <c r="T402" s="102">
        <v>71743.75</v>
      </c>
      <c r="U402" s="102">
        <v>502.21</v>
      </c>
      <c r="V402" s="102">
        <f t="shared" si="40"/>
        <v>358718.75</v>
      </c>
      <c r="W402" s="102">
        <f t="shared" si="44"/>
        <v>36292.78</v>
      </c>
      <c r="X402" s="103">
        <f t="shared" si="43"/>
        <v>0.12471668263786044</v>
      </c>
      <c r="Y402" s="103">
        <f t="shared" si="45"/>
        <v>7.0000522693614425E-3</v>
      </c>
      <c r="Z402" s="104" t="s">
        <v>134</v>
      </c>
      <c r="AA402" s="104" t="s">
        <v>94</v>
      </c>
      <c r="AC402">
        <v>25</v>
      </c>
    </row>
    <row r="403" spans="2:29" hidden="1" x14ac:dyDescent="0.3">
      <c r="B403" s="26" t="s">
        <v>105</v>
      </c>
      <c r="C403" s="26" t="s">
        <v>75</v>
      </c>
      <c r="D403" s="26">
        <v>1</v>
      </c>
      <c r="E403" s="98" t="s">
        <v>117</v>
      </c>
      <c r="F403" s="99">
        <v>1381</v>
      </c>
      <c r="G403" s="26" t="s">
        <v>107</v>
      </c>
      <c r="H403" s="26">
        <v>1381</v>
      </c>
      <c r="I403" s="26"/>
      <c r="J403" s="26">
        <v>100</v>
      </c>
      <c r="K403" s="36">
        <v>75</v>
      </c>
      <c r="L403" s="109" t="s">
        <v>76</v>
      </c>
      <c r="M403" s="109" t="s">
        <v>76</v>
      </c>
      <c r="N403" s="112">
        <v>67.91</v>
      </c>
      <c r="O403" s="118">
        <v>0.65</v>
      </c>
      <c r="P403" s="143">
        <v>1</v>
      </c>
      <c r="Q403" s="100">
        <f t="shared" si="42"/>
        <v>44.141500000000001</v>
      </c>
      <c r="R403" s="102">
        <v>331125</v>
      </c>
      <c r="S403" s="102">
        <v>41296.81</v>
      </c>
      <c r="T403" s="102">
        <v>82781.25</v>
      </c>
      <c r="U403" s="102">
        <v>579.47</v>
      </c>
      <c r="V403" s="102">
        <f t="shared" si="40"/>
        <v>413906.25</v>
      </c>
      <c r="W403" s="102">
        <f t="shared" si="44"/>
        <v>41876.28</v>
      </c>
      <c r="X403" s="103">
        <f t="shared" si="43"/>
        <v>0.12471667799169497</v>
      </c>
      <c r="Y403" s="103">
        <f t="shared" si="45"/>
        <v>7.0000151000377507E-3</v>
      </c>
      <c r="Z403" s="104" t="s">
        <v>134</v>
      </c>
      <c r="AA403" s="104" t="s">
        <v>94</v>
      </c>
      <c r="AC403">
        <v>25</v>
      </c>
    </row>
    <row r="404" spans="2:29" hidden="1" x14ac:dyDescent="0.3">
      <c r="B404" s="26" t="s">
        <v>105</v>
      </c>
      <c r="C404" s="26" t="s">
        <v>75</v>
      </c>
      <c r="D404" s="26">
        <v>1</v>
      </c>
      <c r="E404" s="98" t="s">
        <v>117</v>
      </c>
      <c r="F404" s="99">
        <v>1381</v>
      </c>
      <c r="G404" s="26" t="s">
        <v>107</v>
      </c>
      <c r="H404" s="26">
        <v>1381</v>
      </c>
      <c r="I404" s="26"/>
      <c r="J404" s="26">
        <v>100</v>
      </c>
      <c r="K404" s="36">
        <v>65</v>
      </c>
      <c r="L404" s="109" t="s">
        <v>76</v>
      </c>
      <c r="M404" s="109" t="s">
        <v>76</v>
      </c>
      <c r="N404" s="112">
        <v>67.91</v>
      </c>
      <c r="O404" s="118">
        <v>0.7</v>
      </c>
      <c r="P404" s="143">
        <v>2</v>
      </c>
      <c r="Q404" s="100">
        <f t="shared" si="42"/>
        <v>47.536999999999992</v>
      </c>
      <c r="R404" s="102">
        <v>309075</v>
      </c>
      <c r="S404" s="102">
        <v>41450.39</v>
      </c>
      <c r="T404" s="102">
        <v>77268.75</v>
      </c>
      <c r="U404" s="102">
        <v>515.13</v>
      </c>
      <c r="V404" s="102">
        <f t="shared" si="40"/>
        <v>386343.75</v>
      </c>
      <c r="W404" s="102">
        <f t="shared" si="44"/>
        <v>41965.52</v>
      </c>
      <c r="X404" s="103">
        <f t="shared" si="43"/>
        <v>0.13411110571867668</v>
      </c>
      <c r="Y404" s="103">
        <f t="shared" si="45"/>
        <v>6.6667313758796412E-3</v>
      </c>
      <c r="Z404" s="104" t="s">
        <v>134</v>
      </c>
      <c r="AA404" s="104" t="s">
        <v>94</v>
      </c>
      <c r="AC404">
        <v>25</v>
      </c>
    </row>
    <row r="405" spans="2:29" hidden="1" x14ac:dyDescent="0.3">
      <c r="B405" s="26" t="s">
        <v>105</v>
      </c>
      <c r="C405" s="26" t="s">
        <v>75</v>
      </c>
      <c r="D405" s="26">
        <v>1</v>
      </c>
      <c r="E405" s="98" t="s">
        <v>117</v>
      </c>
      <c r="F405" s="99">
        <v>1381</v>
      </c>
      <c r="G405" s="26" t="s">
        <v>107</v>
      </c>
      <c r="H405" s="26">
        <v>1381</v>
      </c>
      <c r="I405" s="26"/>
      <c r="J405" s="26">
        <v>100</v>
      </c>
      <c r="K405" s="36">
        <v>75</v>
      </c>
      <c r="L405" s="109" t="s">
        <v>76</v>
      </c>
      <c r="M405" s="109" t="s">
        <v>76</v>
      </c>
      <c r="N405" s="112">
        <v>67.91</v>
      </c>
      <c r="O405" s="118">
        <v>0.7</v>
      </c>
      <c r="P405" s="143">
        <v>2</v>
      </c>
      <c r="Q405" s="100">
        <f t="shared" si="42"/>
        <v>47.536999999999992</v>
      </c>
      <c r="R405" s="102">
        <v>356625</v>
      </c>
      <c r="S405" s="102">
        <v>47827.37</v>
      </c>
      <c r="T405" s="102">
        <v>89156.25</v>
      </c>
      <c r="U405" s="102">
        <v>594.38</v>
      </c>
      <c r="V405" s="102">
        <f t="shared" ref="V405:V468" si="46">R405+T405</f>
        <v>445781.25</v>
      </c>
      <c r="W405" s="102">
        <f t="shared" si="44"/>
        <v>48421.75</v>
      </c>
      <c r="X405" s="103">
        <f t="shared" si="43"/>
        <v>0.13411109709078164</v>
      </c>
      <c r="Y405" s="103">
        <f t="shared" si="45"/>
        <v>6.6667227479845778E-3</v>
      </c>
      <c r="Z405" s="104" t="s">
        <v>134</v>
      </c>
      <c r="AA405" s="104" t="s">
        <v>94</v>
      </c>
      <c r="AC405">
        <v>25</v>
      </c>
    </row>
    <row r="406" spans="2:29" hidden="1" x14ac:dyDescent="0.3">
      <c r="B406" s="26" t="s">
        <v>105</v>
      </c>
      <c r="C406" s="26" t="s">
        <v>75</v>
      </c>
      <c r="D406" s="26">
        <v>1</v>
      </c>
      <c r="E406" s="98" t="s">
        <v>118</v>
      </c>
      <c r="F406" s="99">
        <v>65</v>
      </c>
      <c r="G406" s="26" t="s">
        <v>107</v>
      </c>
      <c r="H406" s="26">
        <v>65</v>
      </c>
      <c r="I406" s="26"/>
      <c r="J406" s="26">
        <v>100</v>
      </c>
      <c r="K406" s="36">
        <v>65</v>
      </c>
      <c r="L406" s="109" t="s">
        <v>76</v>
      </c>
      <c r="M406" s="109" t="s">
        <v>76</v>
      </c>
      <c r="N406" s="112">
        <v>103.47</v>
      </c>
      <c r="O406" s="118">
        <v>0.65</v>
      </c>
      <c r="P406" s="143">
        <v>1</v>
      </c>
      <c r="Q406" s="100">
        <f t="shared" si="42"/>
        <v>67.255499999999998</v>
      </c>
      <c r="R406" s="102">
        <v>437190</v>
      </c>
      <c r="S406" s="102">
        <v>29889.22</v>
      </c>
      <c r="T406" s="102">
        <v>109297.5</v>
      </c>
      <c r="U406" s="102">
        <v>765.09</v>
      </c>
      <c r="V406" s="102">
        <f t="shared" si="46"/>
        <v>546487.5</v>
      </c>
      <c r="W406" s="102">
        <f t="shared" ref="W406:W437" si="47">S406+U406</f>
        <v>30654.31</v>
      </c>
      <c r="X406" s="103">
        <f t="shared" si="43"/>
        <v>6.8366659804661598E-2</v>
      </c>
      <c r="Y406" s="103">
        <f t="shared" si="45"/>
        <v>7.0000686200507789E-3</v>
      </c>
      <c r="Z406" s="104" t="s">
        <v>134</v>
      </c>
      <c r="AA406" s="104" t="s">
        <v>94</v>
      </c>
      <c r="AC406">
        <v>25</v>
      </c>
    </row>
    <row r="407" spans="2:29" hidden="1" x14ac:dyDescent="0.3">
      <c r="B407" s="26" t="s">
        <v>105</v>
      </c>
      <c r="C407" s="26" t="s">
        <v>75</v>
      </c>
      <c r="D407" s="26">
        <v>1</v>
      </c>
      <c r="E407" s="98" t="s">
        <v>118</v>
      </c>
      <c r="F407" s="99">
        <v>65</v>
      </c>
      <c r="G407" s="26" t="s">
        <v>107</v>
      </c>
      <c r="H407" s="26">
        <v>65</v>
      </c>
      <c r="I407" s="26"/>
      <c r="J407" s="26">
        <v>100</v>
      </c>
      <c r="K407" s="36">
        <v>75</v>
      </c>
      <c r="L407" s="109" t="s">
        <v>76</v>
      </c>
      <c r="M407" s="109" t="s">
        <v>76</v>
      </c>
      <c r="N407" s="112">
        <v>103.47</v>
      </c>
      <c r="O407" s="118">
        <v>0.65</v>
      </c>
      <c r="P407" s="143">
        <v>1</v>
      </c>
      <c r="Q407" s="100">
        <f t="shared" si="42"/>
        <v>67.255499999999998</v>
      </c>
      <c r="R407" s="102">
        <v>504450</v>
      </c>
      <c r="S407" s="102">
        <v>34487.56</v>
      </c>
      <c r="T407" s="102">
        <v>126112.5</v>
      </c>
      <c r="U407" s="102">
        <v>882.79</v>
      </c>
      <c r="V407" s="102">
        <f t="shared" si="46"/>
        <v>630562.5</v>
      </c>
      <c r="W407" s="102">
        <f t="shared" si="47"/>
        <v>35370.35</v>
      </c>
      <c r="X407" s="103">
        <f t="shared" si="43"/>
        <v>6.8366656754881544E-2</v>
      </c>
      <c r="Y407" s="103">
        <f t="shared" si="45"/>
        <v>7.0000198235702247E-3</v>
      </c>
      <c r="Z407" s="104" t="s">
        <v>134</v>
      </c>
      <c r="AA407" s="104" t="s">
        <v>94</v>
      </c>
      <c r="AC407">
        <v>25</v>
      </c>
    </row>
    <row r="408" spans="2:29" hidden="1" x14ac:dyDescent="0.3">
      <c r="B408" s="26" t="s">
        <v>105</v>
      </c>
      <c r="C408" s="26" t="s">
        <v>75</v>
      </c>
      <c r="D408" s="26">
        <v>1</v>
      </c>
      <c r="E408" s="98" t="s">
        <v>118</v>
      </c>
      <c r="F408" s="99">
        <v>65</v>
      </c>
      <c r="G408" s="26" t="s">
        <v>107</v>
      </c>
      <c r="H408" s="26">
        <v>65</v>
      </c>
      <c r="I408" s="26"/>
      <c r="J408" s="26">
        <v>100</v>
      </c>
      <c r="K408" s="36">
        <v>65</v>
      </c>
      <c r="L408" s="109" t="s">
        <v>76</v>
      </c>
      <c r="M408" s="109" t="s">
        <v>76</v>
      </c>
      <c r="N408" s="112">
        <v>103.47</v>
      </c>
      <c r="O408" s="118">
        <v>0.7</v>
      </c>
      <c r="P408" s="143">
        <v>2</v>
      </c>
      <c r="Q408" s="100">
        <f t="shared" si="42"/>
        <v>72.428999999999988</v>
      </c>
      <c r="R408" s="102">
        <v>470860</v>
      </c>
      <c r="S408" s="102">
        <v>43737.67</v>
      </c>
      <c r="T408" s="102">
        <v>117715</v>
      </c>
      <c r="U408" s="102">
        <v>784.77</v>
      </c>
      <c r="V408" s="102">
        <f t="shared" si="46"/>
        <v>588575</v>
      </c>
      <c r="W408" s="102">
        <f t="shared" si="47"/>
        <v>44522.439999999995</v>
      </c>
      <c r="X408" s="103">
        <f t="shared" si="43"/>
        <v>9.2888905407127381E-2</v>
      </c>
      <c r="Y408" s="103">
        <f t="shared" si="45"/>
        <v>6.6666949836469433E-3</v>
      </c>
      <c r="Z408" s="104" t="s">
        <v>134</v>
      </c>
      <c r="AA408" s="104" t="s">
        <v>94</v>
      </c>
      <c r="AC408">
        <v>25</v>
      </c>
    </row>
    <row r="409" spans="2:29" hidden="1" x14ac:dyDescent="0.3">
      <c r="B409" s="26" t="s">
        <v>105</v>
      </c>
      <c r="C409" s="26" t="s">
        <v>75</v>
      </c>
      <c r="D409" s="26">
        <v>1</v>
      </c>
      <c r="E409" s="98" t="s">
        <v>118</v>
      </c>
      <c r="F409" s="99">
        <v>65</v>
      </c>
      <c r="G409" s="26" t="s">
        <v>107</v>
      </c>
      <c r="H409" s="26">
        <v>65</v>
      </c>
      <c r="I409" s="26"/>
      <c r="J409" s="26">
        <v>100</v>
      </c>
      <c r="K409" s="36">
        <v>75</v>
      </c>
      <c r="L409" s="109" t="s">
        <v>76</v>
      </c>
      <c r="M409" s="109" t="s">
        <v>76</v>
      </c>
      <c r="N409" s="112">
        <v>103.47</v>
      </c>
      <c r="O409" s="118">
        <v>0.7</v>
      </c>
      <c r="P409" s="143">
        <v>2</v>
      </c>
      <c r="Q409" s="100">
        <f t="shared" si="42"/>
        <v>72.428999999999988</v>
      </c>
      <c r="R409" s="102">
        <v>543300</v>
      </c>
      <c r="S409" s="102">
        <v>50466.54</v>
      </c>
      <c r="T409" s="102">
        <v>135825</v>
      </c>
      <c r="U409" s="102">
        <v>905.5</v>
      </c>
      <c r="V409" s="102">
        <f t="shared" si="46"/>
        <v>679125</v>
      </c>
      <c r="W409" s="102">
        <f t="shared" si="47"/>
        <v>51372.04</v>
      </c>
      <c r="X409" s="103">
        <f t="shared" si="43"/>
        <v>9.2888901159580345E-2</v>
      </c>
      <c r="Y409" s="103">
        <f t="shared" si="45"/>
        <v>6.6666666666666671E-3</v>
      </c>
      <c r="Z409" s="104" t="s">
        <v>134</v>
      </c>
      <c r="AA409" s="104" t="s">
        <v>94</v>
      </c>
      <c r="AC409">
        <v>25</v>
      </c>
    </row>
    <row r="410" spans="2:29" hidden="1" x14ac:dyDescent="0.3">
      <c r="B410" s="26" t="s">
        <v>105</v>
      </c>
      <c r="C410" s="26" t="s">
        <v>75</v>
      </c>
      <c r="D410" s="26">
        <v>1</v>
      </c>
      <c r="E410" s="98" t="s">
        <v>119</v>
      </c>
      <c r="F410" s="99">
        <v>67</v>
      </c>
      <c r="G410" s="26" t="s">
        <v>107</v>
      </c>
      <c r="H410" s="26">
        <v>67</v>
      </c>
      <c r="I410" s="26"/>
      <c r="J410" s="26">
        <v>100</v>
      </c>
      <c r="K410" s="36">
        <v>65</v>
      </c>
      <c r="L410" s="109" t="s">
        <v>76</v>
      </c>
      <c r="M410" s="109" t="s">
        <v>76</v>
      </c>
      <c r="N410" s="26">
        <v>84.41</v>
      </c>
      <c r="O410" s="118">
        <v>0.65</v>
      </c>
      <c r="P410" s="143">
        <v>1</v>
      </c>
      <c r="Q410" s="100">
        <f t="shared" si="42"/>
        <v>54.866500000000002</v>
      </c>
      <c r="R410" s="102">
        <v>356655</v>
      </c>
      <c r="S410" s="102">
        <v>59335.49</v>
      </c>
      <c r="T410" s="102">
        <v>89163.75</v>
      </c>
      <c r="U410" s="102">
        <v>624.15</v>
      </c>
      <c r="V410" s="102">
        <f t="shared" si="46"/>
        <v>445818.75</v>
      </c>
      <c r="W410" s="102">
        <f t="shared" si="47"/>
        <v>59959.64</v>
      </c>
      <c r="X410" s="103">
        <f t="shared" si="43"/>
        <v>0.16636662881496123</v>
      </c>
      <c r="Y410" s="103">
        <f t="shared" si="45"/>
        <v>7.0000420574504773E-3</v>
      </c>
      <c r="Z410" s="104" t="s">
        <v>134</v>
      </c>
      <c r="AA410" s="104" t="s">
        <v>94</v>
      </c>
      <c r="AC410">
        <v>25</v>
      </c>
    </row>
    <row r="411" spans="2:29" hidden="1" x14ac:dyDescent="0.3">
      <c r="B411" s="26" t="s">
        <v>105</v>
      </c>
      <c r="C411" s="26" t="s">
        <v>75</v>
      </c>
      <c r="D411" s="26">
        <v>1</v>
      </c>
      <c r="E411" s="98" t="s">
        <v>119</v>
      </c>
      <c r="F411" s="99">
        <v>67</v>
      </c>
      <c r="G411" s="26" t="s">
        <v>107</v>
      </c>
      <c r="H411" s="26">
        <v>67</v>
      </c>
      <c r="I411" s="26"/>
      <c r="J411" s="26">
        <v>100</v>
      </c>
      <c r="K411" s="36">
        <v>75</v>
      </c>
      <c r="L411" s="109" t="s">
        <v>76</v>
      </c>
      <c r="M411" s="109" t="s">
        <v>76</v>
      </c>
      <c r="N411" s="26">
        <v>84.41</v>
      </c>
      <c r="O411" s="118">
        <v>0.65</v>
      </c>
      <c r="P411" s="143">
        <v>1</v>
      </c>
      <c r="Q411" s="100">
        <f t="shared" si="42"/>
        <v>54.866500000000002</v>
      </c>
      <c r="R411" s="102">
        <v>411525</v>
      </c>
      <c r="S411" s="102">
        <v>68464.02</v>
      </c>
      <c r="T411" s="102">
        <v>102881.25</v>
      </c>
      <c r="U411" s="102">
        <v>720.17</v>
      </c>
      <c r="V411" s="102">
        <f t="shared" si="46"/>
        <v>514406.25</v>
      </c>
      <c r="W411" s="102">
        <f t="shared" si="47"/>
        <v>69184.19</v>
      </c>
      <c r="X411" s="103">
        <f t="shared" si="43"/>
        <v>0.16636661199198105</v>
      </c>
      <c r="Y411" s="103">
        <f t="shared" si="45"/>
        <v>7.0000121499301377E-3</v>
      </c>
      <c r="Z411" s="104" t="s">
        <v>134</v>
      </c>
      <c r="AA411" s="104" t="s">
        <v>94</v>
      </c>
      <c r="AC411">
        <v>25</v>
      </c>
    </row>
    <row r="412" spans="2:29" hidden="1" x14ac:dyDescent="0.3">
      <c r="B412" s="26" t="s">
        <v>105</v>
      </c>
      <c r="C412" s="26" t="s">
        <v>75</v>
      </c>
      <c r="D412" s="26">
        <v>1</v>
      </c>
      <c r="E412" s="98" t="s">
        <v>119</v>
      </c>
      <c r="F412" s="99">
        <v>67</v>
      </c>
      <c r="G412" s="26" t="s">
        <v>107</v>
      </c>
      <c r="H412" s="26">
        <v>67</v>
      </c>
      <c r="I412" s="26"/>
      <c r="J412" s="26">
        <v>100</v>
      </c>
      <c r="K412" s="36">
        <v>65</v>
      </c>
      <c r="L412" s="109" t="s">
        <v>76</v>
      </c>
      <c r="M412" s="109" t="s">
        <v>76</v>
      </c>
      <c r="N412" s="26">
        <v>84.41</v>
      </c>
      <c r="O412" s="118">
        <v>0.7</v>
      </c>
      <c r="P412" s="143">
        <v>2</v>
      </c>
      <c r="Q412" s="100">
        <f t="shared" si="42"/>
        <v>59.086999999999996</v>
      </c>
      <c r="R412" s="102">
        <v>384150</v>
      </c>
      <c r="S412" s="102">
        <v>69488.47</v>
      </c>
      <c r="T412" s="102">
        <v>96037.5</v>
      </c>
      <c r="U412" s="102">
        <v>640.25</v>
      </c>
      <c r="V412" s="102">
        <f t="shared" si="46"/>
        <v>480187.5</v>
      </c>
      <c r="W412" s="102">
        <f t="shared" si="47"/>
        <v>70128.72</v>
      </c>
      <c r="X412" s="103">
        <f t="shared" si="43"/>
        <v>0.18088889756605492</v>
      </c>
      <c r="Y412" s="103">
        <f t="shared" si="45"/>
        <v>6.6666666666666671E-3</v>
      </c>
      <c r="Z412" s="104" t="s">
        <v>134</v>
      </c>
      <c r="AA412" s="104" t="s">
        <v>94</v>
      </c>
      <c r="AC412">
        <v>25</v>
      </c>
    </row>
    <row r="413" spans="2:29" hidden="1" x14ac:dyDescent="0.3">
      <c r="B413" s="26" t="s">
        <v>105</v>
      </c>
      <c r="C413" s="26" t="s">
        <v>75</v>
      </c>
      <c r="D413" s="26">
        <v>1</v>
      </c>
      <c r="E413" s="98" t="s">
        <v>119</v>
      </c>
      <c r="F413" s="99">
        <v>67</v>
      </c>
      <c r="G413" s="26" t="s">
        <v>107</v>
      </c>
      <c r="H413" s="26">
        <v>67</v>
      </c>
      <c r="I413" s="26"/>
      <c r="J413" s="26">
        <v>100</v>
      </c>
      <c r="K413" s="36">
        <v>75</v>
      </c>
      <c r="L413" s="109" t="s">
        <v>76</v>
      </c>
      <c r="M413" s="109" t="s">
        <v>76</v>
      </c>
      <c r="N413" s="26">
        <v>84.41</v>
      </c>
      <c r="O413" s="118">
        <v>0.7</v>
      </c>
      <c r="P413" s="143">
        <v>2</v>
      </c>
      <c r="Q413" s="100">
        <f t="shared" si="42"/>
        <v>59.086999999999996</v>
      </c>
      <c r="R413" s="102">
        <v>443250</v>
      </c>
      <c r="S413" s="102">
        <v>80179</v>
      </c>
      <c r="T413" s="102">
        <v>110812.5</v>
      </c>
      <c r="U413" s="102">
        <v>738.75</v>
      </c>
      <c r="V413" s="102">
        <f t="shared" si="46"/>
        <v>554062.5</v>
      </c>
      <c r="W413" s="102">
        <f t="shared" si="47"/>
        <v>80917.75</v>
      </c>
      <c r="X413" s="103">
        <f t="shared" si="43"/>
        <v>0.18088888888888888</v>
      </c>
      <c r="Y413" s="103">
        <f t="shared" si="45"/>
        <v>6.6666666666666671E-3</v>
      </c>
      <c r="Z413" s="104" t="s">
        <v>134</v>
      </c>
      <c r="AA413" s="104" t="s">
        <v>94</v>
      </c>
      <c r="AC413">
        <v>25</v>
      </c>
    </row>
    <row r="414" spans="2:29" hidden="1" x14ac:dyDescent="0.3">
      <c r="B414" s="26" t="s">
        <v>105</v>
      </c>
      <c r="C414" s="26" t="s">
        <v>75</v>
      </c>
      <c r="D414" s="26">
        <v>1</v>
      </c>
      <c r="E414" s="98" t="s">
        <v>120</v>
      </c>
      <c r="F414" s="99">
        <v>68</v>
      </c>
      <c r="G414" s="26" t="s">
        <v>107</v>
      </c>
      <c r="H414" s="26">
        <v>68</v>
      </c>
      <c r="I414" s="26"/>
      <c r="J414" s="26">
        <v>100</v>
      </c>
      <c r="K414" s="36">
        <v>65</v>
      </c>
      <c r="L414" s="109" t="s">
        <v>76</v>
      </c>
      <c r="M414" s="109" t="s">
        <v>76</v>
      </c>
      <c r="N414" s="112">
        <v>0</v>
      </c>
      <c r="O414" s="118">
        <v>0.65</v>
      </c>
      <c r="P414" s="143">
        <v>1</v>
      </c>
      <c r="Q414" s="100">
        <f t="shared" si="42"/>
        <v>0</v>
      </c>
      <c r="R414" s="102">
        <v>0</v>
      </c>
      <c r="S414" s="102">
        <v>0</v>
      </c>
      <c r="T414" s="102">
        <v>0</v>
      </c>
      <c r="U414" s="102">
        <v>0</v>
      </c>
      <c r="V414" s="102">
        <f t="shared" si="46"/>
        <v>0</v>
      </c>
      <c r="W414" s="102">
        <f t="shared" si="47"/>
        <v>0</v>
      </c>
      <c r="X414" s="103">
        <v>0</v>
      </c>
      <c r="Y414" s="103">
        <v>0</v>
      </c>
      <c r="Z414" s="104" t="s">
        <v>134</v>
      </c>
      <c r="AA414" s="104" t="s">
        <v>94</v>
      </c>
      <c r="AC414">
        <v>0</v>
      </c>
    </row>
    <row r="415" spans="2:29" hidden="1" x14ac:dyDescent="0.3">
      <c r="B415" s="26" t="s">
        <v>105</v>
      </c>
      <c r="C415" s="26" t="s">
        <v>75</v>
      </c>
      <c r="D415" s="26">
        <v>1</v>
      </c>
      <c r="E415" s="98" t="s">
        <v>120</v>
      </c>
      <c r="F415" s="99">
        <v>68</v>
      </c>
      <c r="G415" s="26" t="s">
        <v>107</v>
      </c>
      <c r="H415" s="26">
        <v>68</v>
      </c>
      <c r="I415" s="26"/>
      <c r="J415" s="26">
        <v>100</v>
      </c>
      <c r="K415" s="36">
        <v>75</v>
      </c>
      <c r="L415" s="109" t="s">
        <v>76</v>
      </c>
      <c r="M415" s="109" t="s">
        <v>76</v>
      </c>
      <c r="N415" s="112">
        <v>0</v>
      </c>
      <c r="O415" s="118">
        <v>0.65</v>
      </c>
      <c r="P415" s="143">
        <v>1</v>
      </c>
      <c r="Q415" s="100">
        <f t="shared" si="42"/>
        <v>0</v>
      </c>
      <c r="R415" s="102">
        <v>0</v>
      </c>
      <c r="S415" s="102">
        <v>0</v>
      </c>
      <c r="T415" s="102">
        <v>0</v>
      </c>
      <c r="U415" s="102">
        <v>0</v>
      </c>
      <c r="V415" s="102">
        <f t="shared" si="46"/>
        <v>0</v>
      </c>
      <c r="W415" s="102">
        <f t="shared" si="47"/>
        <v>0</v>
      </c>
      <c r="X415" s="103">
        <v>0</v>
      </c>
      <c r="Y415" s="103">
        <v>0</v>
      </c>
      <c r="Z415" s="104" t="s">
        <v>134</v>
      </c>
      <c r="AA415" s="104" t="s">
        <v>94</v>
      </c>
      <c r="AC415">
        <v>0</v>
      </c>
    </row>
    <row r="416" spans="2:29" hidden="1" x14ac:dyDescent="0.3">
      <c r="B416" s="26" t="s">
        <v>105</v>
      </c>
      <c r="C416" s="26" t="s">
        <v>75</v>
      </c>
      <c r="D416" s="26">
        <v>1</v>
      </c>
      <c r="E416" s="98" t="s">
        <v>120</v>
      </c>
      <c r="F416" s="99">
        <v>68</v>
      </c>
      <c r="G416" s="26" t="s">
        <v>107</v>
      </c>
      <c r="H416" s="26">
        <v>68</v>
      </c>
      <c r="I416" s="26"/>
      <c r="J416" s="26">
        <v>100</v>
      </c>
      <c r="K416" s="36">
        <v>65</v>
      </c>
      <c r="L416" s="109" t="s">
        <v>76</v>
      </c>
      <c r="M416" s="109" t="s">
        <v>76</v>
      </c>
      <c r="N416" s="112">
        <v>0</v>
      </c>
      <c r="O416" s="118">
        <v>0.7</v>
      </c>
      <c r="P416" s="143">
        <v>2</v>
      </c>
      <c r="Q416" s="100">
        <f t="shared" si="42"/>
        <v>0</v>
      </c>
      <c r="R416" s="102">
        <v>0</v>
      </c>
      <c r="S416" s="102">
        <v>0</v>
      </c>
      <c r="T416" s="102">
        <v>0</v>
      </c>
      <c r="U416" s="102">
        <v>0</v>
      </c>
      <c r="V416" s="102">
        <f t="shared" si="46"/>
        <v>0</v>
      </c>
      <c r="W416" s="102">
        <f t="shared" si="47"/>
        <v>0</v>
      </c>
      <c r="X416" s="103">
        <v>0</v>
      </c>
      <c r="Y416" s="103">
        <v>0</v>
      </c>
      <c r="Z416" s="104" t="s">
        <v>134</v>
      </c>
      <c r="AA416" s="104" t="s">
        <v>94</v>
      </c>
      <c r="AC416">
        <v>0</v>
      </c>
    </row>
    <row r="417" spans="2:29" hidden="1" x14ac:dyDescent="0.3">
      <c r="B417" s="26" t="s">
        <v>105</v>
      </c>
      <c r="C417" s="26" t="s">
        <v>75</v>
      </c>
      <c r="D417" s="26">
        <v>1</v>
      </c>
      <c r="E417" s="98" t="s">
        <v>120</v>
      </c>
      <c r="F417" s="99">
        <v>68</v>
      </c>
      <c r="G417" s="26" t="s">
        <v>107</v>
      </c>
      <c r="H417" s="26">
        <v>68</v>
      </c>
      <c r="I417" s="26"/>
      <c r="J417" s="26">
        <v>100</v>
      </c>
      <c r="K417" s="36">
        <v>75</v>
      </c>
      <c r="L417" s="109" t="s">
        <v>76</v>
      </c>
      <c r="M417" s="109" t="s">
        <v>76</v>
      </c>
      <c r="N417" s="112">
        <v>0</v>
      </c>
      <c r="O417" s="118">
        <v>0.7</v>
      </c>
      <c r="P417" s="143">
        <v>2</v>
      </c>
      <c r="Q417" s="100">
        <f t="shared" si="42"/>
        <v>0</v>
      </c>
      <c r="R417" s="102">
        <v>0</v>
      </c>
      <c r="S417" s="102">
        <v>0</v>
      </c>
      <c r="T417" s="102">
        <v>0</v>
      </c>
      <c r="U417" s="102">
        <v>0</v>
      </c>
      <c r="V417" s="102">
        <f t="shared" si="46"/>
        <v>0</v>
      </c>
      <c r="W417" s="102">
        <f t="shared" si="47"/>
        <v>0</v>
      </c>
      <c r="X417" s="103">
        <v>0</v>
      </c>
      <c r="Y417" s="103">
        <v>0</v>
      </c>
      <c r="Z417" s="104" t="s">
        <v>134</v>
      </c>
      <c r="AA417" s="104" t="s">
        <v>94</v>
      </c>
      <c r="AC417">
        <v>0</v>
      </c>
    </row>
    <row r="418" spans="2:29" hidden="1" x14ac:dyDescent="0.3">
      <c r="B418" s="26" t="s">
        <v>105</v>
      </c>
      <c r="C418" s="26" t="s">
        <v>75</v>
      </c>
      <c r="D418" s="26">
        <v>1</v>
      </c>
      <c r="E418" s="98" t="s">
        <v>121</v>
      </c>
      <c r="F418" s="99">
        <v>77</v>
      </c>
      <c r="G418" s="26" t="s">
        <v>107</v>
      </c>
      <c r="H418" s="26">
        <v>77</v>
      </c>
      <c r="I418" s="26"/>
      <c r="J418" s="26">
        <v>100</v>
      </c>
      <c r="K418" s="36">
        <v>65</v>
      </c>
      <c r="L418" s="109" t="s">
        <v>76</v>
      </c>
      <c r="M418" s="109" t="s">
        <v>76</v>
      </c>
      <c r="N418" s="112">
        <v>99.28</v>
      </c>
      <c r="O418" s="118">
        <v>0.65</v>
      </c>
      <c r="P418" s="143">
        <v>1</v>
      </c>
      <c r="Q418" s="100">
        <f t="shared" si="42"/>
        <v>64.531999999999996</v>
      </c>
      <c r="R418" s="102">
        <v>419510</v>
      </c>
      <c r="S418" s="102">
        <v>30638.23</v>
      </c>
      <c r="T418" s="102">
        <v>104877.5</v>
      </c>
      <c r="U418" s="102">
        <v>734.15</v>
      </c>
      <c r="V418" s="102">
        <f t="shared" si="46"/>
        <v>524387.5</v>
      </c>
      <c r="W418" s="102">
        <f t="shared" si="47"/>
        <v>31372.38</v>
      </c>
      <c r="X418" s="103">
        <f t="shared" si="43"/>
        <v>7.3033372267645585E-2</v>
      </c>
      <c r="Y418" s="103">
        <f t="shared" si="45"/>
        <v>7.000071512002097E-3</v>
      </c>
      <c r="Z418" s="104" t="s">
        <v>134</v>
      </c>
      <c r="AA418" s="104" t="s">
        <v>94</v>
      </c>
      <c r="AC418">
        <v>25</v>
      </c>
    </row>
    <row r="419" spans="2:29" hidden="1" x14ac:dyDescent="0.3">
      <c r="B419" s="26" t="s">
        <v>105</v>
      </c>
      <c r="C419" s="26" t="s">
        <v>75</v>
      </c>
      <c r="D419" s="26">
        <v>1</v>
      </c>
      <c r="E419" s="98" t="s">
        <v>121</v>
      </c>
      <c r="F419" s="99">
        <v>77</v>
      </c>
      <c r="G419" s="26" t="s">
        <v>107</v>
      </c>
      <c r="H419" s="26">
        <v>77</v>
      </c>
      <c r="I419" s="26"/>
      <c r="J419" s="26">
        <v>100</v>
      </c>
      <c r="K419" s="36">
        <v>75</v>
      </c>
      <c r="L419" s="109" t="s">
        <v>76</v>
      </c>
      <c r="M419" s="109" t="s">
        <v>76</v>
      </c>
      <c r="N419" s="112">
        <v>99.28</v>
      </c>
      <c r="O419" s="118">
        <v>0.65</v>
      </c>
      <c r="P419" s="143">
        <v>1</v>
      </c>
      <c r="Q419" s="100">
        <f t="shared" ref="Q419:Q482" si="48">N419*O419</f>
        <v>64.531999999999996</v>
      </c>
      <c r="R419" s="102">
        <v>484050</v>
      </c>
      <c r="S419" s="102">
        <v>35351.81</v>
      </c>
      <c r="T419" s="102">
        <v>121012.5</v>
      </c>
      <c r="U419" s="102">
        <v>847.09</v>
      </c>
      <c r="V419" s="102">
        <f t="shared" si="46"/>
        <v>605062.5</v>
      </c>
      <c r="W419" s="102">
        <f t="shared" si="47"/>
        <v>36198.899999999994</v>
      </c>
      <c r="X419" s="103">
        <f t="shared" si="43"/>
        <v>7.3033384980890403E-2</v>
      </c>
      <c r="Y419" s="103">
        <f t="shared" si="45"/>
        <v>7.0000206590228285E-3</v>
      </c>
      <c r="Z419" s="104" t="s">
        <v>134</v>
      </c>
      <c r="AA419" s="104" t="s">
        <v>94</v>
      </c>
      <c r="AC419">
        <v>25</v>
      </c>
    </row>
    <row r="420" spans="2:29" hidden="1" x14ac:dyDescent="0.3">
      <c r="B420" s="26" t="s">
        <v>105</v>
      </c>
      <c r="C420" s="26" t="s">
        <v>75</v>
      </c>
      <c r="D420" s="26">
        <v>1</v>
      </c>
      <c r="E420" s="98" t="s">
        <v>121</v>
      </c>
      <c r="F420" s="99">
        <v>77</v>
      </c>
      <c r="G420" s="26" t="s">
        <v>107</v>
      </c>
      <c r="H420" s="26">
        <v>77</v>
      </c>
      <c r="I420" s="26"/>
      <c r="J420" s="26">
        <v>100</v>
      </c>
      <c r="K420" s="36">
        <v>65</v>
      </c>
      <c r="L420" s="109" t="s">
        <v>76</v>
      </c>
      <c r="M420" s="109" t="s">
        <v>76</v>
      </c>
      <c r="N420" s="112">
        <v>99.28</v>
      </c>
      <c r="O420" s="118">
        <v>0.7</v>
      </c>
      <c r="P420" s="143">
        <v>2</v>
      </c>
      <c r="Q420" s="100">
        <f t="shared" si="48"/>
        <v>69.495999999999995</v>
      </c>
      <c r="R420" s="102">
        <v>451815</v>
      </c>
      <c r="S420" s="102">
        <v>43775.86</v>
      </c>
      <c r="T420" s="102">
        <v>112953.75</v>
      </c>
      <c r="U420" s="102">
        <v>753.03</v>
      </c>
      <c r="V420" s="102">
        <f t="shared" si="46"/>
        <v>564768.75</v>
      </c>
      <c r="W420" s="102">
        <f t="shared" si="47"/>
        <v>44528.89</v>
      </c>
      <c r="X420" s="103">
        <f t="shared" si="43"/>
        <v>9.6888903644190658E-2</v>
      </c>
      <c r="Y420" s="103">
        <f t="shared" si="45"/>
        <v>6.6667109325719599E-3</v>
      </c>
      <c r="Z420" s="104" t="s">
        <v>134</v>
      </c>
      <c r="AA420" s="104" t="s">
        <v>94</v>
      </c>
      <c r="AC420">
        <v>25</v>
      </c>
    </row>
    <row r="421" spans="2:29" hidden="1" x14ac:dyDescent="0.3">
      <c r="B421" s="26" t="s">
        <v>105</v>
      </c>
      <c r="C421" s="26" t="s">
        <v>75</v>
      </c>
      <c r="D421" s="26">
        <v>1</v>
      </c>
      <c r="E421" s="98" t="s">
        <v>121</v>
      </c>
      <c r="F421" s="99">
        <v>77</v>
      </c>
      <c r="G421" s="26" t="s">
        <v>107</v>
      </c>
      <c r="H421" s="26">
        <v>77</v>
      </c>
      <c r="I421" s="26"/>
      <c r="J421" s="26">
        <v>100</v>
      </c>
      <c r="K421" s="36">
        <v>75</v>
      </c>
      <c r="L421" s="109" t="s">
        <v>76</v>
      </c>
      <c r="M421" s="109" t="s">
        <v>76</v>
      </c>
      <c r="N421" s="112">
        <v>99.28</v>
      </c>
      <c r="O421" s="118">
        <v>0.7</v>
      </c>
      <c r="P421" s="143">
        <v>2</v>
      </c>
      <c r="Q421" s="100">
        <f t="shared" si="48"/>
        <v>69.495999999999995</v>
      </c>
      <c r="R421" s="102">
        <v>521325</v>
      </c>
      <c r="S421" s="102">
        <v>50510.61</v>
      </c>
      <c r="T421" s="102">
        <v>130331.25</v>
      </c>
      <c r="U421" s="102">
        <v>868.88</v>
      </c>
      <c r="V421" s="102">
        <f t="shared" si="46"/>
        <v>651656.25</v>
      </c>
      <c r="W421" s="102">
        <f t="shared" si="47"/>
        <v>51379.49</v>
      </c>
      <c r="X421" s="103">
        <f t="shared" si="43"/>
        <v>9.6888908070781182E-2</v>
      </c>
      <c r="Y421" s="103">
        <f t="shared" si="45"/>
        <v>6.6667050304512537E-3</v>
      </c>
      <c r="Z421" s="104" t="s">
        <v>134</v>
      </c>
      <c r="AA421" s="104" t="s">
        <v>94</v>
      </c>
      <c r="AC421">
        <v>25</v>
      </c>
    </row>
    <row r="422" spans="2:29" hidden="1" x14ac:dyDescent="0.3">
      <c r="B422" s="26" t="s">
        <v>105</v>
      </c>
      <c r="C422" s="26" t="s">
        <v>75</v>
      </c>
      <c r="D422" s="26">
        <v>1</v>
      </c>
      <c r="E422" s="98" t="s">
        <v>122</v>
      </c>
      <c r="F422" s="99">
        <v>79</v>
      </c>
      <c r="G422" s="26" t="s">
        <v>107</v>
      </c>
      <c r="H422" s="26">
        <v>79</v>
      </c>
      <c r="I422" s="26"/>
      <c r="J422" s="26">
        <v>100</v>
      </c>
      <c r="K422" s="36">
        <v>65</v>
      </c>
      <c r="L422" s="109" t="s">
        <v>76</v>
      </c>
      <c r="M422" s="109" t="s">
        <v>76</v>
      </c>
      <c r="N422" s="26">
        <v>98.59</v>
      </c>
      <c r="O422" s="118">
        <v>0.65</v>
      </c>
      <c r="P422" s="143">
        <v>1</v>
      </c>
      <c r="Q422" s="100">
        <f t="shared" si="48"/>
        <v>64.083500000000001</v>
      </c>
      <c r="R422" s="102">
        <v>416585</v>
      </c>
      <c r="S422" s="102">
        <v>28480.52</v>
      </c>
      <c r="T422" s="102">
        <v>104146.25</v>
      </c>
      <c r="U422" s="102">
        <v>729.03</v>
      </c>
      <c r="V422" s="102">
        <f t="shared" si="46"/>
        <v>520731.25</v>
      </c>
      <c r="W422" s="102">
        <f t="shared" si="47"/>
        <v>29209.55</v>
      </c>
      <c r="X422" s="103">
        <f t="shared" si="43"/>
        <v>6.8366647862981147E-2</v>
      </c>
      <c r="Y422" s="103">
        <f t="shared" si="45"/>
        <v>7.0000600117623053E-3</v>
      </c>
      <c r="Z422" s="104" t="s">
        <v>134</v>
      </c>
      <c r="AA422" s="104" t="s">
        <v>94</v>
      </c>
      <c r="AC422">
        <v>25</v>
      </c>
    </row>
    <row r="423" spans="2:29" hidden="1" x14ac:dyDescent="0.3">
      <c r="B423" s="26" t="s">
        <v>105</v>
      </c>
      <c r="C423" s="26" t="s">
        <v>75</v>
      </c>
      <c r="D423" s="26">
        <v>1</v>
      </c>
      <c r="E423" s="98" t="s">
        <v>122</v>
      </c>
      <c r="F423" s="99">
        <v>79</v>
      </c>
      <c r="G423" s="26" t="s">
        <v>107</v>
      </c>
      <c r="H423" s="26">
        <v>79</v>
      </c>
      <c r="I423" s="26"/>
      <c r="J423" s="26">
        <v>100</v>
      </c>
      <c r="K423" s="36">
        <v>75</v>
      </c>
      <c r="L423" s="109" t="s">
        <v>76</v>
      </c>
      <c r="M423" s="109" t="s">
        <v>76</v>
      </c>
      <c r="N423" s="26">
        <v>98.59</v>
      </c>
      <c r="O423" s="118">
        <v>0.65</v>
      </c>
      <c r="P423" s="143">
        <v>1</v>
      </c>
      <c r="Q423" s="100">
        <f t="shared" si="48"/>
        <v>64.083500000000001</v>
      </c>
      <c r="R423" s="102">
        <v>480675</v>
      </c>
      <c r="S423" s="102">
        <v>32862.14</v>
      </c>
      <c r="T423" s="102">
        <v>120168.75</v>
      </c>
      <c r="U423" s="102">
        <v>841.19</v>
      </c>
      <c r="V423" s="102">
        <f t="shared" si="46"/>
        <v>600843.75</v>
      </c>
      <c r="W423" s="102">
        <f t="shared" si="47"/>
        <v>33703.33</v>
      </c>
      <c r="X423" s="103">
        <f t="shared" si="43"/>
        <v>6.8366651063608466E-2</v>
      </c>
      <c r="Y423" s="103">
        <f t="shared" si="45"/>
        <v>7.0000728142715976E-3</v>
      </c>
      <c r="Z423" s="104" t="s">
        <v>134</v>
      </c>
      <c r="AA423" s="104" t="s">
        <v>94</v>
      </c>
      <c r="AC423">
        <v>25</v>
      </c>
    </row>
    <row r="424" spans="2:29" hidden="1" x14ac:dyDescent="0.3">
      <c r="B424" s="26" t="s">
        <v>105</v>
      </c>
      <c r="C424" s="26" t="s">
        <v>75</v>
      </c>
      <c r="D424" s="26">
        <v>1</v>
      </c>
      <c r="E424" s="98" t="s">
        <v>122</v>
      </c>
      <c r="F424" s="99">
        <v>79</v>
      </c>
      <c r="G424" s="26" t="s">
        <v>107</v>
      </c>
      <c r="H424" s="26">
        <v>79</v>
      </c>
      <c r="I424" s="26"/>
      <c r="J424" s="26">
        <v>100</v>
      </c>
      <c r="K424" s="36">
        <v>65</v>
      </c>
      <c r="L424" s="109" t="s">
        <v>76</v>
      </c>
      <c r="M424" s="109" t="s">
        <v>76</v>
      </c>
      <c r="N424" s="26">
        <v>98.59</v>
      </c>
      <c r="O424" s="118">
        <v>0.7</v>
      </c>
      <c r="P424" s="143">
        <v>2</v>
      </c>
      <c r="Q424" s="100">
        <f t="shared" si="48"/>
        <v>69.012999999999991</v>
      </c>
      <c r="R424" s="102">
        <v>448630</v>
      </c>
      <c r="S424" s="102">
        <v>41672.75</v>
      </c>
      <c r="T424" s="102">
        <v>112157.5</v>
      </c>
      <c r="U424" s="102">
        <v>747.72</v>
      </c>
      <c r="V424" s="102">
        <f t="shared" si="46"/>
        <v>560787.5</v>
      </c>
      <c r="W424" s="102">
        <f t="shared" si="47"/>
        <v>42420.47</v>
      </c>
      <c r="X424" s="103">
        <f t="shared" si="43"/>
        <v>9.2888906225620224E-2</v>
      </c>
      <c r="Y424" s="103">
        <f t="shared" si="45"/>
        <v>6.6666963867775229E-3</v>
      </c>
      <c r="Z424" s="104" t="s">
        <v>134</v>
      </c>
      <c r="AA424" s="104" t="s">
        <v>94</v>
      </c>
      <c r="AC424">
        <v>25</v>
      </c>
    </row>
    <row r="425" spans="2:29" hidden="1" x14ac:dyDescent="0.3">
      <c r="B425" s="26" t="s">
        <v>105</v>
      </c>
      <c r="C425" s="26" t="s">
        <v>75</v>
      </c>
      <c r="D425" s="26">
        <v>1</v>
      </c>
      <c r="E425" s="98" t="s">
        <v>122</v>
      </c>
      <c r="F425" s="99">
        <v>79</v>
      </c>
      <c r="G425" s="26" t="s">
        <v>107</v>
      </c>
      <c r="H425" s="26">
        <v>79</v>
      </c>
      <c r="I425" s="26"/>
      <c r="J425" s="26">
        <v>100</v>
      </c>
      <c r="K425" s="36">
        <v>75</v>
      </c>
      <c r="L425" s="109" t="s">
        <v>76</v>
      </c>
      <c r="M425" s="109" t="s">
        <v>76</v>
      </c>
      <c r="N425" s="26">
        <v>98.59</v>
      </c>
      <c r="O425" s="118">
        <v>0.7</v>
      </c>
      <c r="P425" s="143">
        <v>2</v>
      </c>
      <c r="Q425" s="100">
        <f t="shared" si="48"/>
        <v>69.012999999999991</v>
      </c>
      <c r="R425" s="102">
        <v>517650</v>
      </c>
      <c r="S425" s="102">
        <v>48083.94</v>
      </c>
      <c r="T425" s="102">
        <v>129412.5</v>
      </c>
      <c r="U425" s="102">
        <v>862.75</v>
      </c>
      <c r="V425" s="102">
        <f t="shared" si="46"/>
        <v>647062.5</v>
      </c>
      <c r="W425" s="102">
        <f t="shared" si="47"/>
        <v>48946.69</v>
      </c>
      <c r="X425" s="103">
        <f t="shared" si="43"/>
        <v>9.2888901767603602E-2</v>
      </c>
      <c r="Y425" s="103">
        <f t="shared" si="45"/>
        <v>6.6666666666666671E-3</v>
      </c>
      <c r="Z425" s="104" t="s">
        <v>134</v>
      </c>
      <c r="AA425" s="104" t="s">
        <v>94</v>
      </c>
      <c r="AC425">
        <v>25</v>
      </c>
    </row>
    <row r="426" spans="2:29" hidden="1" x14ac:dyDescent="0.3">
      <c r="B426" s="26" t="s">
        <v>105</v>
      </c>
      <c r="C426" s="26" t="s">
        <v>75</v>
      </c>
      <c r="D426" s="26">
        <v>1</v>
      </c>
      <c r="E426" s="98" t="s">
        <v>123</v>
      </c>
      <c r="F426" s="99">
        <v>81</v>
      </c>
      <c r="G426" s="26" t="s">
        <v>107</v>
      </c>
      <c r="H426" s="26">
        <v>81</v>
      </c>
      <c r="I426" s="26"/>
      <c r="J426" s="26">
        <v>100</v>
      </c>
      <c r="K426" s="36">
        <v>65</v>
      </c>
      <c r="L426" s="109" t="s">
        <v>76</v>
      </c>
      <c r="M426" s="109" t="s">
        <v>76</v>
      </c>
      <c r="N426" s="26">
        <v>78.73</v>
      </c>
      <c r="O426" s="118">
        <v>0.65</v>
      </c>
      <c r="P426" s="143">
        <v>1</v>
      </c>
      <c r="Q426" s="100">
        <f t="shared" si="48"/>
        <v>51.174500000000002</v>
      </c>
      <c r="R426" s="102">
        <v>332670</v>
      </c>
      <c r="S426" s="102">
        <v>53288.21</v>
      </c>
      <c r="T426" s="102">
        <v>83167.5</v>
      </c>
      <c r="U426" s="102">
        <v>582.17999999999995</v>
      </c>
      <c r="V426" s="102">
        <f t="shared" si="46"/>
        <v>415837.5</v>
      </c>
      <c r="W426" s="102">
        <f t="shared" si="47"/>
        <v>53870.39</v>
      </c>
      <c r="X426" s="103">
        <f t="shared" ref="X426:X487" si="49">S426/R426</f>
        <v>0.16018339495596237</v>
      </c>
      <c r="Y426" s="103">
        <f t="shared" si="45"/>
        <v>7.0000901794571189E-3</v>
      </c>
      <c r="Z426" s="104" t="s">
        <v>134</v>
      </c>
      <c r="AA426" s="104" t="s">
        <v>94</v>
      </c>
      <c r="AC426">
        <v>25</v>
      </c>
    </row>
    <row r="427" spans="2:29" hidden="1" x14ac:dyDescent="0.3">
      <c r="B427" s="26" t="s">
        <v>105</v>
      </c>
      <c r="C427" s="26" t="s">
        <v>75</v>
      </c>
      <c r="D427" s="26">
        <v>1</v>
      </c>
      <c r="E427" s="98" t="s">
        <v>123</v>
      </c>
      <c r="F427" s="99">
        <v>81</v>
      </c>
      <c r="G427" s="26" t="s">
        <v>107</v>
      </c>
      <c r="H427" s="26">
        <v>81</v>
      </c>
      <c r="I427" s="26"/>
      <c r="J427" s="26">
        <v>100</v>
      </c>
      <c r="K427" s="36">
        <v>75</v>
      </c>
      <c r="L427" s="109" t="s">
        <v>76</v>
      </c>
      <c r="M427" s="109" t="s">
        <v>76</v>
      </c>
      <c r="N427" s="26">
        <v>78.73</v>
      </c>
      <c r="O427" s="118">
        <v>0.65</v>
      </c>
      <c r="P427" s="143">
        <v>1</v>
      </c>
      <c r="Q427" s="100">
        <f t="shared" si="48"/>
        <v>51.174500000000002</v>
      </c>
      <c r="R427" s="102">
        <v>383850</v>
      </c>
      <c r="S427" s="102">
        <v>61486.39</v>
      </c>
      <c r="T427" s="102">
        <v>95962.5</v>
      </c>
      <c r="U427" s="102">
        <v>671.74</v>
      </c>
      <c r="V427" s="102">
        <f t="shared" si="46"/>
        <v>479812.5</v>
      </c>
      <c r="W427" s="102">
        <f t="shared" si="47"/>
        <v>62158.13</v>
      </c>
      <c r="X427" s="103">
        <f t="shared" si="49"/>
        <v>0.16018337892405887</v>
      </c>
      <c r="Y427" s="103">
        <f t="shared" si="45"/>
        <v>7.0000260518431681E-3</v>
      </c>
      <c r="Z427" s="104" t="s">
        <v>134</v>
      </c>
      <c r="AA427" s="104" t="s">
        <v>94</v>
      </c>
      <c r="AC427">
        <v>25</v>
      </c>
    </row>
    <row r="428" spans="2:29" hidden="1" x14ac:dyDescent="0.3">
      <c r="B428" s="26" t="s">
        <v>105</v>
      </c>
      <c r="C428" s="26" t="s">
        <v>75</v>
      </c>
      <c r="D428" s="26">
        <v>1</v>
      </c>
      <c r="E428" s="98" t="s">
        <v>123</v>
      </c>
      <c r="F428" s="99">
        <v>81</v>
      </c>
      <c r="G428" s="26" t="s">
        <v>107</v>
      </c>
      <c r="H428" s="26">
        <v>81</v>
      </c>
      <c r="I428" s="26"/>
      <c r="J428" s="26">
        <v>100</v>
      </c>
      <c r="K428" s="36">
        <v>65</v>
      </c>
      <c r="L428" s="109" t="s">
        <v>76</v>
      </c>
      <c r="M428" s="109" t="s">
        <v>76</v>
      </c>
      <c r="N428" s="26">
        <v>78.73</v>
      </c>
      <c r="O428" s="118">
        <v>0.7</v>
      </c>
      <c r="P428" s="143">
        <v>2</v>
      </c>
      <c r="Q428" s="100">
        <f t="shared" si="48"/>
        <v>55.110999999999997</v>
      </c>
      <c r="R428" s="102">
        <v>358280</v>
      </c>
      <c r="S428" s="102">
        <v>59872.56</v>
      </c>
      <c r="T428" s="102">
        <v>89570</v>
      </c>
      <c r="U428" s="102">
        <v>597.14</v>
      </c>
      <c r="V428" s="102">
        <f t="shared" si="46"/>
        <v>447850</v>
      </c>
      <c r="W428" s="102">
        <f t="shared" si="47"/>
        <v>60469.7</v>
      </c>
      <c r="X428" s="103">
        <f t="shared" si="49"/>
        <v>0.16711108630121693</v>
      </c>
      <c r="Y428" s="103">
        <f t="shared" si="45"/>
        <v>6.6667410963492241E-3</v>
      </c>
      <c r="Z428" s="104" t="s">
        <v>134</v>
      </c>
      <c r="AA428" s="104" t="s">
        <v>94</v>
      </c>
      <c r="AC428">
        <v>25</v>
      </c>
    </row>
    <row r="429" spans="2:29" hidden="1" x14ac:dyDescent="0.3">
      <c r="B429" s="26" t="s">
        <v>105</v>
      </c>
      <c r="C429" s="26" t="s">
        <v>75</v>
      </c>
      <c r="D429" s="26">
        <v>1</v>
      </c>
      <c r="E429" s="98" t="s">
        <v>123</v>
      </c>
      <c r="F429" s="99">
        <v>81</v>
      </c>
      <c r="G429" s="26" t="s">
        <v>107</v>
      </c>
      <c r="H429" s="26">
        <v>81</v>
      </c>
      <c r="I429" s="26"/>
      <c r="J429" s="26">
        <v>100</v>
      </c>
      <c r="K429" s="36">
        <v>75</v>
      </c>
      <c r="L429" s="109" t="s">
        <v>76</v>
      </c>
      <c r="M429" s="109" t="s">
        <v>76</v>
      </c>
      <c r="N429" s="26">
        <v>78.73</v>
      </c>
      <c r="O429" s="118">
        <v>0.7</v>
      </c>
      <c r="P429" s="143">
        <v>2</v>
      </c>
      <c r="Q429" s="100">
        <f t="shared" si="48"/>
        <v>55.110999999999997</v>
      </c>
      <c r="R429" s="102">
        <v>413400</v>
      </c>
      <c r="S429" s="102">
        <v>69083.73</v>
      </c>
      <c r="T429" s="102">
        <v>103350</v>
      </c>
      <c r="U429" s="102">
        <v>689</v>
      </c>
      <c r="V429" s="102">
        <f t="shared" si="46"/>
        <v>516750</v>
      </c>
      <c r="W429" s="102">
        <f t="shared" si="47"/>
        <v>69772.73</v>
      </c>
      <c r="X429" s="103">
        <f t="shared" si="49"/>
        <v>0.1671111030478955</v>
      </c>
      <c r="Y429" s="103">
        <f t="shared" si="45"/>
        <v>6.6666666666666671E-3</v>
      </c>
      <c r="Z429" s="104" t="s">
        <v>134</v>
      </c>
      <c r="AA429" s="104" t="s">
        <v>94</v>
      </c>
      <c r="AC429">
        <v>25</v>
      </c>
    </row>
    <row r="430" spans="2:29" hidden="1" x14ac:dyDescent="0.3">
      <c r="B430" s="26" t="s">
        <v>105</v>
      </c>
      <c r="C430" s="26" t="s">
        <v>75</v>
      </c>
      <c r="D430" s="26">
        <v>1</v>
      </c>
      <c r="E430" s="98" t="s">
        <v>124</v>
      </c>
      <c r="F430" s="99">
        <v>84</v>
      </c>
      <c r="G430" s="26" t="s">
        <v>107</v>
      </c>
      <c r="H430" s="26">
        <v>84</v>
      </c>
      <c r="I430" s="26"/>
      <c r="J430" s="26">
        <v>100</v>
      </c>
      <c r="K430" s="36">
        <v>65</v>
      </c>
      <c r="L430" s="109" t="s">
        <v>76</v>
      </c>
      <c r="M430" s="109" t="s">
        <v>76</v>
      </c>
      <c r="N430" s="113">
        <v>93.77</v>
      </c>
      <c r="O430" s="118">
        <v>0.65</v>
      </c>
      <c r="P430" s="143">
        <v>1</v>
      </c>
      <c r="Q430" s="100">
        <f t="shared" si="48"/>
        <v>60.950499999999998</v>
      </c>
      <c r="R430" s="102">
        <v>396240</v>
      </c>
      <c r="S430" s="102">
        <v>48262.03</v>
      </c>
      <c r="T430" s="102">
        <v>99060</v>
      </c>
      <c r="U430" s="102">
        <v>693.42</v>
      </c>
      <c r="V430" s="102">
        <f t="shared" si="46"/>
        <v>495300</v>
      </c>
      <c r="W430" s="102">
        <f t="shared" si="47"/>
        <v>48955.45</v>
      </c>
      <c r="X430" s="103">
        <f t="shared" si="49"/>
        <v>0.121799994952554</v>
      </c>
      <c r="Y430" s="103">
        <f t="shared" si="45"/>
        <v>6.9999999999999993E-3</v>
      </c>
      <c r="Z430" s="104" t="s">
        <v>134</v>
      </c>
      <c r="AA430" s="104" t="s">
        <v>135</v>
      </c>
      <c r="AC430">
        <v>25</v>
      </c>
    </row>
    <row r="431" spans="2:29" hidden="1" x14ac:dyDescent="0.3">
      <c r="B431" s="26" t="s">
        <v>105</v>
      </c>
      <c r="C431" s="26" t="s">
        <v>75</v>
      </c>
      <c r="D431" s="26">
        <v>1</v>
      </c>
      <c r="E431" s="98" t="s">
        <v>124</v>
      </c>
      <c r="F431" s="99">
        <v>84</v>
      </c>
      <c r="G431" s="26" t="s">
        <v>107</v>
      </c>
      <c r="H431" s="26">
        <v>84</v>
      </c>
      <c r="I431" s="26"/>
      <c r="J431" s="26">
        <v>100</v>
      </c>
      <c r="K431" s="36">
        <v>75</v>
      </c>
      <c r="L431" s="109" t="s">
        <v>76</v>
      </c>
      <c r="M431" s="109" t="s">
        <v>76</v>
      </c>
      <c r="N431" s="113">
        <v>93.77</v>
      </c>
      <c r="O431" s="124">
        <v>0.65</v>
      </c>
      <c r="P431" s="143">
        <v>1</v>
      </c>
      <c r="Q431" s="100">
        <f t="shared" si="48"/>
        <v>60.950499999999998</v>
      </c>
      <c r="R431" s="102">
        <v>457200</v>
      </c>
      <c r="S431" s="102">
        <v>55686.96</v>
      </c>
      <c r="T431" s="102">
        <v>114300</v>
      </c>
      <c r="U431" s="102">
        <v>800.1</v>
      </c>
      <c r="V431" s="102">
        <f t="shared" si="46"/>
        <v>571500</v>
      </c>
      <c r="W431" s="102">
        <f t="shared" si="47"/>
        <v>56487.06</v>
      </c>
      <c r="X431" s="103">
        <f t="shared" si="49"/>
        <v>0.12179999999999999</v>
      </c>
      <c r="Y431" s="103">
        <f t="shared" si="45"/>
        <v>7.0000000000000001E-3</v>
      </c>
      <c r="Z431" s="104" t="s">
        <v>134</v>
      </c>
      <c r="AA431" s="104" t="s">
        <v>135</v>
      </c>
      <c r="AC431">
        <v>25</v>
      </c>
    </row>
    <row r="432" spans="2:29" hidden="1" x14ac:dyDescent="0.3">
      <c r="B432" s="26" t="s">
        <v>105</v>
      </c>
      <c r="C432" s="26" t="s">
        <v>75</v>
      </c>
      <c r="D432" s="26">
        <v>1</v>
      </c>
      <c r="E432" s="98" t="s">
        <v>124</v>
      </c>
      <c r="F432" s="99">
        <v>84</v>
      </c>
      <c r="G432" s="26" t="s">
        <v>107</v>
      </c>
      <c r="H432" s="26">
        <v>84</v>
      </c>
      <c r="I432" s="26"/>
      <c r="J432" s="26">
        <v>100</v>
      </c>
      <c r="K432" s="36">
        <v>65</v>
      </c>
      <c r="L432" s="109" t="s">
        <v>76</v>
      </c>
      <c r="M432" s="109" t="s">
        <v>76</v>
      </c>
      <c r="N432" s="113">
        <v>93.77</v>
      </c>
      <c r="O432" s="124">
        <v>0.7</v>
      </c>
      <c r="P432" s="143">
        <v>2</v>
      </c>
      <c r="Q432" s="100">
        <f t="shared" si="48"/>
        <v>65.638999999999996</v>
      </c>
      <c r="R432" s="102">
        <v>426725</v>
      </c>
      <c r="S432" s="102">
        <v>63155.3</v>
      </c>
      <c r="T432" s="102">
        <v>106681.25</v>
      </c>
      <c r="U432" s="102">
        <v>711.21</v>
      </c>
      <c r="V432" s="102">
        <f t="shared" si="46"/>
        <v>533406.25</v>
      </c>
      <c r="W432" s="102">
        <f t="shared" si="47"/>
        <v>63866.51</v>
      </c>
      <c r="X432" s="103">
        <f t="shared" si="49"/>
        <v>0.14800000000000002</v>
      </c>
      <c r="Y432" s="103">
        <f t="shared" si="45"/>
        <v>6.6666822895307285E-3</v>
      </c>
      <c r="Z432" s="104" t="s">
        <v>134</v>
      </c>
      <c r="AA432" s="104" t="s">
        <v>135</v>
      </c>
      <c r="AC432">
        <v>25</v>
      </c>
    </row>
    <row r="433" spans="2:29" hidden="1" x14ac:dyDescent="0.3">
      <c r="B433" s="26" t="s">
        <v>105</v>
      </c>
      <c r="C433" s="26" t="s">
        <v>75</v>
      </c>
      <c r="D433" s="26">
        <v>1</v>
      </c>
      <c r="E433" s="98" t="s">
        <v>124</v>
      </c>
      <c r="F433" s="99">
        <v>84</v>
      </c>
      <c r="G433" s="26" t="s">
        <v>107</v>
      </c>
      <c r="H433" s="26">
        <v>84</v>
      </c>
      <c r="I433" s="26"/>
      <c r="J433" s="26">
        <v>100</v>
      </c>
      <c r="K433" s="36">
        <v>75</v>
      </c>
      <c r="L433" s="109" t="s">
        <v>76</v>
      </c>
      <c r="M433" s="109" t="s">
        <v>76</v>
      </c>
      <c r="N433" s="113">
        <v>93.77</v>
      </c>
      <c r="O433" s="118">
        <v>0.7</v>
      </c>
      <c r="P433" s="143">
        <v>2</v>
      </c>
      <c r="Q433" s="100">
        <f t="shared" si="48"/>
        <v>65.638999999999996</v>
      </c>
      <c r="R433" s="102">
        <v>492375</v>
      </c>
      <c r="S433" s="102">
        <v>72871.5</v>
      </c>
      <c r="T433" s="102">
        <v>123093.75</v>
      </c>
      <c r="U433" s="102">
        <v>820.63</v>
      </c>
      <c r="V433" s="102">
        <f t="shared" si="46"/>
        <v>615468.75</v>
      </c>
      <c r="W433" s="102">
        <f t="shared" si="47"/>
        <v>73692.13</v>
      </c>
      <c r="X433" s="103">
        <f t="shared" si="49"/>
        <v>0.14799999999999999</v>
      </c>
      <c r="Y433" s="103">
        <f t="shared" si="45"/>
        <v>6.6667072861132269E-3</v>
      </c>
      <c r="Z433" s="104" t="s">
        <v>134</v>
      </c>
      <c r="AA433" s="104" t="s">
        <v>135</v>
      </c>
      <c r="AC433">
        <v>25</v>
      </c>
    </row>
    <row r="434" spans="2:29" hidden="1" x14ac:dyDescent="0.3">
      <c r="B434" s="26" t="s">
        <v>105</v>
      </c>
      <c r="C434" s="26" t="s">
        <v>75</v>
      </c>
      <c r="D434" s="26">
        <v>1</v>
      </c>
      <c r="E434" s="98" t="s">
        <v>125</v>
      </c>
      <c r="F434" s="99">
        <v>96</v>
      </c>
      <c r="G434" s="26" t="s">
        <v>107</v>
      </c>
      <c r="H434" s="26">
        <v>96</v>
      </c>
      <c r="I434" s="26"/>
      <c r="J434" s="26">
        <v>100</v>
      </c>
      <c r="K434" s="36">
        <v>65</v>
      </c>
      <c r="L434" s="109" t="s">
        <v>76</v>
      </c>
      <c r="M434" s="109" t="s">
        <v>76</v>
      </c>
      <c r="N434" s="26">
        <v>86.27</v>
      </c>
      <c r="O434" s="118">
        <v>0.65</v>
      </c>
      <c r="P434" s="143">
        <v>1</v>
      </c>
      <c r="Q434" s="100">
        <f t="shared" si="48"/>
        <v>56.075499999999998</v>
      </c>
      <c r="R434" s="102">
        <v>364520</v>
      </c>
      <c r="S434" s="102">
        <v>49246.66</v>
      </c>
      <c r="T434" s="102">
        <v>91130</v>
      </c>
      <c r="U434" s="102">
        <v>637.91</v>
      </c>
      <c r="V434" s="102">
        <f t="shared" si="46"/>
        <v>455650</v>
      </c>
      <c r="W434" s="102">
        <f t="shared" si="47"/>
        <v>49884.570000000007</v>
      </c>
      <c r="X434" s="103">
        <f t="shared" si="49"/>
        <v>0.13510002194666959</v>
      </c>
      <c r="Y434" s="103">
        <f t="shared" si="45"/>
        <v>6.9999999999999993E-3</v>
      </c>
      <c r="Z434" s="104" t="s">
        <v>134</v>
      </c>
      <c r="AA434" s="104" t="s">
        <v>135</v>
      </c>
      <c r="AC434">
        <v>25</v>
      </c>
    </row>
    <row r="435" spans="2:29" hidden="1" x14ac:dyDescent="0.3">
      <c r="B435" s="26" t="s">
        <v>105</v>
      </c>
      <c r="C435" s="26" t="s">
        <v>75</v>
      </c>
      <c r="D435" s="26">
        <v>1</v>
      </c>
      <c r="E435" s="98" t="s">
        <v>125</v>
      </c>
      <c r="F435" s="99">
        <v>96</v>
      </c>
      <c r="G435" s="26" t="s">
        <v>107</v>
      </c>
      <c r="H435" s="26">
        <v>96</v>
      </c>
      <c r="I435" s="26"/>
      <c r="J435" s="26">
        <v>100</v>
      </c>
      <c r="K435" s="36">
        <v>75</v>
      </c>
      <c r="L435" s="109" t="s">
        <v>76</v>
      </c>
      <c r="M435" s="109" t="s">
        <v>76</v>
      </c>
      <c r="N435" s="26">
        <v>86.27</v>
      </c>
      <c r="O435" s="118">
        <v>0.65</v>
      </c>
      <c r="P435" s="143">
        <v>1</v>
      </c>
      <c r="Q435" s="100">
        <f t="shared" si="48"/>
        <v>56.075499999999998</v>
      </c>
      <c r="R435" s="102">
        <v>420600</v>
      </c>
      <c r="S435" s="102">
        <v>56823.07</v>
      </c>
      <c r="T435" s="102">
        <v>105150</v>
      </c>
      <c r="U435" s="102">
        <v>736.05</v>
      </c>
      <c r="V435" s="102">
        <f t="shared" si="46"/>
        <v>525750</v>
      </c>
      <c r="W435" s="102">
        <f t="shared" si="47"/>
        <v>57559.12</v>
      </c>
      <c r="X435" s="103">
        <f t="shared" si="49"/>
        <v>0.13510002377555871</v>
      </c>
      <c r="Y435" s="103">
        <f t="shared" si="45"/>
        <v>6.9999999999999993E-3</v>
      </c>
      <c r="Z435" s="104" t="s">
        <v>134</v>
      </c>
      <c r="AA435" s="104" t="s">
        <v>135</v>
      </c>
      <c r="AC435">
        <v>25</v>
      </c>
    </row>
    <row r="436" spans="2:29" hidden="1" x14ac:dyDescent="0.3">
      <c r="B436" s="26" t="s">
        <v>105</v>
      </c>
      <c r="C436" s="26" t="s">
        <v>75</v>
      </c>
      <c r="D436" s="26">
        <v>1</v>
      </c>
      <c r="E436" s="98" t="s">
        <v>125</v>
      </c>
      <c r="F436" s="99">
        <v>96</v>
      </c>
      <c r="G436" s="26" t="s">
        <v>107</v>
      </c>
      <c r="H436" s="26">
        <v>96</v>
      </c>
      <c r="I436" s="26"/>
      <c r="J436" s="26">
        <v>100</v>
      </c>
      <c r="K436" s="36">
        <v>65</v>
      </c>
      <c r="L436" s="109" t="s">
        <v>76</v>
      </c>
      <c r="M436" s="109" t="s">
        <v>76</v>
      </c>
      <c r="N436" s="26">
        <v>86.27</v>
      </c>
      <c r="O436" s="118">
        <v>0.7</v>
      </c>
      <c r="P436" s="143">
        <v>2</v>
      </c>
      <c r="Q436" s="100">
        <f t="shared" si="48"/>
        <v>60.388999999999996</v>
      </c>
      <c r="R436" s="102">
        <v>392600</v>
      </c>
      <c r="S436" s="102">
        <v>57930.33</v>
      </c>
      <c r="T436" s="102">
        <v>98150</v>
      </c>
      <c r="U436" s="102">
        <v>654.34</v>
      </c>
      <c r="V436" s="102">
        <f t="shared" si="46"/>
        <v>490750</v>
      </c>
      <c r="W436" s="102">
        <f t="shared" si="47"/>
        <v>58584.67</v>
      </c>
      <c r="X436" s="103">
        <f t="shared" si="49"/>
        <v>0.14755560366785533</v>
      </c>
      <c r="Y436" s="103">
        <f t="shared" si="45"/>
        <v>6.6667345899133982E-3</v>
      </c>
      <c r="Z436" s="104" t="s">
        <v>134</v>
      </c>
      <c r="AA436" s="104" t="s">
        <v>135</v>
      </c>
      <c r="AC436">
        <v>25</v>
      </c>
    </row>
    <row r="437" spans="2:29" hidden="1" x14ac:dyDescent="0.3">
      <c r="B437" s="26" t="s">
        <v>105</v>
      </c>
      <c r="C437" s="26" t="s">
        <v>75</v>
      </c>
      <c r="D437" s="26">
        <v>1</v>
      </c>
      <c r="E437" s="98" t="s">
        <v>125</v>
      </c>
      <c r="F437" s="99">
        <v>96</v>
      </c>
      <c r="G437" s="26" t="s">
        <v>107</v>
      </c>
      <c r="H437" s="26">
        <v>96</v>
      </c>
      <c r="I437" s="26"/>
      <c r="J437" s="26">
        <v>100</v>
      </c>
      <c r="K437" s="36">
        <v>75</v>
      </c>
      <c r="L437" s="109" t="s">
        <v>76</v>
      </c>
      <c r="M437" s="109" t="s">
        <v>76</v>
      </c>
      <c r="N437" s="26">
        <v>86.27</v>
      </c>
      <c r="O437" s="118">
        <v>0.7</v>
      </c>
      <c r="P437" s="143">
        <v>2</v>
      </c>
      <c r="Q437" s="100">
        <f t="shared" si="48"/>
        <v>60.388999999999996</v>
      </c>
      <c r="R437" s="133">
        <v>453000</v>
      </c>
      <c r="S437" s="133">
        <v>66842.69</v>
      </c>
      <c r="T437" s="133">
        <v>113250</v>
      </c>
      <c r="U437" s="134">
        <v>755</v>
      </c>
      <c r="V437" s="102">
        <f t="shared" si="46"/>
        <v>566250</v>
      </c>
      <c r="W437" s="102">
        <f t="shared" si="47"/>
        <v>67597.69</v>
      </c>
      <c r="X437" s="103">
        <f t="shared" si="49"/>
        <v>0.14755560706401766</v>
      </c>
      <c r="Y437" s="103">
        <f t="shared" si="45"/>
        <v>6.6666666666666671E-3</v>
      </c>
      <c r="Z437" s="104" t="s">
        <v>134</v>
      </c>
      <c r="AA437" s="104" t="s">
        <v>135</v>
      </c>
      <c r="AC437">
        <v>25</v>
      </c>
    </row>
    <row r="438" spans="2:29" hidden="1" x14ac:dyDescent="0.3">
      <c r="B438" s="26" t="s">
        <v>105</v>
      </c>
      <c r="C438" s="26" t="s">
        <v>75</v>
      </c>
      <c r="D438" s="26">
        <v>1</v>
      </c>
      <c r="E438" s="98" t="s">
        <v>126</v>
      </c>
      <c r="F438" s="99">
        <v>104</v>
      </c>
      <c r="G438" s="26" t="s">
        <v>107</v>
      </c>
      <c r="H438" s="26">
        <v>104</v>
      </c>
      <c r="I438" s="26"/>
      <c r="J438" s="26">
        <v>100</v>
      </c>
      <c r="K438" s="36">
        <v>65</v>
      </c>
      <c r="L438" s="109" t="s">
        <v>76</v>
      </c>
      <c r="M438" s="109" t="s">
        <v>76</v>
      </c>
      <c r="N438" s="26">
        <v>83.53</v>
      </c>
      <c r="O438" s="118">
        <v>0.65</v>
      </c>
      <c r="P438" s="143">
        <v>1</v>
      </c>
      <c r="Q438" s="100">
        <f t="shared" si="48"/>
        <v>54.294499999999999</v>
      </c>
      <c r="R438" s="102">
        <v>353015</v>
      </c>
      <c r="S438" s="102">
        <v>49463.27</v>
      </c>
      <c r="T438" s="102">
        <v>88253.75</v>
      </c>
      <c r="U438" s="102">
        <v>617.78</v>
      </c>
      <c r="V438" s="102">
        <f t="shared" si="46"/>
        <v>441268.75</v>
      </c>
      <c r="W438" s="102">
        <f t="shared" ref="W438:W469" si="50">S438+U438</f>
        <v>50081.049999999996</v>
      </c>
      <c r="X438" s="103">
        <f t="shared" si="49"/>
        <v>0.14011662393949265</v>
      </c>
      <c r="Y438" s="103">
        <f t="shared" si="45"/>
        <v>7.0000424911122756E-3</v>
      </c>
      <c r="Z438" s="104" t="s">
        <v>134</v>
      </c>
      <c r="AA438" s="104" t="s">
        <v>135</v>
      </c>
      <c r="AC438">
        <v>25</v>
      </c>
    </row>
    <row r="439" spans="2:29" hidden="1" x14ac:dyDescent="0.3">
      <c r="B439" s="26" t="s">
        <v>105</v>
      </c>
      <c r="C439" s="26" t="s">
        <v>75</v>
      </c>
      <c r="D439" s="26">
        <v>1</v>
      </c>
      <c r="E439" s="98" t="s">
        <v>126</v>
      </c>
      <c r="F439" s="99">
        <v>104</v>
      </c>
      <c r="G439" s="26" t="s">
        <v>107</v>
      </c>
      <c r="H439" s="26">
        <v>104</v>
      </c>
      <c r="I439" s="26"/>
      <c r="J439" s="26">
        <v>100</v>
      </c>
      <c r="K439" s="36">
        <v>75</v>
      </c>
      <c r="L439" s="109" t="s">
        <v>76</v>
      </c>
      <c r="M439" s="109" t="s">
        <v>76</v>
      </c>
      <c r="N439" s="26">
        <v>83.53</v>
      </c>
      <c r="O439" s="118">
        <v>0.65</v>
      </c>
      <c r="P439" s="143">
        <v>1</v>
      </c>
      <c r="Q439" s="100">
        <f t="shared" si="48"/>
        <v>54.294499999999999</v>
      </c>
      <c r="R439" s="102">
        <v>407325</v>
      </c>
      <c r="S439" s="102">
        <v>57073</v>
      </c>
      <c r="T439" s="102">
        <v>101831.25</v>
      </c>
      <c r="U439" s="102">
        <v>712.82</v>
      </c>
      <c r="V439" s="102">
        <f t="shared" si="46"/>
        <v>509156.25</v>
      </c>
      <c r="W439" s="102">
        <f t="shared" si="50"/>
        <v>57785.82</v>
      </c>
      <c r="X439" s="103">
        <f t="shared" si="49"/>
        <v>0.14011661449702326</v>
      </c>
      <c r="Y439" s="103">
        <f t="shared" si="45"/>
        <v>7.0000122752102139E-3</v>
      </c>
      <c r="Z439" s="104" t="s">
        <v>134</v>
      </c>
      <c r="AA439" s="104" t="s">
        <v>135</v>
      </c>
      <c r="AC439">
        <v>25</v>
      </c>
    </row>
    <row r="440" spans="2:29" hidden="1" x14ac:dyDescent="0.3">
      <c r="B440" s="26" t="s">
        <v>105</v>
      </c>
      <c r="C440" s="26" t="s">
        <v>75</v>
      </c>
      <c r="D440" s="26">
        <v>1</v>
      </c>
      <c r="E440" s="98" t="s">
        <v>126</v>
      </c>
      <c r="F440" s="99">
        <v>104</v>
      </c>
      <c r="G440" s="26" t="s">
        <v>107</v>
      </c>
      <c r="H440" s="26">
        <v>104</v>
      </c>
      <c r="I440" s="26"/>
      <c r="J440" s="26">
        <v>100</v>
      </c>
      <c r="K440" s="36">
        <v>65</v>
      </c>
      <c r="L440" s="109" t="s">
        <v>76</v>
      </c>
      <c r="M440" s="109" t="s">
        <v>76</v>
      </c>
      <c r="N440" s="26">
        <v>83.53</v>
      </c>
      <c r="O440" s="118">
        <v>0.7</v>
      </c>
      <c r="P440" s="143">
        <v>2</v>
      </c>
      <c r="Q440" s="100">
        <f t="shared" si="48"/>
        <v>58.470999999999997</v>
      </c>
      <c r="R440" s="102">
        <v>380120</v>
      </c>
      <c r="S440" s="102">
        <v>65211.71</v>
      </c>
      <c r="T440" s="102">
        <v>95030</v>
      </c>
      <c r="U440" s="102">
        <v>633.54</v>
      </c>
      <c r="V440" s="102">
        <f t="shared" si="46"/>
        <v>475150</v>
      </c>
      <c r="W440" s="102">
        <f t="shared" si="50"/>
        <v>65845.25</v>
      </c>
      <c r="X440" s="103">
        <f t="shared" si="49"/>
        <v>0.17155558770914447</v>
      </c>
      <c r="Y440" s="103">
        <f t="shared" si="45"/>
        <v>6.666736819951594E-3</v>
      </c>
      <c r="Z440" s="104" t="s">
        <v>134</v>
      </c>
      <c r="AA440" s="104" t="s">
        <v>135</v>
      </c>
      <c r="AC440">
        <v>25</v>
      </c>
    </row>
    <row r="441" spans="2:29" hidden="1" x14ac:dyDescent="0.3">
      <c r="B441" s="26" t="s">
        <v>105</v>
      </c>
      <c r="C441" s="26" t="s">
        <v>75</v>
      </c>
      <c r="D441" s="26">
        <v>1</v>
      </c>
      <c r="E441" s="98" t="s">
        <v>126</v>
      </c>
      <c r="F441" s="99">
        <v>104</v>
      </c>
      <c r="G441" s="26" t="s">
        <v>107</v>
      </c>
      <c r="H441" s="26">
        <v>104</v>
      </c>
      <c r="I441" s="26"/>
      <c r="J441" s="26">
        <v>100</v>
      </c>
      <c r="K441" s="36">
        <v>75</v>
      </c>
      <c r="L441" s="109" t="s">
        <v>76</v>
      </c>
      <c r="M441" s="109" t="s">
        <v>76</v>
      </c>
      <c r="N441" s="26">
        <v>83.53</v>
      </c>
      <c r="O441" s="118">
        <v>0.7</v>
      </c>
      <c r="P441" s="143">
        <v>2</v>
      </c>
      <c r="Q441" s="100">
        <f t="shared" si="48"/>
        <v>58.470999999999997</v>
      </c>
      <c r="R441" s="102">
        <v>438600</v>
      </c>
      <c r="S441" s="102">
        <v>75244.289999999994</v>
      </c>
      <c r="T441" s="102">
        <v>109650</v>
      </c>
      <c r="U441" s="102">
        <v>731</v>
      </c>
      <c r="V441" s="102">
        <f t="shared" si="46"/>
        <v>548250</v>
      </c>
      <c r="W441" s="102">
        <f t="shared" si="50"/>
        <v>75975.289999999994</v>
      </c>
      <c r="X441" s="103">
        <f t="shared" si="49"/>
        <v>0.17155560875512996</v>
      </c>
      <c r="Y441" s="103">
        <f t="shared" si="45"/>
        <v>6.6666666666666671E-3</v>
      </c>
      <c r="Z441" s="104" t="s">
        <v>134</v>
      </c>
      <c r="AA441" s="104" t="s">
        <v>135</v>
      </c>
      <c r="AC441">
        <v>25</v>
      </c>
    </row>
    <row r="442" spans="2:29" hidden="1" x14ac:dyDescent="0.3">
      <c r="B442" s="26" t="s">
        <v>105</v>
      </c>
      <c r="C442" s="26" t="s">
        <v>75</v>
      </c>
      <c r="D442" s="26">
        <v>1</v>
      </c>
      <c r="E442" s="98" t="s">
        <v>127</v>
      </c>
      <c r="F442" s="99">
        <v>109</v>
      </c>
      <c r="G442" s="26" t="s">
        <v>107</v>
      </c>
      <c r="H442" s="26">
        <v>109</v>
      </c>
      <c r="I442" s="26"/>
      <c r="J442" s="26">
        <v>100</v>
      </c>
      <c r="K442" s="36">
        <v>65</v>
      </c>
      <c r="L442" s="109" t="s">
        <v>76</v>
      </c>
      <c r="M442" s="109" t="s">
        <v>76</v>
      </c>
      <c r="N442" s="26">
        <v>97.16</v>
      </c>
      <c r="O442" s="118">
        <v>0.65</v>
      </c>
      <c r="P442" s="143">
        <v>1</v>
      </c>
      <c r="Q442" s="100">
        <f t="shared" si="48"/>
        <v>63.154000000000003</v>
      </c>
      <c r="R442" s="102">
        <v>410540</v>
      </c>
      <c r="S442" s="102">
        <v>28067.25</v>
      </c>
      <c r="T442" s="102">
        <v>102635</v>
      </c>
      <c r="U442" s="102">
        <v>718.45</v>
      </c>
      <c r="V442" s="102">
        <f t="shared" si="46"/>
        <v>513175</v>
      </c>
      <c r="W442" s="102">
        <f t="shared" si="50"/>
        <v>28785.7</v>
      </c>
      <c r="X442" s="103">
        <f t="shared" si="49"/>
        <v>6.8366663418911677E-2</v>
      </c>
      <c r="Y442" s="103">
        <f t="shared" si="45"/>
        <v>7.0000487163248406E-3</v>
      </c>
      <c r="Z442" s="104" t="s">
        <v>134</v>
      </c>
      <c r="AA442" s="104" t="s">
        <v>135</v>
      </c>
      <c r="AC442">
        <v>25</v>
      </c>
    </row>
    <row r="443" spans="2:29" hidden="1" x14ac:dyDescent="0.3">
      <c r="B443" s="26" t="s">
        <v>105</v>
      </c>
      <c r="C443" s="26" t="s">
        <v>75</v>
      </c>
      <c r="D443" s="26">
        <v>1</v>
      </c>
      <c r="E443" s="98" t="s">
        <v>127</v>
      </c>
      <c r="F443" s="99">
        <v>109</v>
      </c>
      <c r="G443" s="26" t="s">
        <v>107</v>
      </c>
      <c r="H443" s="26">
        <v>109</v>
      </c>
      <c r="I443" s="26"/>
      <c r="J443" s="26">
        <v>100</v>
      </c>
      <c r="K443" s="36">
        <v>75</v>
      </c>
      <c r="L443" s="109" t="s">
        <v>76</v>
      </c>
      <c r="M443" s="109" t="s">
        <v>76</v>
      </c>
      <c r="N443" s="26">
        <v>97.16</v>
      </c>
      <c r="O443" s="118">
        <v>0.65</v>
      </c>
      <c r="P443" s="143">
        <v>1</v>
      </c>
      <c r="Q443" s="100">
        <f t="shared" si="48"/>
        <v>63.154000000000003</v>
      </c>
      <c r="R443" s="102">
        <v>473700</v>
      </c>
      <c r="S443" s="102">
        <v>32385.279999999999</v>
      </c>
      <c r="T443" s="102">
        <v>118425</v>
      </c>
      <c r="U443" s="102">
        <v>828.98</v>
      </c>
      <c r="V443" s="102">
        <f t="shared" si="46"/>
        <v>592125</v>
      </c>
      <c r="W443" s="102">
        <f t="shared" si="50"/>
        <v>33214.26</v>
      </c>
      <c r="X443" s="103">
        <f t="shared" si="49"/>
        <v>6.8366645556259237E-2</v>
      </c>
      <c r="Y443" s="103">
        <f t="shared" si="45"/>
        <v>7.0000422208148618E-3</v>
      </c>
      <c r="Z443" s="104" t="s">
        <v>134</v>
      </c>
      <c r="AA443" s="104" t="s">
        <v>135</v>
      </c>
      <c r="AC443">
        <v>25</v>
      </c>
    </row>
    <row r="444" spans="2:29" hidden="1" x14ac:dyDescent="0.3">
      <c r="B444" s="26" t="s">
        <v>105</v>
      </c>
      <c r="C444" s="26" t="s">
        <v>75</v>
      </c>
      <c r="D444" s="26">
        <v>1</v>
      </c>
      <c r="E444" s="98" t="s">
        <v>127</v>
      </c>
      <c r="F444" s="99">
        <v>109</v>
      </c>
      <c r="G444" s="26" t="s">
        <v>107</v>
      </c>
      <c r="H444" s="26">
        <v>109</v>
      </c>
      <c r="I444" s="26"/>
      <c r="J444" s="26">
        <v>100</v>
      </c>
      <c r="K444" s="36">
        <v>65</v>
      </c>
      <c r="L444" s="109" t="s">
        <v>76</v>
      </c>
      <c r="M444" s="109" t="s">
        <v>76</v>
      </c>
      <c r="N444" s="26">
        <v>97.16</v>
      </c>
      <c r="O444" s="118">
        <v>0.7</v>
      </c>
      <c r="P444" s="143">
        <v>2</v>
      </c>
      <c r="Q444" s="100">
        <f t="shared" si="48"/>
        <v>68.011999999999986</v>
      </c>
      <c r="R444" s="102">
        <v>442130</v>
      </c>
      <c r="S444" s="102">
        <v>41068.97</v>
      </c>
      <c r="T444" s="102">
        <v>110532.5</v>
      </c>
      <c r="U444" s="102">
        <v>736.89</v>
      </c>
      <c r="V444" s="102">
        <f t="shared" si="46"/>
        <v>552662.5</v>
      </c>
      <c r="W444" s="102">
        <f t="shared" si="50"/>
        <v>41805.86</v>
      </c>
      <c r="X444" s="103">
        <f t="shared" si="49"/>
        <v>9.2888901454323394E-2</v>
      </c>
      <c r="Y444" s="103">
        <f t="shared" si="45"/>
        <v>6.6667269807522671E-3</v>
      </c>
      <c r="Z444" s="104" t="s">
        <v>134</v>
      </c>
      <c r="AA444" s="104" t="s">
        <v>135</v>
      </c>
      <c r="AC444">
        <v>25</v>
      </c>
    </row>
    <row r="445" spans="2:29" hidden="1" x14ac:dyDescent="0.3">
      <c r="B445" s="26" t="s">
        <v>105</v>
      </c>
      <c r="C445" s="26" t="s">
        <v>75</v>
      </c>
      <c r="D445" s="26">
        <v>1</v>
      </c>
      <c r="E445" s="98" t="s">
        <v>127</v>
      </c>
      <c r="F445" s="99">
        <v>109</v>
      </c>
      <c r="G445" s="26" t="s">
        <v>107</v>
      </c>
      <c r="H445" s="26">
        <v>109</v>
      </c>
      <c r="I445" s="26"/>
      <c r="J445" s="26">
        <v>100</v>
      </c>
      <c r="K445" s="36">
        <v>75</v>
      </c>
      <c r="L445" s="109" t="s">
        <v>76</v>
      </c>
      <c r="M445" s="109" t="s">
        <v>76</v>
      </c>
      <c r="N445" s="26">
        <v>97.16</v>
      </c>
      <c r="O445" s="118">
        <v>0.7</v>
      </c>
      <c r="P445" s="143">
        <v>2</v>
      </c>
      <c r="Q445" s="100">
        <f t="shared" si="48"/>
        <v>68.011999999999986</v>
      </c>
      <c r="R445" s="102">
        <v>510150</v>
      </c>
      <c r="S445" s="102">
        <v>47387.27</v>
      </c>
      <c r="T445" s="102">
        <v>127537.5</v>
      </c>
      <c r="U445" s="102">
        <v>850.25</v>
      </c>
      <c r="V445" s="102">
        <f t="shared" si="46"/>
        <v>637687.5</v>
      </c>
      <c r="W445" s="102">
        <f t="shared" si="50"/>
        <v>48237.52</v>
      </c>
      <c r="X445" s="103">
        <f t="shared" si="49"/>
        <v>9.2888895422914827E-2</v>
      </c>
      <c r="Y445" s="103">
        <f t="shared" si="45"/>
        <v>6.6666666666666671E-3</v>
      </c>
      <c r="Z445" s="104" t="s">
        <v>134</v>
      </c>
      <c r="AA445" s="104" t="s">
        <v>135</v>
      </c>
      <c r="AC445">
        <v>25</v>
      </c>
    </row>
    <row r="446" spans="2:29" hidden="1" x14ac:dyDescent="0.3">
      <c r="B446" s="26" t="s">
        <v>105</v>
      </c>
      <c r="C446" s="26" t="s">
        <v>75</v>
      </c>
      <c r="D446" s="26">
        <v>1</v>
      </c>
      <c r="E446" s="98" t="s">
        <v>128</v>
      </c>
      <c r="F446" s="99">
        <v>1382</v>
      </c>
      <c r="G446" s="26" t="s">
        <v>107</v>
      </c>
      <c r="H446" s="26">
        <v>1382</v>
      </c>
      <c r="I446" s="26"/>
      <c r="J446" s="26">
        <v>100</v>
      </c>
      <c r="K446" s="36">
        <v>65</v>
      </c>
      <c r="L446" s="109" t="s">
        <v>76</v>
      </c>
      <c r="M446" s="109" t="s">
        <v>76</v>
      </c>
      <c r="N446" s="26">
        <v>103.07</v>
      </c>
      <c r="O446" s="118">
        <v>0.65</v>
      </c>
      <c r="P446" s="143">
        <v>1</v>
      </c>
      <c r="Q446" s="100">
        <f t="shared" si="48"/>
        <v>66.995499999999993</v>
      </c>
      <c r="R446" s="102">
        <v>435565</v>
      </c>
      <c r="S446" s="102">
        <v>80594.03</v>
      </c>
      <c r="T446" s="102">
        <v>108891.25</v>
      </c>
      <c r="U446" s="102">
        <v>762.24</v>
      </c>
      <c r="V446" s="102">
        <f t="shared" si="46"/>
        <v>544456.25</v>
      </c>
      <c r="W446" s="102">
        <f t="shared" si="50"/>
        <v>81356.27</v>
      </c>
      <c r="X446" s="103">
        <f t="shared" si="49"/>
        <v>0.18503330157381792</v>
      </c>
      <c r="Y446" s="103">
        <f t="shared" si="45"/>
        <v>7.0000114793429226E-3</v>
      </c>
      <c r="Z446" s="104" t="s">
        <v>134</v>
      </c>
      <c r="AA446" s="104" t="s">
        <v>135</v>
      </c>
      <c r="AC446">
        <v>25</v>
      </c>
    </row>
    <row r="447" spans="2:29" hidden="1" x14ac:dyDescent="0.3">
      <c r="B447" s="26" t="s">
        <v>105</v>
      </c>
      <c r="C447" s="26" t="s">
        <v>75</v>
      </c>
      <c r="D447" s="26">
        <v>1</v>
      </c>
      <c r="E447" s="98" t="s">
        <v>128</v>
      </c>
      <c r="F447" s="99">
        <v>1382</v>
      </c>
      <c r="G447" s="26" t="s">
        <v>107</v>
      </c>
      <c r="H447" s="26">
        <v>1382</v>
      </c>
      <c r="I447" s="26"/>
      <c r="J447" s="26">
        <v>100</v>
      </c>
      <c r="K447" s="36">
        <v>75</v>
      </c>
      <c r="L447" s="109" t="s">
        <v>76</v>
      </c>
      <c r="M447" s="109" t="s">
        <v>76</v>
      </c>
      <c r="N447" s="26">
        <v>103.07</v>
      </c>
      <c r="O447" s="118">
        <v>0.65</v>
      </c>
      <c r="P447" s="143">
        <v>1</v>
      </c>
      <c r="Q447" s="100">
        <f t="shared" si="48"/>
        <v>66.995499999999993</v>
      </c>
      <c r="R447" s="102">
        <v>502575</v>
      </c>
      <c r="S447" s="102">
        <v>92993.12</v>
      </c>
      <c r="T447" s="102">
        <v>125643.75</v>
      </c>
      <c r="U447" s="102">
        <v>879.51</v>
      </c>
      <c r="V447" s="102">
        <f t="shared" si="46"/>
        <v>628218.75</v>
      </c>
      <c r="W447" s="102">
        <f t="shared" si="50"/>
        <v>93872.62999999999</v>
      </c>
      <c r="X447" s="103">
        <f t="shared" si="49"/>
        <v>0.18503331841018753</v>
      </c>
      <c r="Y447" s="103">
        <f t="shared" si="45"/>
        <v>7.0000298462915981E-3</v>
      </c>
      <c r="Z447" s="104" t="s">
        <v>134</v>
      </c>
      <c r="AA447" s="104" t="s">
        <v>135</v>
      </c>
      <c r="AC447">
        <v>25</v>
      </c>
    </row>
    <row r="448" spans="2:29" hidden="1" x14ac:dyDescent="0.3">
      <c r="B448" s="26" t="s">
        <v>105</v>
      </c>
      <c r="C448" s="26" t="s">
        <v>75</v>
      </c>
      <c r="D448" s="26">
        <v>1</v>
      </c>
      <c r="E448" s="98" t="s">
        <v>128</v>
      </c>
      <c r="F448" s="99">
        <v>1382</v>
      </c>
      <c r="G448" s="26" t="s">
        <v>107</v>
      </c>
      <c r="H448" s="26">
        <v>1382</v>
      </c>
      <c r="I448" s="26"/>
      <c r="J448" s="26">
        <v>100</v>
      </c>
      <c r="K448" s="36">
        <v>65</v>
      </c>
      <c r="L448" s="109" t="s">
        <v>76</v>
      </c>
      <c r="M448" s="109" t="s">
        <v>76</v>
      </c>
      <c r="N448" s="26">
        <v>103.07</v>
      </c>
      <c r="O448" s="118">
        <v>0.7</v>
      </c>
      <c r="P448" s="143">
        <v>2</v>
      </c>
      <c r="Q448" s="100">
        <f t="shared" si="48"/>
        <v>72.148999999999987</v>
      </c>
      <c r="R448" s="102">
        <v>469040</v>
      </c>
      <c r="S448" s="102">
        <v>90472.61</v>
      </c>
      <c r="T448" s="102">
        <v>117260</v>
      </c>
      <c r="U448" s="102">
        <v>781.74</v>
      </c>
      <c r="V448" s="102">
        <f t="shared" si="46"/>
        <v>586300</v>
      </c>
      <c r="W448" s="102">
        <f t="shared" si="50"/>
        <v>91254.35</v>
      </c>
      <c r="X448" s="103">
        <f t="shared" si="49"/>
        <v>0.19288890073341294</v>
      </c>
      <c r="Y448" s="103">
        <f t="shared" si="45"/>
        <v>6.6667235203820572E-3</v>
      </c>
      <c r="Z448" s="104" t="s">
        <v>134</v>
      </c>
      <c r="AA448" s="104" t="s">
        <v>135</v>
      </c>
      <c r="AC448">
        <v>25</v>
      </c>
    </row>
    <row r="449" spans="2:29" hidden="1" x14ac:dyDescent="0.3">
      <c r="B449" s="26" t="s">
        <v>105</v>
      </c>
      <c r="C449" s="26" t="s">
        <v>75</v>
      </c>
      <c r="D449" s="26">
        <v>1</v>
      </c>
      <c r="E449" s="98" t="s">
        <v>128</v>
      </c>
      <c r="F449" s="99">
        <v>1382</v>
      </c>
      <c r="G449" s="26" t="s">
        <v>107</v>
      </c>
      <c r="H449" s="26">
        <v>1382</v>
      </c>
      <c r="I449" s="26"/>
      <c r="J449" s="26">
        <v>100</v>
      </c>
      <c r="K449" s="36">
        <v>75</v>
      </c>
      <c r="L449" s="109" t="s">
        <v>76</v>
      </c>
      <c r="M449" s="109" t="s">
        <v>76</v>
      </c>
      <c r="N449" s="26">
        <v>103.07</v>
      </c>
      <c r="O449" s="118">
        <v>0.7</v>
      </c>
      <c r="P449" s="143">
        <v>2</v>
      </c>
      <c r="Q449" s="100">
        <f t="shared" si="48"/>
        <v>72.148999999999987</v>
      </c>
      <c r="R449" s="102">
        <v>541200</v>
      </c>
      <c r="S449" s="102">
        <v>104391.47</v>
      </c>
      <c r="T449" s="102">
        <v>135300</v>
      </c>
      <c r="U449" s="102">
        <v>902</v>
      </c>
      <c r="V449" s="102">
        <f t="shared" si="46"/>
        <v>676500</v>
      </c>
      <c r="W449" s="102">
        <f t="shared" si="50"/>
        <v>105293.47</v>
      </c>
      <c r="X449" s="103">
        <f t="shared" si="49"/>
        <v>0.19288889504804138</v>
      </c>
      <c r="Y449" s="103">
        <f t="shared" si="45"/>
        <v>6.6666666666666671E-3</v>
      </c>
      <c r="Z449" s="104" t="s">
        <v>134</v>
      </c>
      <c r="AA449" s="104" t="s">
        <v>135</v>
      </c>
      <c r="AC449">
        <v>25</v>
      </c>
    </row>
    <row r="450" spans="2:29" hidden="1" x14ac:dyDescent="0.3">
      <c r="B450" s="26" t="s">
        <v>105</v>
      </c>
      <c r="C450" s="26" t="s">
        <v>75</v>
      </c>
      <c r="D450" s="26">
        <v>1</v>
      </c>
      <c r="E450" s="98" t="s">
        <v>129</v>
      </c>
      <c r="F450" s="99">
        <v>665</v>
      </c>
      <c r="G450" s="26" t="s">
        <v>107</v>
      </c>
      <c r="H450" s="26">
        <v>665</v>
      </c>
      <c r="I450" s="26"/>
      <c r="J450" s="26">
        <v>100</v>
      </c>
      <c r="K450" s="36">
        <v>65</v>
      </c>
      <c r="L450" s="109" t="s">
        <v>76</v>
      </c>
      <c r="M450" s="109" t="s">
        <v>76</v>
      </c>
      <c r="N450" s="112">
        <v>75.900000000000006</v>
      </c>
      <c r="O450" s="118">
        <v>0.65</v>
      </c>
      <c r="P450" s="143">
        <v>1</v>
      </c>
      <c r="Q450" s="100">
        <f t="shared" si="48"/>
        <v>49.335000000000008</v>
      </c>
      <c r="R450" s="102">
        <v>320710</v>
      </c>
      <c r="S450" s="102">
        <v>42841.5</v>
      </c>
      <c r="T450" s="102">
        <v>80177.5</v>
      </c>
      <c r="U450" s="102">
        <v>561.25</v>
      </c>
      <c r="V450" s="102">
        <f t="shared" si="46"/>
        <v>400887.5</v>
      </c>
      <c r="W450" s="102">
        <f t="shared" si="50"/>
        <v>43402.75</v>
      </c>
      <c r="X450" s="103">
        <f t="shared" si="49"/>
        <v>0.1335832995541143</v>
      </c>
      <c r="Y450" s="103">
        <f t="shared" si="45"/>
        <v>7.0000935424526832E-3</v>
      </c>
      <c r="Z450" s="104" t="s">
        <v>134</v>
      </c>
      <c r="AA450" s="104" t="s">
        <v>135</v>
      </c>
      <c r="AC450">
        <v>25</v>
      </c>
    </row>
    <row r="451" spans="2:29" hidden="1" x14ac:dyDescent="0.3">
      <c r="B451" s="26" t="s">
        <v>105</v>
      </c>
      <c r="C451" s="26" t="s">
        <v>75</v>
      </c>
      <c r="D451" s="26">
        <v>1</v>
      </c>
      <c r="E451" s="98" t="s">
        <v>129</v>
      </c>
      <c r="F451" s="99">
        <v>665</v>
      </c>
      <c r="G451" s="26" t="s">
        <v>107</v>
      </c>
      <c r="H451" s="26">
        <v>665</v>
      </c>
      <c r="I451" s="26"/>
      <c r="J451" s="26">
        <v>100</v>
      </c>
      <c r="K451" s="36">
        <v>75</v>
      </c>
      <c r="L451" s="109" t="s">
        <v>76</v>
      </c>
      <c r="M451" s="109" t="s">
        <v>76</v>
      </c>
      <c r="N451" s="112">
        <v>75.900000000000006</v>
      </c>
      <c r="O451" s="118">
        <v>0.65</v>
      </c>
      <c r="P451" s="143">
        <v>1</v>
      </c>
      <c r="Q451" s="100">
        <f t="shared" si="48"/>
        <v>49.335000000000008</v>
      </c>
      <c r="R451" s="102">
        <v>370050</v>
      </c>
      <c r="S451" s="102">
        <v>49432.5</v>
      </c>
      <c r="T451" s="102">
        <v>92512.5</v>
      </c>
      <c r="U451" s="102">
        <v>647.59</v>
      </c>
      <c r="V451" s="102">
        <f t="shared" si="46"/>
        <v>462562.5</v>
      </c>
      <c r="W451" s="102">
        <f t="shared" si="50"/>
        <v>50080.09</v>
      </c>
      <c r="X451" s="103">
        <f t="shared" si="49"/>
        <v>0.1335832995541143</v>
      </c>
      <c r="Y451" s="103">
        <f t="shared" si="45"/>
        <v>7.00002702337522E-3</v>
      </c>
      <c r="Z451" s="104" t="s">
        <v>134</v>
      </c>
      <c r="AA451" s="104" t="s">
        <v>135</v>
      </c>
      <c r="AC451">
        <v>25</v>
      </c>
    </row>
    <row r="452" spans="2:29" hidden="1" x14ac:dyDescent="0.3">
      <c r="B452" s="26" t="s">
        <v>105</v>
      </c>
      <c r="C452" s="26" t="s">
        <v>75</v>
      </c>
      <c r="D452" s="26">
        <v>1</v>
      </c>
      <c r="E452" s="98" t="s">
        <v>129</v>
      </c>
      <c r="F452" s="99">
        <v>665</v>
      </c>
      <c r="G452" s="26" t="s">
        <v>107</v>
      </c>
      <c r="H452" s="26">
        <v>665</v>
      </c>
      <c r="I452" s="26"/>
      <c r="J452" s="26">
        <v>100</v>
      </c>
      <c r="K452" s="36">
        <v>65</v>
      </c>
      <c r="L452" s="109" t="s">
        <v>76</v>
      </c>
      <c r="M452" s="109" t="s">
        <v>76</v>
      </c>
      <c r="N452" s="112">
        <v>75.900000000000006</v>
      </c>
      <c r="O452" s="118">
        <v>0.7</v>
      </c>
      <c r="P452" s="143">
        <v>2</v>
      </c>
      <c r="Q452" s="100">
        <f t="shared" si="48"/>
        <v>53.13</v>
      </c>
      <c r="R452" s="102">
        <v>345410</v>
      </c>
      <c r="S452" s="102">
        <v>50429.86</v>
      </c>
      <c r="T452" s="102">
        <v>86352.5</v>
      </c>
      <c r="U452" s="102">
        <v>575.69000000000005</v>
      </c>
      <c r="V452" s="102">
        <f t="shared" si="46"/>
        <v>431762.5</v>
      </c>
      <c r="W452" s="102">
        <f t="shared" si="50"/>
        <v>51005.55</v>
      </c>
      <c r="X452" s="103">
        <f t="shared" si="49"/>
        <v>0.14599999999999999</v>
      </c>
      <c r="Y452" s="103">
        <f t="shared" ref="Y452:Y515" si="51">U452/T452</f>
        <v>6.6667438696042395E-3</v>
      </c>
      <c r="Z452" s="104" t="s">
        <v>134</v>
      </c>
      <c r="AA452" s="104" t="s">
        <v>135</v>
      </c>
      <c r="AC452">
        <v>25</v>
      </c>
    </row>
    <row r="453" spans="2:29" hidden="1" x14ac:dyDescent="0.3">
      <c r="B453" s="26" t="s">
        <v>105</v>
      </c>
      <c r="C453" s="26" t="s">
        <v>75</v>
      </c>
      <c r="D453" s="26">
        <v>1</v>
      </c>
      <c r="E453" s="98" t="s">
        <v>129</v>
      </c>
      <c r="F453" s="99">
        <v>665</v>
      </c>
      <c r="G453" s="26" t="s">
        <v>107</v>
      </c>
      <c r="H453" s="26">
        <v>665</v>
      </c>
      <c r="I453" s="26"/>
      <c r="J453" s="26">
        <v>100</v>
      </c>
      <c r="K453" s="36">
        <v>75</v>
      </c>
      <c r="L453" s="109" t="s">
        <v>76</v>
      </c>
      <c r="M453" s="109" t="s">
        <v>76</v>
      </c>
      <c r="N453" s="112">
        <v>75.900000000000006</v>
      </c>
      <c r="O453" s="118">
        <v>0.7</v>
      </c>
      <c r="P453" s="143">
        <v>2</v>
      </c>
      <c r="Q453" s="100">
        <f t="shared" si="48"/>
        <v>53.13</v>
      </c>
      <c r="R453" s="102">
        <v>398550</v>
      </c>
      <c r="S453" s="102">
        <v>58188.3</v>
      </c>
      <c r="T453" s="102">
        <v>99637.5</v>
      </c>
      <c r="U453" s="102">
        <v>664.25</v>
      </c>
      <c r="V453" s="102">
        <f t="shared" si="46"/>
        <v>498187.5</v>
      </c>
      <c r="W453" s="102">
        <f t="shared" si="50"/>
        <v>58852.55</v>
      </c>
      <c r="X453" s="103">
        <f t="shared" si="49"/>
        <v>0.14600000000000002</v>
      </c>
      <c r="Y453" s="103">
        <f t="shared" si="51"/>
        <v>6.6666666666666671E-3</v>
      </c>
      <c r="Z453" s="104" t="s">
        <v>134</v>
      </c>
      <c r="AA453" s="104" t="s">
        <v>135</v>
      </c>
      <c r="AC453">
        <v>25</v>
      </c>
    </row>
    <row r="454" spans="2:29" hidden="1" x14ac:dyDescent="0.3">
      <c r="B454" s="26" t="s">
        <v>105</v>
      </c>
      <c r="C454" s="26" t="s">
        <v>75</v>
      </c>
      <c r="D454" s="26">
        <v>1</v>
      </c>
      <c r="E454" s="98" t="s">
        <v>130</v>
      </c>
      <c r="F454" s="99">
        <v>117</v>
      </c>
      <c r="G454" s="26" t="s">
        <v>107</v>
      </c>
      <c r="H454" s="26">
        <v>117</v>
      </c>
      <c r="I454" s="26"/>
      <c r="J454" s="26">
        <v>100</v>
      </c>
      <c r="K454" s="36">
        <v>65</v>
      </c>
      <c r="L454" s="109" t="s">
        <v>76</v>
      </c>
      <c r="M454" s="109" t="s">
        <v>76</v>
      </c>
      <c r="N454" s="26">
        <v>96.05</v>
      </c>
      <c r="O454" s="118">
        <v>0.65</v>
      </c>
      <c r="P454" s="143">
        <v>1</v>
      </c>
      <c r="Q454" s="100">
        <f t="shared" si="48"/>
        <v>62.432499999999997</v>
      </c>
      <c r="R454" s="102">
        <v>405860</v>
      </c>
      <c r="S454" s="102">
        <v>47302.98</v>
      </c>
      <c r="T454" s="102">
        <v>101465</v>
      </c>
      <c r="U454" s="102">
        <v>710.26</v>
      </c>
      <c r="V454" s="102">
        <f t="shared" si="46"/>
        <v>507325</v>
      </c>
      <c r="W454" s="102">
        <f t="shared" si="50"/>
        <v>48013.240000000005</v>
      </c>
      <c r="X454" s="103">
        <f t="shared" si="49"/>
        <v>0.11654999260828858</v>
      </c>
      <c r="Y454" s="103">
        <f t="shared" si="51"/>
        <v>7.000049278076184E-3</v>
      </c>
      <c r="Z454" s="104" t="s">
        <v>134</v>
      </c>
      <c r="AA454" s="104" t="s">
        <v>135</v>
      </c>
      <c r="AC454">
        <v>25</v>
      </c>
    </row>
    <row r="455" spans="2:29" hidden="1" x14ac:dyDescent="0.3">
      <c r="B455" s="26" t="s">
        <v>105</v>
      </c>
      <c r="C455" s="26" t="s">
        <v>75</v>
      </c>
      <c r="D455" s="26">
        <v>1</v>
      </c>
      <c r="E455" s="98" t="s">
        <v>130</v>
      </c>
      <c r="F455" s="99">
        <v>117</v>
      </c>
      <c r="G455" s="26" t="s">
        <v>107</v>
      </c>
      <c r="H455" s="26">
        <v>117</v>
      </c>
      <c r="I455" s="26"/>
      <c r="J455" s="26">
        <v>100</v>
      </c>
      <c r="K455" s="36">
        <v>75</v>
      </c>
      <c r="L455" s="109" t="s">
        <v>76</v>
      </c>
      <c r="M455" s="109" t="s">
        <v>76</v>
      </c>
      <c r="N455" s="26">
        <v>96.05</v>
      </c>
      <c r="O455" s="118">
        <v>0.65</v>
      </c>
      <c r="P455" s="143">
        <v>1</v>
      </c>
      <c r="Q455" s="100">
        <f t="shared" si="48"/>
        <v>62.432499999999997</v>
      </c>
      <c r="R455" s="102">
        <v>468300</v>
      </c>
      <c r="S455" s="102">
        <v>54580.37</v>
      </c>
      <c r="T455" s="102">
        <v>117075</v>
      </c>
      <c r="U455" s="102">
        <v>819.53</v>
      </c>
      <c r="V455" s="102">
        <f t="shared" si="46"/>
        <v>585375</v>
      </c>
      <c r="W455" s="102">
        <f t="shared" si="50"/>
        <v>55399.9</v>
      </c>
      <c r="X455" s="103">
        <f t="shared" si="49"/>
        <v>0.11655001067691652</v>
      </c>
      <c r="Y455" s="103">
        <f t="shared" si="51"/>
        <v>7.0000427076660262E-3</v>
      </c>
      <c r="Z455" s="104" t="s">
        <v>134</v>
      </c>
      <c r="AA455" s="104" t="s">
        <v>135</v>
      </c>
      <c r="AC455">
        <v>25</v>
      </c>
    </row>
    <row r="456" spans="2:29" hidden="1" x14ac:dyDescent="0.3">
      <c r="B456" s="26" t="s">
        <v>105</v>
      </c>
      <c r="C456" s="26" t="s">
        <v>75</v>
      </c>
      <c r="D456" s="26">
        <v>1</v>
      </c>
      <c r="E456" s="98" t="s">
        <v>130</v>
      </c>
      <c r="F456" s="99">
        <v>117</v>
      </c>
      <c r="G456" s="26" t="s">
        <v>107</v>
      </c>
      <c r="H456" s="26">
        <v>117</v>
      </c>
      <c r="I456" s="26"/>
      <c r="J456" s="26">
        <v>100</v>
      </c>
      <c r="K456" s="36">
        <v>65</v>
      </c>
      <c r="L456" s="109" t="s">
        <v>76</v>
      </c>
      <c r="M456" s="109" t="s">
        <v>76</v>
      </c>
      <c r="N456" s="26">
        <v>96.05</v>
      </c>
      <c r="O456" s="118">
        <v>0.7</v>
      </c>
      <c r="P456" s="143">
        <v>2</v>
      </c>
      <c r="Q456" s="100">
        <f t="shared" si="48"/>
        <v>67.234999999999999</v>
      </c>
      <c r="R456" s="102">
        <v>437125</v>
      </c>
      <c r="S456" s="102">
        <v>58817.62</v>
      </c>
      <c r="T456" s="102">
        <v>109281.25</v>
      </c>
      <c r="U456" s="102">
        <v>728.55</v>
      </c>
      <c r="V456" s="102">
        <f t="shared" si="46"/>
        <v>546406.25</v>
      </c>
      <c r="W456" s="102">
        <f t="shared" si="50"/>
        <v>59546.170000000006</v>
      </c>
      <c r="X456" s="103">
        <f t="shared" si="49"/>
        <v>0.13455560766371175</v>
      </c>
      <c r="Y456" s="103">
        <f t="shared" si="51"/>
        <v>6.6667429225050036E-3</v>
      </c>
      <c r="Z456" s="104" t="s">
        <v>134</v>
      </c>
      <c r="AA456" s="104" t="s">
        <v>135</v>
      </c>
      <c r="AC456">
        <v>25</v>
      </c>
    </row>
    <row r="457" spans="2:29" hidden="1" x14ac:dyDescent="0.3">
      <c r="B457" s="26" t="s">
        <v>105</v>
      </c>
      <c r="C457" s="26" t="s">
        <v>75</v>
      </c>
      <c r="D457" s="26">
        <v>1</v>
      </c>
      <c r="E457" s="98" t="s">
        <v>130</v>
      </c>
      <c r="F457" s="99">
        <v>117</v>
      </c>
      <c r="G457" s="26" t="s">
        <v>107</v>
      </c>
      <c r="H457" s="26">
        <v>117</v>
      </c>
      <c r="I457" s="26"/>
      <c r="J457" s="26">
        <v>100</v>
      </c>
      <c r="K457" s="36">
        <v>75</v>
      </c>
      <c r="L457" s="109" t="s">
        <v>76</v>
      </c>
      <c r="M457" s="109" t="s">
        <v>76</v>
      </c>
      <c r="N457" s="26">
        <v>96.05</v>
      </c>
      <c r="O457" s="118">
        <v>0.7</v>
      </c>
      <c r="P457" s="143">
        <v>2</v>
      </c>
      <c r="Q457" s="100">
        <f t="shared" si="48"/>
        <v>67.234999999999999</v>
      </c>
      <c r="R457" s="102">
        <v>504375</v>
      </c>
      <c r="S457" s="102">
        <v>67866.48</v>
      </c>
      <c r="T457" s="102">
        <v>126093.75</v>
      </c>
      <c r="U457" s="102">
        <v>840.63</v>
      </c>
      <c r="V457" s="102">
        <f t="shared" si="46"/>
        <v>630468.75</v>
      </c>
      <c r="W457" s="102">
        <f t="shared" si="50"/>
        <v>68707.11</v>
      </c>
      <c r="X457" s="103">
        <f t="shared" si="49"/>
        <v>0.13455559851301113</v>
      </c>
      <c r="Y457" s="103">
        <f t="shared" si="51"/>
        <v>6.6667063197026026E-3</v>
      </c>
      <c r="Z457" s="104" t="s">
        <v>134</v>
      </c>
      <c r="AA457" s="104" t="s">
        <v>135</v>
      </c>
      <c r="AC457">
        <v>25</v>
      </c>
    </row>
    <row r="458" spans="2:29" hidden="1" x14ac:dyDescent="0.3">
      <c r="B458" s="26" t="s">
        <v>105</v>
      </c>
      <c r="C458" s="26" t="s">
        <v>75</v>
      </c>
      <c r="D458" s="26">
        <v>1</v>
      </c>
      <c r="E458" s="98" t="s">
        <v>131</v>
      </c>
      <c r="F458" s="99">
        <v>1383</v>
      </c>
      <c r="G458" s="26" t="s">
        <v>107</v>
      </c>
      <c r="H458" s="26">
        <v>1383</v>
      </c>
      <c r="I458" s="26"/>
      <c r="J458" s="26">
        <v>100</v>
      </c>
      <c r="K458" s="36">
        <v>65</v>
      </c>
      <c r="L458" s="109" t="s">
        <v>76</v>
      </c>
      <c r="M458" s="109" t="s">
        <v>76</v>
      </c>
      <c r="N458" s="112">
        <v>0</v>
      </c>
      <c r="O458" s="118">
        <v>0.65</v>
      </c>
      <c r="P458" s="143">
        <v>1</v>
      </c>
      <c r="Q458" s="100">
        <f t="shared" si="48"/>
        <v>0</v>
      </c>
      <c r="R458" s="102">
        <v>0</v>
      </c>
      <c r="S458" s="102">
        <v>0</v>
      </c>
      <c r="T458" s="102">
        <v>0</v>
      </c>
      <c r="U458" s="102">
        <v>0</v>
      </c>
      <c r="V458" s="102">
        <f t="shared" si="46"/>
        <v>0</v>
      </c>
      <c r="W458" s="102">
        <f t="shared" si="50"/>
        <v>0</v>
      </c>
      <c r="X458" s="103">
        <v>0</v>
      </c>
      <c r="Y458" s="103">
        <v>0</v>
      </c>
      <c r="Z458" s="96">
        <v>44578</v>
      </c>
      <c r="AA458" s="104" t="s">
        <v>103</v>
      </c>
      <c r="AC458">
        <v>0</v>
      </c>
    </row>
    <row r="459" spans="2:29" hidden="1" x14ac:dyDescent="0.3">
      <c r="B459" s="26" t="s">
        <v>105</v>
      </c>
      <c r="C459" s="26" t="s">
        <v>75</v>
      </c>
      <c r="D459" s="26">
        <v>1</v>
      </c>
      <c r="E459" s="98" t="s">
        <v>131</v>
      </c>
      <c r="F459" s="99">
        <v>1383</v>
      </c>
      <c r="G459" s="26" t="s">
        <v>107</v>
      </c>
      <c r="H459" s="26">
        <v>1383</v>
      </c>
      <c r="I459" s="26"/>
      <c r="J459" s="26">
        <v>100</v>
      </c>
      <c r="K459" s="36">
        <v>75</v>
      </c>
      <c r="L459" s="109" t="s">
        <v>76</v>
      </c>
      <c r="M459" s="109" t="s">
        <v>76</v>
      </c>
      <c r="N459" s="112">
        <v>0</v>
      </c>
      <c r="O459" s="118">
        <v>0.65</v>
      </c>
      <c r="P459" s="143">
        <v>1</v>
      </c>
      <c r="Q459" s="100">
        <f t="shared" si="48"/>
        <v>0</v>
      </c>
      <c r="R459" s="102">
        <v>0</v>
      </c>
      <c r="S459" s="102">
        <v>0</v>
      </c>
      <c r="T459" s="102">
        <v>0</v>
      </c>
      <c r="U459" s="102">
        <v>0</v>
      </c>
      <c r="V459" s="102">
        <f t="shared" si="46"/>
        <v>0</v>
      </c>
      <c r="W459" s="102">
        <f t="shared" si="50"/>
        <v>0</v>
      </c>
      <c r="X459" s="103">
        <v>0</v>
      </c>
      <c r="Y459" s="103">
        <v>0</v>
      </c>
      <c r="Z459" s="96">
        <v>44578</v>
      </c>
      <c r="AA459" s="104" t="s">
        <v>103</v>
      </c>
      <c r="AC459">
        <v>0</v>
      </c>
    </row>
    <row r="460" spans="2:29" hidden="1" x14ac:dyDescent="0.3">
      <c r="B460" s="26" t="s">
        <v>105</v>
      </c>
      <c r="C460" s="26" t="s">
        <v>75</v>
      </c>
      <c r="D460" s="26">
        <v>1</v>
      </c>
      <c r="E460" s="98" t="s">
        <v>131</v>
      </c>
      <c r="F460" s="99">
        <v>1383</v>
      </c>
      <c r="G460" s="26" t="s">
        <v>107</v>
      </c>
      <c r="H460" s="26">
        <v>1383</v>
      </c>
      <c r="I460" s="26"/>
      <c r="J460" s="26">
        <v>100</v>
      </c>
      <c r="K460" s="36">
        <v>65</v>
      </c>
      <c r="L460" s="109" t="s">
        <v>76</v>
      </c>
      <c r="M460" s="109" t="s">
        <v>76</v>
      </c>
      <c r="N460" s="112">
        <v>0</v>
      </c>
      <c r="O460" s="118">
        <v>0.7</v>
      </c>
      <c r="P460" s="143">
        <v>2</v>
      </c>
      <c r="Q460" s="100">
        <f t="shared" si="48"/>
        <v>0</v>
      </c>
      <c r="R460" s="102">
        <v>0</v>
      </c>
      <c r="S460" s="102">
        <v>0</v>
      </c>
      <c r="T460" s="102">
        <v>0</v>
      </c>
      <c r="U460" s="102">
        <v>0</v>
      </c>
      <c r="V460" s="102">
        <f t="shared" si="46"/>
        <v>0</v>
      </c>
      <c r="W460" s="102">
        <f t="shared" si="50"/>
        <v>0</v>
      </c>
      <c r="X460" s="103">
        <v>0</v>
      </c>
      <c r="Y460" s="103">
        <v>0</v>
      </c>
      <c r="Z460" s="96">
        <v>44578</v>
      </c>
      <c r="AA460" s="104" t="s">
        <v>103</v>
      </c>
      <c r="AC460">
        <v>0</v>
      </c>
    </row>
    <row r="461" spans="2:29" hidden="1" x14ac:dyDescent="0.3">
      <c r="B461" s="26" t="s">
        <v>105</v>
      </c>
      <c r="C461" s="26" t="s">
        <v>75</v>
      </c>
      <c r="D461" s="26">
        <v>1</v>
      </c>
      <c r="E461" s="98" t="s">
        <v>131</v>
      </c>
      <c r="F461" s="99">
        <v>1383</v>
      </c>
      <c r="G461" s="26" t="s">
        <v>107</v>
      </c>
      <c r="H461" s="26">
        <v>1383</v>
      </c>
      <c r="I461" s="26"/>
      <c r="J461" s="26">
        <v>100</v>
      </c>
      <c r="K461" s="36">
        <v>75</v>
      </c>
      <c r="L461" s="109" t="s">
        <v>76</v>
      </c>
      <c r="M461" s="109" t="s">
        <v>76</v>
      </c>
      <c r="N461" s="112">
        <v>0</v>
      </c>
      <c r="O461" s="118">
        <v>0.7</v>
      </c>
      <c r="P461" s="143">
        <v>2</v>
      </c>
      <c r="Q461" s="100">
        <f t="shared" si="48"/>
        <v>0</v>
      </c>
      <c r="R461" s="102">
        <v>0</v>
      </c>
      <c r="S461" s="102">
        <v>0</v>
      </c>
      <c r="T461" s="102">
        <v>0</v>
      </c>
      <c r="U461" s="102">
        <v>0</v>
      </c>
      <c r="V461" s="102">
        <f t="shared" si="46"/>
        <v>0</v>
      </c>
      <c r="W461" s="102">
        <f t="shared" si="50"/>
        <v>0</v>
      </c>
      <c r="X461" s="103">
        <v>0</v>
      </c>
      <c r="Y461" s="103">
        <v>0</v>
      </c>
      <c r="Z461" s="96">
        <v>44578</v>
      </c>
      <c r="AA461" s="104" t="s">
        <v>103</v>
      </c>
      <c r="AC461">
        <v>0</v>
      </c>
    </row>
    <row r="462" spans="2:29" hidden="1" x14ac:dyDescent="0.3">
      <c r="B462" s="26" t="s">
        <v>105</v>
      </c>
      <c r="C462" s="26" t="s">
        <v>75</v>
      </c>
      <c r="D462" s="26">
        <v>1</v>
      </c>
      <c r="E462" s="98" t="s">
        <v>132</v>
      </c>
      <c r="F462" s="99">
        <v>122</v>
      </c>
      <c r="G462" s="26" t="s">
        <v>107</v>
      </c>
      <c r="H462" s="26">
        <v>122</v>
      </c>
      <c r="I462" s="26"/>
      <c r="J462" s="26">
        <v>100</v>
      </c>
      <c r="K462" s="36">
        <v>65</v>
      </c>
      <c r="L462" s="109" t="s">
        <v>76</v>
      </c>
      <c r="M462" s="109" t="s">
        <v>76</v>
      </c>
      <c r="N462" s="112">
        <v>104.85</v>
      </c>
      <c r="O462" s="118">
        <v>0.65</v>
      </c>
      <c r="P462" s="143">
        <v>1</v>
      </c>
      <c r="Q462" s="100">
        <f t="shared" si="48"/>
        <v>68.152500000000003</v>
      </c>
      <c r="R462" s="102">
        <v>443040</v>
      </c>
      <c r="S462" s="102">
        <v>49672.18</v>
      </c>
      <c r="T462" s="102">
        <v>110760</v>
      </c>
      <c r="U462" s="102">
        <v>775.32</v>
      </c>
      <c r="V462" s="102">
        <f t="shared" si="46"/>
        <v>553800</v>
      </c>
      <c r="W462" s="102">
        <f t="shared" si="50"/>
        <v>50447.5</v>
      </c>
      <c r="X462" s="103">
        <f t="shared" si="49"/>
        <v>0.11211669375225713</v>
      </c>
      <c r="Y462" s="103">
        <f t="shared" si="51"/>
        <v>7.0000000000000001E-3</v>
      </c>
      <c r="Z462" s="104" t="s">
        <v>134</v>
      </c>
      <c r="AA462" s="104" t="s">
        <v>135</v>
      </c>
      <c r="AC462">
        <v>25</v>
      </c>
    </row>
    <row r="463" spans="2:29" hidden="1" x14ac:dyDescent="0.3">
      <c r="B463" s="26" t="s">
        <v>105</v>
      </c>
      <c r="C463" s="26" t="s">
        <v>75</v>
      </c>
      <c r="D463" s="26">
        <v>1</v>
      </c>
      <c r="E463" s="98" t="s">
        <v>132</v>
      </c>
      <c r="F463" s="99">
        <v>122</v>
      </c>
      <c r="G463" s="26" t="s">
        <v>107</v>
      </c>
      <c r="H463" s="26">
        <v>122</v>
      </c>
      <c r="I463" s="26"/>
      <c r="J463" s="26">
        <v>100</v>
      </c>
      <c r="K463" s="36">
        <v>75</v>
      </c>
      <c r="L463" s="109" t="s">
        <v>76</v>
      </c>
      <c r="M463" s="109" t="s">
        <v>76</v>
      </c>
      <c r="N463" s="112">
        <v>104.85</v>
      </c>
      <c r="O463" s="118">
        <v>0.65</v>
      </c>
      <c r="P463" s="143">
        <v>1</v>
      </c>
      <c r="Q463" s="100">
        <f t="shared" si="48"/>
        <v>68.152500000000003</v>
      </c>
      <c r="R463" s="102">
        <v>511200</v>
      </c>
      <c r="S463" s="102">
        <v>57314.05</v>
      </c>
      <c r="T463" s="102">
        <v>127800</v>
      </c>
      <c r="U463" s="102">
        <v>894.6</v>
      </c>
      <c r="V463" s="102">
        <f t="shared" si="46"/>
        <v>639000</v>
      </c>
      <c r="W463" s="102">
        <f t="shared" si="50"/>
        <v>58208.65</v>
      </c>
      <c r="X463" s="103">
        <f t="shared" si="49"/>
        <v>0.112116686228482</v>
      </c>
      <c r="Y463" s="103">
        <f t="shared" si="51"/>
        <v>7.0000000000000001E-3</v>
      </c>
      <c r="Z463" s="104" t="s">
        <v>134</v>
      </c>
      <c r="AA463" s="104" t="s">
        <v>135</v>
      </c>
      <c r="AB463" t="s">
        <v>136</v>
      </c>
      <c r="AC463">
        <v>25</v>
      </c>
    </row>
    <row r="464" spans="2:29" hidden="1" x14ac:dyDescent="0.3">
      <c r="B464" s="26" t="s">
        <v>105</v>
      </c>
      <c r="C464" s="26" t="s">
        <v>75</v>
      </c>
      <c r="D464" s="26">
        <v>1</v>
      </c>
      <c r="E464" s="98" t="s">
        <v>132</v>
      </c>
      <c r="F464" s="99">
        <v>122</v>
      </c>
      <c r="G464" s="26" t="s">
        <v>107</v>
      </c>
      <c r="H464" s="26">
        <v>122</v>
      </c>
      <c r="I464" s="26"/>
      <c r="J464" s="26">
        <v>100</v>
      </c>
      <c r="K464" s="36">
        <v>65</v>
      </c>
      <c r="L464" s="109" t="s">
        <v>76</v>
      </c>
      <c r="M464" s="109" t="s">
        <v>76</v>
      </c>
      <c r="N464" s="112">
        <v>104.85</v>
      </c>
      <c r="O464" s="118">
        <v>0.7</v>
      </c>
      <c r="P464" s="143">
        <v>2</v>
      </c>
      <c r="Q464" s="100">
        <f t="shared" si="48"/>
        <v>73.394999999999996</v>
      </c>
      <c r="R464" s="102">
        <v>477165</v>
      </c>
      <c r="S464" s="102">
        <v>63356.92</v>
      </c>
      <c r="T464" s="102">
        <v>119291.25</v>
      </c>
      <c r="U464" s="102">
        <v>795.28</v>
      </c>
      <c r="V464" s="102">
        <f t="shared" si="46"/>
        <v>596456.25</v>
      </c>
      <c r="W464" s="102">
        <f t="shared" si="50"/>
        <v>64152.2</v>
      </c>
      <c r="X464" s="103">
        <f t="shared" si="49"/>
        <v>0.13277780222774094</v>
      </c>
      <c r="Y464" s="103">
        <f t="shared" si="51"/>
        <v>6.6667085808892104E-3</v>
      </c>
      <c r="Z464" s="104" t="s">
        <v>134</v>
      </c>
      <c r="AA464" s="104" t="s">
        <v>135</v>
      </c>
      <c r="AC464">
        <v>25</v>
      </c>
    </row>
    <row r="465" spans="2:29" hidden="1" x14ac:dyDescent="0.3">
      <c r="B465" s="26" t="s">
        <v>105</v>
      </c>
      <c r="C465" s="26" t="s">
        <v>75</v>
      </c>
      <c r="D465" s="26">
        <v>1</v>
      </c>
      <c r="E465" s="98" t="s">
        <v>132</v>
      </c>
      <c r="F465" s="99">
        <v>122</v>
      </c>
      <c r="G465" s="26" t="s">
        <v>107</v>
      </c>
      <c r="H465" s="26">
        <v>122</v>
      </c>
      <c r="I465" s="26"/>
      <c r="J465" s="26">
        <v>100</v>
      </c>
      <c r="K465" s="36">
        <v>75</v>
      </c>
      <c r="L465" s="109" t="s">
        <v>76</v>
      </c>
      <c r="M465" s="109" t="s">
        <v>76</v>
      </c>
      <c r="N465" s="112">
        <v>104.85</v>
      </c>
      <c r="O465" s="118">
        <v>0.7</v>
      </c>
      <c r="P465" s="143">
        <v>2</v>
      </c>
      <c r="Q465" s="100">
        <f t="shared" si="48"/>
        <v>73.394999999999996</v>
      </c>
      <c r="R465" s="102">
        <v>550575</v>
      </c>
      <c r="S465" s="102">
        <v>73104.14</v>
      </c>
      <c r="T465" s="102">
        <v>137643.75</v>
      </c>
      <c r="U465" s="102">
        <v>917.63</v>
      </c>
      <c r="V465" s="102">
        <f t="shared" si="46"/>
        <v>688218.75</v>
      </c>
      <c r="W465" s="102">
        <f t="shared" si="50"/>
        <v>74021.77</v>
      </c>
      <c r="X465" s="103">
        <f t="shared" si="49"/>
        <v>0.13277780502202244</v>
      </c>
      <c r="Y465" s="103">
        <f t="shared" si="51"/>
        <v>6.6667029923262048E-3</v>
      </c>
      <c r="Z465" s="104" t="s">
        <v>134</v>
      </c>
      <c r="AA465" s="104" t="s">
        <v>135</v>
      </c>
      <c r="AC465">
        <v>25</v>
      </c>
    </row>
    <row r="466" spans="2:29" x14ac:dyDescent="0.3">
      <c r="B466" s="26" t="s">
        <v>105</v>
      </c>
      <c r="C466" s="26" t="s">
        <v>78</v>
      </c>
      <c r="D466" s="26">
        <v>2</v>
      </c>
      <c r="E466" s="98" t="s">
        <v>106</v>
      </c>
      <c r="F466" s="99">
        <v>3</v>
      </c>
      <c r="G466" s="26" t="s">
        <v>107</v>
      </c>
      <c r="H466" s="26">
        <v>1394</v>
      </c>
      <c r="I466" s="26"/>
      <c r="J466" s="26">
        <v>100</v>
      </c>
      <c r="K466" s="36">
        <v>60</v>
      </c>
      <c r="L466" s="36">
        <v>5355</v>
      </c>
      <c r="M466" s="26">
        <v>60</v>
      </c>
      <c r="N466" s="112">
        <f t="shared" ref="N466:N497" si="52">L466/M466</f>
        <v>89.25</v>
      </c>
      <c r="O466" s="118">
        <v>0.65</v>
      </c>
      <c r="P466" s="143">
        <v>1</v>
      </c>
      <c r="Q466" s="100">
        <f t="shared" si="48"/>
        <v>58.012500000000003</v>
      </c>
      <c r="R466" s="102">
        <v>348075</v>
      </c>
      <c r="S466" s="102">
        <v>37532</v>
      </c>
      <c r="T466" s="102">
        <v>69615</v>
      </c>
      <c r="U466" s="102">
        <v>9.01</v>
      </c>
      <c r="V466" s="102">
        <f t="shared" si="46"/>
        <v>417690</v>
      </c>
      <c r="W466" s="102">
        <f t="shared" si="50"/>
        <v>37541.01</v>
      </c>
      <c r="X466" s="103">
        <f t="shared" si="49"/>
        <v>0.10782733606263017</v>
      </c>
      <c r="Y466" s="103">
        <f t="shared" si="51"/>
        <v>1.2942612942612943E-4</v>
      </c>
      <c r="Z466" s="26" t="s">
        <v>137</v>
      </c>
      <c r="AA466" s="26" t="s">
        <v>135</v>
      </c>
      <c r="AC466">
        <v>20</v>
      </c>
    </row>
    <row r="467" spans="2:29" x14ac:dyDescent="0.3">
      <c r="B467" s="26" t="s">
        <v>105</v>
      </c>
      <c r="C467" s="26" t="s">
        <v>78</v>
      </c>
      <c r="D467" s="26">
        <v>2</v>
      </c>
      <c r="E467" s="98" t="s">
        <v>106</v>
      </c>
      <c r="F467" s="99">
        <v>3</v>
      </c>
      <c r="G467" s="26" t="s">
        <v>107</v>
      </c>
      <c r="H467" s="26">
        <v>1394</v>
      </c>
      <c r="I467" s="26"/>
      <c r="J467" s="26">
        <v>100</v>
      </c>
      <c r="K467" s="36">
        <v>70</v>
      </c>
      <c r="L467" s="36">
        <v>5355</v>
      </c>
      <c r="M467" s="26">
        <v>60</v>
      </c>
      <c r="N467" s="112">
        <f t="shared" si="52"/>
        <v>89.25</v>
      </c>
      <c r="O467" s="118">
        <v>0.65</v>
      </c>
      <c r="P467" s="143">
        <v>1</v>
      </c>
      <c r="Q467" s="100">
        <f t="shared" si="48"/>
        <v>58.012500000000003</v>
      </c>
      <c r="R467" s="102">
        <v>406087</v>
      </c>
      <c r="S467" s="102">
        <v>43787</v>
      </c>
      <c r="T467" s="102">
        <v>81217.399999999994</v>
      </c>
      <c r="U467" s="102">
        <v>10.51</v>
      </c>
      <c r="V467" s="102">
        <f t="shared" si="46"/>
        <v>487304.4</v>
      </c>
      <c r="W467" s="102">
        <f t="shared" si="50"/>
        <v>43797.51</v>
      </c>
      <c r="X467" s="103">
        <f t="shared" si="49"/>
        <v>0.10782664798429893</v>
      </c>
      <c r="Y467" s="103">
        <f t="shared" si="51"/>
        <v>1.294057677295752E-4</v>
      </c>
      <c r="Z467" s="26" t="s">
        <v>137</v>
      </c>
      <c r="AA467" s="26" t="s">
        <v>135</v>
      </c>
      <c r="AC467">
        <v>20</v>
      </c>
    </row>
    <row r="468" spans="2:29" x14ac:dyDescent="0.3">
      <c r="B468" s="26" t="s">
        <v>105</v>
      </c>
      <c r="C468" s="26" t="s">
        <v>78</v>
      </c>
      <c r="D468" s="26">
        <v>2</v>
      </c>
      <c r="E468" s="98" t="s">
        <v>106</v>
      </c>
      <c r="F468" s="99">
        <v>3</v>
      </c>
      <c r="G468" s="26" t="s">
        <v>107</v>
      </c>
      <c r="H468" s="26">
        <v>1394</v>
      </c>
      <c r="I468" s="26"/>
      <c r="J468" s="26">
        <v>100</v>
      </c>
      <c r="K468" s="36">
        <v>60</v>
      </c>
      <c r="L468" s="36">
        <v>0</v>
      </c>
      <c r="M468" s="26">
        <v>60</v>
      </c>
      <c r="N468" s="112">
        <f t="shared" si="52"/>
        <v>0</v>
      </c>
      <c r="O468" s="118">
        <v>0.7</v>
      </c>
      <c r="P468" s="143">
        <v>2</v>
      </c>
      <c r="Q468" s="100">
        <f t="shared" si="48"/>
        <v>0</v>
      </c>
      <c r="R468" s="102">
        <v>0</v>
      </c>
      <c r="S468" s="102">
        <v>0</v>
      </c>
      <c r="T468" s="102">
        <v>0</v>
      </c>
      <c r="U468" s="102">
        <v>0</v>
      </c>
      <c r="V468" s="102">
        <f t="shared" si="46"/>
        <v>0</v>
      </c>
      <c r="W468" s="102">
        <f t="shared" si="50"/>
        <v>0</v>
      </c>
      <c r="X468" s="103">
        <v>0</v>
      </c>
      <c r="Y468" s="103">
        <v>0</v>
      </c>
      <c r="Z468" s="26"/>
      <c r="AA468" s="26"/>
      <c r="AC468">
        <v>0</v>
      </c>
    </row>
    <row r="469" spans="2:29" x14ac:dyDescent="0.3">
      <c r="B469" s="26" t="s">
        <v>105</v>
      </c>
      <c r="C469" s="26" t="s">
        <v>78</v>
      </c>
      <c r="D469" s="26">
        <v>2</v>
      </c>
      <c r="E469" s="98" t="s">
        <v>106</v>
      </c>
      <c r="F469" s="99">
        <v>3</v>
      </c>
      <c r="G469" s="26" t="s">
        <v>107</v>
      </c>
      <c r="H469" s="26">
        <v>1394</v>
      </c>
      <c r="I469" s="26"/>
      <c r="J469" s="26">
        <v>100</v>
      </c>
      <c r="K469" s="36">
        <v>70</v>
      </c>
      <c r="L469" s="36">
        <v>0</v>
      </c>
      <c r="M469" s="26">
        <v>60</v>
      </c>
      <c r="N469" s="112">
        <f t="shared" si="52"/>
        <v>0</v>
      </c>
      <c r="O469" s="118">
        <v>0.7</v>
      </c>
      <c r="P469" s="143">
        <v>2</v>
      </c>
      <c r="Q469" s="100">
        <f t="shared" si="48"/>
        <v>0</v>
      </c>
      <c r="R469" s="102">
        <v>0</v>
      </c>
      <c r="S469" s="102">
        <v>0</v>
      </c>
      <c r="T469" s="102">
        <v>0</v>
      </c>
      <c r="U469" s="102">
        <v>0</v>
      </c>
      <c r="V469" s="102">
        <f t="shared" ref="V469:V532" si="53">R469+T469</f>
        <v>0</v>
      </c>
      <c r="W469" s="102">
        <f t="shared" si="50"/>
        <v>0</v>
      </c>
      <c r="X469" s="103">
        <v>0</v>
      </c>
      <c r="Y469" s="103">
        <v>0</v>
      </c>
      <c r="Z469" s="26"/>
      <c r="AA469" s="26"/>
      <c r="AC469">
        <v>0</v>
      </c>
    </row>
    <row r="470" spans="2:29" x14ac:dyDescent="0.3">
      <c r="B470" s="26" t="s">
        <v>105</v>
      </c>
      <c r="C470" s="26" t="s">
        <v>78</v>
      </c>
      <c r="D470" s="26">
        <v>2</v>
      </c>
      <c r="E470" s="98" t="s">
        <v>108</v>
      </c>
      <c r="F470" s="99">
        <v>4</v>
      </c>
      <c r="G470" s="26" t="s">
        <v>107</v>
      </c>
      <c r="H470" s="26">
        <v>1395</v>
      </c>
      <c r="I470" s="26"/>
      <c r="J470" s="26">
        <v>100</v>
      </c>
      <c r="K470" s="36">
        <v>60</v>
      </c>
      <c r="L470" s="36">
        <v>600</v>
      </c>
      <c r="M470" s="26">
        <v>60</v>
      </c>
      <c r="N470" s="112">
        <f t="shared" si="52"/>
        <v>10</v>
      </c>
      <c r="O470" s="118">
        <v>0.65</v>
      </c>
      <c r="P470" s="143">
        <v>1</v>
      </c>
      <c r="Q470" s="100">
        <f t="shared" si="48"/>
        <v>6.5</v>
      </c>
      <c r="R470" s="102">
        <v>39000</v>
      </c>
      <c r="S470" s="102">
        <v>4205</v>
      </c>
      <c r="T470" s="125">
        <v>7800</v>
      </c>
      <c r="U470" s="116">
        <v>1</v>
      </c>
      <c r="V470" s="102">
        <f t="shared" si="53"/>
        <v>46800</v>
      </c>
      <c r="W470" s="102">
        <f t="shared" ref="W470:W501" si="54">S470+U470</f>
        <v>4206</v>
      </c>
      <c r="X470" s="103">
        <f t="shared" si="49"/>
        <v>0.10782051282051282</v>
      </c>
      <c r="Y470" s="103">
        <f t="shared" si="51"/>
        <v>1.2820512820512821E-4</v>
      </c>
      <c r="Z470" s="26" t="s">
        <v>137</v>
      </c>
      <c r="AA470" s="26" t="s">
        <v>135</v>
      </c>
      <c r="AC470">
        <v>20</v>
      </c>
    </row>
    <row r="471" spans="2:29" x14ac:dyDescent="0.3">
      <c r="B471" s="26" t="s">
        <v>105</v>
      </c>
      <c r="C471" s="26" t="s">
        <v>78</v>
      </c>
      <c r="D471" s="26">
        <v>2</v>
      </c>
      <c r="E471" s="98" t="s">
        <v>108</v>
      </c>
      <c r="F471" s="99">
        <v>4</v>
      </c>
      <c r="G471" s="26" t="s">
        <v>107</v>
      </c>
      <c r="H471" s="26">
        <v>1395</v>
      </c>
      <c r="I471" s="26"/>
      <c r="J471" s="26">
        <v>100</v>
      </c>
      <c r="K471" s="36">
        <v>70</v>
      </c>
      <c r="L471" s="36">
        <v>600</v>
      </c>
      <c r="M471" s="26">
        <v>60</v>
      </c>
      <c r="N471" s="112">
        <f t="shared" si="52"/>
        <v>10</v>
      </c>
      <c r="O471" s="118">
        <v>0.65</v>
      </c>
      <c r="P471" s="143">
        <v>1</v>
      </c>
      <c r="Q471" s="100">
        <f t="shared" si="48"/>
        <v>6.5</v>
      </c>
      <c r="R471" s="102">
        <v>45500</v>
      </c>
      <c r="S471" s="102">
        <v>4906</v>
      </c>
      <c r="T471" s="102">
        <v>9100</v>
      </c>
      <c r="U471" s="116">
        <v>1.17</v>
      </c>
      <c r="V471" s="102">
        <f t="shared" si="53"/>
        <v>54600</v>
      </c>
      <c r="W471" s="102">
        <f t="shared" si="54"/>
        <v>4907.17</v>
      </c>
      <c r="X471" s="103">
        <f t="shared" si="49"/>
        <v>0.10782417582417582</v>
      </c>
      <c r="Y471" s="103">
        <f t="shared" si="51"/>
        <v>1.2857142857142858E-4</v>
      </c>
      <c r="Z471" s="26" t="s">
        <v>137</v>
      </c>
      <c r="AA471" s="26" t="s">
        <v>135</v>
      </c>
      <c r="AC471">
        <v>20</v>
      </c>
    </row>
    <row r="472" spans="2:29" x14ac:dyDescent="0.3">
      <c r="B472" s="26" t="s">
        <v>105</v>
      </c>
      <c r="C472" s="26" t="s">
        <v>78</v>
      </c>
      <c r="D472" s="26">
        <v>2</v>
      </c>
      <c r="E472" s="98" t="s">
        <v>108</v>
      </c>
      <c r="F472" s="99">
        <v>4</v>
      </c>
      <c r="G472" s="26" t="s">
        <v>107</v>
      </c>
      <c r="H472" s="26">
        <v>1395</v>
      </c>
      <c r="I472" s="26"/>
      <c r="J472" s="26">
        <v>100</v>
      </c>
      <c r="K472" s="36">
        <v>60</v>
      </c>
      <c r="L472" s="36">
        <v>0</v>
      </c>
      <c r="M472" s="26">
        <v>60</v>
      </c>
      <c r="N472" s="112">
        <f t="shared" si="52"/>
        <v>0</v>
      </c>
      <c r="O472" s="118">
        <v>0.7</v>
      </c>
      <c r="P472" s="143">
        <v>2</v>
      </c>
      <c r="Q472" s="100">
        <f t="shared" si="48"/>
        <v>0</v>
      </c>
      <c r="R472" s="102">
        <v>0</v>
      </c>
      <c r="S472" s="102">
        <v>0</v>
      </c>
      <c r="T472" s="102">
        <v>0</v>
      </c>
      <c r="U472" s="102">
        <v>0</v>
      </c>
      <c r="V472" s="102">
        <f t="shared" si="53"/>
        <v>0</v>
      </c>
      <c r="W472" s="102">
        <f t="shared" si="54"/>
        <v>0</v>
      </c>
      <c r="X472" s="103">
        <v>0</v>
      </c>
      <c r="Y472" s="103">
        <v>0</v>
      </c>
      <c r="Z472" s="26"/>
      <c r="AA472" s="26"/>
      <c r="AC472">
        <v>0</v>
      </c>
    </row>
    <row r="473" spans="2:29" x14ac:dyDescent="0.3">
      <c r="B473" s="26" t="s">
        <v>105</v>
      </c>
      <c r="C473" s="26" t="s">
        <v>78</v>
      </c>
      <c r="D473" s="26">
        <v>2</v>
      </c>
      <c r="E473" s="98" t="s">
        <v>108</v>
      </c>
      <c r="F473" s="99">
        <v>4</v>
      </c>
      <c r="G473" s="26" t="s">
        <v>107</v>
      </c>
      <c r="H473" s="26">
        <v>1395</v>
      </c>
      <c r="I473" s="26"/>
      <c r="J473" s="26">
        <v>100</v>
      </c>
      <c r="K473" s="36">
        <v>70</v>
      </c>
      <c r="L473" s="36">
        <v>0</v>
      </c>
      <c r="M473" s="26">
        <v>60</v>
      </c>
      <c r="N473" s="112">
        <f t="shared" si="52"/>
        <v>0</v>
      </c>
      <c r="O473" s="118">
        <v>0.7</v>
      </c>
      <c r="P473" s="143">
        <v>2</v>
      </c>
      <c r="Q473" s="100">
        <f t="shared" si="48"/>
        <v>0</v>
      </c>
      <c r="R473" s="102">
        <v>0</v>
      </c>
      <c r="S473" s="102">
        <v>0</v>
      </c>
      <c r="T473" s="102">
        <v>0</v>
      </c>
      <c r="U473" s="102">
        <v>0</v>
      </c>
      <c r="V473" s="102">
        <f t="shared" si="53"/>
        <v>0</v>
      </c>
      <c r="W473" s="102">
        <f t="shared" si="54"/>
        <v>0</v>
      </c>
      <c r="X473" s="103">
        <v>0</v>
      </c>
      <c r="Y473" s="103">
        <v>0</v>
      </c>
      <c r="Z473" s="26"/>
      <c r="AA473" s="26"/>
      <c r="AC473">
        <v>0</v>
      </c>
    </row>
    <row r="474" spans="2:29" x14ac:dyDescent="0.3">
      <c r="B474" s="26" t="s">
        <v>105</v>
      </c>
      <c r="C474" s="26" t="s">
        <v>78</v>
      </c>
      <c r="D474" s="26">
        <v>2</v>
      </c>
      <c r="E474" s="98" t="s">
        <v>109</v>
      </c>
      <c r="F474" s="99">
        <v>1377</v>
      </c>
      <c r="G474" s="26" t="s">
        <v>107</v>
      </c>
      <c r="H474" s="26">
        <v>2768</v>
      </c>
      <c r="I474" s="26"/>
      <c r="J474" s="26">
        <v>100</v>
      </c>
      <c r="K474" s="36">
        <v>60</v>
      </c>
      <c r="L474" s="36">
        <v>600</v>
      </c>
      <c r="M474" s="26">
        <v>60</v>
      </c>
      <c r="N474" s="112">
        <f t="shared" si="52"/>
        <v>10</v>
      </c>
      <c r="O474" s="118">
        <v>0.65</v>
      </c>
      <c r="P474" s="143">
        <v>1</v>
      </c>
      <c r="Q474" s="100">
        <f t="shared" si="48"/>
        <v>6.5</v>
      </c>
      <c r="R474" s="102">
        <v>39000</v>
      </c>
      <c r="S474" s="102">
        <v>4205</v>
      </c>
      <c r="T474" s="102">
        <v>7800</v>
      </c>
      <c r="U474" s="116">
        <v>1</v>
      </c>
      <c r="V474" s="102">
        <f t="shared" si="53"/>
        <v>46800</v>
      </c>
      <c r="W474" s="102">
        <f t="shared" si="54"/>
        <v>4206</v>
      </c>
      <c r="X474" s="103">
        <f t="shared" si="49"/>
        <v>0.10782051282051282</v>
      </c>
      <c r="Y474" s="103">
        <f t="shared" si="51"/>
        <v>1.2820512820512821E-4</v>
      </c>
      <c r="Z474" s="26" t="s">
        <v>137</v>
      </c>
      <c r="AA474" s="26" t="s">
        <v>135</v>
      </c>
      <c r="AC474">
        <v>20</v>
      </c>
    </row>
    <row r="475" spans="2:29" x14ac:dyDescent="0.3">
      <c r="B475" s="26" t="s">
        <v>105</v>
      </c>
      <c r="C475" s="26" t="s">
        <v>78</v>
      </c>
      <c r="D475" s="26">
        <v>2</v>
      </c>
      <c r="E475" s="98" t="s">
        <v>109</v>
      </c>
      <c r="F475" s="99">
        <v>1377</v>
      </c>
      <c r="G475" s="26" t="s">
        <v>107</v>
      </c>
      <c r="H475" s="26">
        <v>2768</v>
      </c>
      <c r="I475" s="26"/>
      <c r="J475" s="26">
        <v>100</v>
      </c>
      <c r="K475" s="36">
        <v>70</v>
      </c>
      <c r="L475" s="36">
        <v>600</v>
      </c>
      <c r="M475" s="26">
        <v>60</v>
      </c>
      <c r="N475" s="112">
        <f t="shared" si="52"/>
        <v>10</v>
      </c>
      <c r="O475" s="118">
        <v>0.65</v>
      </c>
      <c r="P475" s="143">
        <v>1</v>
      </c>
      <c r="Q475" s="100">
        <f t="shared" si="48"/>
        <v>6.5</v>
      </c>
      <c r="R475" s="102">
        <v>45500</v>
      </c>
      <c r="S475" s="102">
        <v>4906</v>
      </c>
      <c r="T475" s="102">
        <v>9100</v>
      </c>
      <c r="U475" s="116">
        <v>1.17</v>
      </c>
      <c r="V475" s="102">
        <f t="shared" si="53"/>
        <v>54600</v>
      </c>
      <c r="W475" s="102">
        <f t="shared" si="54"/>
        <v>4907.17</v>
      </c>
      <c r="X475" s="103">
        <f t="shared" si="49"/>
        <v>0.10782417582417582</v>
      </c>
      <c r="Y475" s="103">
        <f t="shared" si="51"/>
        <v>1.2857142857142858E-4</v>
      </c>
      <c r="Z475" s="26" t="s">
        <v>137</v>
      </c>
      <c r="AA475" s="26" t="s">
        <v>135</v>
      </c>
      <c r="AC475">
        <v>20</v>
      </c>
    </row>
    <row r="476" spans="2:29" x14ac:dyDescent="0.3">
      <c r="B476" s="26" t="s">
        <v>105</v>
      </c>
      <c r="C476" s="26" t="s">
        <v>78</v>
      </c>
      <c r="D476" s="26">
        <v>2</v>
      </c>
      <c r="E476" s="98" t="s">
        <v>109</v>
      </c>
      <c r="F476" s="99">
        <v>1377</v>
      </c>
      <c r="G476" s="26" t="s">
        <v>107</v>
      </c>
      <c r="H476" s="26">
        <v>2768</v>
      </c>
      <c r="I476" s="26"/>
      <c r="J476" s="26">
        <v>100</v>
      </c>
      <c r="K476" s="36">
        <v>60</v>
      </c>
      <c r="L476" s="36">
        <v>0</v>
      </c>
      <c r="M476" s="26">
        <v>60</v>
      </c>
      <c r="N476" s="112">
        <f t="shared" si="52"/>
        <v>0</v>
      </c>
      <c r="O476" s="118">
        <v>0.7</v>
      </c>
      <c r="P476" s="143">
        <v>2</v>
      </c>
      <c r="Q476" s="100">
        <f t="shared" si="48"/>
        <v>0</v>
      </c>
      <c r="R476" s="102">
        <v>0</v>
      </c>
      <c r="S476" s="102">
        <v>0</v>
      </c>
      <c r="T476" s="102">
        <v>0</v>
      </c>
      <c r="U476" s="102">
        <v>0</v>
      </c>
      <c r="V476" s="102">
        <f t="shared" si="53"/>
        <v>0</v>
      </c>
      <c r="W476" s="102">
        <f t="shared" si="54"/>
        <v>0</v>
      </c>
      <c r="X476" s="103">
        <v>0</v>
      </c>
      <c r="Y476" s="103">
        <v>0</v>
      </c>
      <c r="Z476" s="26"/>
      <c r="AA476" s="26"/>
      <c r="AC476">
        <v>0</v>
      </c>
    </row>
    <row r="477" spans="2:29" x14ac:dyDescent="0.3">
      <c r="B477" s="26" t="s">
        <v>105</v>
      </c>
      <c r="C477" s="26" t="s">
        <v>78</v>
      </c>
      <c r="D477" s="26">
        <v>2</v>
      </c>
      <c r="E477" s="98" t="s">
        <v>109</v>
      </c>
      <c r="F477" s="99">
        <v>1377</v>
      </c>
      <c r="G477" s="26" t="s">
        <v>107</v>
      </c>
      <c r="H477" s="26">
        <v>2768</v>
      </c>
      <c r="I477" s="26"/>
      <c r="J477" s="26">
        <v>100</v>
      </c>
      <c r="K477" s="36">
        <v>70</v>
      </c>
      <c r="L477" s="36">
        <v>0</v>
      </c>
      <c r="M477" s="26">
        <v>60</v>
      </c>
      <c r="N477" s="112">
        <f t="shared" si="52"/>
        <v>0</v>
      </c>
      <c r="O477" s="118">
        <v>0.7</v>
      </c>
      <c r="P477" s="143">
        <v>2</v>
      </c>
      <c r="Q477" s="100">
        <f t="shared" si="48"/>
        <v>0</v>
      </c>
      <c r="R477" s="102">
        <v>0</v>
      </c>
      <c r="S477" s="102">
        <v>0</v>
      </c>
      <c r="T477" s="102">
        <v>0</v>
      </c>
      <c r="U477" s="102">
        <v>0</v>
      </c>
      <c r="V477" s="102">
        <f t="shared" si="53"/>
        <v>0</v>
      </c>
      <c r="W477" s="102">
        <f t="shared" si="54"/>
        <v>0</v>
      </c>
      <c r="X477" s="103">
        <v>0</v>
      </c>
      <c r="Y477" s="103">
        <v>0</v>
      </c>
      <c r="Z477" s="26"/>
      <c r="AA477" s="26"/>
      <c r="AC477">
        <v>0</v>
      </c>
    </row>
    <row r="478" spans="2:29" x14ac:dyDescent="0.3">
      <c r="B478" s="26" t="s">
        <v>105</v>
      </c>
      <c r="C478" s="26" t="s">
        <v>78</v>
      </c>
      <c r="D478" s="26">
        <v>2</v>
      </c>
      <c r="E478" s="98" t="s">
        <v>110</v>
      </c>
      <c r="F478" s="99">
        <v>15</v>
      </c>
      <c r="G478" s="26" t="s">
        <v>107</v>
      </c>
      <c r="H478" s="26">
        <v>1406</v>
      </c>
      <c r="I478" s="26"/>
      <c r="J478" s="26">
        <v>100</v>
      </c>
      <c r="K478" s="36">
        <v>60</v>
      </c>
      <c r="L478" s="36">
        <v>5040</v>
      </c>
      <c r="M478" s="26">
        <v>60</v>
      </c>
      <c r="N478" s="112">
        <f t="shared" si="52"/>
        <v>84</v>
      </c>
      <c r="O478" s="118">
        <v>0.65</v>
      </c>
      <c r="P478" s="143">
        <v>1</v>
      </c>
      <c r="Q478" s="100">
        <f t="shared" si="48"/>
        <v>54.6</v>
      </c>
      <c r="R478" s="102">
        <v>327600</v>
      </c>
      <c r="S478" s="102">
        <v>35324</v>
      </c>
      <c r="T478" s="102">
        <v>65520</v>
      </c>
      <c r="U478" s="102">
        <v>8.4700000000000006</v>
      </c>
      <c r="V478" s="102">
        <f t="shared" si="53"/>
        <v>393120</v>
      </c>
      <c r="W478" s="102">
        <f t="shared" si="54"/>
        <v>35332.47</v>
      </c>
      <c r="X478" s="103">
        <f t="shared" si="49"/>
        <v>0.10782661782661783</v>
      </c>
      <c r="Y478" s="103">
        <f t="shared" si="51"/>
        <v>1.2927350427350428E-4</v>
      </c>
      <c r="Z478" s="26" t="s">
        <v>137</v>
      </c>
      <c r="AA478" s="26" t="s">
        <v>135</v>
      </c>
      <c r="AC478">
        <v>20</v>
      </c>
    </row>
    <row r="479" spans="2:29" x14ac:dyDescent="0.3">
      <c r="B479" s="26" t="s">
        <v>105</v>
      </c>
      <c r="C479" s="26" t="s">
        <v>78</v>
      </c>
      <c r="D479" s="26">
        <v>2</v>
      </c>
      <c r="E479" s="98" t="s">
        <v>110</v>
      </c>
      <c r="F479" s="99">
        <v>15</v>
      </c>
      <c r="G479" s="26" t="s">
        <v>107</v>
      </c>
      <c r="H479" s="26">
        <v>1406</v>
      </c>
      <c r="I479" s="26"/>
      <c r="J479" s="26">
        <v>100</v>
      </c>
      <c r="K479" s="36">
        <v>70</v>
      </c>
      <c r="L479" s="36">
        <v>5040</v>
      </c>
      <c r="M479" s="26">
        <v>60</v>
      </c>
      <c r="N479" s="112">
        <f t="shared" si="52"/>
        <v>84</v>
      </c>
      <c r="O479" s="118">
        <v>0.65</v>
      </c>
      <c r="P479" s="143">
        <v>1</v>
      </c>
      <c r="Q479" s="100">
        <f t="shared" si="48"/>
        <v>54.6</v>
      </c>
      <c r="R479" s="102">
        <v>382200</v>
      </c>
      <c r="S479" s="102">
        <v>41211</v>
      </c>
      <c r="T479" s="102">
        <v>76440</v>
      </c>
      <c r="U479" s="102">
        <v>9.8800000000000008</v>
      </c>
      <c r="V479" s="102">
        <f t="shared" si="53"/>
        <v>458640</v>
      </c>
      <c r="W479" s="102">
        <f t="shared" si="54"/>
        <v>41220.879999999997</v>
      </c>
      <c r="X479" s="103">
        <f t="shared" si="49"/>
        <v>0.10782574568288854</v>
      </c>
      <c r="Y479" s="103">
        <f t="shared" si="51"/>
        <v>1.2925170068027212E-4</v>
      </c>
      <c r="Z479" s="26" t="s">
        <v>137</v>
      </c>
      <c r="AA479" s="26" t="s">
        <v>135</v>
      </c>
      <c r="AC479">
        <v>20</v>
      </c>
    </row>
    <row r="480" spans="2:29" x14ac:dyDescent="0.3">
      <c r="B480" s="26" t="s">
        <v>105</v>
      </c>
      <c r="C480" s="26" t="s">
        <v>78</v>
      </c>
      <c r="D480" s="26">
        <v>2</v>
      </c>
      <c r="E480" s="98" t="s">
        <v>110</v>
      </c>
      <c r="F480" s="99">
        <v>15</v>
      </c>
      <c r="G480" s="26" t="s">
        <v>107</v>
      </c>
      <c r="H480" s="26">
        <v>1406</v>
      </c>
      <c r="I480" s="26"/>
      <c r="J480" s="26">
        <v>100</v>
      </c>
      <c r="K480" s="36">
        <v>60</v>
      </c>
      <c r="L480" s="36">
        <v>0</v>
      </c>
      <c r="M480" s="26">
        <v>60</v>
      </c>
      <c r="N480" s="112">
        <f t="shared" si="52"/>
        <v>0</v>
      </c>
      <c r="O480" s="118">
        <v>0.7</v>
      </c>
      <c r="P480" s="143">
        <v>2</v>
      </c>
      <c r="Q480" s="100">
        <f t="shared" si="48"/>
        <v>0</v>
      </c>
      <c r="R480" s="102">
        <v>0</v>
      </c>
      <c r="S480" s="102">
        <v>0</v>
      </c>
      <c r="T480" s="102">
        <v>0</v>
      </c>
      <c r="U480" s="102">
        <v>0</v>
      </c>
      <c r="V480" s="102">
        <f t="shared" si="53"/>
        <v>0</v>
      </c>
      <c r="W480" s="102">
        <f t="shared" si="54"/>
        <v>0</v>
      </c>
      <c r="X480" s="103">
        <v>0</v>
      </c>
      <c r="Y480" s="103">
        <v>0</v>
      </c>
      <c r="Z480" s="26"/>
      <c r="AA480" s="26"/>
      <c r="AC480">
        <v>0</v>
      </c>
    </row>
    <row r="481" spans="2:29" x14ac:dyDescent="0.3">
      <c r="B481" s="26" t="s">
        <v>105</v>
      </c>
      <c r="C481" s="26" t="s">
        <v>78</v>
      </c>
      <c r="D481" s="26">
        <v>2</v>
      </c>
      <c r="E481" s="98" t="s">
        <v>110</v>
      </c>
      <c r="F481" s="99">
        <v>15</v>
      </c>
      <c r="G481" s="26" t="s">
        <v>107</v>
      </c>
      <c r="H481" s="26">
        <v>1406</v>
      </c>
      <c r="I481" s="26"/>
      <c r="J481" s="26">
        <v>100</v>
      </c>
      <c r="K481" s="36">
        <v>70</v>
      </c>
      <c r="L481" s="36">
        <v>0</v>
      </c>
      <c r="M481" s="26">
        <v>60</v>
      </c>
      <c r="N481" s="112">
        <f t="shared" si="52"/>
        <v>0</v>
      </c>
      <c r="O481" s="118">
        <v>0.7</v>
      </c>
      <c r="P481" s="143">
        <v>2</v>
      </c>
      <c r="Q481" s="100">
        <f t="shared" si="48"/>
        <v>0</v>
      </c>
      <c r="R481" s="102">
        <v>0</v>
      </c>
      <c r="S481" s="102">
        <v>0</v>
      </c>
      <c r="T481" s="102">
        <v>0</v>
      </c>
      <c r="U481" s="102">
        <v>0</v>
      </c>
      <c r="V481" s="102">
        <f t="shared" si="53"/>
        <v>0</v>
      </c>
      <c r="W481" s="102">
        <f t="shared" si="54"/>
        <v>0</v>
      </c>
      <c r="X481" s="103">
        <v>0</v>
      </c>
      <c r="Y481" s="103">
        <v>0</v>
      </c>
      <c r="Z481" s="26"/>
      <c r="AA481" s="26"/>
      <c r="AC481">
        <v>0</v>
      </c>
    </row>
    <row r="482" spans="2:29" x14ac:dyDescent="0.3">
      <c r="B482" s="26" t="s">
        <v>105</v>
      </c>
      <c r="C482" s="26" t="s">
        <v>78</v>
      </c>
      <c r="D482" s="26">
        <v>2</v>
      </c>
      <c r="E482" s="98" t="s">
        <v>111</v>
      </c>
      <c r="F482" s="99">
        <v>1378</v>
      </c>
      <c r="G482" s="26" t="s">
        <v>107</v>
      </c>
      <c r="H482" s="26">
        <v>2769</v>
      </c>
      <c r="I482" s="26"/>
      <c r="J482" s="26">
        <v>100</v>
      </c>
      <c r="K482" s="36">
        <v>60</v>
      </c>
      <c r="L482" s="36">
        <v>4000</v>
      </c>
      <c r="M482" s="26">
        <v>60</v>
      </c>
      <c r="N482" s="112">
        <f t="shared" si="52"/>
        <v>66.666666666666671</v>
      </c>
      <c r="O482" s="118">
        <v>0.65</v>
      </c>
      <c r="P482" s="143">
        <v>1</v>
      </c>
      <c r="Q482" s="100">
        <f t="shared" si="48"/>
        <v>43.333333333333336</v>
      </c>
      <c r="R482" s="102">
        <v>260000</v>
      </c>
      <c r="S482" s="102">
        <v>32478</v>
      </c>
      <c r="T482" s="102">
        <v>52000</v>
      </c>
      <c r="U482" s="102">
        <v>6.72</v>
      </c>
      <c r="V482" s="102">
        <f t="shared" si="53"/>
        <v>312000</v>
      </c>
      <c r="W482" s="102">
        <f t="shared" si="54"/>
        <v>32484.720000000001</v>
      </c>
      <c r="X482" s="103">
        <f t="shared" si="49"/>
        <v>0.12491538461538461</v>
      </c>
      <c r="Y482" s="103">
        <f t="shared" si="51"/>
        <v>1.2923076923076923E-4</v>
      </c>
      <c r="Z482" s="26" t="s">
        <v>137</v>
      </c>
      <c r="AA482" s="26" t="s">
        <v>135</v>
      </c>
      <c r="AC482">
        <v>20</v>
      </c>
    </row>
    <row r="483" spans="2:29" x14ac:dyDescent="0.3">
      <c r="B483" s="26" t="s">
        <v>105</v>
      </c>
      <c r="C483" s="26" t="s">
        <v>78</v>
      </c>
      <c r="D483" s="26">
        <v>2</v>
      </c>
      <c r="E483" s="98" t="s">
        <v>111</v>
      </c>
      <c r="F483" s="99">
        <v>1378</v>
      </c>
      <c r="G483" s="26" t="s">
        <v>107</v>
      </c>
      <c r="H483" s="26">
        <v>2769</v>
      </c>
      <c r="I483" s="26"/>
      <c r="J483" s="26">
        <v>100</v>
      </c>
      <c r="K483" s="36">
        <v>70</v>
      </c>
      <c r="L483" s="36">
        <v>4000</v>
      </c>
      <c r="M483" s="26">
        <v>60</v>
      </c>
      <c r="N483" s="112">
        <f t="shared" si="52"/>
        <v>66.666666666666671</v>
      </c>
      <c r="O483" s="118">
        <v>0.65</v>
      </c>
      <c r="P483" s="143">
        <v>1</v>
      </c>
      <c r="Q483" s="100">
        <f t="shared" ref="Q483:Q546" si="55">N483*O483</f>
        <v>43.333333333333336</v>
      </c>
      <c r="R483" s="102">
        <v>303333</v>
      </c>
      <c r="S483" s="102">
        <v>37891</v>
      </c>
      <c r="T483" s="102">
        <v>60666.6</v>
      </c>
      <c r="U483" s="102">
        <v>7.84</v>
      </c>
      <c r="V483" s="102">
        <f t="shared" si="53"/>
        <v>363999.6</v>
      </c>
      <c r="W483" s="102">
        <f t="shared" si="54"/>
        <v>37898.839999999997</v>
      </c>
      <c r="X483" s="103">
        <f t="shared" si="49"/>
        <v>0.12491552188518888</v>
      </c>
      <c r="Y483" s="103">
        <f t="shared" si="51"/>
        <v>1.2923091124275962E-4</v>
      </c>
      <c r="Z483" s="26" t="s">
        <v>137</v>
      </c>
      <c r="AA483" s="26" t="s">
        <v>135</v>
      </c>
      <c r="AC483">
        <v>20</v>
      </c>
    </row>
    <row r="484" spans="2:29" x14ac:dyDescent="0.3">
      <c r="B484" s="26" t="s">
        <v>105</v>
      </c>
      <c r="C484" s="26" t="s">
        <v>78</v>
      </c>
      <c r="D484" s="26">
        <v>2</v>
      </c>
      <c r="E484" s="98" t="s">
        <v>111</v>
      </c>
      <c r="F484" s="99">
        <v>1378</v>
      </c>
      <c r="G484" s="26" t="s">
        <v>107</v>
      </c>
      <c r="H484" s="26">
        <v>2769</v>
      </c>
      <c r="I484" s="26"/>
      <c r="J484" s="26">
        <v>100</v>
      </c>
      <c r="K484" s="36">
        <v>60</v>
      </c>
      <c r="L484" s="36">
        <v>0</v>
      </c>
      <c r="M484" s="26">
        <v>60</v>
      </c>
      <c r="N484" s="112">
        <f t="shared" si="52"/>
        <v>0</v>
      </c>
      <c r="O484" s="118">
        <v>0.7</v>
      </c>
      <c r="P484" s="143">
        <v>2</v>
      </c>
      <c r="Q484" s="100">
        <f t="shared" si="55"/>
        <v>0</v>
      </c>
      <c r="R484" s="102">
        <v>0</v>
      </c>
      <c r="S484" s="102">
        <v>0</v>
      </c>
      <c r="T484" s="102">
        <v>0</v>
      </c>
      <c r="U484" s="102">
        <v>0</v>
      </c>
      <c r="V484" s="102">
        <f t="shared" si="53"/>
        <v>0</v>
      </c>
      <c r="W484" s="102">
        <f t="shared" si="54"/>
        <v>0</v>
      </c>
      <c r="X484" s="103">
        <v>0</v>
      </c>
      <c r="Y484" s="103">
        <v>0</v>
      </c>
      <c r="Z484" s="26"/>
      <c r="AA484" s="26"/>
      <c r="AC484">
        <v>0</v>
      </c>
    </row>
    <row r="485" spans="2:29" x14ac:dyDescent="0.3">
      <c r="B485" s="26" t="s">
        <v>105</v>
      </c>
      <c r="C485" s="26" t="s">
        <v>78</v>
      </c>
      <c r="D485" s="26">
        <v>2</v>
      </c>
      <c r="E485" s="98" t="s">
        <v>111</v>
      </c>
      <c r="F485" s="99">
        <v>1378</v>
      </c>
      <c r="G485" s="26" t="s">
        <v>107</v>
      </c>
      <c r="H485" s="26">
        <v>2769</v>
      </c>
      <c r="I485" s="26"/>
      <c r="J485" s="26">
        <v>100</v>
      </c>
      <c r="K485" s="36">
        <v>70</v>
      </c>
      <c r="L485" s="36">
        <v>0</v>
      </c>
      <c r="M485" s="26">
        <v>60</v>
      </c>
      <c r="N485" s="112">
        <f t="shared" si="52"/>
        <v>0</v>
      </c>
      <c r="O485" s="118">
        <v>0.7</v>
      </c>
      <c r="P485" s="143">
        <v>2</v>
      </c>
      <c r="Q485" s="100">
        <f t="shared" si="55"/>
        <v>0</v>
      </c>
      <c r="R485" s="102">
        <v>0</v>
      </c>
      <c r="S485" s="102">
        <v>0</v>
      </c>
      <c r="T485" s="102">
        <v>0</v>
      </c>
      <c r="U485" s="102">
        <v>0</v>
      </c>
      <c r="V485" s="102">
        <f t="shared" si="53"/>
        <v>0</v>
      </c>
      <c r="W485" s="102">
        <f t="shared" si="54"/>
        <v>0</v>
      </c>
      <c r="X485" s="103">
        <v>0</v>
      </c>
      <c r="Y485" s="103">
        <v>0</v>
      </c>
      <c r="Z485" s="26"/>
      <c r="AA485" s="26"/>
      <c r="AC485">
        <v>0</v>
      </c>
    </row>
    <row r="486" spans="2:29" x14ac:dyDescent="0.3">
      <c r="B486" s="26" t="s">
        <v>105</v>
      </c>
      <c r="C486" s="26" t="s">
        <v>78</v>
      </c>
      <c r="D486" s="26">
        <v>2</v>
      </c>
      <c r="E486" s="98" t="s">
        <v>112</v>
      </c>
      <c r="F486" s="99">
        <v>1379</v>
      </c>
      <c r="G486" s="26" t="s">
        <v>107</v>
      </c>
      <c r="H486" s="26">
        <v>2770</v>
      </c>
      <c r="I486" s="26"/>
      <c r="J486" s="26">
        <v>100</v>
      </c>
      <c r="K486" s="36">
        <v>60</v>
      </c>
      <c r="L486" s="36">
        <v>600</v>
      </c>
      <c r="M486" s="26">
        <v>60</v>
      </c>
      <c r="N486" s="112">
        <f t="shared" si="52"/>
        <v>10</v>
      </c>
      <c r="O486" s="118">
        <v>0.65</v>
      </c>
      <c r="P486" s="143">
        <v>1</v>
      </c>
      <c r="Q486" s="100">
        <f t="shared" si="55"/>
        <v>6.5</v>
      </c>
      <c r="R486" s="102">
        <v>39000</v>
      </c>
      <c r="S486" s="102">
        <v>4205</v>
      </c>
      <c r="T486" s="102">
        <v>7800</v>
      </c>
      <c r="U486" s="116">
        <v>1</v>
      </c>
      <c r="V486" s="102">
        <f t="shared" si="53"/>
        <v>46800</v>
      </c>
      <c r="W486" s="102">
        <f t="shared" si="54"/>
        <v>4206</v>
      </c>
      <c r="X486" s="103">
        <f t="shared" si="49"/>
        <v>0.10782051282051282</v>
      </c>
      <c r="Y486" s="103">
        <f t="shared" si="51"/>
        <v>1.2820512820512821E-4</v>
      </c>
      <c r="Z486" s="26" t="s">
        <v>137</v>
      </c>
      <c r="AA486" s="26" t="s">
        <v>135</v>
      </c>
      <c r="AC486">
        <v>20</v>
      </c>
    </row>
    <row r="487" spans="2:29" x14ac:dyDescent="0.3">
      <c r="B487" s="26" t="s">
        <v>105</v>
      </c>
      <c r="C487" s="26" t="s">
        <v>78</v>
      </c>
      <c r="D487" s="26">
        <v>2</v>
      </c>
      <c r="E487" s="98" t="s">
        <v>112</v>
      </c>
      <c r="F487" s="99">
        <v>1379</v>
      </c>
      <c r="G487" s="26" t="s">
        <v>107</v>
      </c>
      <c r="H487" s="26">
        <v>2770</v>
      </c>
      <c r="I487" s="26"/>
      <c r="J487" s="26">
        <v>100</v>
      </c>
      <c r="K487" s="36">
        <v>70</v>
      </c>
      <c r="L487" s="36">
        <v>600</v>
      </c>
      <c r="M487" s="26">
        <v>60</v>
      </c>
      <c r="N487" s="112">
        <f t="shared" si="52"/>
        <v>10</v>
      </c>
      <c r="O487" s="118">
        <v>0.65</v>
      </c>
      <c r="P487" s="143">
        <v>1</v>
      </c>
      <c r="Q487" s="100">
        <f t="shared" si="55"/>
        <v>6.5</v>
      </c>
      <c r="R487" s="102">
        <v>45500</v>
      </c>
      <c r="S487" s="102">
        <v>4906</v>
      </c>
      <c r="T487" s="102">
        <v>9100</v>
      </c>
      <c r="U487" s="116">
        <v>1</v>
      </c>
      <c r="V487" s="102">
        <f t="shared" si="53"/>
        <v>54600</v>
      </c>
      <c r="W487" s="102">
        <f t="shared" si="54"/>
        <v>4907</v>
      </c>
      <c r="X487" s="103">
        <f t="shared" si="49"/>
        <v>0.10782417582417582</v>
      </c>
      <c r="Y487" s="103">
        <f t="shared" si="51"/>
        <v>1.0989010989010989E-4</v>
      </c>
      <c r="Z487" s="26" t="s">
        <v>137</v>
      </c>
      <c r="AA487" s="26" t="s">
        <v>135</v>
      </c>
      <c r="AC487">
        <v>20</v>
      </c>
    </row>
    <row r="488" spans="2:29" x14ac:dyDescent="0.3">
      <c r="B488" s="26" t="s">
        <v>105</v>
      </c>
      <c r="C488" s="26" t="s">
        <v>78</v>
      </c>
      <c r="D488" s="26">
        <v>2</v>
      </c>
      <c r="E488" s="98" t="s">
        <v>112</v>
      </c>
      <c r="F488" s="99">
        <v>1379</v>
      </c>
      <c r="G488" s="26" t="s">
        <v>107</v>
      </c>
      <c r="H488" s="26">
        <v>2770</v>
      </c>
      <c r="I488" s="26"/>
      <c r="J488" s="26">
        <v>100</v>
      </c>
      <c r="K488" s="36">
        <v>60</v>
      </c>
      <c r="L488" s="36">
        <v>0</v>
      </c>
      <c r="M488" s="26">
        <v>60</v>
      </c>
      <c r="N488" s="112">
        <f t="shared" si="52"/>
        <v>0</v>
      </c>
      <c r="O488" s="118">
        <v>0.7</v>
      </c>
      <c r="P488" s="143">
        <v>2</v>
      </c>
      <c r="Q488" s="100">
        <f t="shared" si="55"/>
        <v>0</v>
      </c>
      <c r="R488" s="102">
        <v>0</v>
      </c>
      <c r="S488" s="102">
        <v>0</v>
      </c>
      <c r="T488" s="102">
        <v>0</v>
      </c>
      <c r="U488" s="102">
        <v>0</v>
      </c>
      <c r="V488" s="102">
        <f t="shared" si="53"/>
        <v>0</v>
      </c>
      <c r="W488" s="102">
        <f t="shared" si="54"/>
        <v>0</v>
      </c>
      <c r="X488" s="103">
        <v>0</v>
      </c>
      <c r="Y488" s="103">
        <v>0</v>
      </c>
      <c r="Z488" s="26"/>
      <c r="AA488" s="26"/>
      <c r="AC488">
        <v>0</v>
      </c>
    </row>
    <row r="489" spans="2:29" x14ac:dyDescent="0.3">
      <c r="B489" s="26" t="s">
        <v>105</v>
      </c>
      <c r="C489" s="26" t="s">
        <v>78</v>
      </c>
      <c r="D489" s="26">
        <v>2</v>
      </c>
      <c r="E489" s="98" t="s">
        <v>112</v>
      </c>
      <c r="F489" s="99">
        <v>1379</v>
      </c>
      <c r="G489" s="26" t="s">
        <v>107</v>
      </c>
      <c r="H489" s="26">
        <v>2770</v>
      </c>
      <c r="I489" s="26"/>
      <c r="J489" s="26">
        <v>100</v>
      </c>
      <c r="K489" s="36">
        <v>70</v>
      </c>
      <c r="L489" s="36">
        <v>0</v>
      </c>
      <c r="M489" s="26">
        <v>60</v>
      </c>
      <c r="N489" s="112">
        <f t="shared" si="52"/>
        <v>0</v>
      </c>
      <c r="O489" s="118">
        <v>0.7</v>
      </c>
      <c r="P489" s="143">
        <v>2</v>
      </c>
      <c r="Q489" s="100">
        <f t="shared" si="55"/>
        <v>0</v>
      </c>
      <c r="R489" s="102">
        <v>0</v>
      </c>
      <c r="S489" s="102">
        <v>0</v>
      </c>
      <c r="T489" s="102">
        <v>0</v>
      </c>
      <c r="U489" s="102">
        <v>0</v>
      </c>
      <c r="V489" s="102">
        <f t="shared" si="53"/>
        <v>0</v>
      </c>
      <c r="W489" s="102">
        <f t="shared" si="54"/>
        <v>0</v>
      </c>
      <c r="X489" s="103">
        <v>0</v>
      </c>
      <c r="Y489" s="103">
        <v>0</v>
      </c>
      <c r="Z489" s="26"/>
      <c r="AA489" s="26"/>
      <c r="AC489">
        <v>0</v>
      </c>
    </row>
    <row r="490" spans="2:29" x14ac:dyDescent="0.3">
      <c r="B490" s="26" t="s">
        <v>105</v>
      </c>
      <c r="C490" s="26" t="s">
        <v>78</v>
      </c>
      <c r="D490" s="26">
        <v>2</v>
      </c>
      <c r="E490" s="98" t="s">
        <v>113</v>
      </c>
      <c r="F490" s="99">
        <v>1380</v>
      </c>
      <c r="G490" s="26" t="s">
        <v>107</v>
      </c>
      <c r="H490" s="26">
        <v>2771</v>
      </c>
      <c r="I490" s="26"/>
      <c r="J490" s="26">
        <v>100</v>
      </c>
      <c r="K490" s="36">
        <v>60</v>
      </c>
      <c r="L490" s="36">
        <v>5464</v>
      </c>
      <c r="M490" s="26">
        <v>60</v>
      </c>
      <c r="N490" s="112">
        <f t="shared" si="52"/>
        <v>91.066666666666663</v>
      </c>
      <c r="O490" s="118">
        <v>0.65</v>
      </c>
      <c r="P490" s="143">
        <v>1</v>
      </c>
      <c r="Q490" s="100">
        <f t="shared" si="55"/>
        <v>59.193333333333335</v>
      </c>
      <c r="R490" s="102">
        <v>355160</v>
      </c>
      <c r="S490" s="102">
        <v>44365</v>
      </c>
      <c r="T490" s="102">
        <v>71032</v>
      </c>
      <c r="U490" s="102">
        <v>9.18</v>
      </c>
      <c r="V490" s="102">
        <f t="shared" si="53"/>
        <v>426192</v>
      </c>
      <c r="W490" s="102">
        <f t="shared" si="54"/>
        <v>44374.18</v>
      </c>
      <c r="X490" s="103">
        <f t="shared" ref="X490:X551" si="56">S490/R490</f>
        <v>0.12491553102826895</v>
      </c>
      <c r="Y490" s="103">
        <f t="shared" si="51"/>
        <v>1.2923752674850772E-4</v>
      </c>
      <c r="Z490" s="26" t="s">
        <v>137</v>
      </c>
      <c r="AA490" s="26" t="s">
        <v>135</v>
      </c>
      <c r="AC490">
        <v>20</v>
      </c>
    </row>
    <row r="491" spans="2:29" x14ac:dyDescent="0.3">
      <c r="B491" s="26" t="s">
        <v>105</v>
      </c>
      <c r="C491" s="26" t="s">
        <v>78</v>
      </c>
      <c r="D491" s="26">
        <v>2</v>
      </c>
      <c r="E491" s="98" t="s">
        <v>113</v>
      </c>
      <c r="F491" s="99">
        <v>1380</v>
      </c>
      <c r="G491" s="26" t="s">
        <v>107</v>
      </c>
      <c r="H491" s="26">
        <v>2771</v>
      </c>
      <c r="I491" s="26"/>
      <c r="J491" s="26">
        <v>100</v>
      </c>
      <c r="K491" s="36">
        <v>70</v>
      </c>
      <c r="L491" s="36">
        <v>5464</v>
      </c>
      <c r="M491" s="26">
        <v>60</v>
      </c>
      <c r="N491" s="112">
        <f t="shared" si="52"/>
        <v>91.066666666666663</v>
      </c>
      <c r="O491" s="118">
        <v>0.65</v>
      </c>
      <c r="P491" s="143">
        <v>1</v>
      </c>
      <c r="Q491" s="100">
        <f t="shared" si="55"/>
        <v>59.193333333333335</v>
      </c>
      <c r="R491" s="102">
        <v>414353</v>
      </c>
      <c r="S491" s="102">
        <v>51759</v>
      </c>
      <c r="T491" s="102">
        <v>82870.600000000006</v>
      </c>
      <c r="U491" s="102">
        <v>10.72</v>
      </c>
      <c r="V491" s="102">
        <f t="shared" si="53"/>
        <v>497223.6</v>
      </c>
      <c r="W491" s="102">
        <f t="shared" si="54"/>
        <v>51769.72</v>
      </c>
      <c r="X491" s="103">
        <f t="shared" si="56"/>
        <v>0.12491522928517472</v>
      </c>
      <c r="Y491" s="103">
        <f t="shared" si="51"/>
        <v>1.293583007725297E-4</v>
      </c>
      <c r="Z491" s="26" t="s">
        <v>137</v>
      </c>
      <c r="AA491" s="26" t="s">
        <v>135</v>
      </c>
      <c r="AC491">
        <v>20</v>
      </c>
    </row>
    <row r="492" spans="2:29" x14ac:dyDescent="0.3">
      <c r="B492" s="26" t="s">
        <v>105</v>
      </c>
      <c r="C492" s="26" t="s">
        <v>78</v>
      </c>
      <c r="D492" s="26">
        <v>2</v>
      </c>
      <c r="E492" s="98" t="s">
        <v>113</v>
      </c>
      <c r="F492" s="99">
        <v>1380</v>
      </c>
      <c r="G492" s="26" t="s">
        <v>107</v>
      </c>
      <c r="H492" s="26">
        <v>2771</v>
      </c>
      <c r="I492" s="26"/>
      <c r="J492" s="26">
        <v>100</v>
      </c>
      <c r="K492" s="36">
        <v>60</v>
      </c>
      <c r="L492" s="36">
        <v>0</v>
      </c>
      <c r="M492" s="26">
        <v>60</v>
      </c>
      <c r="N492" s="112">
        <f t="shared" si="52"/>
        <v>0</v>
      </c>
      <c r="O492" s="118">
        <v>0.7</v>
      </c>
      <c r="P492" s="143">
        <v>2</v>
      </c>
      <c r="Q492" s="100">
        <f t="shared" si="55"/>
        <v>0</v>
      </c>
      <c r="R492" s="102">
        <v>0</v>
      </c>
      <c r="S492" s="102">
        <v>0</v>
      </c>
      <c r="T492" s="102">
        <v>0</v>
      </c>
      <c r="U492" s="102">
        <v>0</v>
      </c>
      <c r="V492" s="102">
        <f t="shared" si="53"/>
        <v>0</v>
      </c>
      <c r="W492" s="102">
        <f t="shared" si="54"/>
        <v>0</v>
      </c>
      <c r="X492" s="103">
        <v>0</v>
      </c>
      <c r="Y492" s="103">
        <v>0</v>
      </c>
      <c r="Z492" s="26"/>
      <c r="AA492" s="26"/>
      <c r="AC492">
        <v>0</v>
      </c>
    </row>
    <row r="493" spans="2:29" x14ac:dyDescent="0.3">
      <c r="B493" s="26" t="s">
        <v>105</v>
      </c>
      <c r="C493" s="26" t="s">
        <v>78</v>
      </c>
      <c r="D493" s="26">
        <v>2</v>
      </c>
      <c r="E493" s="98" t="s">
        <v>113</v>
      </c>
      <c r="F493" s="99">
        <v>1380</v>
      </c>
      <c r="G493" s="26" t="s">
        <v>107</v>
      </c>
      <c r="H493" s="26">
        <v>2771</v>
      </c>
      <c r="I493" s="26"/>
      <c r="J493" s="26">
        <v>100</v>
      </c>
      <c r="K493" s="36">
        <v>70</v>
      </c>
      <c r="L493" s="36">
        <v>0</v>
      </c>
      <c r="M493" s="26">
        <v>60</v>
      </c>
      <c r="N493" s="112">
        <f t="shared" si="52"/>
        <v>0</v>
      </c>
      <c r="O493" s="118">
        <v>0.7</v>
      </c>
      <c r="P493" s="143">
        <v>2</v>
      </c>
      <c r="Q493" s="100">
        <f t="shared" si="55"/>
        <v>0</v>
      </c>
      <c r="R493" s="102">
        <v>0</v>
      </c>
      <c r="S493" s="102">
        <v>0</v>
      </c>
      <c r="T493" s="102">
        <v>0</v>
      </c>
      <c r="U493" s="102">
        <v>0</v>
      </c>
      <c r="V493" s="102">
        <f t="shared" si="53"/>
        <v>0</v>
      </c>
      <c r="W493" s="102">
        <f t="shared" si="54"/>
        <v>0</v>
      </c>
      <c r="X493" s="103">
        <v>0</v>
      </c>
      <c r="Y493" s="103">
        <v>0</v>
      </c>
      <c r="Z493" s="26"/>
      <c r="AA493" s="26"/>
      <c r="AC493">
        <v>0</v>
      </c>
    </row>
    <row r="494" spans="2:29" x14ac:dyDescent="0.3">
      <c r="B494" s="26" t="s">
        <v>105</v>
      </c>
      <c r="C494" s="26" t="s">
        <v>78</v>
      </c>
      <c r="D494" s="26">
        <v>2</v>
      </c>
      <c r="E494" s="98" t="s">
        <v>114</v>
      </c>
      <c r="F494" s="99">
        <v>30</v>
      </c>
      <c r="G494" s="26" t="s">
        <v>107</v>
      </c>
      <c r="H494" s="26">
        <v>1421</v>
      </c>
      <c r="I494" s="26"/>
      <c r="J494" s="26">
        <v>100</v>
      </c>
      <c r="K494" s="36">
        <v>60</v>
      </c>
      <c r="L494" s="36">
        <v>5202</v>
      </c>
      <c r="M494" s="26">
        <v>60</v>
      </c>
      <c r="N494" s="112">
        <f t="shared" si="52"/>
        <v>86.7</v>
      </c>
      <c r="O494" s="118">
        <v>0.65</v>
      </c>
      <c r="P494" s="143">
        <v>1</v>
      </c>
      <c r="Q494" s="100">
        <f t="shared" si="55"/>
        <v>56.355000000000004</v>
      </c>
      <c r="R494" s="102">
        <v>338130</v>
      </c>
      <c r="S494" s="102">
        <v>42238</v>
      </c>
      <c r="T494" s="102">
        <v>67626</v>
      </c>
      <c r="U494" s="102">
        <v>8.74</v>
      </c>
      <c r="V494" s="102">
        <f t="shared" si="53"/>
        <v>405756</v>
      </c>
      <c r="W494" s="102">
        <f t="shared" si="54"/>
        <v>42246.74</v>
      </c>
      <c r="X494" s="103">
        <f t="shared" si="56"/>
        <v>0.12491645225209239</v>
      </c>
      <c r="Y494" s="103">
        <f t="shared" si="51"/>
        <v>1.2924023304646142E-4</v>
      </c>
      <c r="Z494" s="26" t="s">
        <v>137</v>
      </c>
      <c r="AA494" s="26" t="s">
        <v>135</v>
      </c>
      <c r="AC494">
        <v>20</v>
      </c>
    </row>
    <row r="495" spans="2:29" x14ac:dyDescent="0.3">
      <c r="B495" s="26" t="s">
        <v>105</v>
      </c>
      <c r="C495" s="26" t="s">
        <v>78</v>
      </c>
      <c r="D495" s="26">
        <v>2</v>
      </c>
      <c r="E495" s="98" t="s">
        <v>114</v>
      </c>
      <c r="F495" s="99">
        <v>30</v>
      </c>
      <c r="G495" s="26" t="s">
        <v>107</v>
      </c>
      <c r="H495" s="26">
        <v>1421</v>
      </c>
      <c r="I495" s="26"/>
      <c r="J495" s="26">
        <v>100</v>
      </c>
      <c r="K495" s="36">
        <v>70</v>
      </c>
      <c r="L495" s="36">
        <v>5202</v>
      </c>
      <c r="M495" s="26">
        <v>60</v>
      </c>
      <c r="N495" s="112">
        <f t="shared" si="52"/>
        <v>86.7</v>
      </c>
      <c r="O495" s="118">
        <v>0.65</v>
      </c>
      <c r="P495" s="143">
        <v>1</v>
      </c>
      <c r="Q495" s="100">
        <f t="shared" si="55"/>
        <v>56.355000000000004</v>
      </c>
      <c r="R495" s="102">
        <v>394485</v>
      </c>
      <c r="S495" s="102">
        <v>49278</v>
      </c>
      <c r="T495" s="102">
        <v>78897</v>
      </c>
      <c r="U495" s="102">
        <v>10.210000000000001</v>
      </c>
      <c r="V495" s="102">
        <f t="shared" si="53"/>
        <v>473382</v>
      </c>
      <c r="W495" s="102">
        <f t="shared" si="54"/>
        <v>49288.21</v>
      </c>
      <c r="X495" s="103">
        <f t="shared" si="56"/>
        <v>0.12491729723563634</v>
      </c>
      <c r="Y495" s="103">
        <f t="shared" si="51"/>
        <v>1.2940922975525053E-4</v>
      </c>
      <c r="Z495" s="26" t="s">
        <v>137</v>
      </c>
      <c r="AA495" s="26" t="s">
        <v>135</v>
      </c>
      <c r="AC495">
        <v>20</v>
      </c>
    </row>
    <row r="496" spans="2:29" x14ac:dyDescent="0.3">
      <c r="B496" s="26" t="s">
        <v>105</v>
      </c>
      <c r="C496" s="26" t="s">
        <v>78</v>
      </c>
      <c r="D496" s="26">
        <v>2</v>
      </c>
      <c r="E496" s="98" t="s">
        <v>114</v>
      </c>
      <c r="F496" s="99">
        <v>30</v>
      </c>
      <c r="G496" s="26" t="s">
        <v>107</v>
      </c>
      <c r="H496" s="26">
        <v>1421</v>
      </c>
      <c r="I496" s="26"/>
      <c r="J496" s="26">
        <v>100</v>
      </c>
      <c r="K496" s="36">
        <v>60</v>
      </c>
      <c r="L496" s="36">
        <v>0</v>
      </c>
      <c r="M496" s="26">
        <v>60</v>
      </c>
      <c r="N496" s="112">
        <f t="shared" si="52"/>
        <v>0</v>
      </c>
      <c r="O496" s="118">
        <v>0.7</v>
      </c>
      <c r="P496" s="143">
        <v>2</v>
      </c>
      <c r="Q496" s="100">
        <f t="shared" si="55"/>
        <v>0</v>
      </c>
      <c r="R496" s="102">
        <v>0</v>
      </c>
      <c r="S496" s="102">
        <v>0</v>
      </c>
      <c r="T496" s="102">
        <v>0</v>
      </c>
      <c r="U496" s="102">
        <v>0</v>
      </c>
      <c r="V496" s="102">
        <f t="shared" si="53"/>
        <v>0</v>
      </c>
      <c r="W496" s="102">
        <f t="shared" si="54"/>
        <v>0</v>
      </c>
      <c r="X496" s="103">
        <v>0</v>
      </c>
      <c r="Y496" s="103">
        <v>0</v>
      </c>
      <c r="Z496" s="26"/>
      <c r="AA496" s="26"/>
      <c r="AC496">
        <v>0</v>
      </c>
    </row>
    <row r="497" spans="2:29" x14ac:dyDescent="0.3">
      <c r="B497" s="26" t="s">
        <v>105</v>
      </c>
      <c r="C497" s="26" t="s">
        <v>78</v>
      </c>
      <c r="D497" s="26">
        <v>2</v>
      </c>
      <c r="E497" s="98" t="s">
        <v>114</v>
      </c>
      <c r="F497" s="99">
        <v>30</v>
      </c>
      <c r="G497" s="26" t="s">
        <v>107</v>
      </c>
      <c r="H497" s="26">
        <v>1421</v>
      </c>
      <c r="I497" s="26"/>
      <c r="J497" s="26">
        <v>100</v>
      </c>
      <c r="K497" s="36">
        <v>70</v>
      </c>
      <c r="L497" s="36">
        <v>0</v>
      </c>
      <c r="M497" s="26">
        <v>60</v>
      </c>
      <c r="N497" s="112">
        <f t="shared" si="52"/>
        <v>0</v>
      </c>
      <c r="O497" s="118">
        <v>0.7</v>
      </c>
      <c r="P497" s="143">
        <v>2</v>
      </c>
      <c r="Q497" s="100">
        <f t="shared" si="55"/>
        <v>0</v>
      </c>
      <c r="R497" s="102">
        <v>0</v>
      </c>
      <c r="S497" s="102">
        <v>0</v>
      </c>
      <c r="T497" s="102">
        <v>0</v>
      </c>
      <c r="U497" s="102">
        <v>0</v>
      </c>
      <c r="V497" s="102">
        <f t="shared" si="53"/>
        <v>0</v>
      </c>
      <c r="W497" s="102">
        <f t="shared" si="54"/>
        <v>0</v>
      </c>
      <c r="X497" s="103">
        <v>0</v>
      </c>
      <c r="Y497" s="103">
        <v>0</v>
      </c>
      <c r="Z497" s="26"/>
      <c r="AA497" s="26"/>
      <c r="AC497">
        <v>0</v>
      </c>
    </row>
    <row r="498" spans="2:29" x14ac:dyDescent="0.3">
      <c r="B498" s="26" t="s">
        <v>105</v>
      </c>
      <c r="C498" s="26" t="s">
        <v>78</v>
      </c>
      <c r="D498" s="26">
        <v>2</v>
      </c>
      <c r="E498" s="98" t="s">
        <v>115</v>
      </c>
      <c r="F498" s="99">
        <v>34</v>
      </c>
      <c r="G498" s="26" t="s">
        <v>107</v>
      </c>
      <c r="H498" s="26">
        <v>1425</v>
      </c>
      <c r="I498" s="26"/>
      <c r="J498" s="26">
        <v>100</v>
      </c>
      <c r="K498" s="36">
        <v>60</v>
      </c>
      <c r="L498" s="36">
        <v>5122</v>
      </c>
      <c r="M498" s="26">
        <v>60</v>
      </c>
      <c r="N498" s="112">
        <f t="shared" ref="N498:N529" si="57">L498/M498</f>
        <v>85.36666666666666</v>
      </c>
      <c r="O498" s="118">
        <v>0.65</v>
      </c>
      <c r="P498" s="143">
        <v>1</v>
      </c>
      <c r="Q498" s="100">
        <f t="shared" si="55"/>
        <v>55.48833333333333</v>
      </c>
      <c r="R498" s="102">
        <v>332930</v>
      </c>
      <c r="S498" s="102">
        <v>35899</v>
      </c>
      <c r="T498" s="102">
        <v>66586</v>
      </c>
      <c r="U498" s="102">
        <v>8.61</v>
      </c>
      <c r="V498" s="102">
        <f t="shared" si="53"/>
        <v>399516</v>
      </c>
      <c r="W498" s="102">
        <f t="shared" si="54"/>
        <v>35907.61</v>
      </c>
      <c r="X498" s="103">
        <f t="shared" si="56"/>
        <v>0.10782747124020065</v>
      </c>
      <c r="Y498" s="103">
        <f t="shared" si="51"/>
        <v>1.2930646081758929E-4</v>
      </c>
      <c r="Z498" s="26" t="s">
        <v>137</v>
      </c>
      <c r="AA498" s="26" t="s">
        <v>135</v>
      </c>
      <c r="AC498">
        <v>20</v>
      </c>
    </row>
    <row r="499" spans="2:29" x14ac:dyDescent="0.3">
      <c r="B499" s="26" t="s">
        <v>105</v>
      </c>
      <c r="C499" s="26" t="s">
        <v>78</v>
      </c>
      <c r="D499" s="26">
        <v>2</v>
      </c>
      <c r="E499" s="98" t="s">
        <v>115</v>
      </c>
      <c r="F499" s="99">
        <v>34</v>
      </c>
      <c r="G499" s="26" t="s">
        <v>107</v>
      </c>
      <c r="H499" s="26">
        <v>1425</v>
      </c>
      <c r="I499" s="26"/>
      <c r="J499" s="26">
        <v>100</v>
      </c>
      <c r="K499" s="36">
        <v>70</v>
      </c>
      <c r="L499" s="36">
        <v>5122</v>
      </c>
      <c r="M499" s="26">
        <v>60</v>
      </c>
      <c r="N499" s="112">
        <f t="shared" si="57"/>
        <v>85.36666666666666</v>
      </c>
      <c r="O499" s="118">
        <v>0.65</v>
      </c>
      <c r="P499" s="143">
        <v>1</v>
      </c>
      <c r="Q499" s="100">
        <f t="shared" si="55"/>
        <v>55.48833333333333</v>
      </c>
      <c r="R499" s="102">
        <v>388418</v>
      </c>
      <c r="S499" s="102">
        <v>41882</v>
      </c>
      <c r="T499" s="102">
        <v>77683.600000000006</v>
      </c>
      <c r="U499" s="102">
        <v>10.050000000000001</v>
      </c>
      <c r="V499" s="102">
        <f t="shared" si="53"/>
        <v>466101.6</v>
      </c>
      <c r="W499" s="102">
        <f t="shared" si="54"/>
        <v>41892.050000000003</v>
      </c>
      <c r="X499" s="103">
        <f t="shared" si="56"/>
        <v>0.10782713468479833</v>
      </c>
      <c r="Y499" s="103">
        <f t="shared" si="51"/>
        <v>1.2937093543553593E-4</v>
      </c>
      <c r="Z499" s="26" t="s">
        <v>137</v>
      </c>
      <c r="AA499" s="26" t="s">
        <v>135</v>
      </c>
      <c r="AC499">
        <v>20</v>
      </c>
    </row>
    <row r="500" spans="2:29" x14ac:dyDescent="0.3">
      <c r="B500" s="26" t="s">
        <v>105</v>
      </c>
      <c r="C500" s="26" t="s">
        <v>78</v>
      </c>
      <c r="D500" s="26">
        <v>2</v>
      </c>
      <c r="E500" s="98" t="s">
        <v>115</v>
      </c>
      <c r="F500" s="99">
        <v>34</v>
      </c>
      <c r="G500" s="26" t="s">
        <v>107</v>
      </c>
      <c r="H500" s="26">
        <v>1425</v>
      </c>
      <c r="I500" s="26"/>
      <c r="J500" s="26">
        <v>100</v>
      </c>
      <c r="K500" s="36">
        <v>60</v>
      </c>
      <c r="L500" s="36">
        <v>0</v>
      </c>
      <c r="M500" s="26">
        <v>60</v>
      </c>
      <c r="N500" s="112">
        <f t="shared" si="57"/>
        <v>0</v>
      </c>
      <c r="O500" s="118">
        <v>0.7</v>
      </c>
      <c r="P500" s="143">
        <v>2</v>
      </c>
      <c r="Q500" s="100">
        <f t="shared" si="55"/>
        <v>0</v>
      </c>
      <c r="R500" s="102">
        <v>0</v>
      </c>
      <c r="S500" s="102">
        <v>0</v>
      </c>
      <c r="T500" s="102">
        <v>0</v>
      </c>
      <c r="U500" s="102">
        <v>0</v>
      </c>
      <c r="V500" s="102">
        <f t="shared" si="53"/>
        <v>0</v>
      </c>
      <c r="W500" s="102">
        <f t="shared" si="54"/>
        <v>0</v>
      </c>
      <c r="X500" s="103">
        <v>0</v>
      </c>
      <c r="Y500" s="103">
        <v>0</v>
      </c>
      <c r="Z500" s="26"/>
      <c r="AA500" s="26"/>
      <c r="AC500">
        <v>0</v>
      </c>
    </row>
    <row r="501" spans="2:29" x14ac:dyDescent="0.3">
      <c r="B501" s="26" t="s">
        <v>105</v>
      </c>
      <c r="C501" s="26" t="s">
        <v>78</v>
      </c>
      <c r="D501" s="26">
        <v>2</v>
      </c>
      <c r="E501" s="98" t="s">
        <v>115</v>
      </c>
      <c r="F501" s="99">
        <v>34</v>
      </c>
      <c r="G501" s="26" t="s">
        <v>107</v>
      </c>
      <c r="H501" s="26">
        <v>1425</v>
      </c>
      <c r="I501" s="26"/>
      <c r="J501" s="26">
        <v>100</v>
      </c>
      <c r="K501" s="36">
        <v>70</v>
      </c>
      <c r="L501" s="36">
        <v>0</v>
      </c>
      <c r="M501" s="26">
        <v>60</v>
      </c>
      <c r="N501" s="112">
        <f t="shared" si="57"/>
        <v>0</v>
      </c>
      <c r="O501" s="118">
        <v>0.7</v>
      </c>
      <c r="P501" s="143">
        <v>2</v>
      </c>
      <c r="Q501" s="100">
        <f t="shared" si="55"/>
        <v>0</v>
      </c>
      <c r="R501" s="102">
        <v>0</v>
      </c>
      <c r="S501" s="102">
        <v>0</v>
      </c>
      <c r="T501" s="102">
        <v>0</v>
      </c>
      <c r="U501" s="102">
        <v>0</v>
      </c>
      <c r="V501" s="102">
        <f t="shared" si="53"/>
        <v>0</v>
      </c>
      <c r="W501" s="102">
        <f t="shared" si="54"/>
        <v>0</v>
      </c>
      <c r="X501" s="103">
        <v>0</v>
      </c>
      <c r="Y501" s="103">
        <v>0</v>
      </c>
      <c r="Z501" s="26"/>
      <c r="AA501" s="26"/>
      <c r="AC501">
        <v>0</v>
      </c>
    </row>
    <row r="502" spans="2:29" x14ac:dyDescent="0.3">
      <c r="B502" s="26" t="s">
        <v>105</v>
      </c>
      <c r="C502" s="26" t="s">
        <v>78</v>
      </c>
      <c r="D502" s="26">
        <v>2</v>
      </c>
      <c r="E502" s="98" t="s">
        <v>116</v>
      </c>
      <c r="F502" s="99">
        <v>39</v>
      </c>
      <c r="G502" s="26" t="s">
        <v>107</v>
      </c>
      <c r="H502" s="26">
        <v>1430</v>
      </c>
      <c r="I502" s="26"/>
      <c r="J502" s="26">
        <v>100</v>
      </c>
      <c r="K502" s="36">
        <v>60</v>
      </c>
      <c r="L502" s="36">
        <v>5448</v>
      </c>
      <c r="M502" s="26">
        <v>60</v>
      </c>
      <c r="N502" s="112">
        <f t="shared" si="57"/>
        <v>90.8</v>
      </c>
      <c r="O502" s="118">
        <v>0.65</v>
      </c>
      <c r="P502" s="143">
        <v>1</v>
      </c>
      <c r="Q502" s="100">
        <f t="shared" si="55"/>
        <v>59.02</v>
      </c>
      <c r="R502" s="102">
        <v>354120</v>
      </c>
      <c r="S502" s="102">
        <v>44235</v>
      </c>
      <c r="T502" s="102">
        <v>70824</v>
      </c>
      <c r="U502" s="102">
        <v>9.16</v>
      </c>
      <c r="V502" s="102">
        <f t="shared" si="53"/>
        <v>424944</v>
      </c>
      <c r="W502" s="102">
        <f t="shared" ref="W502:W521" si="58">S502+U502</f>
        <v>44244.160000000003</v>
      </c>
      <c r="X502" s="103">
        <f t="shared" si="56"/>
        <v>0.12491528295493053</v>
      </c>
      <c r="Y502" s="103">
        <f t="shared" si="51"/>
        <v>1.2933468880605445E-4</v>
      </c>
      <c r="Z502" s="26" t="s">
        <v>137</v>
      </c>
      <c r="AA502" s="26" t="s">
        <v>135</v>
      </c>
      <c r="AB502" t="s">
        <v>138</v>
      </c>
      <c r="AC502">
        <v>20</v>
      </c>
    </row>
    <row r="503" spans="2:29" x14ac:dyDescent="0.3">
      <c r="B503" s="26" t="s">
        <v>105</v>
      </c>
      <c r="C503" s="26" t="s">
        <v>78</v>
      </c>
      <c r="D503" s="26">
        <v>2</v>
      </c>
      <c r="E503" s="98" t="s">
        <v>116</v>
      </c>
      <c r="F503" s="99">
        <v>39</v>
      </c>
      <c r="G503" s="26" t="s">
        <v>107</v>
      </c>
      <c r="H503" s="26">
        <v>1430</v>
      </c>
      <c r="I503" s="26"/>
      <c r="J503" s="26">
        <v>100</v>
      </c>
      <c r="K503" s="36">
        <v>70</v>
      </c>
      <c r="L503" s="36">
        <v>5448</v>
      </c>
      <c r="M503" s="26">
        <v>60</v>
      </c>
      <c r="N503" s="112">
        <f t="shared" si="57"/>
        <v>90.8</v>
      </c>
      <c r="O503" s="118">
        <v>0.65</v>
      </c>
      <c r="P503" s="143">
        <v>1</v>
      </c>
      <c r="Q503" s="100">
        <f t="shared" si="55"/>
        <v>59.02</v>
      </c>
      <c r="R503" s="102">
        <v>413140</v>
      </c>
      <c r="S503" s="102">
        <v>51608</v>
      </c>
      <c r="T503" s="102">
        <v>82628</v>
      </c>
      <c r="U503" s="102">
        <v>10.67</v>
      </c>
      <c r="V503" s="102">
        <f t="shared" si="53"/>
        <v>495768</v>
      </c>
      <c r="W503" s="102">
        <f t="shared" si="58"/>
        <v>51618.67</v>
      </c>
      <c r="X503" s="103">
        <f t="shared" si="56"/>
        <v>0.12491649319843152</v>
      </c>
      <c r="Y503" s="103">
        <f t="shared" si="51"/>
        <v>1.2913298155588904E-4</v>
      </c>
      <c r="Z503" s="26" t="s">
        <v>137</v>
      </c>
      <c r="AA503" s="26" t="s">
        <v>135</v>
      </c>
      <c r="AB503" t="s">
        <v>138</v>
      </c>
      <c r="AC503">
        <v>20</v>
      </c>
    </row>
    <row r="504" spans="2:29" x14ac:dyDescent="0.3">
      <c r="B504" s="26" t="s">
        <v>105</v>
      </c>
      <c r="C504" s="26" t="s">
        <v>78</v>
      </c>
      <c r="D504" s="26">
        <v>2</v>
      </c>
      <c r="E504" s="98" t="s">
        <v>116</v>
      </c>
      <c r="F504" s="99">
        <v>39</v>
      </c>
      <c r="G504" s="26" t="s">
        <v>107</v>
      </c>
      <c r="H504" s="26">
        <v>1430</v>
      </c>
      <c r="I504" s="26"/>
      <c r="J504" s="26">
        <v>100</v>
      </c>
      <c r="K504" s="36">
        <v>60</v>
      </c>
      <c r="L504" s="36">
        <v>0</v>
      </c>
      <c r="M504" s="26">
        <v>60</v>
      </c>
      <c r="N504" s="112">
        <f t="shared" si="57"/>
        <v>0</v>
      </c>
      <c r="O504" s="118">
        <v>0.7</v>
      </c>
      <c r="P504" s="143">
        <v>2</v>
      </c>
      <c r="Q504" s="100">
        <f t="shared" si="55"/>
        <v>0</v>
      </c>
      <c r="R504" s="102">
        <v>0</v>
      </c>
      <c r="S504" s="102">
        <v>0</v>
      </c>
      <c r="T504" s="102">
        <v>0</v>
      </c>
      <c r="U504" s="102">
        <v>0</v>
      </c>
      <c r="V504" s="102">
        <f t="shared" si="53"/>
        <v>0</v>
      </c>
      <c r="W504" s="102">
        <f t="shared" si="58"/>
        <v>0</v>
      </c>
      <c r="X504" s="103">
        <v>0</v>
      </c>
      <c r="Y504" s="103">
        <v>0</v>
      </c>
      <c r="Z504" s="26"/>
      <c r="AA504" s="26"/>
      <c r="AC504">
        <v>0</v>
      </c>
    </row>
    <row r="505" spans="2:29" x14ac:dyDescent="0.3">
      <c r="B505" s="26" t="s">
        <v>105</v>
      </c>
      <c r="C505" s="26" t="s">
        <v>78</v>
      </c>
      <c r="D505" s="26">
        <v>2</v>
      </c>
      <c r="E505" s="98" t="s">
        <v>116</v>
      </c>
      <c r="F505" s="99">
        <v>39</v>
      </c>
      <c r="G505" s="26" t="s">
        <v>107</v>
      </c>
      <c r="H505" s="26">
        <v>1430</v>
      </c>
      <c r="I505" s="26"/>
      <c r="J505" s="26">
        <v>100</v>
      </c>
      <c r="K505" s="36">
        <v>70</v>
      </c>
      <c r="L505" s="36">
        <v>0</v>
      </c>
      <c r="M505" s="26">
        <v>60</v>
      </c>
      <c r="N505" s="112">
        <f t="shared" si="57"/>
        <v>0</v>
      </c>
      <c r="O505" s="118">
        <v>0.7</v>
      </c>
      <c r="P505" s="143">
        <v>2</v>
      </c>
      <c r="Q505" s="100">
        <f t="shared" si="55"/>
        <v>0</v>
      </c>
      <c r="R505" s="102">
        <v>0</v>
      </c>
      <c r="S505" s="102">
        <v>0</v>
      </c>
      <c r="T505" s="102">
        <v>0</v>
      </c>
      <c r="U505" s="102">
        <v>0</v>
      </c>
      <c r="V505" s="102">
        <f t="shared" si="53"/>
        <v>0</v>
      </c>
      <c r="W505" s="102">
        <f t="shared" si="58"/>
        <v>0</v>
      </c>
      <c r="X505" s="103">
        <v>0</v>
      </c>
      <c r="Y505" s="103">
        <v>0</v>
      </c>
      <c r="Z505" s="26"/>
      <c r="AA505" s="26"/>
      <c r="AC505">
        <v>0</v>
      </c>
    </row>
    <row r="506" spans="2:29" x14ac:dyDescent="0.3">
      <c r="B506" s="26" t="s">
        <v>105</v>
      </c>
      <c r="C506" s="26" t="s">
        <v>78</v>
      </c>
      <c r="D506" s="26">
        <v>2</v>
      </c>
      <c r="E506" s="98" t="s">
        <v>117</v>
      </c>
      <c r="F506" s="99">
        <v>1381</v>
      </c>
      <c r="G506" s="26" t="s">
        <v>107</v>
      </c>
      <c r="H506" s="26">
        <v>2772</v>
      </c>
      <c r="I506" s="26"/>
      <c r="J506" s="26">
        <v>100</v>
      </c>
      <c r="K506" s="36">
        <v>60</v>
      </c>
      <c r="L506" s="36">
        <v>3765.6</v>
      </c>
      <c r="M506" s="26">
        <v>60</v>
      </c>
      <c r="N506" s="112">
        <f t="shared" si="57"/>
        <v>62.76</v>
      </c>
      <c r="O506" s="118">
        <v>0.65</v>
      </c>
      <c r="P506" s="143">
        <v>1</v>
      </c>
      <c r="Q506" s="100">
        <f t="shared" si="55"/>
        <v>40.793999999999997</v>
      </c>
      <c r="R506" s="102">
        <v>244764</v>
      </c>
      <c r="S506" s="102">
        <v>26391.67</v>
      </c>
      <c r="T506" s="102">
        <v>48952.800000000003</v>
      </c>
      <c r="U506" s="102">
        <v>6.33</v>
      </c>
      <c r="V506" s="102">
        <f t="shared" si="53"/>
        <v>293716.8</v>
      </c>
      <c r="W506" s="102">
        <f t="shared" si="58"/>
        <v>26398</v>
      </c>
      <c r="X506" s="103">
        <f t="shared" si="56"/>
        <v>0.10782496608978444</v>
      </c>
      <c r="Y506" s="103">
        <f t="shared" si="51"/>
        <v>1.2930823160268667E-4</v>
      </c>
      <c r="Z506" s="26" t="s">
        <v>137</v>
      </c>
      <c r="AA506" s="26" t="s">
        <v>135</v>
      </c>
      <c r="AC506">
        <v>20</v>
      </c>
    </row>
    <row r="507" spans="2:29" x14ac:dyDescent="0.3">
      <c r="B507" s="26" t="s">
        <v>105</v>
      </c>
      <c r="C507" s="26" t="s">
        <v>78</v>
      </c>
      <c r="D507" s="26">
        <v>2</v>
      </c>
      <c r="E507" s="98" t="s">
        <v>117</v>
      </c>
      <c r="F507" s="99">
        <v>1381</v>
      </c>
      <c r="G507" s="26" t="s">
        <v>107</v>
      </c>
      <c r="H507" s="26">
        <v>2772</v>
      </c>
      <c r="I507" s="26"/>
      <c r="J507" s="26">
        <v>100</v>
      </c>
      <c r="K507" s="36">
        <v>70</v>
      </c>
      <c r="L507" s="36">
        <v>4707</v>
      </c>
      <c r="M507" s="26">
        <v>60</v>
      </c>
      <c r="N507" s="112">
        <f t="shared" si="57"/>
        <v>78.45</v>
      </c>
      <c r="O507" s="118">
        <v>0.65</v>
      </c>
      <c r="P507" s="143">
        <v>1</v>
      </c>
      <c r="Q507" s="100">
        <f t="shared" si="55"/>
        <v>50.992500000000007</v>
      </c>
      <c r="R507" s="102">
        <v>356947</v>
      </c>
      <c r="S507" s="102">
        <v>38488</v>
      </c>
      <c r="T507" s="102">
        <v>71389.399999999994</v>
      </c>
      <c r="U507" s="102">
        <v>9.23</v>
      </c>
      <c r="V507" s="102">
        <f t="shared" si="53"/>
        <v>428336.4</v>
      </c>
      <c r="W507" s="102">
        <f t="shared" si="58"/>
        <v>38497.230000000003</v>
      </c>
      <c r="X507" s="103">
        <f t="shared" si="56"/>
        <v>0.10782553152148638</v>
      </c>
      <c r="Y507" s="103">
        <f t="shared" si="51"/>
        <v>1.2929090313127721E-4</v>
      </c>
      <c r="Z507" s="26" t="s">
        <v>137</v>
      </c>
      <c r="AA507" s="26" t="s">
        <v>135</v>
      </c>
      <c r="AC507">
        <v>20</v>
      </c>
    </row>
    <row r="508" spans="2:29" x14ac:dyDescent="0.3">
      <c r="B508" s="26" t="s">
        <v>105</v>
      </c>
      <c r="C508" s="26" t="s">
        <v>78</v>
      </c>
      <c r="D508" s="26">
        <v>2</v>
      </c>
      <c r="E508" s="98" t="s">
        <v>117</v>
      </c>
      <c r="F508" s="99">
        <v>1381</v>
      </c>
      <c r="G508" s="26" t="s">
        <v>107</v>
      </c>
      <c r="H508" s="26">
        <v>2772</v>
      </c>
      <c r="I508" s="26"/>
      <c r="J508" s="26">
        <v>100</v>
      </c>
      <c r="K508" s="36">
        <v>60</v>
      </c>
      <c r="L508" s="36">
        <v>0</v>
      </c>
      <c r="M508" s="26">
        <v>60</v>
      </c>
      <c r="N508" s="112">
        <f t="shared" si="57"/>
        <v>0</v>
      </c>
      <c r="O508" s="118">
        <v>0.7</v>
      </c>
      <c r="P508" s="143">
        <v>2</v>
      </c>
      <c r="Q508" s="100">
        <f t="shared" si="55"/>
        <v>0</v>
      </c>
      <c r="R508" s="102">
        <v>0</v>
      </c>
      <c r="S508" s="102">
        <v>0</v>
      </c>
      <c r="T508" s="102">
        <v>0</v>
      </c>
      <c r="U508" s="102">
        <v>0</v>
      </c>
      <c r="V508" s="102">
        <f t="shared" si="53"/>
        <v>0</v>
      </c>
      <c r="W508" s="102">
        <f t="shared" si="58"/>
        <v>0</v>
      </c>
      <c r="X508" s="103">
        <v>0</v>
      </c>
      <c r="Y508" s="103">
        <v>0</v>
      </c>
      <c r="Z508" s="26"/>
      <c r="AA508" s="26"/>
      <c r="AC508">
        <v>0</v>
      </c>
    </row>
    <row r="509" spans="2:29" x14ac:dyDescent="0.3">
      <c r="B509" s="26" t="s">
        <v>105</v>
      </c>
      <c r="C509" s="26" t="s">
        <v>78</v>
      </c>
      <c r="D509" s="26">
        <v>2</v>
      </c>
      <c r="E509" s="98" t="s">
        <v>117</v>
      </c>
      <c r="F509" s="99">
        <v>1381</v>
      </c>
      <c r="G509" s="26" t="s">
        <v>107</v>
      </c>
      <c r="H509" s="26">
        <v>2772</v>
      </c>
      <c r="I509" s="26"/>
      <c r="J509" s="26">
        <v>100</v>
      </c>
      <c r="K509" s="36">
        <v>70</v>
      </c>
      <c r="L509" s="36">
        <v>0</v>
      </c>
      <c r="M509" s="26">
        <v>60</v>
      </c>
      <c r="N509" s="112">
        <f t="shared" si="57"/>
        <v>0</v>
      </c>
      <c r="O509" s="118">
        <v>0.7</v>
      </c>
      <c r="P509" s="143">
        <v>2</v>
      </c>
      <c r="Q509" s="100">
        <f t="shared" si="55"/>
        <v>0</v>
      </c>
      <c r="R509" s="102">
        <v>0</v>
      </c>
      <c r="S509" s="102">
        <v>0</v>
      </c>
      <c r="T509" s="102">
        <v>0</v>
      </c>
      <c r="U509" s="102">
        <v>0</v>
      </c>
      <c r="V509" s="102">
        <f t="shared" si="53"/>
        <v>0</v>
      </c>
      <c r="W509" s="102">
        <f t="shared" si="58"/>
        <v>0</v>
      </c>
      <c r="X509" s="103">
        <v>0</v>
      </c>
      <c r="Y509" s="103">
        <v>0</v>
      </c>
      <c r="Z509" s="26"/>
      <c r="AA509" s="26"/>
      <c r="AC509">
        <v>0</v>
      </c>
    </row>
    <row r="510" spans="2:29" x14ac:dyDescent="0.3">
      <c r="B510" s="26" t="s">
        <v>105</v>
      </c>
      <c r="C510" s="26" t="s">
        <v>78</v>
      </c>
      <c r="D510" s="26">
        <v>2</v>
      </c>
      <c r="E510" s="98" t="s">
        <v>118</v>
      </c>
      <c r="F510" s="99">
        <v>65</v>
      </c>
      <c r="G510" s="26" t="s">
        <v>107</v>
      </c>
      <c r="H510" s="26">
        <v>1456</v>
      </c>
      <c r="I510" s="26"/>
      <c r="J510" s="26">
        <v>100</v>
      </c>
      <c r="K510" s="36">
        <v>60</v>
      </c>
      <c r="L510" s="36">
        <v>4800</v>
      </c>
      <c r="M510" s="26">
        <v>60</v>
      </c>
      <c r="N510" s="112">
        <f t="shared" si="57"/>
        <v>80</v>
      </c>
      <c r="O510" s="118">
        <v>0.65</v>
      </c>
      <c r="P510" s="143">
        <v>1</v>
      </c>
      <c r="Q510" s="100">
        <f t="shared" si="55"/>
        <v>52</v>
      </c>
      <c r="R510" s="102">
        <v>312000</v>
      </c>
      <c r="S510" s="102">
        <v>38974</v>
      </c>
      <c r="T510" s="102">
        <v>62400</v>
      </c>
      <c r="U510" s="102">
        <v>8.06</v>
      </c>
      <c r="V510" s="102">
        <f t="shared" si="53"/>
        <v>374400</v>
      </c>
      <c r="W510" s="102">
        <f t="shared" si="58"/>
        <v>38982.06</v>
      </c>
      <c r="X510" s="103">
        <f t="shared" si="56"/>
        <v>0.12491666666666666</v>
      </c>
      <c r="Y510" s="103">
        <f t="shared" si="51"/>
        <v>1.2916666666666667E-4</v>
      </c>
      <c r="Z510" s="26" t="s">
        <v>137</v>
      </c>
      <c r="AA510" s="26" t="s">
        <v>135</v>
      </c>
      <c r="AC510">
        <v>20</v>
      </c>
    </row>
    <row r="511" spans="2:29" x14ac:dyDescent="0.3">
      <c r="B511" s="26" t="s">
        <v>105</v>
      </c>
      <c r="C511" s="26" t="s">
        <v>78</v>
      </c>
      <c r="D511" s="26">
        <v>2</v>
      </c>
      <c r="E511" s="98" t="s">
        <v>118</v>
      </c>
      <c r="F511" s="99">
        <v>65</v>
      </c>
      <c r="G511" s="26" t="s">
        <v>107</v>
      </c>
      <c r="H511" s="26">
        <v>1456</v>
      </c>
      <c r="I511" s="26"/>
      <c r="J511" s="26">
        <v>100</v>
      </c>
      <c r="K511" s="36">
        <v>70</v>
      </c>
      <c r="L511" s="36">
        <v>4800</v>
      </c>
      <c r="M511" s="26">
        <v>60</v>
      </c>
      <c r="N511" s="112">
        <f t="shared" si="57"/>
        <v>80</v>
      </c>
      <c r="O511" s="118">
        <v>0.65</v>
      </c>
      <c r="P511" s="143">
        <v>1</v>
      </c>
      <c r="Q511" s="100">
        <f t="shared" si="55"/>
        <v>52</v>
      </c>
      <c r="R511" s="102">
        <v>364000</v>
      </c>
      <c r="S511" s="102">
        <v>45469</v>
      </c>
      <c r="T511" s="102">
        <v>72800</v>
      </c>
      <c r="U511" s="102">
        <v>9.42</v>
      </c>
      <c r="V511" s="102">
        <f t="shared" si="53"/>
        <v>436800</v>
      </c>
      <c r="W511" s="102">
        <f t="shared" si="58"/>
        <v>45478.42</v>
      </c>
      <c r="X511" s="103">
        <f t="shared" si="56"/>
        <v>0.12491483516483516</v>
      </c>
      <c r="Y511" s="103">
        <f t="shared" si="51"/>
        <v>1.293956043956044E-4</v>
      </c>
      <c r="Z511" s="26" t="s">
        <v>137</v>
      </c>
      <c r="AA511" s="26" t="s">
        <v>135</v>
      </c>
      <c r="AC511">
        <v>20</v>
      </c>
    </row>
    <row r="512" spans="2:29" x14ac:dyDescent="0.3">
      <c r="B512" s="26" t="s">
        <v>105</v>
      </c>
      <c r="C512" s="26" t="s">
        <v>78</v>
      </c>
      <c r="D512" s="26">
        <v>2</v>
      </c>
      <c r="E512" s="98" t="s">
        <v>118</v>
      </c>
      <c r="F512" s="99">
        <v>65</v>
      </c>
      <c r="G512" s="26" t="s">
        <v>107</v>
      </c>
      <c r="H512" s="26">
        <v>1456</v>
      </c>
      <c r="I512" s="26"/>
      <c r="J512" s="26">
        <v>100</v>
      </c>
      <c r="K512" s="36">
        <v>60</v>
      </c>
      <c r="L512" s="36">
        <v>0</v>
      </c>
      <c r="M512" s="26">
        <v>60</v>
      </c>
      <c r="N512" s="112">
        <f t="shared" si="57"/>
        <v>0</v>
      </c>
      <c r="O512" s="118">
        <v>0.7</v>
      </c>
      <c r="P512" s="143">
        <v>2</v>
      </c>
      <c r="Q512" s="100">
        <f t="shared" si="55"/>
        <v>0</v>
      </c>
      <c r="R512" s="102">
        <v>0</v>
      </c>
      <c r="S512" s="102">
        <v>0</v>
      </c>
      <c r="T512" s="102">
        <v>0</v>
      </c>
      <c r="U512" s="102">
        <v>0</v>
      </c>
      <c r="V512" s="102">
        <f t="shared" si="53"/>
        <v>0</v>
      </c>
      <c r="W512" s="102">
        <f t="shared" si="58"/>
        <v>0</v>
      </c>
      <c r="X512" s="103">
        <v>0</v>
      </c>
      <c r="Y512" s="103">
        <v>0</v>
      </c>
      <c r="Z512" s="26"/>
      <c r="AA512" s="26"/>
      <c r="AC512">
        <v>0</v>
      </c>
    </row>
    <row r="513" spans="2:29" x14ac:dyDescent="0.3">
      <c r="B513" s="26" t="s">
        <v>105</v>
      </c>
      <c r="C513" s="26" t="s">
        <v>78</v>
      </c>
      <c r="D513" s="26">
        <v>2</v>
      </c>
      <c r="E513" s="98" t="s">
        <v>118</v>
      </c>
      <c r="F513" s="99">
        <v>65</v>
      </c>
      <c r="G513" s="26" t="s">
        <v>107</v>
      </c>
      <c r="H513" s="26">
        <v>1456</v>
      </c>
      <c r="I513" s="26"/>
      <c r="J513" s="26">
        <v>100</v>
      </c>
      <c r="K513" s="36">
        <v>70</v>
      </c>
      <c r="L513" s="36">
        <v>0</v>
      </c>
      <c r="M513" s="26">
        <v>60</v>
      </c>
      <c r="N513" s="112">
        <f t="shared" si="57"/>
        <v>0</v>
      </c>
      <c r="O513" s="118">
        <v>0.7</v>
      </c>
      <c r="P513" s="143">
        <v>2</v>
      </c>
      <c r="Q513" s="100">
        <f t="shared" si="55"/>
        <v>0</v>
      </c>
      <c r="R513" s="102">
        <v>0</v>
      </c>
      <c r="S513" s="102">
        <v>0</v>
      </c>
      <c r="T513" s="102">
        <v>0</v>
      </c>
      <c r="U513" s="102">
        <v>0</v>
      </c>
      <c r="V513" s="102">
        <f t="shared" si="53"/>
        <v>0</v>
      </c>
      <c r="W513" s="102">
        <f t="shared" si="58"/>
        <v>0</v>
      </c>
      <c r="X513" s="103">
        <v>0</v>
      </c>
      <c r="Y513" s="103">
        <v>0</v>
      </c>
      <c r="Z513" s="26"/>
      <c r="AA513" s="26"/>
      <c r="AC513">
        <v>0</v>
      </c>
    </row>
    <row r="514" spans="2:29" x14ac:dyDescent="0.3">
      <c r="B514" s="26" t="s">
        <v>105</v>
      </c>
      <c r="C514" s="26" t="s">
        <v>78</v>
      </c>
      <c r="D514" s="26">
        <v>2</v>
      </c>
      <c r="E514" s="98" t="s">
        <v>119</v>
      </c>
      <c r="F514" s="99">
        <v>67</v>
      </c>
      <c r="G514" s="26" t="s">
        <v>107</v>
      </c>
      <c r="H514" s="26">
        <v>1458</v>
      </c>
      <c r="I514" s="26"/>
      <c r="J514" s="26">
        <v>100</v>
      </c>
      <c r="K514" s="36">
        <v>60</v>
      </c>
      <c r="L514" s="36">
        <v>4743</v>
      </c>
      <c r="M514" s="26">
        <v>60</v>
      </c>
      <c r="N514" s="112">
        <f t="shared" si="57"/>
        <v>79.05</v>
      </c>
      <c r="O514" s="118">
        <v>0.65</v>
      </c>
      <c r="P514" s="143">
        <v>1</v>
      </c>
      <c r="Q514" s="100">
        <f t="shared" si="55"/>
        <v>51.3825</v>
      </c>
      <c r="R514" s="102">
        <v>308295</v>
      </c>
      <c r="S514" s="102">
        <v>38511</v>
      </c>
      <c r="T514" s="102">
        <v>61659</v>
      </c>
      <c r="U514" s="102">
        <v>7.97</v>
      </c>
      <c r="V514" s="102">
        <f t="shared" si="53"/>
        <v>369954</v>
      </c>
      <c r="W514" s="102">
        <f t="shared" si="58"/>
        <v>38518.97</v>
      </c>
      <c r="X514" s="103">
        <f t="shared" si="56"/>
        <v>0.12491607064662093</v>
      </c>
      <c r="Y514" s="103">
        <f t="shared" si="51"/>
        <v>1.2925931332003439E-4</v>
      </c>
      <c r="Z514" s="26" t="s">
        <v>137</v>
      </c>
      <c r="AA514" s="26" t="s">
        <v>135</v>
      </c>
      <c r="AC514">
        <v>20</v>
      </c>
    </row>
    <row r="515" spans="2:29" x14ac:dyDescent="0.3">
      <c r="B515" s="26" t="s">
        <v>105</v>
      </c>
      <c r="C515" s="26" t="s">
        <v>78</v>
      </c>
      <c r="D515" s="26">
        <v>2</v>
      </c>
      <c r="E515" s="98" t="s">
        <v>119</v>
      </c>
      <c r="F515" s="99">
        <v>67</v>
      </c>
      <c r="G515" s="26" t="s">
        <v>107</v>
      </c>
      <c r="H515" s="26">
        <v>1458</v>
      </c>
      <c r="I515" s="26"/>
      <c r="J515" s="26">
        <v>100</v>
      </c>
      <c r="K515" s="36">
        <v>70</v>
      </c>
      <c r="L515" s="36">
        <v>4743</v>
      </c>
      <c r="M515" s="26">
        <v>60</v>
      </c>
      <c r="N515" s="112">
        <f t="shared" si="57"/>
        <v>79.05</v>
      </c>
      <c r="O515" s="118">
        <v>0.65</v>
      </c>
      <c r="P515" s="143">
        <v>1</v>
      </c>
      <c r="Q515" s="100">
        <f t="shared" si="55"/>
        <v>51.3825</v>
      </c>
      <c r="R515" s="102">
        <v>359677</v>
      </c>
      <c r="S515" s="102">
        <v>44929</v>
      </c>
      <c r="T515" s="102">
        <v>71935.399999999994</v>
      </c>
      <c r="U515" s="102">
        <v>9.31</v>
      </c>
      <c r="V515" s="102">
        <f t="shared" si="53"/>
        <v>431612.4</v>
      </c>
      <c r="W515" s="102">
        <f t="shared" si="58"/>
        <v>44938.31</v>
      </c>
      <c r="X515" s="103">
        <f t="shared" si="56"/>
        <v>0.1249148541608165</v>
      </c>
      <c r="Y515" s="103">
        <f t="shared" si="51"/>
        <v>1.2942167555890426E-4</v>
      </c>
      <c r="Z515" s="26" t="s">
        <v>137</v>
      </c>
      <c r="AA515" s="26" t="s">
        <v>135</v>
      </c>
      <c r="AC515">
        <v>20</v>
      </c>
    </row>
    <row r="516" spans="2:29" x14ac:dyDescent="0.3">
      <c r="B516" s="26" t="s">
        <v>105</v>
      </c>
      <c r="C516" s="26" t="s">
        <v>78</v>
      </c>
      <c r="D516" s="26">
        <v>2</v>
      </c>
      <c r="E516" s="98" t="s">
        <v>119</v>
      </c>
      <c r="F516" s="99">
        <v>67</v>
      </c>
      <c r="G516" s="26" t="s">
        <v>107</v>
      </c>
      <c r="H516" s="26">
        <v>1458</v>
      </c>
      <c r="I516" s="26"/>
      <c r="J516" s="26">
        <v>100</v>
      </c>
      <c r="K516" s="36">
        <v>60</v>
      </c>
      <c r="L516" s="36">
        <v>0</v>
      </c>
      <c r="M516" s="26">
        <v>60</v>
      </c>
      <c r="N516" s="112">
        <f t="shared" si="57"/>
        <v>0</v>
      </c>
      <c r="O516" s="118">
        <v>0.7</v>
      </c>
      <c r="P516" s="143">
        <v>2</v>
      </c>
      <c r="Q516" s="100">
        <f t="shared" si="55"/>
        <v>0</v>
      </c>
      <c r="R516" s="102">
        <v>0</v>
      </c>
      <c r="S516" s="102">
        <v>0</v>
      </c>
      <c r="T516" s="102">
        <v>0</v>
      </c>
      <c r="U516" s="102">
        <v>0</v>
      </c>
      <c r="V516" s="102">
        <f t="shared" si="53"/>
        <v>0</v>
      </c>
      <c r="W516" s="102">
        <f t="shared" si="58"/>
        <v>0</v>
      </c>
      <c r="X516" s="103">
        <v>0</v>
      </c>
      <c r="Y516" s="103">
        <v>0</v>
      </c>
      <c r="Z516" s="26"/>
      <c r="AA516" s="26"/>
      <c r="AC516">
        <v>0</v>
      </c>
    </row>
    <row r="517" spans="2:29" x14ac:dyDescent="0.3">
      <c r="B517" s="26" t="s">
        <v>105</v>
      </c>
      <c r="C517" s="26" t="s">
        <v>78</v>
      </c>
      <c r="D517" s="26">
        <v>2</v>
      </c>
      <c r="E517" s="98" t="s">
        <v>119</v>
      </c>
      <c r="F517" s="99">
        <v>67</v>
      </c>
      <c r="G517" s="26" t="s">
        <v>107</v>
      </c>
      <c r="H517" s="26">
        <v>1458</v>
      </c>
      <c r="I517" s="26"/>
      <c r="J517" s="26">
        <v>100</v>
      </c>
      <c r="K517" s="36">
        <v>70</v>
      </c>
      <c r="L517" s="36">
        <v>0</v>
      </c>
      <c r="M517" s="26">
        <v>60</v>
      </c>
      <c r="N517" s="112">
        <f t="shared" si="57"/>
        <v>0</v>
      </c>
      <c r="O517" s="118">
        <v>0.7</v>
      </c>
      <c r="P517" s="143">
        <v>2</v>
      </c>
      <c r="Q517" s="100">
        <f t="shared" si="55"/>
        <v>0</v>
      </c>
      <c r="R517" s="102">
        <v>0</v>
      </c>
      <c r="S517" s="102">
        <v>0</v>
      </c>
      <c r="T517" s="102">
        <v>0</v>
      </c>
      <c r="U517" s="102">
        <v>0</v>
      </c>
      <c r="V517" s="102">
        <f t="shared" si="53"/>
        <v>0</v>
      </c>
      <c r="W517" s="102">
        <f t="shared" si="58"/>
        <v>0</v>
      </c>
      <c r="X517" s="103">
        <v>0</v>
      </c>
      <c r="Y517" s="103">
        <v>0</v>
      </c>
      <c r="Z517" s="26"/>
      <c r="AA517" s="26"/>
      <c r="AC517">
        <v>0</v>
      </c>
    </row>
    <row r="518" spans="2:29" x14ac:dyDescent="0.3">
      <c r="B518" s="26" t="s">
        <v>105</v>
      </c>
      <c r="C518" s="26" t="s">
        <v>78</v>
      </c>
      <c r="D518" s="26">
        <v>2</v>
      </c>
      <c r="E518" s="98" t="s">
        <v>120</v>
      </c>
      <c r="F518" s="99">
        <v>68</v>
      </c>
      <c r="G518" s="26" t="s">
        <v>107</v>
      </c>
      <c r="H518" s="26">
        <v>1459</v>
      </c>
      <c r="I518" s="26"/>
      <c r="J518" s="26">
        <v>100</v>
      </c>
      <c r="K518" s="36">
        <v>60</v>
      </c>
      <c r="L518" s="36">
        <v>4500</v>
      </c>
      <c r="M518" s="26">
        <v>60</v>
      </c>
      <c r="N518" s="112">
        <f t="shared" si="57"/>
        <v>75</v>
      </c>
      <c r="O518" s="118">
        <v>0.65</v>
      </c>
      <c r="P518" s="143">
        <v>1</v>
      </c>
      <c r="Q518" s="100">
        <f t="shared" si="55"/>
        <v>48.75</v>
      </c>
      <c r="R518" s="102">
        <v>292500</v>
      </c>
      <c r="S518" s="102">
        <v>31539</v>
      </c>
      <c r="T518" s="102">
        <v>58500</v>
      </c>
      <c r="U518" s="102">
        <v>7.56</v>
      </c>
      <c r="V518" s="102">
        <f t="shared" si="53"/>
        <v>351000</v>
      </c>
      <c r="W518" s="102">
        <f t="shared" si="58"/>
        <v>31546.560000000001</v>
      </c>
      <c r="X518" s="103">
        <f t="shared" si="56"/>
        <v>0.10782564102564103</v>
      </c>
      <c r="Y518" s="103">
        <f t="shared" ref="Y518:Y579" si="59">U518/T518</f>
        <v>1.2923076923076923E-4</v>
      </c>
      <c r="Z518" s="26" t="s">
        <v>137</v>
      </c>
      <c r="AA518" s="26" t="s">
        <v>135</v>
      </c>
      <c r="AC518">
        <v>20</v>
      </c>
    </row>
    <row r="519" spans="2:29" x14ac:dyDescent="0.3">
      <c r="B519" s="26" t="s">
        <v>105</v>
      </c>
      <c r="C519" s="26" t="s">
        <v>78</v>
      </c>
      <c r="D519" s="26">
        <v>2</v>
      </c>
      <c r="E519" s="98" t="s">
        <v>120</v>
      </c>
      <c r="F519" s="99">
        <v>68</v>
      </c>
      <c r="G519" s="26" t="s">
        <v>107</v>
      </c>
      <c r="H519" s="26">
        <v>1459</v>
      </c>
      <c r="I519" s="26"/>
      <c r="J519" s="26">
        <v>100</v>
      </c>
      <c r="K519" s="36">
        <v>70</v>
      </c>
      <c r="L519" s="36">
        <v>4500</v>
      </c>
      <c r="M519" s="26">
        <v>60</v>
      </c>
      <c r="N519" s="112">
        <f t="shared" si="57"/>
        <v>75</v>
      </c>
      <c r="O519" s="118">
        <v>0.65</v>
      </c>
      <c r="P519" s="143">
        <v>1</v>
      </c>
      <c r="Q519" s="100">
        <f t="shared" si="55"/>
        <v>48.75</v>
      </c>
      <c r="R519" s="102">
        <v>341250</v>
      </c>
      <c r="S519" s="102">
        <v>36796</v>
      </c>
      <c r="T519" s="102">
        <v>68250</v>
      </c>
      <c r="U519" s="102">
        <v>8.83</v>
      </c>
      <c r="V519" s="102">
        <f t="shared" si="53"/>
        <v>409500</v>
      </c>
      <c r="W519" s="102">
        <f t="shared" si="58"/>
        <v>36804.83</v>
      </c>
      <c r="X519" s="103">
        <f t="shared" si="56"/>
        <v>0.10782710622710623</v>
      </c>
      <c r="Y519" s="103">
        <f t="shared" si="59"/>
        <v>1.2937728937728937E-4</v>
      </c>
      <c r="Z519" s="26" t="s">
        <v>137</v>
      </c>
      <c r="AA519" s="26" t="s">
        <v>135</v>
      </c>
      <c r="AC519">
        <v>20</v>
      </c>
    </row>
    <row r="520" spans="2:29" x14ac:dyDescent="0.3">
      <c r="B520" s="26" t="s">
        <v>105</v>
      </c>
      <c r="C520" s="26" t="s">
        <v>78</v>
      </c>
      <c r="D520" s="26">
        <v>2</v>
      </c>
      <c r="E520" s="98" t="s">
        <v>120</v>
      </c>
      <c r="F520" s="99">
        <v>68</v>
      </c>
      <c r="G520" s="26" t="s">
        <v>107</v>
      </c>
      <c r="H520" s="26">
        <v>1459</v>
      </c>
      <c r="I520" s="26"/>
      <c r="J520" s="26">
        <v>100</v>
      </c>
      <c r="K520" s="36">
        <v>60</v>
      </c>
      <c r="L520" s="36">
        <v>0</v>
      </c>
      <c r="M520" s="26">
        <v>60</v>
      </c>
      <c r="N520" s="112">
        <f t="shared" si="57"/>
        <v>0</v>
      </c>
      <c r="O520" s="118">
        <v>0.7</v>
      </c>
      <c r="P520" s="143">
        <v>2</v>
      </c>
      <c r="Q520" s="100">
        <f t="shared" si="55"/>
        <v>0</v>
      </c>
      <c r="R520" s="102">
        <v>0</v>
      </c>
      <c r="S520" s="102">
        <v>0</v>
      </c>
      <c r="T520" s="102">
        <v>0</v>
      </c>
      <c r="U520" s="102">
        <v>0</v>
      </c>
      <c r="V520" s="102">
        <f t="shared" si="53"/>
        <v>0</v>
      </c>
      <c r="W520" s="102">
        <f t="shared" si="58"/>
        <v>0</v>
      </c>
      <c r="X520" s="103">
        <v>0</v>
      </c>
      <c r="Y520" s="103">
        <v>0</v>
      </c>
      <c r="Z520" s="26"/>
      <c r="AA520" s="26"/>
      <c r="AC520">
        <v>0</v>
      </c>
    </row>
    <row r="521" spans="2:29" x14ac:dyDescent="0.3">
      <c r="B521" s="26" t="s">
        <v>105</v>
      </c>
      <c r="C521" s="26" t="s">
        <v>78</v>
      </c>
      <c r="D521" s="26">
        <v>2</v>
      </c>
      <c r="E521" s="98" t="s">
        <v>120</v>
      </c>
      <c r="F521" s="99">
        <v>68</v>
      </c>
      <c r="G521" s="26" t="s">
        <v>107</v>
      </c>
      <c r="H521" s="26">
        <v>1459</v>
      </c>
      <c r="I521" s="26"/>
      <c r="J521" s="26">
        <v>100</v>
      </c>
      <c r="K521" s="36">
        <v>70</v>
      </c>
      <c r="L521" s="36">
        <v>0</v>
      </c>
      <c r="M521" s="26">
        <v>60</v>
      </c>
      <c r="N521" s="112">
        <f t="shared" si="57"/>
        <v>0</v>
      </c>
      <c r="O521" s="118">
        <v>0.7</v>
      </c>
      <c r="P521" s="143">
        <v>2</v>
      </c>
      <c r="Q521" s="100">
        <f t="shared" si="55"/>
        <v>0</v>
      </c>
      <c r="R521" s="102">
        <v>0</v>
      </c>
      <c r="S521" s="102">
        <v>0</v>
      </c>
      <c r="T521" s="102">
        <v>0</v>
      </c>
      <c r="U521" s="102">
        <v>0</v>
      </c>
      <c r="V521" s="102">
        <f t="shared" si="53"/>
        <v>0</v>
      </c>
      <c r="W521" s="102">
        <f t="shared" si="58"/>
        <v>0</v>
      </c>
      <c r="X521" s="103">
        <v>0</v>
      </c>
      <c r="Y521" s="103">
        <v>0</v>
      </c>
      <c r="Z521" s="26"/>
      <c r="AA521" s="26"/>
      <c r="AC521">
        <v>0</v>
      </c>
    </row>
    <row r="522" spans="2:29" x14ac:dyDescent="0.3">
      <c r="B522" s="26" t="s">
        <v>105</v>
      </c>
      <c r="C522" s="26" t="s">
        <v>78</v>
      </c>
      <c r="D522" s="26">
        <v>2</v>
      </c>
      <c r="E522" s="98" t="s">
        <v>121</v>
      </c>
      <c r="F522" s="99">
        <v>77</v>
      </c>
      <c r="G522" s="26" t="s">
        <v>107</v>
      </c>
      <c r="H522" s="26">
        <v>1468</v>
      </c>
      <c r="I522" s="26"/>
      <c r="J522" s="26">
        <v>100</v>
      </c>
      <c r="K522" s="36">
        <v>60</v>
      </c>
      <c r="L522" s="36">
        <v>4800</v>
      </c>
      <c r="M522" s="26">
        <v>60</v>
      </c>
      <c r="N522" s="112">
        <f t="shared" si="57"/>
        <v>80</v>
      </c>
      <c r="O522" s="118">
        <v>0.65</v>
      </c>
      <c r="P522" s="143">
        <v>1</v>
      </c>
      <c r="Q522" s="100">
        <f t="shared" si="55"/>
        <v>52</v>
      </c>
      <c r="R522" s="102">
        <v>312000</v>
      </c>
      <c r="S522" s="102">
        <v>38973.94</v>
      </c>
      <c r="T522" s="102">
        <v>62400</v>
      </c>
      <c r="U522" s="102">
        <v>8.06</v>
      </c>
      <c r="V522" s="102">
        <f t="shared" si="53"/>
        <v>374400</v>
      </c>
      <c r="W522" s="102">
        <v>38982</v>
      </c>
      <c r="X522" s="103">
        <f t="shared" si="56"/>
        <v>0.12491647435897436</v>
      </c>
      <c r="Y522" s="103">
        <f t="shared" si="59"/>
        <v>1.2916666666666667E-4</v>
      </c>
      <c r="Z522" s="26" t="s">
        <v>137</v>
      </c>
      <c r="AA522" s="26" t="s">
        <v>135</v>
      </c>
      <c r="AC522">
        <v>20</v>
      </c>
    </row>
    <row r="523" spans="2:29" x14ac:dyDescent="0.3">
      <c r="B523" s="26" t="s">
        <v>105</v>
      </c>
      <c r="C523" s="26" t="s">
        <v>78</v>
      </c>
      <c r="D523" s="26">
        <v>2</v>
      </c>
      <c r="E523" s="98" t="s">
        <v>121</v>
      </c>
      <c r="F523" s="99">
        <v>77</v>
      </c>
      <c r="G523" s="26" t="s">
        <v>107</v>
      </c>
      <c r="H523" s="26">
        <v>1468</v>
      </c>
      <c r="I523" s="26"/>
      <c r="J523" s="26">
        <v>100</v>
      </c>
      <c r="K523" s="36">
        <v>70</v>
      </c>
      <c r="L523" s="36">
        <v>6000</v>
      </c>
      <c r="M523" s="26">
        <v>60</v>
      </c>
      <c r="N523" s="112">
        <f t="shared" si="57"/>
        <v>100</v>
      </c>
      <c r="O523" s="118">
        <v>0.65</v>
      </c>
      <c r="P523" s="143">
        <v>1</v>
      </c>
      <c r="Q523" s="100">
        <f t="shared" si="55"/>
        <v>65</v>
      </c>
      <c r="R523" s="102">
        <v>455000</v>
      </c>
      <c r="S523" s="102">
        <v>56837</v>
      </c>
      <c r="T523" s="102">
        <v>91000</v>
      </c>
      <c r="U523" s="102">
        <v>11.77</v>
      </c>
      <c r="V523" s="102">
        <f t="shared" si="53"/>
        <v>546000</v>
      </c>
      <c r="W523" s="102">
        <f t="shared" ref="W523:W554" si="60">S523+U523</f>
        <v>56848.77</v>
      </c>
      <c r="X523" s="103">
        <f t="shared" si="56"/>
        <v>0.12491648351648352</v>
      </c>
      <c r="Y523" s="103">
        <f t="shared" si="59"/>
        <v>1.2934065934065933E-4</v>
      </c>
      <c r="Z523" s="26" t="s">
        <v>137</v>
      </c>
      <c r="AA523" s="26" t="s">
        <v>135</v>
      </c>
      <c r="AC523">
        <v>20</v>
      </c>
    </row>
    <row r="524" spans="2:29" x14ac:dyDescent="0.3">
      <c r="B524" s="26" t="s">
        <v>105</v>
      </c>
      <c r="C524" s="26" t="s">
        <v>78</v>
      </c>
      <c r="D524" s="26">
        <v>2</v>
      </c>
      <c r="E524" s="98" t="s">
        <v>121</v>
      </c>
      <c r="F524" s="99">
        <v>77</v>
      </c>
      <c r="G524" s="26" t="s">
        <v>107</v>
      </c>
      <c r="H524" s="26">
        <v>1468</v>
      </c>
      <c r="I524" s="26"/>
      <c r="J524" s="26">
        <v>100</v>
      </c>
      <c r="K524" s="36">
        <v>60</v>
      </c>
      <c r="L524" s="36">
        <v>0</v>
      </c>
      <c r="M524" s="26">
        <v>60</v>
      </c>
      <c r="N524" s="112">
        <f t="shared" si="57"/>
        <v>0</v>
      </c>
      <c r="O524" s="118">
        <v>0.7</v>
      </c>
      <c r="P524" s="143">
        <v>2</v>
      </c>
      <c r="Q524" s="100">
        <f t="shared" si="55"/>
        <v>0</v>
      </c>
      <c r="R524" s="102">
        <v>0</v>
      </c>
      <c r="S524" s="102">
        <v>0</v>
      </c>
      <c r="T524" s="102">
        <v>0</v>
      </c>
      <c r="U524" s="102">
        <v>0</v>
      </c>
      <c r="V524" s="102">
        <f t="shared" si="53"/>
        <v>0</v>
      </c>
      <c r="W524" s="102">
        <f t="shared" si="60"/>
        <v>0</v>
      </c>
      <c r="X524" s="103">
        <v>0</v>
      </c>
      <c r="Y524" s="103">
        <v>0</v>
      </c>
      <c r="Z524" s="26"/>
      <c r="AA524" s="26"/>
      <c r="AC524">
        <v>0</v>
      </c>
    </row>
    <row r="525" spans="2:29" x14ac:dyDescent="0.3">
      <c r="B525" s="26" t="s">
        <v>105</v>
      </c>
      <c r="C525" s="26" t="s">
        <v>78</v>
      </c>
      <c r="D525" s="26">
        <v>2</v>
      </c>
      <c r="E525" s="98" t="s">
        <v>121</v>
      </c>
      <c r="F525" s="99">
        <v>77</v>
      </c>
      <c r="G525" s="26" t="s">
        <v>107</v>
      </c>
      <c r="H525" s="26">
        <v>1468</v>
      </c>
      <c r="I525" s="26"/>
      <c r="J525" s="26">
        <v>100</v>
      </c>
      <c r="K525" s="36">
        <v>70</v>
      </c>
      <c r="L525" s="36">
        <v>0</v>
      </c>
      <c r="M525" s="26">
        <v>60</v>
      </c>
      <c r="N525" s="112">
        <f t="shared" si="57"/>
        <v>0</v>
      </c>
      <c r="O525" s="118">
        <v>0.7</v>
      </c>
      <c r="P525" s="143">
        <v>2</v>
      </c>
      <c r="Q525" s="100">
        <f t="shared" si="55"/>
        <v>0</v>
      </c>
      <c r="R525" s="102">
        <v>0</v>
      </c>
      <c r="S525" s="102">
        <v>0</v>
      </c>
      <c r="T525" s="102">
        <v>0</v>
      </c>
      <c r="U525" s="102">
        <v>0</v>
      </c>
      <c r="V525" s="102">
        <f t="shared" si="53"/>
        <v>0</v>
      </c>
      <c r="W525" s="102">
        <f t="shared" si="60"/>
        <v>0</v>
      </c>
      <c r="X525" s="103">
        <v>0</v>
      </c>
      <c r="Y525" s="103">
        <v>0</v>
      </c>
      <c r="Z525" s="26"/>
      <c r="AA525" s="26"/>
      <c r="AC525">
        <v>0</v>
      </c>
    </row>
    <row r="526" spans="2:29" x14ac:dyDescent="0.3">
      <c r="B526" s="26" t="s">
        <v>105</v>
      </c>
      <c r="C526" s="26" t="s">
        <v>78</v>
      </c>
      <c r="D526" s="26">
        <v>2</v>
      </c>
      <c r="E526" s="98" t="s">
        <v>122</v>
      </c>
      <c r="F526" s="99">
        <v>79</v>
      </c>
      <c r="G526" s="26" t="s">
        <v>107</v>
      </c>
      <c r="H526" s="26">
        <v>1470</v>
      </c>
      <c r="I526" s="26"/>
      <c r="J526" s="26">
        <v>100</v>
      </c>
      <c r="K526" s="36">
        <v>60</v>
      </c>
      <c r="L526" s="36">
        <v>5661</v>
      </c>
      <c r="M526" s="26">
        <v>60</v>
      </c>
      <c r="N526" s="112">
        <f t="shared" si="57"/>
        <v>94.35</v>
      </c>
      <c r="O526" s="118">
        <v>0.65</v>
      </c>
      <c r="P526" s="143">
        <v>1</v>
      </c>
      <c r="Q526" s="100">
        <f t="shared" si="55"/>
        <v>61.327500000000001</v>
      </c>
      <c r="R526" s="102">
        <v>367965</v>
      </c>
      <c r="S526" s="102">
        <v>45965</v>
      </c>
      <c r="T526" s="102">
        <v>73593</v>
      </c>
      <c r="U526" s="102">
        <v>9.52</v>
      </c>
      <c r="V526" s="102">
        <f t="shared" si="53"/>
        <v>441558</v>
      </c>
      <c r="W526" s="102">
        <f t="shared" si="60"/>
        <v>45974.52</v>
      </c>
      <c r="X526" s="103">
        <f t="shared" si="56"/>
        <v>0.1249167719755955</v>
      </c>
      <c r="Y526" s="103">
        <f t="shared" si="59"/>
        <v>1.2936012936012935E-4</v>
      </c>
      <c r="Z526" s="26" t="s">
        <v>137</v>
      </c>
      <c r="AA526" s="26" t="s">
        <v>135</v>
      </c>
      <c r="AC526">
        <v>20</v>
      </c>
    </row>
    <row r="527" spans="2:29" x14ac:dyDescent="0.3">
      <c r="B527" s="26" t="s">
        <v>105</v>
      </c>
      <c r="C527" s="26" t="s">
        <v>78</v>
      </c>
      <c r="D527" s="26">
        <v>2</v>
      </c>
      <c r="E527" s="98" t="s">
        <v>122</v>
      </c>
      <c r="F527" s="99">
        <v>79</v>
      </c>
      <c r="G527" s="26" t="s">
        <v>107</v>
      </c>
      <c r="H527" s="26">
        <v>1470</v>
      </c>
      <c r="I527" s="26"/>
      <c r="J527" s="26">
        <v>100</v>
      </c>
      <c r="K527" s="36">
        <v>70</v>
      </c>
      <c r="L527" s="36">
        <v>5661</v>
      </c>
      <c r="M527" s="26">
        <v>60</v>
      </c>
      <c r="N527" s="112">
        <f t="shared" si="57"/>
        <v>94.35</v>
      </c>
      <c r="O527" s="118">
        <v>0.65</v>
      </c>
      <c r="P527" s="143">
        <v>1</v>
      </c>
      <c r="Q527" s="100">
        <f t="shared" si="55"/>
        <v>61.327500000000001</v>
      </c>
      <c r="R527" s="102">
        <v>429292</v>
      </c>
      <c r="S527" s="102">
        <v>53626</v>
      </c>
      <c r="T527" s="102">
        <v>85858.4</v>
      </c>
      <c r="U527" s="102">
        <v>11.11</v>
      </c>
      <c r="V527" s="102">
        <f t="shared" si="53"/>
        <v>515150.4</v>
      </c>
      <c r="W527" s="102">
        <f t="shared" si="60"/>
        <v>53637.11</v>
      </c>
      <c r="X527" s="103">
        <f t="shared" si="56"/>
        <v>0.12491730570334411</v>
      </c>
      <c r="Y527" s="103">
        <f t="shared" si="59"/>
        <v>1.2939910364041259E-4</v>
      </c>
      <c r="Z527" s="26" t="s">
        <v>137</v>
      </c>
      <c r="AA527" s="26" t="s">
        <v>135</v>
      </c>
      <c r="AC527">
        <v>20</v>
      </c>
    </row>
    <row r="528" spans="2:29" x14ac:dyDescent="0.3">
      <c r="B528" s="26" t="s">
        <v>105</v>
      </c>
      <c r="C528" s="26" t="s">
        <v>78</v>
      </c>
      <c r="D528" s="26">
        <v>2</v>
      </c>
      <c r="E528" s="98" t="s">
        <v>122</v>
      </c>
      <c r="F528" s="99">
        <v>79</v>
      </c>
      <c r="G528" s="26" t="s">
        <v>107</v>
      </c>
      <c r="H528" s="26">
        <v>1470</v>
      </c>
      <c r="I528" s="26"/>
      <c r="J528" s="26">
        <v>100</v>
      </c>
      <c r="K528" s="36">
        <v>60</v>
      </c>
      <c r="L528" s="36">
        <v>0</v>
      </c>
      <c r="M528" s="26">
        <v>60</v>
      </c>
      <c r="N528" s="112">
        <f t="shared" si="57"/>
        <v>0</v>
      </c>
      <c r="O528" s="118">
        <v>0.7</v>
      </c>
      <c r="P528" s="143">
        <v>2</v>
      </c>
      <c r="Q528" s="100">
        <f t="shared" si="55"/>
        <v>0</v>
      </c>
      <c r="R528" s="102">
        <v>0</v>
      </c>
      <c r="S528" s="102">
        <v>0</v>
      </c>
      <c r="T528" s="102">
        <v>0</v>
      </c>
      <c r="U528" s="102">
        <v>0</v>
      </c>
      <c r="V528" s="102">
        <f t="shared" si="53"/>
        <v>0</v>
      </c>
      <c r="W528" s="102">
        <f t="shared" si="60"/>
        <v>0</v>
      </c>
      <c r="X528" s="103">
        <v>0</v>
      </c>
      <c r="Y528" s="103">
        <v>0</v>
      </c>
      <c r="Z528" s="26"/>
      <c r="AA528" s="26"/>
      <c r="AC528">
        <v>0</v>
      </c>
    </row>
    <row r="529" spans="2:29" x14ac:dyDescent="0.3">
      <c r="B529" s="26" t="s">
        <v>105</v>
      </c>
      <c r="C529" s="26" t="s">
        <v>78</v>
      </c>
      <c r="D529" s="26">
        <v>2</v>
      </c>
      <c r="E529" s="98" t="s">
        <v>122</v>
      </c>
      <c r="F529" s="99">
        <v>79</v>
      </c>
      <c r="G529" s="26" t="s">
        <v>107</v>
      </c>
      <c r="H529" s="26">
        <v>1470</v>
      </c>
      <c r="I529" s="26"/>
      <c r="J529" s="26">
        <v>100</v>
      </c>
      <c r="K529" s="36">
        <v>70</v>
      </c>
      <c r="L529" s="36">
        <v>0</v>
      </c>
      <c r="M529" s="26">
        <v>60</v>
      </c>
      <c r="N529" s="112">
        <f t="shared" si="57"/>
        <v>0</v>
      </c>
      <c r="O529" s="118">
        <v>0.7</v>
      </c>
      <c r="P529" s="143">
        <v>2</v>
      </c>
      <c r="Q529" s="100">
        <f t="shared" si="55"/>
        <v>0</v>
      </c>
      <c r="R529" s="102">
        <v>0</v>
      </c>
      <c r="S529" s="102">
        <v>0</v>
      </c>
      <c r="T529" s="102">
        <v>0</v>
      </c>
      <c r="U529" s="102">
        <v>0</v>
      </c>
      <c r="V529" s="102">
        <f t="shared" si="53"/>
        <v>0</v>
      </c>
      <c r="W529" s="102">
        <f t="shared" si="60"/>
        <v>0</v>
      </c>
      <c r="X529" s="103">
        <v>0</v>
      </c>
      <c r="Y529" s="103">
        <v>0</v>
      </c>
      <c r="Z529" s="26"/>
      <c r="AA529" s="26"/>
      <c r="AC529">
        <v>0</v>
      </c>
    </row>
    <row r="530" spans="2:29" x14ac:dyDescent="0.3">
      <c r="B530" s="26" t="s">
        <v>105</v>
      </c>
      <c r="C530" s="26" t="s">
        <v>78</v>
      </c>
      <c r="D530" s="26">
        <v>2</v>
      </c>
      <c r="E530" s="98" t="s">
        <v>123</v>
      </c>
      <c r="F530" s="99">
        <v>81</v>
      </c>
      <c r="G530" s="26" t="s">
        <v>107</v>
      </c>
      <c r="H530" s="26">
        <v>1472</v>
      </c>
      <c r="I530" s="26"/>
      <c r="J530" s="26">
        <v>100</v>
      </c>
      <c r="K530" s="36">
        <v>60</v>
      </c>
      <c r="L530" s="36">
        <v>4640</v>
      </c>
      <c r="M530" s="26">
        <v>60</v>
      </c>
      <c r="N530" s="112">
        <f t="shared" ref="N530:N561" si="61">L530/M530</f>
        <v>77.333333333333329</v>
      </c>
      <c r="O530" s="118">
        <v>0.65</v>
      </c>
      <c r="P530" s="143">
        <v>1</v>
      </c>
      <c r="Q530" s="100">
        <f t="shared" si="55"/>
        <v>50.266666666666666</v>
      </c>
      <c r="R530" s="102">
        <v>301600</v>
      </c>
      <c r="S530" s="102">
        <v>37674.21</v>
      </c>
      <c r="T530" s="102">
        <v>60320</v>
      </c>
      <c r="U530" s="102">
        <v>7.79</v>
      </c>
      <c r="V530" s="102">
        <f t="shared" si="53"/>
        <v>361920</v>
      </c>
      <c r="W530" s="102">
        <f t="shared" si="60"/>
        <v>37682</v>
      </c>
      <c r="X530" s="103">
        <f t="shared" si="56"/>
        <v>0.12491448938992042</v>
      </c>
      <c r="Y530" s="103">
        <f t="shared" si="59"/>
        <v>1.291445623342175E-4</v>
      </c>
      <c r="Z530" s="26" t="s">
        <v>137</v>
      </c>
      <c r="AA530" s="26" t="s">
        <v>135</v>
      </c>
      <c r="AC530">
        <v>20</v>
      </c>
    </row>
    <row r="531" spans="2:29" x14ac:dyDescent="0.3">
      <c r="B531" s="26" t="s">
        <v>105</v>
      </c>
      <c r="C531" s="26" t="s">
        <v>78</v>
      </c>
      <c r="D531" s="26">
        <v>2</v>
      </c>
      <c r="E531" s="98" t="s">
        <v>123</v>
      </c>
      <c r="F531" s="99">
        <v>81</v>
      </c>
      <c r="G531" s="26" t="s">
        <v>107</v>
      </c>
      <c r="H531" s="26">
        <v>1472</v>
      </c>
      <c r="I531" s="26"/>
      <c r="J531" s="26">
        <v>100</v>
      </c>
      <c r="K531" s="36">
        <v>70</v>
      </c>
      <c r="L531" s="36">
        <v>4640</v>
      </c>
      <c r="M531" s="26">
        <v>60</v>
      </c>
      <c r="N531" s="112">
        <f t="shared" si="61"/>
        <v>77.333333333333329</v>
      </c>
      <c r="O531" s="118">
        <v>0.65</v>
      </c>
      <c r="P531" s="143">
        <v>1</v>
      </c>
      <c r="Q531" s="100">
        <f t="shared" si="55"/>
        <v>50.266666666666666</v>
      </c>
      <c r="R531" s="102">
        <v>351866</v>
      </c>
      <c r="S531" s="102">
        <v>43954</v>
      </c>
      <c r="T531" s="102">
        <v>70373.2</v>
      </c>
      <c r="U531" s="102">
        <v>9.1</v>
      </c>
      <c r="V531" s="102">
        <f t="shared" si="53"/>
        <v>422239.2</v>
      </c>
      <c r="W531" s="102">
        <f t="shared" si="60"/>
        <v>43963.1</v>
      </c>
      <c r="X531" s="103">
        <f t="shared" si="56"/>
        <v>0.12491687176368277</v>
      </c>
      <c r="Y531" s="103">
        <f t="shared" si="59"/>
        <v>1.2931058982680908E-4</v>
      </c>
      <c r="Z531" s="26" t="s">
        <v>137</v>
      </c>
      <c r="AA531" s="26" t="s">
        <v>135</v>
      </c>
      <c r="AC531">
        <v>20</v>
      </c>
    </row>
    <row r="532" spans="2:29" x14ac:dyDescent="0.3">
      <c r="B532" s="26" t="s">
        <v>105</v>
      </c>
      <c r="C532" s="26" t="s">
        <v>78</v>
      </c>
      <c r="D532" s="26">
        <v>2</v>
      </c>
      <c r="E532" s="98" t="s">
        <v>123</v>
      </c>
      <c r="F532" s="99">
        <v>81</v>
      </c>
      <c r="G532" s="26" t="s">
        <v>107</v>
      </c>
      <c r="H532" s="26">
        <v>1472</v>
      </c>
      <c r="I532" s="26"/>
      <c r="J532" s="26">
        <v>100</v>
      </c>
      <c r="K532" s="36">
        <v>60</v>
      </c>
      <c r="L532" s="36">
        <v>0</v>
      </c>
      <c r="M532" s="26">
        <v>60</v>
      </c>
      <c r="N532" s="112">
        <f t="shared" si="61"/>
        <v>0</v>
      </c>
      <c r="O532" s="118">
        <v>0.7</v>
      </c>
      <c r="P532" s="143">
        <v>2</v>
      </c>
      <c r="Q532" s="100">
        <f t="shared" si="55"/>
        <v>0</v>
      </c>
      <c r="R532" s="102">
        <v>0</v>
      </c>
      <c r="S532" s="102">
        <v>0</v>
      </c>
      <c r="T532" s="102">
        <v>0</v>
      </c>
      <c r="U532" s="102">
        <v>0</v>
      </c>
      <c r="V532" s="102">
        <f t="shared" si="53"/>
        <v>0</v>
      </c>
      <c r="W532" s="102">
        <f t="shared" si="60"/>
        <v>0</v>
      </c>
      <c r="X532" s="103">
        <v>0</v>
      </c>
      <c r="Y532" s="103">
        <v>0</v>
      </c>
      <c r="Z532" s="26"/>
      <c r="AA532" s="26"/>
      <c r="AC532">
        <v>0</v>
      </c>
    </row>
    <row r="533" spans="2:29" x14ac:dyDescent="0.3">
      <c r="B533" s="26" t="s">
        <v>105</v>
      </c>
      <c r="C533" s="26" t="s">
        <v>78</v>
      </c>
      <c r="D533" s="26">
        <v>2</v>
      </c>
      <c r="E533" s="98" t="s">
        <v>123</v>
      </c>
      <c r="F533" s="99">
        <v>81</v>
      </c>
      <c r="G533" s="26" t="s">
        <v>107</v>
      </c>
      <c r="H533" s="26">
        <v>1472</v>
      </c>
      <c r="I533" s="26"/>
      <c r="J533" s="26">
        <v>100</v>
      </c>
      <c r="K533" s="36">
        <v>70</v>
      </c>
      <c r="L533" s="36">
        <v>0</v>
      </c>
      <c r="M533" s="26">
        <v>60</v>
      </c>
      <c r="N533" s="112">
        <f t="shared" si="61"/>
        <v>0</v>
      </c>
      <c r="O533" s="118">
        <v>0.7</v>
      </c>
      <c r="P533" s="143">
        <v>2</v>
      </c>
      <c r="Q533" s="100">
        <f t="shared" si="55"/>
        <v>0</v>
      </c>
      <c r="R533" s="102">
        <v>0</v>
      </c>
      <c r="S533" s="102">
        <v>0</v>
      </c>
      <c r="T533" s="102">
        <v>0</v>
      </c>
      <c r="U533" s="102">
        <v>0</v>
      </c>
      <c r="V533" s="102">
        <f t="shared" ref="V533:V590" si="62">R533+T533</f>
        <v>0</v>
      </c>
      <c r="W533" s="102">
        <f t="shared" si="60"/>
        <v>0</v>
      </c>
      <c r="X533" s="103">
        <v>0</v>
      </c>
      <c r="Y533" s="103">
        <v>0</v>
      </c>
      <c r="Z533" s="26"/>
      <c r="AA533" s="26"/>
      <c r="AC533">
        <v>0</v>
      </c>
    </row>
    <row r="534" spans="2:29" x14ac:dyDescent="0.3">
      <c r="B534" s="26" t="s">
        <v>105</v>
      </c>
      <c r="C534" s="26" t="s">
        <v>78</v>
      </c>
      <c r="D534" s="26">
        <v>2</v>
      </c>
      <c r="E534" s="98" t="s">
        <v>124</v>
      </c>
      <c r="F534" s="99">
        <v>84</v>
      </c>
      <c r="G534" s="26" t="s">
        <v>107</v>
      </c>
      <c r="H534" s="26">
        <v>1475</v>
      </c>
      <c r="I534" s="26"/>
      <c r="J534" s="26">
        <v>100</v>
      </c>
      <c r="K534" s="36">
        <v>60</v>
      </c>
      <c r="L534" s="36">
        <v>4800</v>
      </c>
      <c r="M534" s="26">
        <v>60</v>
      </c>
      <c r="N534" s="112">
        <f t="shared" si="61"/>
        <v>80</v>
      </c>
      <c r="O534" s="118">
        <v>0.65</v>
      </c>
      <c r="P534" s="143">
        <v>1</v>
      </c>
      <c r="Q534" s="100">
        <f t="shared" si="55"/>
        <v>52</v>
      </c>
      <c r="R534" s="102">
        <v>312000</v>
      </c>
      <c r="S534" s="102">
        <v>33642</v>
      </c>
      <c r="T534" s="102">
        <v>62400</v>
      </c>
      <c r="U534" s="102">
        <v>8.06</v>
      </c>
      <c r="V534" s="102">
        <f t="shared" si="62"/>
        <v>374400</v>
      </c>
      <c r="W534" s="102">
        <f t="shared" si="60"/>
        <v>33650.06</v>
      </c>
      <c r="X534" s="103">
        <f t="shared" si="56"/>
        <v>0.10782692307692307</v>
      </c>
      <c r="Y534" s="103">
        <f t="shared" si="59"/>
        <v>1.2916666666666667E-4</v>
      </c>
      <c r="Z534" s="26" t="s">
        <v>137</v>
      </c>
      <c r="AA534" s="26" t="s">
        <v>135</v>
      </c>
      <c r="AC534">
        <v>20</v>
      </c>
    </row>
    <row r="535" spans="2:29" x14ac:dyDescent="0.3">
      <c r="B535" s="26" t="s">
        <v>105</v>
      </c>
      <c r="C535" s="26" t="s">
        <v>78</v>
      </c>
      <c r="D535" s="26">
        <v>2</v>
      </c>
      <c r="E535" s="98" t="s">
        <v>124</v>
      </c>
      <c r="F535" s="99">
        <v>84</v>
      </c>
      <c r="G535" s="26" t="s">
        <v>107</v>
      </c>
      <c r="H535" s="26">
        <v>1475</v>
      </c>
      <c r="I535" s="26"/>
      <c r="J535" s="26">
        <v>100</v>
      </c>
      <c r="K535" s="36">
        <v>70</v>
      </c>
      <c r="L535" s="36">
        <v>4800</v>
      </c>
      <c r="M535" s="26">
        <v>60</v>
      </c>
      <c r="N535" s="112">
        <f t="shared" si="61"/>
        <v>80</v>
      </c>
      <c r="O535" s="118">
        <v>0.65</v>
      </c>
      <c r="P535" s="143">
        <v>1</v>
      </c>
      <c r="Q535" s="100">
        <f t="shared" si="55"/>
        <v>52</v>
      </c>
      <c r="R535" s="102">
        <v>364000</v>
      </c>
      <c r="S535" s="102">
        <v>39249</v>
      </c>
      <c r="T535" s="102">
        <v>72800</v>
      </c>
      <c r="U535" s="102">
        <v>9.42</v>
      </c>
      <c r="V535" s="102">
        <f t="shared" si="62"/>
        <v>436800</v>
      </c>
      <c r="W535" s="102">
        <f t="shared" si="60"/>
        <v>39258.42</v>
      </c>
      <c r="X535" s="103">
        <f t="shared" si="56"/>
        <v>0.10782692307692307</v>
      </c>
      <c r="Y535" s="103">
        <f t="shared" si="59"/>
        <v>1.293956043956044E-4</v>
      </c>
      <c r="Z535" s="26" t="s">
        <v>137</v>
      </c>
      <c r="AA535" s="26" t="s">
        <v>135</v>
      </c>
      <c r="AC535">
        <v>20</v>
      </c>
    </row>
    <row r="536" spans="2:29" x14ac:dyDescent="0.3">
      <c r="B536" s="26" t="s">
        <v>105</v>
      </c>
      <c r="C536" s="26" t="s">
        <v>78</v>
      </c>
      <c r="D536" s="26">
        <v>2</v>
      </c>
      <c r="E536" s="98" t="s">
        <v>124</v>
      </c>
      <c r="F536" s="99">
        <v>84</v>
      </c>
      <c r="G536" s="26" t="s">
        <v>107</v>
      </c>
      <c r="H536" s="26">
        <v>1475</v>
      </c>
      <c r="I536" s="26"/>
      <c r="J536" s="26">
        <v>100</v>
      </c>
      <c r="K536" s="36">
        <v>60</v>
      </c>
      <c r="L536" s="36">
        <v>0</v>
      </c>
      <c r="M536" s="26">
        <v>60</v>
      </c>
      <c r="N536" s="112">
        <f t="shared" si="61"/>
        <v>0</v>
      </c>
      <c r="O536" s="118">
        <v>0.7</v>
      </c>
      <c r="P536" s="143">
        <v>2</v>
      </c>
      <c r="Q536" s="100">
        <f t="shared" si="55"/>
        <v>0</v>
      </c>
      <c r="R536" s="102">
        <v>0</v>
      </c>
      <c r="S536" s="102">
        <v>0</v>
      </c>
      <c r="T536" s="102">
        <v>0</v>
      </c>
      <c r="U536" s="102">
        <v>0</v>
      </c>
      <c r="V536" s="102">
        <f t="shared" si="62"/>
        <v>0</v>
      </c>
      <c r="W536" s="102">
        <f t="shared" si="60"/>
        <v>0</v>
      </c>
      <c r="X536" s="103">
        <v>0</v>
      </c>
      <c r="Y536" s="103">
        <v>0</v>
      </c>
      <c r="Z536" s="26"/>
      <c r="AA536" s="26"/>
      <c r="AC536">
        <v>0</v>
      </c>
    </row>
    <row r="537" spans="2:29" x14ac:dyDescent="0.3">
      <c r="B537" s="26" t="s">
        <v>105</v>
      </c>
      <c r="C537" s="26" t="s">
        <v>78</v>
      </c>
      <c r="D537" s="26">
        <v>2</v>
      </c>
      <c r="E537" s="98" t="s">
        <v>124</v>
      </c>
      <c r="F537" s="99">
        <v>84</v>
      </c>
      <c r="G537" s="26" t="s">
        <v>107</v>
      </c>
      <c r="H537" s="26">
        <v>1475</v>
      </c>
      <c r="I537" s="26"/>
      <c r="J537" s="26">
        <v>100</v>
      </c>
      <c r="K537" s="36">
        <v>70</v>
      </c>
      <c r="L537" s="36">
        <v>0</v>
      </c>
      <c r="M537" s="26">
        <v>60</v>
      </c>
      <c r="N537" s="112">
        <f t="shared" si="61"/>
        <v>0</v>
      </c>
      <c r="O537" s="118">
        <v>0.7</v>
      </c>
      <c r="P537" s="143">
        <v>2</v>
      </c>
      <c r="Q537" s="100">
        <f t="shared" si="55"/>
        <v>0</v>
      </c>
      <c r="R537" s="102">
        <v>0</v>
      </c>
      <c r="S537" s="102">
        <v>0</v>
      </c>
      <c r="T537" s="102">
        <v>0</v>
      </c>
      <c r="U537" s="102">
        <v>0</v>
      </c>
      <c r="V537" s="102">
        <f t="shared" si="62"/>
        <v>0</v>
      </c>
      <c r="W537" s="102">
        <f t="shared" si="60"/>
        <v>0</v>
      </c>
      <c r="X537" s="103">
        <v>0</v>
      </c>
      <c r="Y537" s="103">
        <v>0</v>
      </c>
      <c r="Z537" s="26"/>
      <c r="AA537" s="26"/>
      <c r="AC537">
        <v>0</v>
      </c>
    </row>
    <row r="538" spans="2:29" x14ac:dyDescent="0.3">
      <c r="B538" s="26" t="s">
        <v>105</v>
      </c>
      <c r="C538" s="26" t="s">
        <v>78</v>
      </c>
      <c r="D538" s="26">
        <v>2</v>
      </c>
      <c r="E538" s="98" t="s">
        <v>125</v>
      </c>
      <c r="F538" s="99">
        <v>96</v>
      </c>
      <c r="G538" s="26" t="s">
        <v>107</v>
      </c>
      <c r="H538" s="26">
        <v>1487</v>
      </c>
      <c r="I538" s="26"/>
      <c r="J538" s="26">
        <v>100</v>
      </c>
      <c r="K538" s="36">
        <v>60</v>
      </c>
      <c r="L538" s="36">
        <v>4039.2</v>
      </c>
      <c r="M538" s="26">
        <v>60</v>
      </c>
      <c r="N538" s="112">
        <f t="shared" si="61"/>
        <v>67.319999999999993</v>
      </c>
      <c r="O538" s="118">
        <v>0.65</v>
      </c>
      <c r="P538" s="143">
        <v>1</v>
      </c>
      <c r="Q538" s="100">
        <f t="shared" si="55"/>
        <v>43.757999999999996</v>
      </c>
      <c r="R538" s="102">
        <v>262548</v>
      </c>
      <c r="S538" s="102">
        <v>32796.22</v>
      </c>
      <c r="T538" s="102">
        <v>52509.599999999999</v>
      </c>
      <c r="U538" s="102">
        <v>6.78</v>
      </c>
      <c r="V538" s="102">
        <f t="shared" si="62"/>
        <v>315057.59999999998</v>
      </c>
      <c r="W538" s="102">
        <f t="shared" si="60"/>
        <v>32803</v>
      </c>
      <c r="X538" s="103">
        <f t="shared" si="56"/>
        <v>0.12491513932690404</v>
      </c>
      <c r="Y538" s="103">
        <f t="shared" si="59"/>
        <v>1.291192467663056E-4</v>
      </c>
      <c r="Z538" s="26" t="s">
        <v>137</v>
      </c>
      <c r="AA538" s="26" t="s">
        <v>135</v>
      </c>
      <c r="AC538">
        <v>20</v>
      </c>
    </row>
    <row r="539" spans="2:29" x14ac:dyDescent="0.3">
      <c r="B539" s="26" t="s">
        <v>105</v>
      </c>
      <c r="C539" s="26" t="s">
        <v>78</v>
      </c>
      <c r="D539" s="26">
        <v>2</v>
      </c>
      <c r="E539" s="98" t="s">
        <v>125</v>
      </c>
      <c r="F539" s="99">
        <v>96</v>
      </c>
      <c r="G539" s="26" t="s">
        <v>107</v>
      </c>
      <c r="H539" s="26">
        <v>1487</v>
      </c>
      <c r="I539" s="26"/>
      <c r="J539" s="26">
        <v>100</v>
      </c>
      <c r="K539" s="36">
        <v>70</v>
      </c>
      <c r="L539" s="36">
        <v>5049</v>
      </c>
      <c r="M539" s="26">
        <v>60</v>
      </c>
      <c r="N539" s="112">
        <f t="shared" si="61"/>
        <v>84.15</v>
      </c>
      <c r="O539" s="118">
        <v>0.65</v>
      </c>
      <c r="P539" s="143">
        <v>1</v>
      </c>
      <c r="Q539" s="100">
        <f t="shared" si="55"/>
        <v>54.697500000000005</v>
      </c>
      <c r="R539" s="102">
        <v>382882</v>
      </c>
      <c r="S539" s="102">
        <v>47828</v>
      </c>
      <c r="T539" s="102">
        <v>76576.399999999994</v>
      </c>
      <c r="U539" s="102">
        <v>9.91</v>
      </c>
      <c r="V539" s="102">
        <f t="shared" si="62"/>
        <v>459458.4</v>
      </c>
      <c r="W539" s="102">
        <f t="shared" si="60"/>
        <v>47837.91</v>
      </c>
      <c r="X539" s="103">
        <f t="shared" si="56"/>
        <v>0.12491577039401174</v>
      </c>
      <c r="Y539" s="103">
        <f t="shared" si="59"/>
        <v>1.29413239588176E-4</v>
      </c>
      <c r="Z539" s="26" t="s">
        <v>137</v>
      </c>
      <c r="AA539" s="26" t="s">
        <v>135</v>
      </c>
      <c r="AC539">
        <v>20</v>
      </c>
    </row>
    <row r="540" spans="2:29" x14ac:dyDescent="0.3">
      <c r="B540" s="26" t="s">
        <v>105</v>
      </c>
      <c r="C540" s="26" t="s">
        <v>78</v>
      </c>
      <c r="D540" s="26">
        <v>2</v>
      </c>
      <c r="E540" s="98" t="s">
        <v>125</v>
      </c>
      <c r="F540" s="99">
        <v>96</v>
      </c>
      <c r="G540" s="26" t="s">
        <v>107</v>
      </c>
      <c r="H540" s="26">
        <v>1487</v>
      </c>
      <c r="I540" s="26"/>
      <c r="J540" s="26">
        <v>100</v>
      </c>
      <c r="K540" s="36">
        <v>60</v>
      </c>
      <c r="L540" s="36">
        <v>0</v>
      </c>
      <c r="M540" s="26">
        <v>60</v>
      </c>
      <c r="N540" s="112">
        <f t="shared" si="61"/>
        <v>0</v>
      </c>
      <c r="O540" s="118">
        <v>0.7</v>
      </c>
      <c r="P540" s="143">
        <v>2</v>
      </c>
      <c r="Q540" s="100">
        <f t="shared" si="55"/>
        <v>0</v>
      </c>
      <c r="R540" s="102">
        <v>0</v>
      </c>
      <c r="S540" s="102">
        <v>0</v>
      </c>
      <c r="T540" s="102">
        <v>0</v>
      </c>
      <c r="U540" s="102">
        <v>0</v>
      </c>
      <c r="V540" s="102">
        <f t="shared" si="62"/>
        <v>0</v>
      </c>
      <c r="W540" s="102">
        <f t="shared" si="60"/>
        <v>0</v>
      </c>
      <c r="X540" s="103">
        <v>0</v>
      </c>
      <c r="Y540" s="103">
        <v>0</v>
      </c>
      <c r="Z540" s="26"/>
      <c r="AA540" s="26"/>
      <c r="AC540">
        <v>0</v>
      </c>
    </row>
    <row r="541" spans="2:29" x14ac:dyDescent="0.3">
      <c r="B541" s="26" t="s">
        <v>105</v>
      </c>
      <c r="C541" s="26" t="s">
        <v>78</v>
      </c>
      <c r="D541" s="26">
        <v>2</v>
      </c>
      <c r="E541" s="98" t="s">
        <v>125</v>
      </c>
      <c r="F541" s="99">
        <v>96</v>
      </c>
      <c r="G541" s="26" t="s">
        <v>107</v>
      </c>
      <c r="H541" s="26">
        <v>1487</v>
      </c>
      <c r="I541" s="26"/>
      <c r="J541" s="26">
        <v>100</v>
      </c>
      <c r="K541" s="36">
        <v>70</v>
      </c>
      <c r="L541" s="36">
        <v>0</v>
      </c>
      <c r="M541" s="26">
        <v>60</v>
      </c>
      <c r="N541" s="112">
        <f t="shared" si="61"/>
        <v>0</v>
      </c>
      <c r="O541" s="118">
        <v>0.7</v>
      </c>
      <c r="P541" s="143">
        <v>2</v>
      </c>
      <c r="Q541" s="100">
        <f t="shared" si="55"/>
        <v>0</v>
      </c>
      <c r="R541" s="102">
        <v>0</v>
      </c>
      <c r="S541" s="102">
        <v>0</v>
      </c>
      <c r="T541" s="102">
        <v>0</v>
      </c>
      <c r="U541" s="102">
        <v>0</v>
      </c>
      <c r="V541" s="102">
        <f t="shared" si="62"/>
        <v>0</v>
      </c>
      <c r="W541" s="102">
        <f t="shared" si="60"/>
        <v>0</v>
      </c>
      <c r="X541" s="103">
        <v>0</v>
      </c>
      <c r="Y541" s="103">
        <v>0</v>
      </c>
      <c r="Z541" s="26"/>
      <c r="AA541" s="26"/>
      <c r="AC541">
        <v>0</v>
      </c>
    </row>
    <row r="542" spans="2:29" x14ac:dyDescent="0.3">
      <c r="B542" s="26" t="s">
        <v>105</v>
      </c>
      <c r="C542" s="26" t="s">
        <v>78</v>
      </c>
      <c r="D542" s="26">
        <v>2</v>
      </c>
      <c r="E542" s="98" t="s">
        <v>126</v>
      </c>
      <c r="F542" s="99">
        <v>104</v>
      </c>
      <c r="G542" s="26" t="s">
        <v>107</v>
      </c>
      <c r="H542" s="26">
        <v>1495</v>
      </c>
      <c r="I542" s="26"/>
      <c r="J542" s="26">
        <v>100</v>
      </c>
      <c r="K542" s="36">
        <v>60</v>
      </c>
      <c r="L542" s="36">
        <v>600</v>
      </c>
      <c r="M542" s="26">
        <v>60</v>
      </c>
      <c r="N542" s="112">
        <f t="shared" si="61"/>
        <v>10</v>
      </c>
      <c r="O542" s="118">
        <v>0.65</v>
      </c>
      <c r="P542" s="143">
        <v>1</v>
      </c>
      <c r="Q542" s="100">
        <f t="shared" si="55"/>
        <v>6.5</v>
      </c>
      <c r="R542" s="102">
        <v>39000</v>
      </c>
      <c r="S542" s="102">
        <v>4205</v>
      </c>
      <c r="T542" s="102">
        <v>7800</v>
      </c>
      <c r="U542" s="116">
        <v>1</v>
      </c>
      <c r="V542" s="102">
        <f t="shared" si="62"/>
        <v>46800</v>
      </c>
      <c r="W542" s="102">
        <f t="shared" si="60"/>
        <v>4206</v>
      </c>
      <c r="X542" s="103">
        <f t="shared" si="56"/>
        <v>0.10782051282051282</v>
      </c>
      <c r="Y542" s="103">
        <f t="shared" si="59"/>
        <v>1.2820512820512821E-4</v>
      </c>
      <c r="Z542" s="26" t="s">
        <v>137</v>
      </c>
      <c r="AA542" s="26" t="s">
        <v>135</v>
      </c>
      <c r="AC542">
        <v>20</v>
      </c>
    </row>
    <row r="543" spans="2:29" x14ac:dyDescent="0.3">
      <c r="B543" s="26" t="s">
        <v>105</v>
      </c>
      <c r="C543" s="26" t="s">
        <v>78</v>
      </c>
      <c r="D543" s="26">
        <v>2</v>
      </c>
      <c r="E543" s="98" t="s">
        <v>126</v>
      </c>
      <c r="F543" s="99">
        <v>104</v>
      </c>
      <c r="G543" s="26" t="s">
        <v>107</v>
      </c>
      <c r="H543" s="26">
        <v>1495</v>
      </c>
      <c r="I543" s="26"/>
      <c r="J543" s="26">
        <v>100</v>
      </c>
      <c r="K543" s="36">
        <v>70</v>
      </c>
      <c r="L543" s="36">
        <v>600</v>
      </c>
      <c r="M543" s="26">
        <v>60</v>
      </c>
      <c r="N543" s="112">
        <f t="shared" si="61"/>
        <v>10</v>
      </c>
      <c r="O543" s="118">
        <v>0.65</v>
      </c>
      <c r="P543" s="143">
        <v>1</v>
      </c>
      <c r="Q543" s="100">
        <f t="shared" si="55"/>
        <v>6.5</v>
      </c>
      <c r="R543" s="102">
        <v>45500</v>
      </c>
      <c r="S543" s="102">
        <v>4906</v>
      </c>
      <c r="T543" s="102">
        <v>9100</v>
      </c>
      <c r="U543" s="116">
        <v>1.17</v>
      </c>
      <c r="V543" s="102">
        <f t="shared" si="62"/>
        <v>54600</v>
      </c>
      <c r="W543" s="102">
        <f t="shared" si="60"/>
        <v>4907.17</v>
      </c>
      <c r="X543" s="103">
        <f t="shared" si="56"/>
        <v>0.10782417582417582</v>
      </c>
      <c r="Y543" s="103">
        <f t="shared" si="59"/>
        <v>1.2857142857142858E-4</v>
      </c>
      <c r="Z543" s="26" t="s">
        <v>137</v>
      </c>
      <c r="AA543" s="26" t="s">
        <v>135</v>
      </c>
      <c r="AC543">
        <v>20</v>
      </c>
    </row>
    <row r="544" spans="2:29" x14ac:dyDescent="0.3">
      <c r="B544" s="26" t="s">
        <v>105</v>
      </c>
      <c r="C544" s="26" t="s">
        <v>78</v>
      </c>
      <c r="D544" s="26">
        <v>2</v>
      </c>
      <c r="E544" s="98" t="s">
        <v>126</v>
      </c>
      <c r="F544" s="99">
        <v>104</v>
      </c>
      <c r="G544" s="26" t="s">
        <v>107</v>
      </c>
      <c r="H544" s="26">
        <v>1495</v>
      </c>
      <c r="I544" s="26"/>
      <c r="J544" s="26">
        <v>100</v>
      </c>
      <c r="K544" s="36">
        <v>60</v>
      </c>
      <c r="L544" s="36">
        <v>0</v>
      </c>
      <c r="M544" s="26">
        <v>60</v>
      </c>
      <c r="N544" s="112">
        <f t="shared" si="61"/>
        <v>0</v>
      </c>
      <c r="O544" s="118">
        <v>0.7</v>
      </c>
      <c r="P544" s="143">
        <v>2</v>
      </c>
      <c r="Q544" s="100">
        <f t="shared" si="55"/>
        <v>0</v>
      </c>
      <c r="R544" s="102">
        <v>0</v>
      </c>
      <c r="S544" s="102">
        <v>0</v>
      </c>
      <c r="T544" s="102">
        <v>0</v>
      </c>
      <c r="U544" s="102">
        <v>0</v>
      </c>
      <c r="V544" s="102">
        <f t="shared" si="62"/>
        <v>0</v>
      </c>
      <c r="W544" s="102">
        <f t="shared" si="60"/>
        <v>0</v>
      </c>
      <c r="X544" s="103">
        <v>0</v>
      </c>
      <c r="Y544" s="103">
        <v>0</v>
      </c>
      <c r="Z544" s="26"/>
      <c r="AA544" s="26"/>
      <c r="AC544">
        <v>0</v>
      </c>
    </row>
    <row r="545" spans="2:29" x14ac:dyDescent="0.3">
      <c r="B545" s="26" t="s">
        <v>105</v>
      </c>
      <c r="C545" s="26" t="s">
        <v>78</v>
      </c>
      <c r="D545" s="26">
        <v>2</v>
      </c>
      <c r="E545" s="98" t="s">
        <v>126</v>
      </c>
      <c r="F545" s="99">
        <v>104</v>
      </c>
      <c r="G545" s="26" t="s">
        <v>107</v>
      </c>
      <c r="H545" s="26">
        <v>1495</v>
      </c>
      <c r="I545" s="26"/>
      <c r="J545" s="26">
        <v>100</v>
      </c>
      <c r="K545" s="36">
        <v>70</v>
      </c>
      <c r="L545" s="36">
        <v>0</v>
      </c>
      <c r="M545" s="26">
        <v>60</v>
      </c>
      <c r="N545" s="112">
        <f t="shared" si="61"/>
        <v>0</v>
      </c>
      <c r="O545" s="118">
        <v>0.7</v>
      </c>
      <c r="P545" s="143">
        <v>2</v>
      </c>
      <c r="Q545" s="100">
        <f t="shared" si="55"/>
        <v>0</v>
      </c>
      <c r="R545" s="102">
        <v>0</v>
      </c>
      <c r="S545" s="102">
        <v>0</v>
      </c>
      <c r="T545" s="102">
        <v>0</v>
      </c>
      <c r="U545" s="102">
        <v>0</v>
      </c>
      <c r="V545" s="102">
        <f t="shared" si="62"/>
        <v>0</v>
      </c>
      <c r="W545" s="102">
        <f t="shared" si="60"/>
        <v>0</v>
      </c>
      <c r="X545" s="103">
        <v>0</v>
      </c>
      <c r="Y545" s="103">
        <v>0</v>
      </c>
      <c r="Z545" s="26"/>
      <c r="AA545" s="26"/>
      <c r="AC545">
        <v>0</v>
      </c>
    </row>
    <row r="546" spans="2:29" x14ac:dyDescent="0.3">
      <c r="B546" s="26" t="s">
        <v>105</v>
      </c>
      <c r="C546" s="26" t="s">
        <v>78</v>
      </c>
      <c r="D546" s="26">
        <v>2</v>
      </c>
      <c r="E546" s="98" t="s">
        <v>127</v>
      </c>
      <c r="F546" s="99">
        <v>109</v>
      </c>
      <c r="G546" s="26" t="s">
        <v>107</v>
      </c>
      <c r="H546" s="26">
        <v>1500</v>
      </c>
      <c r="I546" s="26"/>
      <c r="J546" s="26">
        <v>100</v>
      </c>
      <c r="K546" s="36">
        <v>60</v>
      </c>
      <c r="L546" s="36">
        <v>5355</v>
      </c>
      <c r="M546" s="26">
        <v>60</v>
      </c>
      <c r="N546" s="112">
        <f t="shared" si="61"/>
        <v>89.25</v>
      </c>
      <c r="O546" s="118">
        <v>0.65</v>
      </c>
      <c r="P546" s="143">
        <v>1</v>
      </c>
      <c r="Q546" s="100">
        <f t="shared" si="55"/>
        <v>58.012500000000003</v>
      </c>
      <c r="R546" s="102">
        <v>348075</v>
      </c>
      <c r="S546" s="102">
        <v>43479.99</v>
      </c>
      <c r="T546" s="102">
        <v>69615</v>
      </c>
      <c r="U546" s="102">
        <v>9.01</v>
      </c>
      <c r="V546" s="102">
        <f t="shared" si="62"/>
        <v>417690</v>
      </c>
      <c r="W546" s="102">
        <f t="shared" si="60"/>
        <v>43489</v>
      </c>
      <c r="X546" s="103">
        <f t="shared" si="56"/>
        <v>0.12491557853910794</v>
      </c>
      <c r="Y546" s="103">
        <f t="shared" si="59"/>
        <v>1.2942612942612943E-4</v>
      </c>
      <c r="Z546" s="26" t="s">
        <v>137</v>
      </c>
      <c r="AA546" s="26" t="s">
        <v>135</v>
      </c>
      <c r="AC546">
        <v>20</v>
      </c>
    </row>
    <row r="547" spans="2:29" x14ac:dyDescent="0.3">
      <c r="B547" s="26" t="s">
        <v>105</v>
      </c>
      <c r="C547" s="26" t="s">
        <v>78</v>
      </c>
      <c r="D547" s="26">
        <v>2</v>
      </c>
      <c r="E547" s="98" t="s">
        <v>127</v>
      </c>
      <c r="F547" s="99">
        <v>109</v>
      </c>
      <c r="G547" s="26" t="s">
        <v>107</v>
      </c>
      <c r="H547" s="26">
        <v>1500</v>
      </c>
      <c r="I547" s="26"/>
      <c r="J547" s="26">
        <v>100</v>
      </c>
      <c r="K547" s="36">
        <v>70</v>
      </c>
      <c r="L547" s="36">
        <v>5355</v>
      </c>
      <c r="M547" s="26">
        <v>60</v>
      </c>
      <c r="N547" s="112">
        <f t="shared" si="61"/>
        <v>89.25</v>
      </c>
      <c r="O547" s="118">
        <v>0.65</v>
      </c>
      <c r="P547" s="143">
        <v>1</v>
      </c>
      <c r="Q547" s="100">
        <f t="shared" ref="Q547:Q577" si="63">N547*O547</f>
        <v>58.012500000000003</v>
      </c>
      <c r="R547" s="102">
        <v>406087</v>
      </c>
      <c r="S547" s="102">
        <v>50726.49</v>
      </c>
      <c r="T547" s="102">
        <v>81217.399999999994</v>
      </c>
      <c r="U547" s="102">
        <v>10.51</v>
      </c>
      <c r="V547" s="102">
        <f t="shared" si="62"/>
        <v>487304.4</v>
      </c>
      <c r="W547" s="102">
        <f t="shared" si="60"/>
        <v>50737</v>
      </c>
      <c r="X547" s="103">
        <f t="shared" si="56"/>
        <v>0.12491532602619636</v>
      </c>
      <c r="Y547" s="103">
        <f t="shared" si="59"/>
        <v>1.294057677295752E-4</v>
      </c>
      <c r="Z547" s="26" t="s">
        <v>137</v>
      </c>
      <c r="AA547" s="26" t="s">
        <v>135</v>
      </c>
      <c r="AC547">
        <v>20</v>
      </c>
    </row>
    <row r="548" spans="2:29" x14ac:dyDescent="0.3">
      <c r="B548" s="26" t="s">
        <v>105</v>
      </c>
      <c r="C548" s="26" t="s">
        <v>78</v>
      </c>
      <c r="D548" s="26">
        <v>2</v>
      </c>
      <c r="E548" s="98" t="s">
        <v>127</v>
      </c>
      <c r="F548" s="99">
        <v>109</v>
      </c>
      <c r="G548" s="26" t="s">
        <v>107</v>
      </c>
      <c r="H548" s="26">
        <v>1500</v>
      </c>
      <c r="I548" s="26"/>
      <c r="J548" s="26">
        <v>100</v>
      </c>
      <c r="K548" s="36">
        <v>60</v>
      </c>
      <c r="L548" s="36">
        <v>0</v>
      </c>
      <c r="M548" s="26">
        <v>60</v>
      </c>
      <c r="N548" s="112">
        <f t="shared" si="61"/>
        <v>0</v>
      </c>
      <c r="O548" s="118">
        <v>0.7</v>
      </c>
      <c r="P548" s="143">
        <v>2</v>
      </c>
      <c r="Q548" s="100">
        <f t="shared" si="63"/>
        <v>0</v>
      </c>
      <c r="R548" s="102">
        <v>0</v>
      </c>
      <c r="S548" s="102">
        <v>0</v>
      </c>
      <c r="T548" s="102">
        <v>0</v>
      </c>
      <c r="U548" s="102">
        <v>0</v>
      </c>
      <c r="V548" s="102">
        <f t="shared" si="62"/>
        <v>0</v>
      </c>
      <c r="W548" s="102">
        <f t="shared" si="60"/>
        <v>0</v>
      </c>
      <c r="X548" s="103">
        <v>0</v>
      </c>
      <c r="Y548" s="103">
        <v>0</v>
      </c>
      <c r="Z548" s="26"/>
      <c r="AA548" s="26"/>
      <c r="AC548">
        <v>0</v>
      </c>
    </row>
    <row r="549" spans="2:29" x14ac:dyDescent="0.3">
      <c r="B549" s="26" t="s">
        <v>105</v>
      </c>
      <c r="C549" s="26" t="s">
        <v>78</v>
      </c>
      <c r="D549" s="26">
        <v>2</v>
      </c>
      <c r="E549" s="98" t="s">
        <v>127</v>
      </c>
      <c r="F549" s="99">
        <v>109</v>
      </c>
      <c r="G549" s="26" t="s">
        <v>107</v>
      </c>
      <c r="H549" s="26">
        <v>1500</v>
      </c>
      <c r="I549" s="26"/>
      <c r="J549" s="26">
        <v>100</v>
      </c>
      <c r="K549" s="36">
        <v>70</v>
      </c>
      <c r="L549" s="36">
        <v>0</v>
      </c>
      <c r="M549" s="26">
        <v>60</v>
      </c>
      <c r="N549" s="112">
        <f t="shared" si="61"/>
        <v>0</v>
      </c>
      <c r="O549" s="118">
        <v>0.7</v>
      </c>
      <c r="P549" s="143">
        <v>2</v>
      </c>
      <c r="Q549" s="100">
        <f t="shared" si="63"/>
        <v>0</v>
      </c>
      <c r="R549" s="102">
        <v>0</v>
      </c>
      <c r="S549" s="102">
        <v>0</v>
      </c>
      <c r="T549" s="102">
        <v>0</v>
      </c>
      <c r="U549" s="102">
        <v>0</v>
      </c>
      <c r="V549" s="102">
        <f t="shared" si="62"/>
        <v>0</v>
      </c>
      <c r="W549" s="102">
        <f t="shared" si="60"/>
        <v>0</v>
      </c>
      <c r="X549" s="103">
        <v>0</v>
      </c>
      <c r="Y549" s="103">
        <v>0</v>
      </c>
      <c r="Z549" s="26"/>
      <c r="AA549" s="26"/>
      <c r="AC549">
        <v>0</v>
      </c>
    </row>
    <row r="550" spans="2:29" x14ac:dyDescent="0.3">
      <c r="B550" s="26" t="s">
        <v>105</v>
      </c>
      <c r="C550" s="26" t="s">
        <v>78</v>
      </c>
      <c r="D550" s="26">
        <v>2</v>
      </c>
      <c r="E550" s="98" t="s">
        <v>128</v>
      </c>
      <c r="F550" s="99">
        <v>1382</v>
      </c>
      <c r="G550" s="26" t="s">
        <v>107</v>
      </c>
      <c r="H550" s="26">
        <v>2773</v>
      </c>
      <c r="I550" s="26"/>
      <c r="J550" s="26">
        <v>100</v>
      </c>
      <c r="K550" s="36">
        <v>60</v>
      </c>
      <c r="L550" s="36">
        <v>600</v>
      </c>
      <c r="M550" s="26">
        <v>60</v>
      </c>
      <c r="N550" s="112">
        <f t="shared" si="61"/>
        <v>10</v>
      </c>
      <c r="O550" s="118">
        <v>0.65</v>
      </c>
      <c r="P550" s="143">
        <v>1</v>
      </c>
      <c r="Q550" s="100">
        <f t="shared" si="63"/>
        <v>6.5</v>
      </c>
      <c r="R550" s="102">
        <v>39000</v>
      </c>
      <c r="S550" s="102">
        <v>4205</v>
      </c>
      <c r="T550" s="116">
        <f>7800</f>
        <v>7800</v>
      </c>
      <c r="U550" s="116">
        <v>1</v>
      </c>
      <c r="V550" s="102">
        <f t="shared" si="62"/>
        <v>46800</v>
      </c>
      <c r="W550" s="102">
        <f t="shared" si="60"/>
        <v>4206</v>
      </c>
      <c r="X550" s="103">
        <f t="shared" si="56"/>
        <v>0.10782051282051282</v>
      </c>
      <c r="Y550" s="103">
        <f t="shared" si="59"/>
        <v>1.2820512820512821E-4</v>
      </c>
      <c r="Z550" s="26" t="s">
        <v>137</v>
      </c>
      <c r="AA550" s="26" t="s">
        <v>135</v>
      </c>
      <c r="AC550">
        <v>20</v>
      </c>
    </row>
    <row r="551" spans="2:29" x14ac:dyDescent="0.3">
      <c r="B551" s="26" t="s">
        <v>105</v>
      </c>
      <c r="C551" s="26" t="s">
        <v>78</v>
      </c>
      <c r="D551" s="26">
        <v>2</v>
      </c>
      <c r="E551" s="98" t="s">
        <v>128</v>
      </c>
      <c r="F551" s="99">
        <v>1382</v>
      </c>
      <c r="G551" s="26" t="s">
        <v>107</v>
      </c>
      <c r="H551" s="26">
        <v>2773</v>
      </c>
      <c r="I551" s="26"/>
      <c r="J551" s="26">
        <v>100</v>
      </c>
      <c r="K551" s="36">
        <v>70</v>
      </c>
      <c r="L551" s="36">
        <v>600</v>
      </c>
      <c r="M551" s="26">
        <v>60</v>
      </c>
      <c r="N551" s="112">
        <f t="shared" si="61"/>
        <v>10</v>
      </c>
      <c r="O551" s="118">
        <v>0.65</v>
      </c>
      <c r="P551" s="143">
        <v>1</v>
      </c>
      <c r="Q551" s="100">
        <f t="shared" si="63"/>
        <v>6.5</v>
      </c>
      <c r="R551" s="102">
        <v>45500</v>
      </c>
      <c r="S551" s="102">
        <v>4906</v>
      </c>
      <c r="T551" s="102">
        <v>9100</v>
      </c>
      <c r="U551" s="116">
        <v>1.17</v>
      </c>
      <c r="V551" s="102">
        <f t="shared" si="62"/>
        <v>54600</v>
      </c>
      <c r="W551" s="102">
        <f t="shared" si="60"/>
        <v>4907.17</v>
      </c>
      <c r="X551" s="103">
        <f t="shared" si="56"/>
        <v>0.10782417582417582</v>
      </c>
      <c r="Y551" s="103">
        <f t="shared" si="59"/>
        <v>1.2857142857142858E-4</v>
      </c>
      <c r="Z551" s="26" t="s">
        <v>137</v>
      </c>
      <c r="AA551" s="26" t="s">
        <v>135</v>
      </c>
      <c r="AC551">
        <v>20</v>
      </c>
    </row>
    <row r="552" spans="2:29" x14ac:dyDescent="0.3">
      <c r="B552" s="26" t="s">
        <v>105</v>
      </c>
      <c r="C552" s="26" t="s">
        <v>78</v>
      </c>
      <c r="D552" s="26">
        <v>2</v>
      </c>
      <c r="E552" s="98" t="s">
        <v>128</v>
      </c>
      <c r="F552" s="99">
        <v>1382</v>
      </c>
      <c r="G552" s="26" t="s">
        <v>107</v>
      </c>
      <c r="H552" s="26">
        <v>2773</v>
      </c>
      <c r="I552" s="26"/>
      <c r="J552" s="26">
        <v>100</v>
      </c>
      <c r="K552" s="36">
        <v>60</v>
      </c>
      <c r="L552" s="36">
        <v>0</v>
      </c>
      <c r="M552" s="26">
        <v>60</v>
      </c>
      <c r="N552" s="112">
        <f t="shared" si="61"/>
        <v>0</v>
      </c>
      <c r="O552" s="118">
        <v>0.7</v>
      </c>
      <c r="P552" s="143">
        <v>2</v>
      </c>
      <c r="Q552" s="100">
        <f t="shared" si="63"/>
        <v>0</v>
      </c>
      <c r="R552" s="102">
        <v>0</v>
      </c>
      <c r="S552" s="102">
        <v>0</v>
      </c>
      <c r="T552" s="102">
        <v>0</v>
      </c>
      <c r="U552" s="102">
        <v>0</v>
      </c>
      <c r="V552" s="102">
        <f t="shared" si="62"/>
        <v>0</v>
      </c>
      <c r="W552" s="102">
        <f t="shared" si="60"/>
        <v>0</v>
      </c>
      <c r="X552" s="103">
        <v>0</v>
      </c>
      <c r="Y552" s="103">
        <v>0</v>
      </c>
      <c r="Z552" s="26"/>
      <c r="AA552" s="26"/>
      <c r="AC552">
        <v>0</v>
      </c>
    </row>
    <row r="553" spans="2:29" x14ac:dyDescent="0.3">
      <c r="B553" s="26" t="s">
        <v>105</v>
      </c>
      <c r="C553" s="26" t="s">
        <v>78</v>
      </c>
      <c r="D553" s="26">
        <v>2</v>
      </c>
      <c r="E553" s="98" t="s">
        <v>128</v>
      </c>
      <c r="F553" s="99">
        <v>1382</v>
      </c>
      <c r="G553" s="26" t="s">
        <v>107</v>
      </c>
      <c r="H553" s="26">
        <v>2773</v>
      </c>
      <c r="I553" s="26"/>
      <c r="J553" s="26">
        <v>100</v>
      </c>
      <c r="K553" s="36">
        <v>70</v>
      </c>
      <c r="L553" s="36">
        <v>0</v>
      </c>
      <c r="M553" s="26">
        <v>60</v>
      </c>
      <c r="N553" s="112">
        <f t="shared" si="61"/>
        <v>0</v>
      </c>
      <c r="O553" s="118">
        <v>0.7</v>
      </c>
      <c r="P553" s="143">
        <v>2</v>
      </c>
      <c r="Q553" s="100">
        <f t="shared" si="63"/>
        <v>0</v>
      </c>
      <c r="R553" s="102">
        <v>0</v>
      </c>
      <c r="S553" s="102">
        <v>0</v>
      </c>
      <c r="T553" s="102">
        <v>0</v>
      </c>
      <c r="U553" s="102">
        <v>0</v>
      </c>
      <c r="V553" s="102">
        <f t="shared" si="62"/>
        <v>0</v>
      </c>
      <c r="W553" s="102">
        <f t="shared" si="60"/>
        <v>0</v>
      </c>
      <c r="X553" s="103">
        <v>0</v>
      </c>
      <c r="Y553" s="103">
        <v>0</v>
      </c>
      <c r="Z553" s="26"/>
      <c r="AA553" s="26"/>
      <c r="AC553">
        <v>0</v>
      </c>
    </row>
    <row r="554" spans="2:29" x14ac:dyDescent="0.3">
      <c r="B554" s="26" t="s">
        <v>105</v>
      </c>
      <c r="C554" s="26" t="s">
        <v>78</v>
      </c>
      <c r="D554" s="26">
        <v>2</v>
      </c>
      <c r="E554" s="98" t="s">
        <v>139</v>
      </c>
      <c r="F554" s="99">
        <v>113</v>
      </c>
      <c r="G554" s="26" t="s">
        <v>107</v>
      </c>
      <c r="H554" s="26">
        <v>1504</v>
      </c>
      <c r="I554" s="26"/>
      <c r="J554" s="26">
        <v>100</v>
      </c>
      <c r="K554" s="36">
        <v>60</v>
      </c>
      <c r="L554" s="36">
        <v>4884</v>
      </c>
      <c r="M554" s="26">
        <v>60</v>
      </c>
      <c r="N554" s="112">
        <f t="shared" si="61"/>
        <v>81.400000000000006</v>
      </c>
      <c r="O554" s="118">
        <v>0.65</v>
      </c>
      <c r="P554" s="143">
        <v>1</v>
      </c>
      <c r="Q554" s="100">
        <f t="shared" si="63"/>
        <v>52.910000000000004</v>
      </c>
      <c r="R554" s="102">
        <v>317460</v>
      </c>
      <c r="S554" s="102">
        <v>39656</v>
      </c>
      <c r="T554" s="102">
        <v>63492</v>
      </c>
      <c r="U554" s="102">
        <v>8.2100000000000009</v>
      </c>
      <c r="V554" s="102">
        <f t="shared" si="62"/>
        <v>380952</v>
      </c>
      <c r="W554" s="102">
        <f t="shared" si="60"/>
        <v>39664.21</v>
      </c>
      <c r="X554" s="103">
        <f t="shared" ref="X554:X584" si="64">S554/R554</f>
        <v>0.12491652491652491</v>
      </c>
      <c r="Y554" s="103">
        <f t="shared" si="59"/>
        <v>1.2930762930762931E-4</v>
      </c>
      <c r="Z554" s="26" t="s">
        <v>137</v>
      </c>
      <c r="AA554" s="26" t="s">
        <v>135</v>
      </c>
      <c r="AC554">
        <v>20</v>
      </c>
    </row>
    <row r="555" spans="2:29" x14ac:dyDescent="0.3">
      <c r="B555" s="26" t="s">
        <v>105</v>
      </c>
      <c r="C555" s="26" t="s">
        <v>78</v>
      </c>
      <c r="D555" s="26">
        <v>2</v>
      </c>
      <c r="E555" s="98" t="s">
        <v>139</v>
      </c>
      <c r="F555" s="99">
        <v>113</v>
      </c>
      <c r="G555" s="26" t="s">
        <v>107</v>
      </c>
      <c r="H555" s="26">
        <v>1504</v>
      </c>
      <c r="I555" s="26"/>
      <c r="J555" s="26">
        <v>100</v>
      </c>
      <c r="K555" s="36">
        <v>70</v>
      </c>
      <c r="L555" s="36">
        <v>4884</v>
      </c>
      <c r="M555" s="26">
        <v>60</v>
      </c>
      <c r="N555" s="112">
        <f t="shared" si="61"/>
        <v>81.400000000000006</v>
      </c>
      <c r="O555" s="118">
        <v>0.65</v>
      </c>
      <c r="P555" s="143">
        <v>1</v>
      </c>
      <c r="Q555" s="100">
        <f t="shared" si="63"/>
        <v>52.910000000000004</v>
      </c>
      <c r="R555" s="102">
        <v>370370</v>
      </c>
      <c r="S555" s="102">
        <v>46265</v>
      </c>
      <c r="T555" s="102">
        <v>74074</v>
      </c>
      <c r="U555" s="102">
        <v>9.56</v>
      </c>
      <c r="V555" s="102">
        <f t="shared" si="62"/>
        <v>444444</v>
      </c>
      <c r="W555" s="102">
        <f t="shared" ref="W555:W583" si="65">S555+U555</f>
        <v>46274.559999999998</v>
      </c>
      <c r="X555" s="103">
        <f t="shared" si="64"/>
        <v>0.12491562491562491</v>
      </c>
      <c r="Y555" s="103">
        <f t="shared" si="59"/>
        <v>1.2906012906012905E-4</v>
      </c>
      <c r="Z555" s="26" t="s">
        <v>137</v>
      </c>
      <c r="AA555" s="26" t="s">
        <v>135</v>
      </c>
      <c r="AC555">
        <v>20</v>
      </c>
    </row>
    <row r="556" spans="2:29" x14ac:dyDescent="0.3">
      <c r="B556" s="26" t="s">
        <v>105</v>
      </c>
      <c r="C556" s="26" t="s">
        <v>78</v>
      </c>
      <c r="D556" s="26">
        <v>2</v>
      </c>
      <c r="E556" s="98" t="s">
        <v>139</v>
      </c>
      <c r="F556" s="99">
        <v>113</v>
      </c>
      <c r="G556" s="26" t="s">
        <v>107</v>
      </c>
      <c r="H556" s="26">
        <v>1504</v>
      </c>
      <c r="I556" s="26"/>
      <c r="J556" s="26">
        <v>100</v>
      </c>
      <c r="K556" s="36">
        <v>60</v>
      </c>
      <c r="L556" s="36">
        <v>0</v>
      </c>
      <c r="M556" s="26">
        <v>60</v>
      </c>
      <c r="N556" s="112">
        <f t="shared" si="61"/>
        <v>0</v>
      </c>
      <c r="O556" s="118">
        <v>0.7</v>
      </c>
      <c r="P556" s="143">
        <v>2</v>
      </c>
      <c r="Q556" s="100">
        <f t="shared" si="63"/>
        <v>0</v>
      </c>
      <c r="R556" s="102">
        <v>0</v>
      </c>
      <c r="S556" s="102">
        <v>0</v>
      </c>
      <c r="T556" s="102">
        <v>0</v>
      </c>
      <c r="U556" s="102">
        <v>0</v>
      </c>
      <c r="V556" s="102">
        <f t="shared" si="62"/>
        <v>0</v>
      </c>
      <c r="W556" s="102">
        <f t="shared" si="65"/>
        <v>0</v>
      </c>
      <c r="X556" s="103">
        <v>0</v>
      </c>
      <c r="Y556" s="103">
        <v>0</v>
      </c>
      <c r="Z556" s="26"/>
      <c r="AA556" s="26"/>
      <c r="AC556">
        <v>0</v>
      </c>
    </row>
    <row r="557" spans="2:29" x14ac:dyDescent="0.3">
      <c r="B557" s="26" t="s">
        <v>105</v>
      </c>
      <c r="C557" s="26" t="s">
        <v>78</v>
      </c>
      <c r="D557" s="26">
        <v>2</v>
      </c>
      <c r="E557" s="98" t="s">
        <v>139</v>
      </c>
      <c r="F557" s="99">
        <v>113</v>
      </c>
      <c r="G557" s="26" t="s">
        <v>107</v>
      </c>
      <c r="H557" s="26">
        <v>1504</v>
      </c>
      <c r="I557" s="26"/>
      <c r="J557" s="26">
        <v>100</v>
      </c>
      <c r="K557" s="36">
        <v>70</v>
      </c>
      <c r="L557" s="36">
        <v>0</v>
      </c>
      <c r="M557" s="26">
        <v>60</v>
      </c>
      <c r="N557" s="112">
        <f t="shared" si="61"/>
        <v>0</v>
      </c>
      <c r="O557" s="118">
        <v>0.7</v>
      </c>
      <c r="P557" s="143">
        <v>2</v>
      </c>
      <c r="Q557" s="100">
        <f t="shared" si="63"/>
        <v>0</v>
      </c>
      <c r="R557" s="102">
        <v>0</v>
      </c>
      <c r="S557" s="102">
        <v>0</v>
      </c>
      <c r="T557" s="102">
        <v>0</v>
      </c>
      <c r="U557" s="102">
        <v>0</v>
      </c>
      <c r="V557" s="102">
        <f t="shared" si="62"/>
        <v>0</v>
      </c>
      <c r="W557" s="102">
        <f t="shared" si="65"/>
        <v>0</v>
      </c>
      <c r="X557" s="103">
        <v>0</v>
      </c>
      <c r="Y557" s="103">
        <v>0</v>
      </c>
      <c r="Z557" s="26"/>
      <c r="AA557" s="26"/>
      <c r="AC557">
        <v>0</v>
      </c>
    </row>
    <row r="558" spans="2:29" x14ac:dyDescent="0.3">
      <c r="B558" s="26" t="s">
        <v>105</v>
      </c>
      <c r="C558" s="26" t="s">
        <v>78</v>
      </c>
      <c r="D558" s="26">
        <v>2</v>
      </c>
      <c r="E558" s="98" t="s">
        <v>130</v>
      </c>
      <c r="F558" s="99">
        <v>117</v>
      </c>
      <c r="G558" s="26" t="s">
        <v>107</v>
      </c>
      <c r="H558" s="26">
        <v>1508</v>
      </c>
      <c r="I558" s="26"/>
      <c r="J558" s="26">
        <v>100</v>
      </c>
      <c r="K558" s="36">
        <v>60</v>
      </c>
      <c r="L558" s="36">
        <v>5049</v>
      </c>
      <c r="M558" s="26">
        <v>60</v>
      </c>
      <c r="N558" s="112">
        <f t="shared" si="61"/>
        <v>84.15</v>
      </c>
      <c r="O558" s="118">
        <v>0.65</v>
      </c>
      <c r="P558" s="143">
        <v>1</v>
      </c>
      <c r="Q558" s="100">
        <f t="shared" si="63"/>
        <v>54.697500000000005</v>
      </c>
      <c r="R558" s="102">
        <v>328185</v>
      </c>
      <c r="S558" s="102">
        <v>35387</v>
      </c>
      <c r="T558" s="102">
        <v>65637</v>
      </c>
      <c r="U558" s="102">
        <v>8.48</v>
      </c>
      <c r="V558" s="102">
        <f t="shared" si="62"/>
        <v>393822</v>
      </c>
      <c r="W558" s="102">
        <f t="shared" si="65"/>
        <v>35395.480000000003</v>
      </c>
      <c r="X558" s="103">
        <f t="shared" si="64"/>
        <v>0.1078263784146137</v>
      </c>
      <c r="Y558" s="103">
        <f t="shared" si="59"/>
        <v>1.2919542331307039E-4</v>
      </c>
      <c r="Z558" s="26" t="s">
        <v>137</v>
      </c>
      <c r="AA558" s="26" t="s">
        <v>135</v>
      </c>
      <c r="AC558">
        <v>20</v>
      </c>
    </row>
    <row r="559" spans="2:29" x14ac:dyDescent="0.3">
      <c r="B559" s="26" t="s">
        <v>105</v>
      </c>
      <c r="C559" s="26" t="s">
        <v>78</v>
      </c>
      <c r="D559" s="26">
        <v>2</v>
      </c>
      <c r="E559" s="98" t="s">
        <v>130</v>
      </c>
      <c r="F559" s="99">
        <v>117</v>
      </c>
      <c r="G559" s="26" t="s">
        <v>107</v>
      </c>
      <c r="H559" s="26">
        <v>1508</v>
      </c>
      <c r="I559" s="26"/>
      <c r="J559" s="26">
        <v>100</v>
      </c>
      <c r="K559" s="36">
        <v>70</v>
      </c>
      <c r="L559" s="36">
        <v>5049</v>
      </c>
      <c r="M559" s="26">
        <v>60</v>
      </c>
      <c r="N559" s="112">
        <f t="shared" si="61"/>
        <v>84.15</v>
      </c>
      <c r="O559" s="118">
        <v>0.65</v>
      </c>
      <c r="P559" s="143">
        <v>1</v>
      </c>
      <c r="Q559" s="100">
        <f t="shared" si="63"/>
        <v>54.697500000000005</v>
      </c>
      <c r="R559" s="102">
        <v>382882</v>
      </c>
      <c r="S559" s="102">
        <v>41285</v>
      </c>
      <c r="T559" s="102">
        <v>76576.399999999994</v>
      </c>
      <c r="U559" s="102">
        <v>9.91</v>
      </c>
      <c r="V559" s="102">
        <f t="shared" si="62"/>
        <v>459458.4</v>
      </c>
      <c r="W559" s="102">
        <f t="shared" si="65"/>
        <v>41294.910000000003</v>
      </c>
      <c r="X559" s="103">
        <f t="shared" si="64"/>
        <v>0.10782695451862453</v>
      </c>
      <c r="Y559" s="103">
        <f t="shared" si="59"/>
        <v>1.29413239588176E-4</v>
      </c>
      <c r="Z559" s="26" t="s">
        <v>137</v>
      </c>
      <c r="AA559" s="26" t="s">
        <v>135</v>
      </c>
      <c r="AC559">
        <v>20</v>
      </c>
    </row>
    <row r="560" spans="2:29" x14ac:dyDescent="0.3">
      <c r="B560" s="26" t="s">
        <v>105</v>
      </c>
      <c r="C560" s="26" t="s">
        <v>78</v>
      </c>
      <c r="D560" s="26">
        <v>2</v>
      </c>
      <c r="E560" s="98" t="s">
        <v>130</v>
      </c>
      <c r="F560" s="99">
        <v>117</v>
      </c>
      <c r="G560" s="26" t="s">
        <v>107</v>
      </c>
      <c r="H560" s="26">
        <v>1508</v>
      </c>
      <c r="I560" s="26"/>
      <c r="J560" s="26">
        <v>100</v>
      </c>
      <c r="K560" s="36">
        <v>60</v>
      </c>
      <c r="L560" s="36">
        <v>0</v>
      </c>
      <c r="M560" s="26">
        <v>60</v>
      </c>
      <c r="N560" s="112">
        <f t="shared" si="61"/>
        <v>0</v>
      </c>
      <c r="O560" s="118">
        <v>0.7</v>
      </c>
      <c r="P560" s="143">
        <v>2</v>
      </c>
      <c r="Q560" s="100">
        <f t="shared" si="63"/>
        <v>0</v>
      </c>
      <c r="R560" s="102">
        <v>0</v>
      </c>
      <c r="S560" s="102">
        <v>0</v>
      </c>
      <c r="T560" s="102">
        <v>0</v>
      </c>
      <c r="U560" s="102">
        <v>0</v>
      </c>
      <c r="V560" s="102">
        <f t="shared" si="62"/>
        <v>0</v>
      </c>
      <c r="W560" s="102">
        <f t="shared" si="65"/>
        <v>0</v>
      </c>
      <c r="X560" s="103">
        <v>0</v>
      </c>
      <c r="Y560" s="103">
        <v>0</v>
      </c>
      <c r="Z560" s="26"/>
      <c r="AA560" s="26"/>
      <c r="AC560">
        <v>0</v>
      </c>
    </row>
    <row r="561" spans="2:29" x14ac:dyDescent="0.3">
      <c r="B561" s="26" t="s">
        <v>105</v>
      </c>
      <c r="C561" s="26" t="s">
        <v>78</v>
      </c>
      <c r="D561" s="26">
        <v>2</v>
      </c>
      <c r="E561" s="98" t="s">
        <v>130</v>
      </c>
      <c r="F561" s="99">
        <v>117</v>
      </c>
      <c r="G561" s="26" t="s">
        <v>107</v>
      </c>
      <c r="H561" s="26">
        <v>1508</v>
      </c>
      <c r="I561" s="26"/>
      <c r="J561" s="26">
        <v>100</v>
      </c>
      <c r="K561" s="36">
        <v>70</v>
      </c>
      <c r="L561" s="36">
        <v>0</v>
      </c>
      <c r="M561" s="26">
        <v>60</v>
      </c>
      <c r="N561" s="112">
        <f t="shared" si="61"/>
        <v>0</v>
      </c>
      <c r="O561" s="118">
        <v>0.7</v>
      </c>
      <c r="P561" s="143">
        <v>2</v>
      </c>
      <c r="Q561" s="100">
        <f t="shared" si="63"/>
        <v>0</v>
      </c>
      <c r="R561" s="102">
        <v>0</v>
      </c>
      <c r="S561" s="102">
        <v>0</v>
      </c>
      <c r="T561" s="102">
        <v>0</v>
      </c>
      <c r="U561" s="102">
        <v>0</v>
      </c>
      <c r="V561" s="102">
        <f t="shared" si="62"/>
        <v>0</v>
      </c>
      <c r="W561" s="102">
        <f t="shared" si="65"/>
        <v>0</v>
      </c>
      <c r="X561" s="103">
        <v>0</v>
      </c>
      <c r="Y561" s="103">
        <v>0</v>
      </c>
      <c r="Z561" s="26"/>
      <c r="AA561" s="26"/>
      <c r="AC561">
        <v>0</v>
      </c>
    </row>
    <row r="562" spans="2:29" x14ac:dyDescent="0.3">
      <c r="B562" s="26" t="s">
        <v>105</v>
      </c>
      <c r="C562" s="26" t="s">
        <v>78</v>
      </c>
      <c r="D562" s="26">
        <v>2</v>
      </c>
      <c r="E562" s="98" t="s">
        <v>131</v>
      </c>
      <c r="F562" s="99">
        <v>1383</v>
      </c>
      <c r="G562" s="26" t="s">
        <v>107</v>
      </c>
      <c r="H562" s="26">
        <v>2774</v>
      </c>
      <c r="I562" s="26"/>
      <c r="J562" s="26">
        <v>100</v>
      </c>
      <c r="K562" s="36">
        <v>60</v>
      </c>
      <c r="L562" s="36">
        <v>600</v>
      </c>
      <c r="M562" s="26">
        <v>60</v>
      </c>
      <c r="N562" s="112">
        <f t="shared" ref="N562:N569" si="66">L562/M562</f>
        <v>10</v>
      </c>
      <c r="O562" s="118">
        <v>0.65</v>
      </c>
      <c r="P562" s="143">
        <v>1</v>
      </c>
      <c r="Q562" s="100">
        <f t="shared" si="63"/>
        <v>6.5</v>
      </c>
      <c r="R562" s="102">
        <v>39000</v>
      </c>
      <c r="S562" s="102">
        <v>4205</v>
      </c>
      <c r="T562" s="102">
        <v>7800</v>
      </c>
      <c r="U562" s="116">
        <v>1</v>
      </c>
      <c r="V562" s="102">
        <f t="shared" si="62"/>
        <v>46800</v>
      </c>
      <c r="W562" s="102">
        <f t="shared" si="65"/>
        <v>4206</v>
      </c>
      <c r="X562" s="103">
        <f t="shared" si="64"/>
        <v>0.10782051282051282</v>
      </c>
      <c r="Y562" s="103">
        <f t="shared" si="59"/>
        <v>1.2820512820512821E-4</v>
      </c>
      <c r="Z562" s="26" t="s">
        <v>137</v>
      </c>
      <c r="AA562" s="26" t="s">
        <v>135</v>
      </c>
      <c r="AC562">
        <v>20</v>
      </c>
    </row>
    <row r="563" spans="2:29" x14ac:dyDescent="0.3">
      <c r="B563" s="26" t="s">
        <v>105</v>
      </c>
      <c r="C563" s="26" t="s">
        <v>78</v>
      </c>
      <c r="D563" s="26">
        <v>2</v>
      </c>
      <c r="E563" s="98" t="s">
        <v>131</v>
      </c>
      <c r="F563" s="99">
        <v>1383</v>
      </c>
      <c r="G563" s="26" t="s">
        <v>107</v>
      </c>
      <c r="H563" s="26">
        <v>2774</v>
      </c>
      <c r="I563" s="26"/>
      <c r="J563" s="26">
        <v>100</v>
      </c>
      <c r="K563" s="36">
        <v>70</v>
      </c>
      <c r="L563" s="36">
        <v>600</v>
      </c>
      <c r="M563" s="26">
        <v>60</v>
      </c>
      <c r="N563" s="112">
        <f t="shared" si="66"/>
        <v>10</v>
      </c>
      <c r="O563" s="118">
        <v>0.65</v>
      </c>
      <c r="P563" s="143">
        <v>1</v>
      </c>
      <c r="Q563" s="100">
        <f t="shared" si="63"/>
        <v>6.5</v>
      </c>
      <c r="R563" s="102">
        <v>45500</v>
      </c>
      <c r="S563" s="102">
        <v>4906</v>
      </c>
      <c r="T563" s="102">
        <v>9100</v>
      </c>
      <c r="U563" s="116">
        <v>1.17</v>
      </c>
      <c r="V563" s="102">
        <f t="shared" si="62"/>
        <v>54600</v>
      </c>
      <c r="W563" s="102">
        <f t="shared" si="65"/>
        <v>4907.17</v>
      </c>
      <c r="X563" s="103">
        <f t="shared" si="64"/>
        <v>0.10782417582417582</v>
      </c>
      <c r="Y563" s="103">
        <f t="shared" si="59"/>
        <v>1.2857142857142858E-4</v>
      </c>
      <c r="Z563" s="26" t="s">
        <v>137</v>
      </c>
      <c r="AA563" s="26" t="s">
        <v>135</v>
      </c>
      <c r="AC563">
        <v>20</v>
      </c>
    </row>
    <row r="564" spans="2:29" x14ac:dyDescent="0.3">
      <c r="B564" s="26" t="s">
        <v>105</v>
      </c>
      <c r="C564" s="26" t="s">
        <v>78</v>
      </c>
      <c r="D564" s="26">
        <v>2</v>
      </c>
      <c r="E564" s="98" t="s">
        <v>131</v>
      </c>
      <c r="F564" s="99">
        <v>1383</v>
      </c>
      <c r="G564" s="26" t="s">
        <v>107</v>
      </c>
      <c r="H564" s="26">
        <v>2774</v>
      </c>
      <c r="I564" s="26"/>
      <c r="J564" s="26">
        <v>100</v>
      </c>
      <c r="K564" s="36">
        <v>60</v>
      </c>
      <c r="L564" s="36">
        <v>0</v>
      </c>
      <c r="M564" s="26">
        <v>60</v>
      </c>
      <c r="N564" s="112">
        <f t="shared" si="66"/>
        <v>0</v>
      </c>
      <c r="O564" s="118">
        <v>0.7</v>
      </c>
      <c r="P564" s="143">
        <v>2</v>
      </c>
      <c r="Q564" s="100">
        <f t="shared" si="63"/>
        <v>0</v>
      </c>
      <c r="R564" s="102">
        <v>0</v>
      </c>
      <c r="S564" s="102">
        <v>0</v>
      </c>
      <c r="T564" s="102">
        <v>0</v>
      </c>
      <c r="U564" s="102">
        <v>0</v>
      </c>
      <c r="V564" s="102">
        <f t="shared" si="62"/>
        <v>0</v>
      </c>
      <c r="W564" s="102">
        <f t="shared" si="65"/>
        <v>0</v>
      </c>
      <c r="X564" s="103">
        <v>0</v>
      </c>
      <c r="Y564" s="103">
        <v>0</v>
      </c>
      <c r="Z564" s="26"/>
      <c r="AA564" s="26"/>
      <c r="AC564">
        <v>0</v>
      </c>
    </row>
    <row r="565" spans="2:29" x14ac:dyDescent="0.3">
      <c r="B565" s="26" t="s">
        <v>105</v>
      </c>
      <c r="C565" s="26" t="s">
        <v>78</v>
      </c>
      <c r="D565" s="26">
        <v>2</v>
      </c>
      <c r="E565" s="98" t="s">
        <v>131</v>
      </c>
      <c r="F565" s="99">
        <v>1383</v>
      </c>
      <c r="G565" s="26" t="s">
        <v>107</v>
      </c>
      <c r="H565" s="26">
        <v>2774</v>
      </c>
      <c r="I565" s="26"/>
      <c r="J565" s="26">
        <v>100</v>
      </c>
      <c r="K565" s="36">
        <v>70</v>
      </c>
      <c r="L565" s="36">
        <v>0</v>
      </c>
      <c r="M565" s="26">
        <v>60</v>
      </c>
      <c r="N565" s="112">
        <f t="shared" si="66"/>
        <v>0</v>
      </c>
      <c r="O565" s="118">
        <v>0.7</v>
      </c>
      <c r="P565" s="143">
        <v>2</v>
      </c>
      <c r="Q565" s="100">
        <f t="shared" si="63"/>
        <v>0</v>
      </c>
      <c r="R565" s="102">
        <v>0</v>
      </c>
      <c r="S565" s="102">
        <v>0</v>
      </c>
      <c r="T565" s="102">
        <v>0</v>
      </c>
      <c r="U565" s="102">
        <v>0</v>
      </c>
      <c r="V565" s="102">
        <f t="shared" si="62"/>
        <v>0</v>
      </c>
      <c r="W565" s="102">
        <f t="shared" si="65"/>
        <v>0</v>
      </c>
      <c r="X565" s="103">
        <v>0</v>
      </c>
      <c r="Y565" s="103">
        <v>0</v>
      </c>
      <c r="Z565" s="26"/>
      <c r="AA565" s="26"/>
      <c r="AC565">
        <v>0</v>
      </c>
    </row>
    <row r="566" spans="2:29" x14ac:dyDescent="0.3">
      <c r="B566" s="26" t="s">
        <v>105</v>
      </c>
      <c r="C566" s="26" t="s">
        <v>78</v>
      </c>
      <c r="D566" s="26">
        <v>2</v>
      </c>
      <c r="E566" s="98" t="s">
        <v>132</v>
      </c>
      <c r="F566" s="99">
        <v>122</v>
      </c>
      <c r="G566" s="26" t="s">
        <v>107</v>
      </c>
      <c r="H566" s="26">
        <v>1513</v>
      </c>
      <c r="I566" s="26"/>
      <c r="J566" s="26">
        <v>100</v>
      </c>
      <c r="K566" s="36">
        <v>60</v>
      </c>
      <c r="L566" s="36">
        <v>6000</v>
      </c>
      <c r="M566" s="26">
        <v>60</v>
      </c>
      <c r="N566" s="112">
        <f t="shared" si="66"/>
        <v>100</v>
      </c>
      <c r="O566" s="118">
        <v>0.65</v>
      </c>
      <c r="P566" s="143">
        <v>1</v>
      </c>
      <c r="Q566" s="100">
        <f t="shared" si="63"/>
        <v>65</v>
      </c>
      <c r="R566" s="102">
        <v>390000</v>
      </c>
      <c r="S566" s="102">
        <v>48717</v>
      </c>
      <c r="T566" s="102">
        <v>78000</v>
      </c>
      <c r="U566" s="102">
        <v>10.08</v>
      </c>
      <c r="V566" s="102">
        <f t="shared" si="62"/>
        <v>468000</v>
      </c>
      <c r="W566" s="102">
        <f t="shared" si="65"/>
        <v>48727.08</v>
      </c>
      <c r="X566" s="103">
        <f t="shared" si="64"/>
        <v>0.12491538461538461</v>
      </c>
      <c r="Y566" s="103">
        <f t="shared" si="59"/>
        <v>1.2923076923076923E-4</v>
      </c>
      <c r="Z566" s="26" t="s">
        <v>137</v>
      </c>
      <c r="AA566" s="26" t="s">
        <v>135</v>
      </c>
      <c r="AC566">
        <v>20</v>
      </c>
    </row>
    <row r="567" spans="2:29" x14ac:dyDescent="0.3">
      <c r="B567" s="26" t="s">
        <v>105</v>
      </c>
      <c r="C567" s="26" t="s">
        <v>78</v>
      </c>
      <c r="D567" s="26">
        <v>2</v>
      </c>
      <c r="E567" s="98" t="s">
        <v>132</v>
      </c>
      <c r="F567" s="99">
        <v>122</v>
      </c>
      <c r="G567" s="26" t="s">
        <v>107</v>
      </c>
      <c r="H567" s="26">
        <v>1513</v>
      </c>
      <c r="I567" s="26"/>
      <c r="J567" s="26">
        <v>100</v>
      </c>
      <c r="K567" s="36">
        <v>70</v>
      </c>
      <c r="L567" s="36">
        <v>6000</v>
      </c>
      <c r="M567" s="26">
        <v>60</v>
      </c>
      <c r="N567" s="112">
        <f t="shared" si="66"/>
        <v>100</v>
      </c>
      <c r="O567" s="118">
        <v>0.65</v>
      </c>
      <c r="P567" s="143">
        <v>1</v>
      </c>
      <c r="Q567" s="100">
        <f t="shared" si="63"/>
        <v>65</v>
      </c>
      <c r="R567" s="102">
        <v>455000</v>
      </c>
      <c r="S567" s="102">
        <v>56837</v>
      </c>
      <c r="T567" s="102">
        <v>91000</v>
      </c>
      <c r="U567" s="102">
        <v>11.77</v>
      </c>
      <c r="V567" s="102">
        <f t="shared" si="62"/>
        <v>546000</v>
      </c>
      <c r="W567" s="102">
        <f t="shared" si="65"/>
        <v>56848.77</v>
      </c>
      <c r="X567" s="103">
        <f t="shared" si="64"/>
        <v>0.12491648351648352</v>
      </c>
      <c r="Y567" s="103">
        <f t="shared" si="59"/>
        <v>1.2934065934065933E-4</v>
      </c>
      <c r="Z567" s="26" t="s">
        <v>137</v>
      </c>
      <c r="AA567" s="26" t="s">
        <v>135</v>
      </c>
      <c r="AC567">
        <v>20</v>
      </c>
    </row>
    <row r="568" spans="2:29" x14ac:dyDescent="0.3">
      <c r="B568" s="26" t="s">
        <v>105</v>
      </c>
      <c r="C568" s="26" t="s">
        <v>78</v>
      </c>
      <c r="D568" s="26">
        <v>2</v>
      </c>
      <c r="E568" s="98" t="s">
        <v>132</v>
      </c>
      <c r="F568" s="99">
        <v>122</v>
      </c>
      <c r="G568" s="26" t="s">
        <v>107</v>
      </c>
      <c r="H568" s="26">
        <v>1513</v>
      </c>
      <c r="I568" s="26"/>
      <c r="J568" s="26">
        <v>100</v>
      </c>
      <c r="K568" s="36">
        <v>60</v>
      </c>
      <c r="L568" s="36">
        <v>0</v>
      </c>
      <c r="M568" s="26">
        <v>60</v>
      </c>
      <c r="N568" s="112">
        <f t="shared" si="66"/>
        <v>0</v>
      </c>
      <c r="O568" s="118">
        <v>0.7</v>
      </c>
      <c r="P568" s="143">
        <v>2</v>
      </c>
      <c r="Q568" s="100">
        <f t="shared" si="63"/>
        <v>0</v>
      </c>
      <c r="R568" s="102">
        <v>0</v>
      </c>
      <c r="S568" s="102">
        <v>0</v>
      </c>
      <c r="T568" s="102">
        <v>0</v>
      </c>
      <c r="U568" s="102">
        <v>0</v>
      </c>
      <c r="V568" s="102">
        <f t="shared" si="62"/>
        <v>0</v>
      </c>
      <c r="W568" s="102">
        <f t="shared" si="65"/>
        <v>0</v>
      </c>
      <c r="X568" s="103">
        <v>0</v>
      </c>
      <c r="Y568" s="103">
        <v>0</v>
      </c>
      <c r="Z568" s="26"/>
      <c r="AA568" s="26"/>
      <c r="AC568">
        <v>0</v>
      </c>
    </row>
    <row r="569" spans="2:29" x14ac:dyDescent="0.3">
      <c r="B569" s="26" t="s">
        <v>105</v>
      </c>
      <c r="C569" s="26" t="s">
        <v>78</v>
      </c>
      <c r="D569" s="26">
        <v>2</v>
      </c>
      <c r="E569" s="98" t="s">
        <v>132</v>
      </c>
      <c r="F569" s="99">
        <v>122</v>
      </c>
      <c r="G569" s="26" t="s">
        <v>107</v>
      </c>
      <c r="H569" s="26">
        <v>1513</v>
      </c>
      <c r="I569" s="26"/>
      <c r="J569" s="26">
        <v>100</v>
      </c>
      <c r="K569" s="36">
        <v>70</v>
      </c>
      <c r="L569" s="36">
        <v>0</v>
      </c>
      <c r="M569" s="26">
        <v>60</v>
      </c>
      <c r="N569" s="112">
        <f t="shared" si="66"/>
        <v>0</v>
      </c>
      <c r="O569" s="118">
        <v>0.7</v>
      </c>
      <c r="P569" s="143">
        <v>2</v>
      </c>
      <c r="Q569" s="100">
        <f t="shared" si="63"/>
        <v>0</v>
      </c>
      <c r="R569" s="102">
        <v>0</v>
      </c>
      <c r="S569" s="102">
        <v>0</v>
      </c>
      <c r="T569" s="102">
        <v>0</v>
      </c>
      <c r="U569" s="102">
        <v>0</v>
      </c>
      <c r="V569" s="102">
        <f t="shared" si="62"/>
        <v>0</v>
      </c>
      <c r="W569" s="102">
        <f t="shared" si="65"/>
        <v>0</v>
      </c>
      <c r="X569" s="103">
        <v>0</v>
      </c>
      <c r="Y569" s="103">
        <v>0</v>
      </c>
      <c r="Z569" s="26"/>
      <c r="AA569" s="26"/>
      <c r="AC569">
        <v>0</v>
      </c>
    </row>
    <row r="570" spans="2:29" hidden="1" x14ac:dyDescent="0.3">
      <c r="B570" s="26" t="s">
        <v>140</v>
      </c>
      <c r="C570" s="26" t="s">
        <v>75</v>
      </c>
      <c r="D570" s="26">
        <v>1</v>
      </c>
      <c r="E570" s="97" t="s">
        <v>141</v>
      </c>
      <c r="F570" s="99">
        <v>97</v>
      </c>
      <c r="G570" s="26" t="s">
        <v>107</v>
      </c>
      <c r="H570" s="26">
        <v>97</v>
      </c>
      <c r="I570" s="99"/>
      <c r="J570" s="26">
        <v>100</v>
      </c>
      <c r="K570" s="36">
        <v>65</v>
      </c>
      <c r="L570" s="36" t="s">
        <v>76</v>
      </c>
      <c r="M570" s="109" t="s">
        <v>76</v>
      </c>
      <c r="N570" s="26">
        <v>93.44</v>
      </c>
      <c r="O570" s="118">
        <v>0.65</v>
      </c>
      <c r="P570" s="143">
        <v>1</v>
      </c>
      <c r="Q570" s="100">
        <f t="shared" si="63"/>
        <v>60.735999999999997</v>
      </c>
      <c r="R570" s="102">
        <v>394810</v>
      </c>
      <c r="S570" s="102">
        <v>26991.84</v>
      </c>
      <c r="T570" s="102">
        <v>98702.5</v>
      </c>
      <c r="U570" s="102">
        <v>690.92</v>
      </c>
      <c r="V570" s="102">
        <f t="shared" si="62"/>
        <v>493512.5</v>
      </c>
      <c r="W570" s="102">
        <f t="shared" si="65"/>
        <v>27682.76</v>
      </c>
      <c r="X570" s="103">
        <f t="shared" si="64"/>
        <v>6.8366657379498999E-2</v>
      </c>
      <c r="Y570" s="103">
        <f t="shared" si="59"/>
        <v>7.0000253286390916E-3</v>
      </c>
      <c r="Z570" s="96">
        <v>44896</v>
      </c>
      <c r="AA570" s="104" t="s">
        <v>94</v>
      </c>
      <c r="AC570">
        <v>25</v>
      </c>
    </row>
    <row r="571" spans="2:29" hidden="1" x14ac:dyDescent="0.3">
      <c r="B571" s="26" t="s">
        <v>140</v>
      </c>
      <c r="C571" s="26" t="s">
        <v>75</v>
      </c>
      <c r="D571" s="26">
        <v>1</v>
      </c>
      <c r="E571" s="97" t="s">
        <v>141</v>
      </c>
      <c r="F571" s="99">
        <v>97</v>
      </c>
      <c r="G571" s="26" t="s">
        <v>107</v>
      </c>
      <c r="H571" s="26">
        <v>97</v>
      </c>
      <c r="I571" s="99"/>
      <c r="J571" s="26">
        <v>100</v>
      </c>
      <c r="K571" s="36">
        <v>75</v>
      </c>
      <c r="L571" s="36" t="s">
        <v>76</v>
      </c>
      <c r="M571" s="109" t="s">
        <v>76</v>
      </c>
      <c r="N571" s="26">
        <v>93.44</v>
      </c>
      <c r="O571" s="118">
        <v>0.65</v>
      </c>
      <c r="P571" s="143">
        <v>1</v>
      </c>
      <c r="Q571" s="100">
        <f t="shared" si="63"/>
        <v>60.735999999999997</v>
      </c>
      <c r="R571" s="102">
        <v>455550</v>
      </c>
      <c r="S571" s="102">
        <v>31144.43</v>
      </c>
      <c r="T571" s="102">
        <v>113887.5</v>
      </c>
      <c r="U571" s="102">
        <v>797.22</v>
      </c>
      <c r="V571" s="102">
        <f t="shared" si="62"/>
        <v>569437.5</v>
      </c>
      <c r="W571" s="102">
        <f t="shared" si="65"/>
        <v>31941.65</v>
      </c>
      <c r="X571" s="103">
        <f t="shared" si="64"/>
        <v>6.8366655690923067E-2</v>
      </c>
      <c r="Y571" s="103">
        <f t="shared" si="59"/>
        <v>7.0000658544616401E-3</v>
      </c>
      <c r="Z571" s="96">
        <v>44896</v>
      </c>
      <c r="AA571" s="104" t="s">
        <v>94</v>
      </c>
      <c r="AC571">
        <v>25</v>
      </c>
    </row>
    <row r="572" spans="2:29" hidden="1" x14ac:dyDescent="0.3">
      <c r="B572" s="26" t="s">
        <v>140</v>
      </c>
      <c r="C572" s="26" t="s">
        <v>75</v>
      </c>
      <c r="D572" s="26">
        <v>1</v>
      </c>
      <c r="E572" s="97" t="s">
        <v>141</v>
      </c>
      <c r="F572" s="99">
        <v>97</v>
      </c>
      <c r="G572" s="26" t="s">
        <v>107</v>
      </c>
      <c r="H572" s="26">
        <v>97</v>
      </c>
      <c r="I572" s="99"/>
      <c r="J572" s="26">
        <v>100</v>
      </c>
      <c r="K572" s="36">
        <v>65</v>
      </c>
      <c r="L572" s="36" t="s">
        <v>76</v>
      </c>
      <c r="M572" s="109" t="s">
        <v>76</v>
      </c>
      <c r="N572" s="26">
        <v>93.44</v>
      </c>
      <c r="O572" s="118">
        <v>0.7</v>
      </c>
      <c r="P572" s="143">
        <v>2</v>
      </c>
      <c r="Q572" s="100">
        <f t="shared" si="63"/>
        <v>65.408000000000001</v>
      </c>
      <c r="R572" s="102">
        <v>425230</v>
      </c>
      <c r="S572" s="102">
        <v>39499.15</v>
      </c>
      <c r="T572" s="102">
        <v>106307.5</v>
      </c>
      <c r="U572" s="102">
        <v>708.72</v>
      </c>
      <c r="V572" s="102">
        <f t="shared" si="62"/>
        <v>531537.5</v>
      </c>
      <c r="W572" s="102">
        <f t="shared" si="65"/>
        <v>40207.870000000003</v>
      </c>
      <c r="X572" s="103">
        <f t="shared" si="64"/>
        <v>9.2888907179643959E-2</v>
      </c>
      <c r="Y572" s="103">
        <f t="shared" si="59"/>
        <v>6.6666980222467847E-3</v>
      </c>
      <c r="Z572" s="96">
        <v>44896</v>
      </c>
      <c r="AA572" s="104" t="s">
        <v>94</v>
      </c>
      <c r="AC572">
        <v>25</v>
      </c>
    </row>
    <row r="573" spans="2:29" hidden="1" x14ac:dyDescent="0.3">
      <c r="B573" s="26" t="s">
        <v>140</v>
      </c>
      <c r="C573" s="26" t="s">
        <v>75</v>
      </c>
      <c r="D573" s="26">
        <v>1</v>
      </c>
      <c r="E573" s="97" t="s">
        <v>141</v>
      </c>
      <c r="F573" s="99">
        <v>97</v>
      </c>
      <c r="G573" s="26" t="s">
        <v>107</v>
      </c>
      <c r="H573" s="26">
        <v>97</v>
      </c>
      <c r="I573" s="99"/>
      <c r="J573" s="26">
        <v>100</v>
      </c>
      <c r="K573" s="36">
        <v>75</v>
      </c>
      <c r="L573" s="36" t="s">
        <v>76</v>
      </c>
      <c r="M573" s="109" t="s">
        <v>76</v>
      </c>
      <c r="N573" s="26">
        <v>93.44</v>
      </c>
      <c r="O573" s="118">
        <v>0.7</v>
      </c>
      <c r="P573" s="143">
        <v>2</v>
      </c>
      <c r="Q573" s="100">
        <f t="shared" si="63"/>
        <v>65.408000000000001</v>
      </c>
      <c r="R573" s="102">
        <v>490650</v>
      </c>
      <c r="S573" s="102">
        <v>45575.94</v>
      </c>
      <c r="T573" s="102">
        <v>122662.5</v>
      </c>
      <c r="U573" s="102">
        <v>817.75</v>
      </c>
      <c r="V573" s="102">
        <f t="shared" si="62"/>
        <v>613312.5</v>
      </c>
      <c r="W573" s="102">
        <f t="shared" si="65"/>
        <v>46393.69</v>
      </c>
      <c r="X573" s="103">
        <f t="shared" si="64"/>
        <v>9.2888902476306948E-2</v>
      </c>
      <c r="Y573" s="103">
        <f t="shared" si="59"/>
        <v>6.6666666666666671E-3</v>
      </c>
      <c r="Z573" s="96">
        <v>44896</v>
      </c>
      <c r="AA573" s="104" t="s">
        <v>94</v>
      </c>
      <c r="AC573">
        <v>25</v>
      </c>
    </row>
    <row r="574" spans="2:29" hidden="1" x14ac:dyDescent="0.3">
      <c r="B574" s="26" t="s">
        <v>142</v>
      </c>
      <c r="C574" s="26" t="s">
        <v>26</v>
      </c>
      <c r="D574" s="26">
        <v>3</v>
      </c>
      <c r="E574" s="98" t="s">
        <v>143</v>
      </c>
      <c r="F574" s="26">
        <v>1384</v>
      </c>
      <c r="G574" s="26" t="s">
        <v>107</v>
      </c>
      <c r="H574" s="26">
        <v>4166</v>
      </c>
      <c r="I574" s="99" t="s">
        <v>144</v>
      </c>
      <c r="J574" s="26">
        <v>100</v>
      </c>
      <c r="K574" s="36">
        <v>75</v>
      </c>
      <c r="L574" s="36">
        <v>5665.2</v>
      </c>
      <c r="M574" s="26">
        <v>60</v>
      </c>
      <c r="N574" s="100">
        <f>L574/M574</f>
        <v>94.42</v>
      </c>
      <c r="O574" s="118">
        <v>0.65</v>
      </c>
      <c r="P574" s="143">
        <v>1</v>
      </c>
      <c r="Q574" s="100">
        <f t="shared" si="63"/>
        <v>61.373000000000005</v>
      </c>
      <c r="R574" s="102">
        <v>460297.50000000006</v>
      </c>
      <c r="S574" s="102">
        <v>46238.275000000009</v>
      </c>
      <c r="T574" s="102">
        <v>92059.500000000015</v>
      </c>
      <c r="U574" s="102">
        <v>2347.5249999999965</v>
      </c>
      <c r="V574" s="102">
        <f t="shared" si="62"/>
        <v>552357.00000000012</v>
      </c>
      <c r="W574" s="102">
        <f t="shared" si="65"/>
        <v>48585.8</v>
      </c>
      <c r="X574" s="103">
        <f t="shared" si="64"/>
        <v>0.10045302223018809</v>
      </c>
      <c r="Y574" s="103">
        <f t="shared" si="59"/>
        <v>2.5500084184684864E-2</v>
      </c>
      <c r="Z574" s="95">
        <v>44575</v>
      </c>
      <c r="AA574" s="104" t="s">
        <v>79</v>
      </c>
      <c r="AC574">
        <v>20</v>
      </c>
    </row>
    <row r="575" spans="2:29" hidden="1" x14ac:dyDescent="0.3">
      <c r="B575" s="26" t="s">
        <v>142</v>
      </c>
      <c r="C575" s="26" t="s">
        <v>26</v>
      </c>
      <c r="D575" s="26">
        <v>3</v>
      </c>
      <c r="E575" s="98" t="s">
        <v>143</v>
      </c>
      <c r="F575" s="26">
        <v>1384</v>
      </c>
      <c r="G575" s="26" t="s">
        <v>107</v>
      </c>
      <c r="H575" s="26">
        <v>4166</v>
      </c>
      <c r="I575" s="99" t="s">
        <v>144</v>
      </c>
      <c r="J575" s="26">
        <v>100</v>
      </c>
      <c r="K575" s="36">
        <v>85</v>
      </c>
      <c r="L575" s="36">
        <v>5665.2</v>
      </c>
      <c r="M575" s="26">
        <v>60</v>
      </c>
      <c r="N575" s="100">
        <f>L575/M575</f>
        <v>94.42</v>
      </c>
      <c r="O575" s="101">
        <v>0.65</v>
      </c>
      <c r="P575" s="143">
        <v>1</v>
      </c>
      <c r="Q575" s="100">
        <f t="shared" si="63"/>
        <v>61.373000000000005</v>
      </c>
      <c r="R575" s="102">
        <v>521645.95</v>
      </c>
      <c r="S575" s="102">
        <v>52400.91</v>
      </c>
      <c r="T575" s="102">
        <v>104329.19</v>
      </c>
      <c r="U575" s="102">
        <v>2660.3899999999994</v>
      </c>
      <c r="V575" s="102">
        <f t="shared" si="62"/>
        <v>625975.14</v>
      </c>
      <c r="W575" s="102">
        <f t="shared" si="65"/>
        <v>55061.3</v>
      </c>
      <c r="X575" s="103">
        <f t="shared" si="64"/>
        <v>0.10045301799045886</v>
      </c>
      <c r="Y575" s="103">
        <f t="shared" si="59"/>
        <v>2.5499958352978677E-2</v>
      </c>
      <c r="Z575" s="95">
        <v>44575</v>
      </c>
      <c r="AA575" s="104" t="s">
        <v>79</v>
      </c>
      <c r="AC575">
        <v>20</v>
      </c>
    </row>
    <row r="576" spans="2:29" hidden="1" x14ac:dyDescent="0.3">
      <c r="B576" s="26" t="s">
        <v>142</v>
      </c>
      <c r="C576" s="26" t="s">
        <v>26</v>
      </c>
      <c r="D576" s="26">
        <v>3</v>
      </c>
      <c r="E576" s="98" t="s">
        <v>143</v>
      </c>
      <c r="F576" s="26">
        <v>1384</v>
      </c>
      <c r="G576" s="26" t="s">
        <v>107</v>
      </c>
      <c r="H576" s="26">
        <v>4166</v>
      </c>
      <c r="I576" s="99" t="s">
        <v>144</v>
      </c>
      <c r="J576" s="26">
        <v>100</v>
      </c>
      <c r="K576" s="36">
        <v>75</v>
      </c>
      <c r="L576" s="36">
        <v>0</v>
      </c>
      <c r="M576" s="26">
        <v>60</v>
      </c>
      <c r="N576" s="100">
        <f>L576/M576</f>
        <v>0</v>
      </c>
      <c r="O576" s="118">
        <v>0.7</v>
      </c>
      <c r="P576" s="143">
        <v>2</v>
      </c>
      <c r="Q576" s="100">
        <f t="shared" si="63"/>
        <v>0</v>
      </c>
      <c r="R576" s="102">
        <v>0</v>
      </c>
      <c r="S576" s="102">
        <v>0</v>
      </c>
      <c r="T576" s="102">
        <v>0</v>
      </c>
      <c r="U576" s="102">
        <v>0</v>
      </c>
      <c r="V576" s="102">
        <f t="shared" si="62"/>
        <v>0</v>
      </c>
      <c r="W576" s="102">
        <f t="shared" si="65"/>
        <v>0</v>
      </c>
      <c r="X576" s="103">
        <v>0</v>
      </c>
      <c r="Y576" s="103">
        <v>0</v>
      </c>
      <c r="Z576" s="95">
        <v>44575</v>
      </c>
      <c r="AA576" s="104" t="s">
        <v>79</v>
      </c>
      <c r="AC576">
        <v>0</v>
      </c>
    </row>
    <row r="577" spans="2:29" hidden="1" x14ac:dyDescent="0.3">
      <c r="B577" s="26" t="s">
        <v>142</v>
      </c>
      <c r="C577" s="26" t="s">
        <v>26</v>
      </c>
      <c r="D577" s="26">
        <v>3</v>
      </c>
      <c r="E577" s="98" t="s">
        <v>143</v>
      </c>
      <c r="F577" s="26">
        <v>1384</v>
      </c>
      <c r="G577" s="26" t="s">
        <v>107</v>
      </c>
      <c r="H577" s="26">
        <v>4166</v>
      </c>
      <c r="I577" s="99" t="s">
        <v>144</v>
      </c>
      <c r="J577" s="26">
        <v>100</v>
      </c>
      <c r="K577" s="36">
        <v>85</v>
      </c>
      <c r="L577" s="36">
        <v>0</v>
      </c>
      <c r="M577" s="26">
        <v>60</v>
      </c>
      <c r="N577" s="100">
        <f>L577/M577</f>
        <v>0</v>
      </c>
      <c r="O577" s="118">
        <v>0.7</v>
      </c>
      <c r="P577" s="143">
        <v>2</v>
      </c>
      <c r="Q577" s="100">
        <f t="shared" si="63"/>
        <v>0</v>
      </c>
      <c r="R577" s="102">
        <v>0</v>
      </c>
      <c r="S577" s="102">
        <v>0</v>
      </c>
      <c r="T577" s="102">
        <v>0</v>
      </c>
      <c r="U577" s="102">
        <v>0</v>
      </c>
      <c r="V577" s="102">
        <f t="shared" si="62"/>
        <v>0</v>
      </c>
      <c r="W577" s="102">
        <f t="shared" si="65"/>
        <v>0</v>
      </c>
      <c r="X577" s="103">
        <v>0</v>
      </c>
      <c r="Y577" s="103">
        <v>0</v>
      </c>
      <c r="Z577" s="95">
        <v>44575</v>
      </c>
      <c r="AA577" s="104" t="s">
        <v>79</v>
      </c>
      <c r="AC577">
        <v>0</v>
      </c>
    </row>
    <row r="578" spans="2:29" hidden="1" x14ac:dyDescent="0.3">
      <c r="B578" s="26" t="s">
        <v>142</v>
      </c>
      <c r="C578" s="26" t="s">
        <v>75</v>
      </c>
      <c r="D578" s="26">
        <v>1</v>
      </c>
      <c r="E578" s="98" t="s">
        <v>143</v>
      </c>
      <c r="F578" s="26">
        <v>1384</v>
      </c>
      <c r="G578" s="26" t="s">
        <v>107</v>
      </c>
      <c r="H578" s="26">
        <v>1384</v>
      </c>
      <c r="I578" s="26" t="s">
        <v>144</v>
      </c>
      <c r="J578" s="26">
        <v>100</v>
      </c>
      <c r="K578" s="36">
        <v>65</v>
      </c>
      <c r="L578" s="109" t="s">
        <v>76</v>
      </c>
      <c r="M578" s="109" t="s">
        <v>76</v>
      </c>
      <c r="N578" s="112">
        <v>94.42</v>
      </c>
      <c r="O578" s="118">
        <v>0.65</v>
      </c>
      <c r="P578" s="143">
        <v>1</v>
      </c>
      <c r="Q578" s="100">
        <v>61.38</v>
      </c>
      <c r="R578" s="102">
        <v>398970</v>
      </c>
      <c r="S578" s="102">
        <v>36259.74</v>
      </c>
      <c r="T578" s="102">
        <v>99742.5</v>
      </c>
      <c r="U578" s="102">
        <v>698.2</v>
      </c>
      <c r="V578" s="102">
        <f t="shared" si="62"/>
        <v>498712.5</v>
      </c>
      <c r="W578" s="102">
        <f t="shared" si="65"/>
        <v>36957.939999999995</v>
      </c>
      <c r="X578" s="103">
        <f t="shared" si="64"/>
        <v>9.0883374689826296E-2</v>
      </c>
      <c r="Y578" s="103">
        <f t="shared" si="59"/>
        <v>7.0000250645411944E-3</v>
      </c>
      <c r="Z578" s="96">
        <v>44578</v>
      </c>
      <c r="AA578" s="104" t="s">
        <v>103</v>
      </c>
      <c r="AC578">
        <v>25</v>
      </c>
    </row>
    <row r="579" spans="2:29" hidden="1" x14ac:dyDescent="0.3">
      <c r="B579" s="26" t="s">
        <v>142</v>
      </c>
      <c r="C579" s="26" t="s">
        <v>75</v>
      </c>
      <c r="D579" s="26">
        <v>1</v>
      </c>
      <c r="E579" s="98" t="s">
        <v>143</v>
      </c>
      <c r="F579" s="26">
        <v>1384</v>
      </c>
      <c r="G579" s="26" t="s">
        <v>107</v>
      </c>
      <c r="H579" s="26">
        <v>1384</v>
      </c>
      <c r="I579" s="26" t="s">
        <v>144</v>
      </c>
      <c r="J579" s="26">
        <v>100</v>
      </c>
      <c r="K579" s="36">
        <v>75</v>
      </c>
      <c r="L579" s="109" t="s">
        <v>76</v>
      </c>
      <c r="M579" s="109" t="s">
        <v>76</v>
      </c>
      <c r="N579" s="112">
        <v>94.42</v>
      </c>
      <c r="O579" s="118">
        <v>0.65</v>
      </c>
      <c r="P579" s="143">
        <v>1</v>
      </c>
      <c r="Q579" s="100">
        <v>61.38</v>
      </c>
      <c r="R579" s="102">
        <v>460350</v>
      </c>
      <c r="S579" s="102">
        <v>41838.160000000003</v>
      </c>
      <c r="T579" s="102">
        <v>115087.5</v>
      </c>
      <c r="U579" s="102">
        <v>805.62</v>
      </c>
      <c r="V579" s="102">
        <f t="shared" si="62"/>
        <v>575437.5</v>
      </c>
      <c r="W579" s="102">
        <f t="shared" si="65"/>
        <v>42643.780000000006</v>
      </c>
      <c r="X579" s="103">
        <f t="shared" si="64"/>
        <v>9.0883371347887487E-2</v>
      </c>
      <c r="Y579" s="103">
        <f t="shared" si="59"/>
        <v>7.000065167807103E-3</v>
      </c>
      <c r="Z579" s="96">
        <v>44578</v>
      </c>
      <c r="AA579" s="104" t="s">
        <v>103</v>
      </c>
      <c r="AC579">
        <v>25</v>
      </c>
    </row>
    <row r="580" spans="2:29" hidden="1" x14ac:dyDescent="0.3">
      <c r="B580" s="26" t="s">
        <v>142</v>
      </c>
      <c r="C580" s="26" t="s">
        <v>75</v>
      </c>
      <c r="D580" s="26">
        <v>1</v>
      </c>
      <c r="E580" s="98" t="s">
        <v>143</v>
      </c>
      <c r="F580" s="26">
        <v>1384</v>
      </c>
      <c r="G580" s="26" t="s">
        <v>107</v>
      </c>
      <c r="H580" s="26">
        <v>1384</v>
      </c>
      <c r="I580" s="26" t="s">
        <v>144</v>
      </c>
      <c r="J580" s="26">
        <v>100</v>
      </c>
      <c r="K580" s="36">
        <v>65</v>
      </c>
      <c r="L580" s="109" t="s">
        <v>76</v>
      </c>
      <c r="M580" s="109" t="s">
        <v>76</v>
      </c>
      <c r="N580" s="112">
        <v>94.42</v>
      </c>
      <c r="O580" s="118">
        <v>0.7</v>
      </c>
      <c r="P580" s="143">
        <v>2</v>
      </c>
      <c r="Q580" s="100">
        <v>66.11</v>
      </c>
      <c r="R580" s="102">
        <v>429715</v>
      </c>
      <c r="S580" s="102">
        <v>54382.84</v>
      </c>
      <c r="T580" s="102">
        <v>107428.75</v>
      </c>
      <c r="U580" s="102">
        <v>716.2</v>
      </c>
      <c r="V580" s="102">
        <f t="shared" si="62"/>
        <v>537143.75</v>
      </c>
      <c r="W580" s="102">
        <f t="shared" si="65"/>
        <v>55099.039999999994</v>
      </c>
      <c r="X580" s="103">
        <f t="shared" si="64"/>
        <v>0.12655560080518483</v>
      </c>
      <c r="Y580" s="103">
        <f t="shared" ref="Y580:Y630" si="67">U580/T580</f>
        <v>6.6667442374597121E-3</v>
      </c>
      <c r="Z580" s="96">
        <v>44578</v>
      </c>
      <c r="AA580" s="104" t="s">
        <v>103</v>
      </c>
      <c r="AB580" t="s">
        <v>145</v>
      </c>
      <c r="AC580">
        <v>25</v>
      </c>
    </row>
    <row r="581" spans="2:29" hidden="1" x14ac:dyDescent="0.3">
      <c r="B581" s="26" t="s">
        <v>142</v>
      </c>
      <c r="C581" s="26" t="s">
        <v>75</v>
      </c>
      <c r="D581" s="26">
        <v>1</v>
      </c>
      <c r="E581" s="98" t="s">
        <v>143</v>
      </c>
      <c r="F581" s="26">
        <v>1384</v>
      </c>
      <c r="G581" s="26" t="s">
        <v>107</v>
      </c>
      <c r="H581" s="26">
        <v>1384</v>
      </c>
      <c r="I581" s="26" t="s">
        <v>144</v>
      </c>
      <c r="J581" s="26">
        <v>100</v>
      </c>
      <c r="K581" s="36">
        <v>75</v>
      </c>
      <c r="L581" s="109" t="s">
        <v>76</v>
      </c>
      <c r="M581" s="109" t="s">
        <v>76</v>
      </c>
      <c r="N581" s="112">
        <v>94.42</v>
      </c>
      <c r="O581" s="118">
        <v>0.7</v>
      </c>
      <c r="P581" s="143">
        <v>2</v>
      </c>
      <c r="Q581" s="100">
        <v>66.11</v>
      </c>
      <c r="R581" s="102">
        <v>495825</v>
      </c>
      <c r="S581" s="102">
        <v>62749.43</v>
      </c>
      <c r="T581" s="102">
        <v>123956.25</v>
      </c>
      <c r="U581" s="102">
        <v>826.38</v>
      </c>
      <c r="V581" s="102">
        <f t="shared" si="62"/>
        <v>619781.25</v>
      </c>
      <c r="W581" s="102">
        <f t="shared" si="65"/>
        <v>63575.81</v>
      </c>
      <c r="X581" s="103">
        <f t="shared" si="64"/>
        <v>0.12655559925376897</v>
      </c>
      <c r="Y581" s="103">
        <f t="shared" si="67"/>
        <v>6.6667070034790504E-3</v>
      </c>
      <c r="Z581" s="96">
        <v>44578</v>
      </c>
      <c r="AA581" s="104" t="s">
        <v>103</v>
      </c>
      <c r="AB581" t="s">
        <v>145</v>
      </c>
      <c r="AC581">
        <v>25</v>
      </c>
    </row>
    <row r="582" spans="2:29" x14ac:dyDescent="0.3">
      <c r="B582" s="26" t="s">
        <v>142</v>
      </c>
      <c r="C582" s="26" t="s">
        <v>78</v>
      </c>
      <c r="D582" s="26">
        <v>2</v>
      </c>
      <c r="E582" s="97" t="s">
        <v>143</v>
      </c>
      <c r="F582" s="26">
        <v>1384</v>
      </c>
      <c r="G582" s="26" t="s">
        <v>107</v>
      </c>
      <c r="H582" s="26">
        <v>2775</v>
      </c>
      <c r="I582" s="99" t="s">
        <v>144</v>
      </c>
      <c r="J582" s="26">
        <v>100</v>
      </c>
      <c r="K582" s="36">
        <v>65</v>
      </c>
      <c r="L582" s="36">
        <v>4933</v>
      </c>
      <c r="M582" s="26">
        <v>60</v>
      </c>
      <c r="N582" s="100">
        <f t="shared" ref="N582:N595" si="68">L582/M582</f>
        <v>82.216666666666669</v>
      </c>
      <c r="O582" s="101">
        <v>0.65</v>
      </c>
      <c r="P582" s="143">
        <v>1</v>
      </c>
      <c r="Q582" s="100">
        <f t="shared" ref="Q582:Q590" si="69">N582*O582</f>
        <v>53.440833333333337</v>
      </c>
      <c r="R582" s="102">
        <v>347365</v>
      </c>
      <c r="S582" s="102">
        <v>43391.02</v>
      </c>
      <c r="T582" s="102">
        <v>69473</v>
      </c>
      <c r="U582" s="102">
        <v>8.98</v>
      </c>
      <c r="V582" s="102">
        <f t="shared" si="62"/>
        <v>416838</v>
      </c>
      <c r="W582" s="102">
        <f t="shared" si="65"/>
        <v>43400</v>
      </c>
      <c r="X582" s="103">
        <f t="shared" si="64"/>
        <v>0.12491477264548817</v>
      </c>
      <c r="Y582" s="103">
        <f t="shared" si="67"/>
        <v>1.2925884876138931E-4</v>
      </c>
      <c r="Z582" s="95">
        <v>44575</v>
      </c>
      <c r="AA582" s="104" t="s">
        <v>79</v>
      </c>
      <c r="AB582" t="s">
        <v>145</v>
      </c>
      <c r="AC582">
        <v>20</v>
      </c>
    </row>
    <row r="583" spans="2:29" x14ac:dyDescent="0.3">
      <c r="B583" s="26" t="s">
        <v>142</v>
      </c>
      <c r="C583" s="26" t="s">
        <v>78</v>
      </c>
      <c r="D583" s="26">
        <v>2</v>
      </c>
      <c r="E583" s="97" t="s">
        <v>143</v>
      </c>
      <c r="F583" s="26">
        <v>1384</v>
      </c>
      <c r="G583" s="26" t="s">
        <v>107</v>
      </c>
      <c r="H583" s="26">
        <v>2775</v>
      </c>
      <c r="I583" s="99" t="s">
        <v>144</v>
      </c>
      <c r="J583" s="26">
        <v>100</v>
      </c>
      <c r="K583" s="36">
        <v>70</v>
      </c>
      <c r="L583" s="36">
        <v>4933</v>
      </c>
      <c r="M583" s="26">
        <v>60</v>
      </c>
      <c r="N583" s="100">
        <f t="shared" si="68"/>
        <v>82.216666666666669</v>
      </c>
      <c r="O583" s="101">
        <v>0.65</v>
      </c>
      <c r="P583" s="143">
        <v>1</v>
      </c>
      <c r="Q583" s="100">
        <f t="shared" si="69"/>
        <v>53.440833333333337</v>
      </c>
      <c r="R583" s="102">
        <v>374085</v>
      </c>
      <c r="S583" s="102">
        <v>46729.33</v>
      </c>
      <c r="T583" s="102">
        <v>74817</v>
      </c>
      <c r="U583" s="102">
        <v>9.67</v>
      </c>
      <c r="V583" s="102">
        <f t="shared" si="62"/>
        <v>448902</v>
      </c>
      <c r="W583" s="102">
        <f t="shared" si="65"/>
        <v>46739</v>
      </c>
      <c r="X583" s="103">
        <f t="shared" si="64"/>
        <v>0.1249163425424703</v>
      </c>
      <c r="Y583" s="103">
        <f t="shared" si="67"/>
        <v>1.2924870016172796E-4</v>
      </c>
      <c r="Z583" s="95">
        <v>44575</v>
      </c>
      <c r="AA583" s="104" t="s">
        <v>79</v>
      </c>
      <c r="AB583" t="s">
        <v>145</v>
      </c>
      <c r="AC583">
        <v>20</v>
      </c>
    </row>
    <row r="584" spans="2:29" hidden="1" x14ac:dyDescent="0.3">
      <c r="B584" s="26" t="s">
        <v>146</v>
      </c>
      <c r="C584" s="26" t="s">
        <v>26</v>
      </c>
      <c r="D584" s="26">
        <v>3</v>
      </c>
      <c r="E584" s="97" t="s">
        <v>623</v>
      </c>
      <c r="F584" s="99">
        <f>VLOOKUP(E584,[1]MUNICIPIO!$B$1:$C$65536,2,0)</f>
        <v>1163</v>
      </c>
      <c r="G584" s="26" t="s">
        <v>92</v>
      </c>
      <c r="H584" s="26">
        <v>3945</v>
      </c>
      <c r="I584" s="26"/>
      <c r="J584" s="99">
        <v>100</v>
      </c>
      <c r="K584" s="36">
        <v>85</v>
      </c>
      <c r="L584" s="112">
        <v>4028.4</v>
      </c>
      <c r="M584" s="26">
        <v>60</v>
      </c>
      <c r="N584" s="112">
        <f t="shared" si="68"/>
        <v>67.14</v>
      </c>
      <c r="O584" s="118">
        <v>0.65</v>
      </c>
      <c r="P584" s="143">
        <v>1</v>
      </c>
      <c r="Q584" s="100">
        <f t="shared" si="69"/>
        <v>43.641000000000005</v>
      </c>
      <c r="R584" s="102">
        <v>370931.04</v>
      </c>
      <c r="S584" s="102">
        <v>61478.45</v>
      </c>
      <c r="T584" s="102">
        <v>74186.210000000006</v>
      </c>
      <c r="U584" s="102">
        <f>W584-S584</f>
        <v>1891.7400000000052</v>
      </c>
      <c r="V584" s="102">
        <f t="shared" si="62"/>
        <v>445117.25</v>
      </c>
      <c r="W584" s="133">
        <v>63370.19</v>
      </c>
      <c r="X584" s="103">
        <f t="shared" si="64"/>
        <v>0.16574091507682936</v>
      </c>
      <c r="Y584" s="103">
        <f t="shared" si="67"/>
        <v>2.5499887377991207E-2</v>
      </c>
      <c r="Z584" s="104" t="s">
        <v>134</v>
      </c>
      <c r="AA584" s="104" t="s">
        <v>135</v>
      </c>
      <c r="AB584" t="s">
        <v>145</v>
      </c>
      <c r="AC584">
        <v>20</v>
      </c>
    </row>
    <row r="585" spans="2:29" hidden="1" x14ac:dyDescent="0.3">
      <c r="B585" s="26" t="s">
        <v>146</v>
      </c>
      <c r="C585" s="26" t="s">
        <v>26</v>
      </c>
      <c r="D585" s="26">
        <v>3</v>
      </c>
      <c r="E585" s="97" t="s">
        <v>623</v>
      </c>
      <c r="F585" s="99">
        <f>VLOOKUP(E585,[1]MUNICIPIO!$B$1:$C$65536,2,0)</f>
        <v>1163</v>
      </c>
      <c r="G585" s="26" t="s">
        <v>92</v>
      </c>
      <c r="H585" s="26">
        <v>3945</v>
      </c>
      <c r="I585" s="26"/>
      <c r="J585" s="99">
        <v>100</v>
      </c>
      <c r="K585" s="36">
        <v>85</v>
      </c>
      <c r="L585" s="36">
        <v>0</v>
      </c>
      <c r="M585" s="26">
        <v>60</v>
      </c>
      <c r="N585" s="112">
        <f t="shared" si="68"/>
        <v>0</v>
      </c>
      <c r="O585" s="118">
        <v>0.7</v>
      </c>
      <c r="P585" s="143">
        <v>2</v>
      </c>
      <c r="Q585" s="100">
        <f t="shared" si="69"/>
        <v>0</v>
      </c>
      <c r="R585" s="133">
        <v>0</v>
      </c>
      <c r="S585" s="133">
        <v>0</v>
      </c>
      <c r="T585" s="133">
        <v>0</v>
      </c>
      <c r="U585" s="102">
        <v>0</v>
      </c>
      <c r="V585" s="102">
        <f t="shared" si="62"/>
        <v>0</v>
      </c>
      <c r="W585" s="133">
        <v>0</v>
      </c>
      <c r="X585" s="103">
        <v>0</v>
      </c>
      <c r="Y585" s="103">
        <v>0</v>
      </c>
      <c r="Z585" s="104"/>
      <c r="AA585" s="104"/>
      <c r="AB585" t="s">
        <v>145</v>
      </c>
      <c r="AC585">
        <v>0</v>
      </c>
    </row>
    <row r="586" spans="2:29" hidden="1" x14ac:dyDescent="0.3">
      <c r="B586" s="26" t="s">
        <v>146</v>
      </c>
      <c r="C586" s="26" t="s">
        <v>26</v>
      </c>
      <c r="D586" s="26">
        <v>3</v>
      </c>
      <c r="E586" s="97" t="s">
        <v>856</v>
      </c>
      <c r="F586" s="99">
        <f>VLOOKUP(E586,[1]MUNICIPIO!$B$1:$C$65536,2,0)</f>
        <v>1203</v>
      </c>
      <c r="G586" s="26" t="s">
        <v>92</v>
      </c>
      <c r="H586" s="26">
        <v>3985</v>
      </c>
      <c r="I586" s="26"/>
      <c r="J586" s="99">
        <v>100</v>
      </c>
      <c r="K586" s="36">
        <v>85</v>
      </c>
      <c r="L586" s="36">
        <v>7140.4</v>
      </c>
      <c r="M586" s="26">
        <v>60</v>
      </c>
      <c r="N586" s="112">
        <f t="shared" si="68"/>
        <v>119.00666666666666</v>
      </c>
      <c r="O586" s="118">
        <v>0.65</v>
      </c>
      <c r="P586" s="143">
        <v>1</v>
      </c>
      <c r="Q586" s="100">
        <f t="shared" si="69"/>
        <v>77.354333333333329</v>
      </c>
      <c r="R586" s="133">
        <v>657480.89</v>
      </c>
      <c r="S586" s="133">
        <v>108936.62</v>
      </c>
      <c r="T586" s="133">
        <v>131496.18</v>
      </c>
      <c r="U586" s="102">
        <f>W586-S586</f>
        <v>3353.1500000000087</v>
      </c>
      <c r="V586" s="102">
        <f t="shared" si="62"/>
        <v>788977.07000000007</v>
      </c>
      <c r="W586" s="133">
        <v>112289.77</v>
      </c>
      <c r="X586" s="103">
        <f>S586/R586</f>
        <v>0.16568788790195862</v>
      </c>
      <c r="Y586" s="103">
        <f t="shared" si="67"/>
        <v>2.549998030361041E-2</v>
      </c>
      <c r="Z586" s="104" t="s">
        <v>134</v>
      </c>
      <c r="AA586" s="104" t="s">
        <v>135</v>
      </c>
      <c r="AB586" t="s">
        <v>145</v>
      </c>
      <c r="AC586">
        <v>20</v>
      </c>
    </row>
    <row r="587" spans="2:29" hidden="1" x14ac:dyDescent="0.3">
      <c r="B587" s="26" t="s">
        <v>146</v>
      </c>
      <c r="C587" s="26" t="s">
        <v>26</v>
      </c>
      <c r="D587" s="26">
        <v>3</v>
      </c>
      <c r="E587" s="97" t="s">
        <v>856</v>
      </c>
      <c r="F587" s="99">
        <f>VLOOKUP(E587,[1]MUNICIPIO!$B$1:$C$65536,2,0)</f>
        <v>1203</v>
      </c>
      <c r="G587" s="26" t="s">
        <v>92</v>
      </c>
      <c r="H587" s="26">
        <v>3985</v>
      </c>
      <c r="I587" s="26"/>
      <c r="J587" s="99">
        <v>100</v>
      </c>
      <c r="K587" s="36">
        <v>85</v>
      </c>
      <c r="L587" s="36">
        <v>0</v>
      </c>
      <c r="M587" s="26">
        <v>60</v>
      </c>
      <c r="N587" s="112">
        <f t="shared" si="68"/>
        <v>0</v>
      </c>
      <c r="O587" s="118">
        <v>0.7</v>
      </c>
      <c r="P587" s="143">
        <v>2</v>
      </c>
      <c r="Q587" s="100">
        <f t="shared" si="69"/>
        <v>0</v>
      </c>
      <c r="R587" s="133">
        <v>0</v>
      </c>
      <c r="S587" s="133">
        <v>0</v>
      </c>
      <c r="T587" s="133">
        <v>0</v>
      </c>
      <c r="U587" s="102">
        <v>0</v>
      </c>
      <c r="V587" s="102">
        <f t="shared" si="62"/>
        <v>0</v>
      </c>
      <c r="W587" s="133">
        <v>0</v>
      </c>
      <c r="X587" s="103">
        <v>0</v>
      </c>
      <c r="Y587" s="103">
        <v>0</v>
      </c>
      <c r="Z587" s="104" t="s">
        <v>134</v>
      </c>
      <c r="AA587" s="104" t="s">
        <v>31</v>
      </c>
      <c r="AB587" t="s">
        <v>145</v>
      </c>
      <c r="AC587">
        <v>0</v>
      </c>
    </row>
    <row r="588" spans="2:29" hidden="1" x14ac:dyDescent="0.3">
      <c r="B588" s="99" t="s">
        <v>146</v>
      </c>
      <c r="C588" s="99" t="s">
        <v>26</v>
      </c>
      <c r="D588" s="26">
        <v>3</v>
      </c>
      <c r="E588" s="97" t="s">
        <v>860</v>
      </c>
      <c r="F588" s="99">
        <f>VLOOKUP(E588,[1]MUNICIPIO!$B$1:$C$65536,2,0)</f>
        <v>1205</v>
      </c>
      <c r="G588" s="99" t="s">
        <v>92</v>
      </c>
      <c r="H588" s="26">
        <v>3987</v>
      </c>
      <c r="I588" s="99"/>
      <c r="J588" s="99">
        <v>100</v>
      </c>
      <c r="K588" s="48">
        <v>85</v>
      </c>
      <c r="L588" s="48">
        <v>0</v>
      </c>
      <c r="M588" s="99">
        <v>60</v>
      </c>
      <c r="N588" s="126">
        <f t="shared" si="68"/>
        <v>0</v>
      </c>
      <c r="O588" s="127">
        <v>0.65</v>
      </c>
      <c r="P588" s="143">
        <v>1</v>
      </c>
      <c r="Q588" s="126">
        <f t="shared" si="69"/>
        <v>0</v>
      </c>
      <c r="R588" s="128">
        <v>0</v>
      </c>
      <c r="S588" s="128">
        <v>0</v>
      </c>
      <c r="T588" s="128">
        <v>0</v>
      </c>
      <c r="U588" s="128">
        <f>W588-S588</f>
        <v>0</v>
      </c>
      <c r="V588" s="128">
        <f t="shared" si="62"/>
        <v>0</v>
      </c>
      <c r="W588" s="128">
        <v>0</v>
      </c>
      <c r="X588" s="103">
        <v>0</v>
      </c>
      <c r="Y588" s="103">
        <v>0</v>
      </c>
      <c r="Z588" s="129"/>
      <c r="AA588" s="129"/>
      <c r="AB588" t="s">
        <v>145</v>
      </c>
      <c r="AC588">
        <v>0</v>
      </c>
    </row>
    <row r="589" spans="2:29" hidden="1" x14ac:dyDescent="0.3">
      <c r="B589" s="99" t="s">
        <v>146</v>
      </c>
      <c r="C589" s="99" t="s">
        <v>26</v>
      </c>
      <c r="D589" s="26">
        <v>3</v>
      </c>
      <c r="E589" s="97" t="s">
        <v>860</v>
      </c>
      <c r="F589" s="99">
        <f>VLOOKUP(E589,[1]MUNICIPIO!$B$1:$C$65536,2,0)</f>
        <v>1205</v>
      </c>
      <c r="G589" s="99" t="s">
        <v>92</v>
      </c>
      <c r="H589" s="26">
        <v>3987</v>
      </c>
      <c r="I589" s="99"/>
      <c r="J589" s="99">
        <v>100</v>
      </c>
      <c r="K589" s="48">
        <v>85</v>
      </c>
      <c r="L589" s="48">
        <v>0</v>
      </c>
      <c r="M589" s="99">
        <v>60</v>
      </c>
      <c r="N589" s="126">
        <f t="shared" si="68"/>
        <v>0</v>
      </c>
      <c r="O589" s="127">
        <v>0.7</v>
      </c>
      <c r="P589" s="143">
        <v>2</v>
      </c>
      <c r="Q589" s="126">
        <f t="shared" si="69"/>
        <v>0</v>
      </c>
      <c r="R589" s="128">
        <v>0</v>
      </c>
      <c r="S589" s="128">
        <v>0</v>
      </c>
      <c r="T589" s="128">
        <v>0</v>
      </c>
      <c r="U589" s="128">
        <v>0</v>
      </c>
      <c r="V589" s="128">
        <f t="shared" si="62"/>
        <v>0</v>
      </c>
      <c r="W589" s="128">
        <v>0</v>
      </c>
      <c r="X589" s="103">
        <v>0</v>
      </c>
      <c r="Y589" s="103">
        <v>0</v>
      </c>
      <c r="Z589" s="129"/>
      <c r="AA589" s="129"/>
      <c r="AB589" t="s">
        <v>145</v>
      </c>
      <c r="AC589">
        <v>0</v>
      </c>
    </row>
    <row r="590" spans="2:29" hidden="1" x14ac:dyDescent="0.3">
      <c r="B590" s="26" t="s">
        <v>146</v>
      </c>
      <c r="C590" s="26" t="s">
        <v>26</v>
      </c>
      <c r="D590" s="26">
        <v>3</v>
      </c>
      <c r="E590" s="97" t="s">
        <v>147</v>
      </c>
      <c r="F590" s="99">
        <f>VLOOKUP(E590,[1]MUNICIPIO!$B$1:$C$65536,2,0)</f>
        <v>1207</v>
      </c>
      <c r="G590" s="26" t="s">
        <v>92</v>
      </c>
      <c r="H590" s="26">
        <v>3989</v>
      </c>
      <c r="I590" s="26"/>
      <c r="J590" s="99">
        <v>100</v>
      </c>
      <c r="K590" s="36">
        <v>85</v>
      </c>
      <c r="L590" s="36">
        <v>6500</v>
      </c>
      <c r="M590" s="26">
        <v>60</v>
      </c>
      <c r="N590" s="112">
        <f t="shared" si="68"/>
        <v>108.33333333333333</v>
      </c>
      <c r="O590" s="118">
        <v>0.65</v>
      </c>
      <c r="P590" s="143">
        <v>1</v>
      </c>
      <c r="Q590" s="100">
        <f t="shared" si="69"/>
        <v>70.416666666666671</v>
      </c>
      <c r="R590" s="133">
        <v>598513.5</v>
      </c>
      <c r="S590" s="133">
        <v>99198.17</v>
      </c>
      <c r="T590" s="102">
        <v>119702.7</v>
      </c>
      <c r="U590" s="102">
        <f>W590-S590</f>
        <v>3052.4199999999983</v>
      </c>
      <c r="V590" s="102">
        <f t="shared" si="62"/>
        <v>718216.2</v>
      </c>
      <c r="W590" s="102">
        <v>102250.59</v>
      </c>
      <c r="X590" s="103">
        <f>S590/R590</f>
        <v>0.16574090642901121</v>
      </c>
      <c r="Y590" s="103">
        <f t="shared" si="67"/>
        <v>2.5500009607134996E-2</v>
      </c>
      <c r="Z590" s="104" t="s">
        <v>134</v>
      </c>
      <c r="AA590" s="104" t="s">
        <v>135</v>
      </c>
      <c r="AB590" t="s">
        <v>145</v>
      </c>
      <c r="AC590">
        <v>20</v>
      </c>
    </row>
    <row r="591" spans="2:29" hidden="1" x14ac:dyDescent="0.3">
      <c r="B591" s="26" t="s">
        <v>146</v>
      </c>
      <c r="C591" s="26" t="s">
        <v>26</v>
      </c>
      <c r="D591" s="26">
        <v>3</v>
      </c>
      <c r="E591" s="97" t="s">
        <v>147</v>
      </c>
      <c r="F591" s="99">
        <f>VLOOKUP(E591,[1]MUNICIPIO!$B$1:$C$65536,2,0)</f>
        <v>1207</v>
      </c>
      <c r="G591" s="26" t="s">
        <v>92</v>
      </c>
      <c r="H591" s="26">
        <v>3989</v>
      </c>
      <c r="I591" s="26"/>
      <c r="J591" s="99">
        <v>100</v>
      </c>
      <c r="K591" s="36">
        <v>85</v>
      </c>
      <c r="L591" s="109">
        <v>0</v>
      </c>
      <c r="M591" s="26">
        <v>60</v>
      </c>
      <c r="N591" s="112">
        <f t="shared" si="68"/>
        <v>0</v>
      </c>
      <c r="O591" s="118">
        <v>0.7</v>
      </c>
      <c r="P591" s="143">
        <v>2</v>
      </c>
      <c r="Q591" s="100">
        <v>0</v>
      </c>
      <c r="R591" s="102">
        <v>0</v>
      </c>
      <c r="S591" s="102">
        <v>0</v>
      </c>
      <c r="T591" s="102">
        <v>0</v>
      </c>
      <c r="U591" s="102">
        <v>0</v>
      </c>
      <c r="V591" s="102">
        <v>0</v>
      </c>
      <c r="W591" s="102">
        <v>0</v>
      </c>
      <c r="X591" s="103">
        <v>0</v>
      </c>
      <c r="Y591" s="103">
        <v>0</v>
      </c>
      <c r="Z591" s="96">
        <v>44575</v>
      </c>
      <c r="AA591" s="104" t="s">
        <v>31</v>
      </c>
      <c r="AB591" t="s">
        <v>145</v>
      </c>
      <c r="AC591">
        <v>0</v>
      </c>
    </row>
    <row r="592" spans="2:29" hidden="1" x14ac:dyDescent="0.3">
      <c r="B592" s="26" t="s">
        <v>146</v>
      </c>
      <c r="C592" s="26" t="s">
        <v>26</v>
      </c>
      <c r="D592" s="26">
        <v>3</v>
      </c>
      <c r="E592" s="97" t="s">
        <v>1311</v>
      </c>
      <c r="F592" s="99">
        <f>VLOOKUP(E592,[1]MUNICIPIO!$B$1:$C$65536,2,0)</f>
        <v>1294</v>
      </c>
      <c r="G592" s="26" t="s">
        <v>92</v>
      </c>
      <c r="H592" s="26">
        <v>4076</v>
      </c>
      <c r="I592" s="26"/>
      <c r="J592" s="99">
        <v>100</v>
      </c>
      <c r="K592" s="36">
        <v>85</v>
      </c>
      <c r="L592" s="36">
        <v>5352</v>
      </c>
      <c r="M592" s="26">
        <v>60</v>
      </c>
      <c r="N592" s="112">
        <f t="shared" si="68"/>
        <v>89.2</v>
      </c>
      <c r="O592" s="118">
        <v>0.65</v>
      </c>
      <c r="P592" s="143">
        <v>1</v>
      </c>
      <c r="Q592" s="100">
        <f>N592*O592</f>
        <v>57.980000000000004</v>
      </c>
      <c r="R592" s="133">
        <v>492806.81</v>
      </c>
      <c r="S592" s="133">
        <v>81652.12</v>
      </c>
      <c r="T592" s="133">
        <v>98561.36</v>
      </c>
      <c r="U592" s="102">
        <f>W592-S592</f>
        <v>2513.320000000007</v>
      </c>
      <c r="V592" s="102">
        <f t="shared" ref="V592:V620" si="70">R592+T592</f>
        <v>591368.17000000004</v>
      </c>
      <c r="W592" s="133">
        <v>84165.440000000002</v>
      </c>
      <c r="X592" s="103">
        <f>S592/R592</f>
        <v>0.1656878889315673</v>
      </c>
      <c r="Y592" s="103">
        <f t="shared" si="67"/>
        <v>2.5500053976527992E-2</v>
      </c>
      <c r="Z592" s="104" t="s">
        <v>134</v>
      </c>
      <c r="AA592" s="104" t="s">
        <v>135</v>
      </c>
      <c r="AB592" t="s">
        <v>145</v>
      </c>
      <c r="AC592">
        <v>20</v>
      </c>
    </row>
    <row r="593" spans="2:29" hidden="1" x14ac:dyDescent="0.3">
      <c r="B593" s="26" t="s">
        <v>146</v>
      </c>
      <c r="C593" s="26" t="s">
        <v>26</v>
      </c>
      <c r="D593" s="26">
        <v>3</v>
      </c>
      <c r="E593" s="97" t="s">
        <v>1311</v>
      </c>
      <c r="F593" s="99">
        <f>VLOOKUP(E593,[1]MUNICIPIO!$B$1:$C$65536,2,0)</f>
        <v>1294</v>
      </c>
      <c r="G593" s="26" t="s">
        <v>92</v>
      </c>
      <c r="H593" s="26">
        <v>4076</v>
      </c>
      <c r="I593" s="26"/>
      <c r="J593" s="99">
        <v>100</v>
      </c>
      <c r="K593" s="36">
        <v>85</v>
      </c>
      <c r="L593" s="36">
        <v>0</v>
      </c>
      <c r="M593" s="26">
        <v>60</v>
      </c>
      <c r="N593" s="112">
        <f t="shared" si="68"/>
        <v>0</v>
      </c>
      <c r="O593" s="118">
        <v>0.7</v>
      </c>
      <c r="P593" s="143">
        <v>2</v>
      </c>
      <c r="Q593" s="100">
        <f>N593*O593</f>
        <v>0</v>
      </c>
      <c r="R593" s="133">
        <v>0</v>
      </c>
      <c r="S593" s="133">
        <v>0</v>
      </c>
      <c r="T593" s="133">
        <v>0</v>
      </c>
      <c r="U593" s="102">
        <v>0</v>
      </c>
      <c r="V593" s="102">
        <f t="shared" si="70"/>
        <v>0</v>
      </c>
      <c r="W593" s="133">
        <v>0</v>
      </c>
      <c r="X593" s="103">
        <v>0</v>
      </c>
      <c r="Y593" s="103">
        <v>0</v>
      </c>
      <c r="Z593" s="104"/>
      <c r="AA593" s="104"/>
      <c r="AB593" t="s">
        <v>145</v>
      </c>
      <c r="AC593">
        <v>0</v>
      </c>
    </row>
    <row r="594" spans="2:29" hidden="1" x14ac:dyDescent="0.3">
      <c r="B594" s="26" t="s">
        <v>146</v>
      </c>
      <c r="C594" s="26" t="s">
        <v>26</v>
      </c>
      <c r="D594" s="26">
        <v>3</v>
      </c>
      <c r="E594" s="97" t="s">
        <v>1504</v>
      </c>
      <c r="F594" s="99">
        <f>VLOOKUP(E594,[1]MUNICIPIO!$B$1:$C$65536,2,0)</f>
        <v>1324</v>
      </c>
      <c r="G594" s="26" t="s">
        <v>92</v>
      </c>
      <c r="H594" s="26">
        <v>4106</v>
      </c>
      <c r="I594" s="26"/>
      <c r="J594" s="99">
        <v>100</v>
      </c>
      <c r="K594" s="36">
        <v>85</v>
      </c>
      <c r="L594" s="36">
        <v>4983</v>
      </c>
      <c r="M594" s="26">
        <v>60</v>
      </c>
      <c r="N594" s="112">
        <f t="shared" si="68"/>
        <v>83.05</v>
      </c>
      <c r="O594" s="118">
        <v>0.65</v>
      </c>
      <c r="P594" s="143">
        <v>1</v>
      </c>
      <c r="Q594" s="100">
        <f>N594*O594</f>
        <v>53.982500000000002</v>
      </c>
      <c r="R594" s="133">
        <v>458829.66</v>
      </c>
      <c r="S594" s="133">
        <v>76046.850000000006</v>
      </c>
      <c r="T594" s="133">
        <v>91765.93</v>
      </c>
      <c r="U594" s="102">
        <f>W594-S594</f>
        <v>2340.0299999999988</v>
      </c>
      <c r="V594" s="102">
        <f t="shared" si="70"/>
        <v>550595.59</v>
      </c>
      <c r="W594" s="133">
        <v>78386.880000000005</v>
      </c>
      <c r="X594" s="103">
        <f>S594/R594</f>
        <v>0.16574092006170657</v>
      </c>
      <c r="Y594" s="103">
        <f t="shared" si="67"/>
        <v>2.5499986759791995E-2</v>
      </c>
      <c r="Z594" s="104" t="s">
        <v>134</v>
      </c>
      <c r="AA594" s="104" t="s">
        <v>135</v>
      </c>
      <c r="AB594" t="s">
        <v>145</v>
      </c>
      <c r="AC594">
        <v>20</v>
      </c>
    </row>
    <row r="595" spans="2:29" hidden="1" x14ac:dyDescent="0.3">
      <c r="B595" s="26" t="s">
        <v>146</v>
      </c>
      <c r="C595" s="26" t="s">
        <v>26</v>
      </c>
      <c r="D595" s="26">
        <v>3</v>
      </c>
      <c r="E595" s="97" t="s">
        <v>1504</v>
      </c>
      <c r="F595" s="99">
        <f>VLOOKUP(E595,[1]MUNICIPIO!$B$1:$C$65536,2,0)</f>
        <v>1324</v>
      </c>
      <c r="G595" s="26" t="s">
        <v>92</v>
      </c>
      <c r="H595" s="26">
        <v>4106</v>
      </c>
      <c r="I595" s="26"/>
      <c r="J595" s="99">
        <v>100</v>
      </c>
      <c r="K595" s="36">
        <v>85</v>
      </c>
      <c r="L595" s="36">
        <v>0</v>
      </c>
      <c r="M595" s="26">
        <v>60</v>
      </c>
      <c r="N595" s="112">
        <f t="shared" si="68"/>
        <v>0</v>
      </c>
      <c r="O595" s="118">
        <v>0.7</v>
      </c>
      <c r="P595" s="143">
        <v>2</v>
      </c>
      <c r="Q595" s="100">
        <f>N595*O595</f>
        <v>0</v>
      </c>
      <c r="R595" s="133">
        <v>0</v>
      </c>
      <c r="S595" s="133">
        <v>0</v>
      </c>
      <c r="T595" s="133">
        <v>0</v>
      </c>
      <c r="U595" s="102">
        <v>0</v>
      </c>
      <c r="V595" s="102">
        <f t="shared" si="70"/>
        <v>0</v>
      </c>
      <c r="W595" s="133">
        <v>0</v>
      </c>
      <c r="X595" s="103">
        <v>0</v>
      </c>
      <c r="Y595" s="103">
        <v>0</v>
      </c>
      <c r="Z595" s="104"/>
      <c r="AA595" s="104"/>
      <c r="AB595" t="s">
        <v>145</v>
      </c>
      <c r="AC595">
        <v>0</v>
      </c>
    </row>
    <row r="596" spans="2:29" hidden="1" x14ac:dyDescent="0.3">
      <c r="B596" s="26" t="s">
        <v>146</v>
      </c>
      <c r="C596" s="26" t="s">
        <v>75</v>
      </c>
      <c r="D596" s="26">
        <v>1</v>
      </c>
      <c r="E596" s="97" t="s">
        <v>623</v>
      </c>
      <c r="F596" s="99">
        <f>VLOOKUP(E596,[1]MUNICIPIO!$B$1:$C$65536,2,0)</f>
        <v>1163</v>
      </c>
      <c r="G596" s="26" t="s">
        <v>92</v>
      </c>
      <c r="H596" s="26">
        <v>1163</v>
      </c>
      <c r="I596" s="26"/>
      <c r="J596" s="99">
        <v>100</v>
      </c>
      <c r="K596" s="36">
        <v>65</v>
      </c>
      <c r="L596" s="109" t="s">
        <v>76</v>
      </c>
      <c r="M596" s="109" t="s">
        <v>76</v>
      </c>
      <c r="N596" s="26">
        <v>67.14</v>
      </c>
      <c r="O596" s="118">
        <v>0.65</v>
      </c>
      <c r="P596" s="143">
        <v>1</v>
      </c>
      <c r="Q596" s="26">
        <v>43.65</v>
      </c>
      <c r="R596" s="133">
        <v>283725</v>
      </c>
      <c r="S596" s="133">
        <v>29195.3</v>
      </c>
      <c r="T596" s="133">
        <v>70931.25</v>
      </c>
      <c r="U596" s="133">
        <v>496.52</v>
      </c>
      <c r="V596" s="133">
        <f t="shared" si="70"/>
        <v>354656.25</v>
      </c>
      <c r="W596" s="133">
        <f t="shared" ref="W596:W619" si="71">S596+U596</f>
        <v>29691.82</v>
      </c>
      <c r="X596" s="141">
        <f t="shared" ref="X596:X626" si="72">S596/R596</f>
        <v>0.10289999118865098</v>
      </c>
      <c r="Y596" s="103">
        <f t="shared" si="67"/>
        <v>7.0000176226980345E-3</v>
      </c>
      <c r="Z596" s="104" t="s">
        <v>148</v>
      </c>
      <c r="AA596" s="104" t="s">
        <v>94</v>
      </c>
      <c r="AB596" t="s">
        <v>145</v>
      </c>
      <c r="AC596">
        <v>25</v>
      </c>
    </row>
    <row r="597" spans="2:29" hidden="1" x14ac:dyDescent="0.3">
      <c r="B597" s="26" t="s">
        <v>146</v>
      </c>
      <c r="C597" s="26" t="s">
        <v>75</v>
      </c>
      <c r="D597" s="26">
        <v>1</v>
      </c>
      <c r="E597" s="97" t="s">
        <v>623</v>
      </c>
      <c r="F597" s="99">
        <f>VLOOKUP(E597,[1]MUNICIPIO!$B$1:$C$65536,2,0)</f>
        <v>1163</v>
      </c>
      <c r="G597" s="26" t="s">
        <v>92</v>
      </c>
      <c r="H597" s="26">
        <v>1163</v>
      </c>
      <c r="I597" s="26"/>
      <c r="J597" s="99">
        <v>100</v>
      </c>
      <c r="K597" s="36">
        <v>75</v>
      </c>
      <c r="L597" s="109" t="s">
        <v>76</v>
      </c>
      <c r="M597" s="109" t="s">
        <v>76</v>
      </c>
      <c r="N597" s="26">
        <v>67.14</v>
      </c>
      <c r="O597" s="118">
        <v>0.65</v>
      </c>
      <c r="P597" s="143">
        <v>1</v>
      </c>
      <c r="Q597" s="26">
        <v>43.65</v>
      </c>
      <c r="R597" s="133">
        <v>327375</v>
      </c>
      <c r="S597" s="133">
        <v>33686.89</v>
      </c>
      <c r="T597" s="133">
        <v>81843.75</v>
      </c>
      <c r="U597" s="134">
        <v>572.91</v>
      </c>
      <c r="V597" s="133">
        <f t="shared" si="70"/>
        <v>409218.75</v>
      </c>
      <c r="W597" s="133">
        <f t="shared" si="71"/>
        <v>34259.800000000003</v>
      </c>
      <c r="X597" s="141">
        <f t="shared" si="72"/>
        <v>0.10290000763650248</v>
      </c>
      <c r="Y597" s="103">
        <f t="shared" si="67"/>
        <v>7.0000458190148905E-3</v>
      </c>
      <c r="Z597" s="104" t="s">
        <v>148</v>
      </c>
      <c r="AA597" s="104" t="s">
        <v>94</v>
      </c>
      <c r="AB597" t="s">
        <v>145</v>
      </c>
      <c r="AC597">
        <v>25</v>
      </c>
    </row>
    <row r="598" spans="2:29" hidden="1" x14ac:dyDescent="0.3">
      <c r="B598" s="26" t="s">
        <v>146</v>
      </c>
      <c r="C598" s="26" t="s">
        <v>75</v>
      </c>
      <c r="D598" s="26">
        <v>1</v>
      </c>
      <c r="E598" s="97" t="s">
        <v>623</v>
      </c>
      <c r="F598" s="99">
        <f>VLOOKUP(E598,[1]MUNICIPIO!$B$1:$C$65536,2,0)</f>
        <v>1163</v>
      </c>
      <c r="G598" s="26" t="s">
        <v>92</v>
      </c>
      <c r="H598" s="26">
        <v>1163</v>
      </c>
      <c r="I598" s="26"/>
      <c r="J598" s="99">
        <v>100</v>
      </c>
      <c r="K598" s="36">
        <v>65</v>
      </c>
      <c r="L598" s="109" t="s">
        <v>76</v>
      </c>
      <c r="M598" s="109" t="s">
        <v>76</v>
      </c>
      <c r="N598" s="26">
        <v>67.14</v>
      </c>
      <c r="O598" s="118">
        <v>0.7</v>
      </c>
      <c r="P598" s="143">
        <v>2</v>
      </c>
      <c r="Q598" s="26">
        <v>47.01</v>
      </c>
      <c r="R598" s="133">
        <v>305565</v>
      </c>
      <c r="S598" s="133">
        <v>35343.699999999997</v>
      </c>
      <c r="T598" s="133">
        <v>76391.25</v>
      </c>
      <c r="U598" s="133">
        <v>509.28</v>
      </c>
      <c r="V598" s="133">
        <f t="shared" si="70"/>
        <v>381956.25</v>
      </c>
      <c r="W598" s="133">
        <f t="shared" si="71"/>
        <v>35852.979999999996</v>
      </c>
      <c r="X598" s="141">
        <f t="shared" si="72"/>
        <v>0.11566671575605844</v>
      </c>
      <c r="Y598" s="103">
        <f t="shared" si="67"/>
        <v>6.6667321191890431E-3</v>
      </c>
      <c r="Z598" s="104" t="s">
        <v>148</v>
      </c>
      <c r="AA598" s="104" t="s">
        <v>94</v>
      </c>
      <c r="AB598" t="s">
        <v>145</v>
      </c>
      <c r="AC598">
        <v>25</v>
      </c>
    </row>
    <row r="599" spans="2:29" hidden="1" x14ac:dyDescent="0.3">
      <c r="B599" s="26" t="s">
        <v>146</v>
      </c>
      <c r="C599" s="26" t="s">
        <v>75</v>
      </c>
      <c r="D599" s="26">
        <v>1</v>
      </c>
      <c r="E599" s="97" t="s">
        <v>623</v>
      </c>
      <c r="F599" s="99">
        <f>VLOOKUP(E599,[1]MUNICIPIO!$B$1:$C$65536,2,0)</f>
        <v>1163</v>
      </c>
      <c r="G599" s="26" t="s">
        <v>92</v>
      </c>
      <c r="H599" s="26">
        <v>1163</v>
      </c>
      <c r="I599" s="26"/>
      <c r="J599" s="99">
        <v>100</v>
      </c>
      <c r="K599" s="36">
        <v>75</v>
      </c>
      <c r="L599" s="109" t="s">
        <v>76</v>
      </c>
      <c r="M599" s="109" t="s">
        <v>76</v>
      </c>
      <c r="N599" s="26">
        <v>67.14</v>
      </c>
      <c r="O599" s="118">
        <v>0.7</v>
      </c>
      <c r="P599" s="143">
        <v>2</v>
      </c>
      <c r="Q599" s="26">
        <v>47.01</v>
      </c>
      <c r="R599" s="133">
        <v>352575</v>
      </c>
      <c r="S599" s="133">
        <v>40781.19</v>
      </c>
      <c r="T599" s="133">
        <v>88143.75</v>
      </c>
      <c r="U599" s="134">
        <v>587.63</v>
      </c>
      <c r="V599" s="133">
        <f t="shared" si="70"/>
        <v>440718.75</v>
      </c>
      <c r="W599" s="133">
        <f t="shared" si="71"/>
        <v>41368.82</v>
      </c>
      <c r="X599" s="141">
        <f t="shared" si="72"/>
        <v>0.11566670921080621</v>
      </c>
      <c r="Y599" s="103">
        <f t="shared" si="67"/>
        <v>6.6667233921860599E-3</v>
      </c>
      <c r="Z599" s="104" t="s">
        <v>148</v>
      </c>
      <c r="AA599" s="104" t="s">
        <v>94</v>
      </c>
      <c r="AB599" t="s">
        <v>145</v>
      </c>
      <c r="AC599">
        <v>25</v>
      </c>
    </row>
    <row r="600" spans="2:29" hidden="1" x14ac:dyDescent="0.3">
      <c r="B600" s="26" t="s">
        <v>146</v>
      </c>
      <c r="C600" s="26" t="s">
        <v>75</v>
      </c>
      <c r="D600" s="26">
        <v>1</v>
      </c>
      <c r="E600" s="97" t="s">
        <v>856</v>
      </c>
      <c r="F600" s="99">
        <f>VLOOKUP(E600,[1]MUNICIPIO!$B$1:$C$65536,2,0)</f>
        <v>1203</v>
      </c>
      <c r="G600" s="26" t="s">
        <v>92</v>
      </c>
      <c r="H600" s="26">
        <v>1203</v>
      </c>
      <c r="I600" s="26"/>
      <c r="J600" s="99">
        <v>100</v>
      </c>
      <c r="K600" s="36">
        <v>65</v>
      </c>
      <c r="L600" s="109" t="s">
        <v>76</v>
      </c>
      <c r="M600" s="109" t="s">
        <v>76</v>
      </c>
      <c r="N600" s="26">
        <v>119.01</v>
      </c>
      <c r="O600" s="118">
        <v>0.65</v>
      </c>
      <c r="P600" s="143">
        <v>1</v>
      </c>
      <c r="Q600" s="26">
        <v>77.37</v>
      </c>
      <c r="R600" s="133">
        <v>502905</v>
      </c>
      <c r="S600" s="133">
        <v>56384.04</v>
      </c>
      <c r="T600" s="133">
        <v>125726.25</v>
      </c>
      <c r="U600" s="134">
        <v>880.09</v>
      </c>
      <c r="V600" s="133">
        <f t="shared" si="70"/>
        <v>628631.25</v>
      </c>
      <c r="W600" s="133">
        <f t="shared" si="71"/>
        <v>57264.13</v>
      </c>
      <c r="X600" s="141">
        <f t="shared" si="72"/>
        <v>0.11211668207713187</v>
      </c>
      <c r="Y600" s="103">
        <f t="shared" si="67"/>
        <v>7.0000497111780561E-3</v>
      </c>
      <c r="Z600" s="104" t="s">
        <v>148</v>
      </c>
      <c r="AA600" s="104" t="s">
        <v>94</v>
      </c>
      <c r="AB600" t="s">
        <v>145</v>
      </c>
      <c r="AC600">
        <v>25</v>
      </c>
    </row>
    <row r="601" spans="2:29" hidden="1" x14ac:dyDescent="0.3">
      <c r="B601" s="26" t="s">
        <v>146</v>
      </c>
      <c r="C601" s="26" t="s">
        <v>75</v>
      </c>
      <c r="D601" s="26">
        <v>1</v>
      </c>
      <c r="E601" s="97" t="s">
        <v>856</v>
      </c>
      <c r="F601" s="99">
        <f>VLOOKUP(E601,[1]MUNICIPIO!$B$1:$C$65536,2,0)</f>
        <v>1203</v>
      </c>
      <c r="G601" s="26" t="s">
        <v>92</v>
      </c>
      <c r="H601" s="26">
        <v>1203</v>
      </c>
      <c r="I601" s="26"/>
      <c r="J601" s="99">
        <v>100</v>
      </c>
      <c r="K601" s="36">
        <v>75</v>
      </c>
      <c r="L601" s="109" t="s">
        <v>76</v>
      </c>
      <c r="M601" s="109" t="s">
        <v>76</v>
      </c>
      <c r="N601" s="26">
        <v>119.01</v>
      </c>
      <c r="O601" s="118">
        <v>0.65</v>
      </c>
      <c r="P601" s="143">
        <v>1</v>
      </c>
      <c r="Q601" s="26">
        <v>77.37</v>
      </c>
      <c r="R601" s="133">
        <v>580275</v>
      </c>
      <c r="S601" s="133">
        <v>65058.51</v>
      </c>
      <c r="T601" s="133">
        <v>145068.75</v>
      </c>
      <c r="U601" s="133">
        <v>1015.49</v>
      </c>
      <c r="V601" s="133">
        <f t="shared" si="70"/>
        <v>725343.75</v>
      </c>
      <c r="W601" s="133">
        <f t="shared" si="71"/>
        <v>66074</v>
      </c>
      <c r="X601" s="141">
        <f t="shared" si="72"/>
        <v>0.11211668605402611</v>
      </c>
      <c r="Y601" s="103">
        <f t="shared" si="67"/>
        <v>7.0000603162293741E-3</v>
      </c>
      <c r="Z601" s="104" t="s">
        <v>148</v>
      </c>
      <c r="AA601" s="104" t="s">
        <v>94</v>
      </c>
      <c r="AB601" t="s">
        <v>145</v>
      </c>
      <c r="AC601">
        <v>25</v>
      </c>
    </row>
    <row r="602" spans="2:29" hidden="1" x14ac:dyDescent="0.3">
      <c r="B602" s="26" t="s">
        <v>146</v>
      </c>
      <c r="C602" s="26" t="s">
        <v>75</v>
      </c>
      <c r="D602" s="26">
        <v>1</v>
      </c>
      <c r="E602" s="97" t="s">
        <v>856</v>
      </c>
      <c r="F602" s="99">
        <f>VLOOKUP(E602,[1]MUNICIPIO!$B$1:$C$65536,2,0)</f>
        <v>1203</v>
      </c>
      <c r="G602" s="26" t="s">
        <v>92</v>
      </c>
      <c r="H602" s="26">
        <v>1203</v>
      </c>
      <c r="I602" s="26"/>
      <c r="J602" s="99">
        <v>100</v>
      </c>
      <c r="K602" s="36">
        <v>65</v>
      </c>
      <c r="L602" s="109" t="s">
        <v>76</v>
      </c>
      <c r="M602" s="109" t="s">
        <v>76</v>
      </c>
      <c r="N602" s="26">
        <v>119.01</v>
      </c>
      <c r="O602" s="118">
        <v>0.7</v>
      </c>
      <c r="P602" s="143">
        <v>2</v>
      </c>
      <c r="Q602" s="26">
        <v>83.32</v>
      </c>
      <c r="R602" s="133">
        <v>541580</v>
      </c>
      <c r="S602" s="133">
        <v>70826.64</v>
      </c>
      <c r="T602" s="133">
        <v>135395</v>
      </c>
      <c r="U602" s="134">
        <v>902.64</v>
      </c>
      <c r="V602" s="133">
        <f t="shared" si="70"/>
        <v>676975</v>
      </c>
      <c r="W602" s="133">
        <f t="shared" si="71"/>
        <v>71729.279999999999</v>
      </c>
      <c r="X602" s="142">
        <f t="shared" si="72"/>
        <v>0.13077779829388086</v>
      </c>
      <c r="Y602" s="103">
        <f t="shared" si="67"/>
        <v>6.6667159053140808E-3</v>
      </c>
      <c r="Z602" s="104" t="s">
        <v>148</v>
      </c>
      <c r="AA602" s="104" t="s">
        <v>94</v>
      </c>
      <c r="AC602">
        <v>25</v>
      </c>
    </row>
    <row r="603" spans="2:29" hidden="1" x14ac:dyDescent="0.3">
      <c r="B603" s="26" t="s">
        <v>146</v>
      </c>
      <c r="C603" s="26" t="s">
        <v>75</v>
      </c>
      <c r="D603" s="26">
        <v>1</v>
      </c>
      <c r="E603" s="97" t="s">
        <v>856</v>
      </c>
      <c r="F603" s="99">
        <f>VLOOKUP(E603,[1]MUNICIPIO!$B$1:$C$65536,2,0)</f>
        <v>1203</v>
      </c>
      <c r="G603" s="26" t="s">
        <v>92</v>
      </c>
      <c r="H603" s="26">
        <v>1203</v>
      </c>
      <c r="I603" s="26"/>
      <c r="J603" s="99">
        <v>100</v>
      </c>
      <c r="K603" s="36">
        <v>75</v>
      </c>
      <c r="L603" s="109" t="s">
        <v>76</v>
      </c>
      <c r="M603" s="109" t="s">
        <v>76</v>
      </c>
      <c r="N603" s="26">
        <v>119.01</v>
      </c>
      <c r="O603" s="118">
        <v>0.7</v>
      </c>
      <c r="P603" s="143">
        <v>2</v>
      </c>
      <c r="Q603" s="26">
        <v>83.32</v>
      </c>
      <c r="R603" s="133">
        <v>624900</v>
      </c>
      <c r="S603" s="133">
        <v>81723.05</v>
      </c>
      <c r="T603" s="133">
        <v>156225</v>
      </c>
      <c r="U603" s="133">
        <v>1041.51</v>
      </c>
      <c r="V603" s="133">
        <f t="shared" si="70"/>
        <v>781125</v>
      </c>
      <c r="W603" s="133">
        <f t="shared" si="71"/>
        <v>82764.56</v>
      </c>
      <c r="X603" s="141">
        <f t="shared" si="72"/>
        <v>0.13077780444871179</v>
      </c>
      <c r="Y603" s="103">
        <f t="shared" si="67"/>
        <v>6.6667306769083055E-3</v>
      </c>
      <c r="Z603" s="104" t="s">
        <v>148</v>
      </c>
      <c r="AA603" s="104" t="s">
        <v>94</v>
      </c>
      <c r="AC603">
        <v>25</v>
      </c>
    </row>
    <row r="604" spans="2:29" hidden="1" x14ac:dyDescent="0.3">
      <c r="B604" s="26" t="s">
        <v>146</v>
      </c>
      <c r="C604" s="26" t="s">
        <v>75</v>
      </c>
      <c r="D604" s="26">
        <v>1</v>
      </c>
      <c r="E604" s="97" t="s">
        <v>860</v>
      </c>
      <c r="F604" s="99">
        <f>VLOOKUP(E604,[1]MUNICIPIO!$B$1:$C$65536,2,0)</f>
        <v>1205</v>
      </c>
      <c r="G604" s="26" t="s">
        <v>92</v>
      </c>
      <c r="H604" s="26">
        <v>1205</v>
      </c>
      <c r="I604" s="26"/>
      <c r="J604" s="99">
        <v>100</v>
      </c>
      <c r="K604" s="36">
        <v>65</v>
      </c>
      <c r="L604" s="109" t="s">
        <v>76</v>
      </c>
      <c r="M604" s="109" t="s">
        <v>76</v>
      </c>
      <c r="N604" s="26">
        <v>79.33</v>
      </c>
      <c r="O604" s="118">
        <v>0.65</v>
      </c>
      <c r="P604" s="143">
        <v>1</v>
      </c>
      <c r="Q604" s="26">
        <v>51.57</v>
      </c>
      <c r="R604" s="133">
        <v>335205</v>
      </c>
      <c r="S604" s="133">
        <v>35822.25</v>
      </c>
      <c r="T604" s="133">
        <v>83801.25</v>
      </c>
      <c r="U604" s="133">
        <v>586.61</v>
      </c>
      <c r="V604" s="133">
        <f t="shared" si="70"/>
        <v>419006.25</v>
      </c>
      <c r="W604" s="133">
        <f t="shared" si="71"/>
        <v>36408.86</v>
      </c>
      <c r="X604" s="141">
        <f t="shared" si="72"/>
        <v>0.10686669351590818</v>
      </c>
      <c r="Y604" s="103">
        <f t="shared" si="67"/>
        <v>7.0000149162452825E-3</v>
      </c>
      <c r="Z604" s="104" t="s">
        <v>148</v>
      </c>
      <c r="AA604" s="104" t="s">
        <v>94</v>
      </c>
      <c r="AC604">
        <v>25</v>
      </c>
    </row>
    <row r="605" spans="2:29" hidden="1" x14ac:dyDescent="0.3">
      <c r="B605" s="26" t="s">
        <v>146</v>
      </c>
      <c r="C605" s="26" t="s">
        <v>75</v>
      </c>
      <c r="D605" s="26">
        <v>1</v>
      </c>
      <c r="E605" s="97" t="s">
        <v>860</v>
      </c>
      <c r="F605" s="99">
        <f>VLOOKUP(E605,[1]MUNICIPIO!$B$1:$C$65536,2,0)</f>
        <v>1205</v>
      </c>
      <c r="G605" s="26" t="s">
        <v>92</v>
      </c>
      <c r="H605" s="26">
        <v>1205</v>
      </c>
      <c r="I605" s="26"/>
      <c r="J605" s="99">
        <v>100</v>
      </c>
      <c r="K605" s="36">
        <v>75</v>
      </c>
      <c r="L605" s="109" t="s">
        <v>76</v>
      </c>
      <c r="M605" s="109" t="s">
        <v>76</v>
      </c>
      <c r="N605" s="26">
        <v>79.33</v>
      </c>
      <c r="O605" s="118">
        <v>0.65</v>
      </c>
      <c r="P605" s="143">
        <v>1</v>
      </c>
      <c r="Q605" s="26">
        <v>51.57</v>
      </c>
      <c r="R605" s="133">
        <v>386775</v>
      </c>
      <c r="S605" s="133">
        <v>41333.360000000001</v>
      </c>
      <c r="T605" s="133">
        <v>96693.75</v>
      </c>
      <c r="U605" s="134">
        <v>676.86</v>
      </c>
      <c r="V605" s="133">
        <f t="shared" si="70"/>
        <v>483468.75</v>
      </c>
      <c r="W605" s="133">
        <f t="shared" si="71"/>
        <v>42010.22</v>
      </c>
      <c r="X605" s="141">
        <f t="shared" si="72"/>
        <v>0.10686667959407925</v>
      </c>
      <c r="Y605" s="103">
        <f t="shared" si="67"/>
        <v>7.0000387822377356E-3</v>
      </c>
      <c r="Z605" s="104" t="s">
        <v>148</v>
      </c>
      <c r="AA605" s="104" t="s">
        <v>94</v>
      </c>
      <c r="AC605">
        <v>25</v>
      </c>
    </row>
    <row r="606" spans="2:29" hidden="1" x14ac:dyDescent="0.3">
      <c r="B606" s="26" t="s">
        <v>146</v>
      </c>
      <c r="C606" s="26" t="s">
        <v>75</v>
      </c>
      <c r="D606" s="26">
        <v>1</v>
      </c>
      <c r="E606" s="97" t="s">
        <v>860</v>
      </c>
      <c r="F606" s="99">
        <f>VLOOKUP(E606,[1]MUNICIPIO!$B$1:$C$65536,2,0)</f>
        <v>1205</v>
      </c>
      <c r="G606" s="26" t="s">
        <v>92</v>
      </c>
      <c r="H606" s="26">
        <v>1205</v>
      </c>
      <c r="I606" s="26"/>
      <c r="J606" s="99">
        <v>100</v>
      </c>
      <c r="K606" s="36">
        <v>65</v>
      </c>
      <c r="L606" s="109" t="s">
        <v>76</v>
      </c>
      <c r="M606" s="109" t="s">
        <v>76</v>
      </c>
      <c r="N606" s="26">
        <v>79.33</v>
      </c>
      <c r="O606" s="118">
        <v>0.7</v>
      </c>
      <c r="P606" s="143">
        <v>2</v>
      </c>
      <c r="Q606" s="26">
        <v>55.54</v>
      </c>
      <c r="R606" s="133">
        <v>361010</v>
      </c>
      <c r="S606" s="133">
        <v>48696.24</v>
      </c>
      <c r="T606" s="133">
        <v>90252.5</v>
      </c>
      <c r="U606" s="133">
        <v>601.69000000000005</v>
      </c>
      <c r="V606" s="133">
        <f t="shared" si="70"/>
        <v>451262.5</v>
      </c>
      <c r="W606" s="133">
        <f t="shared" si="71"/>
        <v>49297.93</v>
      </c>
      <c r="X606" s="140">
        <f t="shared" si="72"/>
        <v>0.13488889504445858</v>
      </c>
      <c r="Y606" s="103">
        <f t="shared" si="67"/>
        <v>6.6667405335032277E-3</v>
      </c>
      <c r="Z606" s="104" t="s">
        <v>148</v>
      </c>
      <c r="AA606" s="104" t="s">
        <v>94</v>
      </c>
      <c r="AC606">
        <v>25</v>
      </c>
    </row>
    <row r="607" spans="2:29" hidden="1" x14ac:dyDescent="0.3">
      <c r="B607" s="26" t="s">
        <v>146</v>
      </c>
      <c r="C607" s="26" t="s">
        <v>75</v>
      </c>
      <c r="D607" s="26">
        <v>1</v>
      </c>
      <c r="E607" s="97" t="s">
        <v>860</v>
      </c>
      <c r="F607" s="99">
        <f>VLOOKUP(E607,[1]MUNICIPIO!$B$1:$C$65536,2,0)</f>
        <v>1205</v>
      </c>
      <c r="G607" s="26" t="s">
        <v>92</v>
      </c>
      <c r="H607" s="26">
        <v>1205</v>
      </c>
      <c r="I607" s="26"/>
      <c r="J607" s="99">
        <v>100</v>
      </c>
      <c r="K607" s="36">
        <v>75</v>
      </c>
      <c r="L607" s="109" t="s">
        <v>76</v>
      </c>
      <c r="M607" s="109" t="s">
        <v>76</v>
      </c>
      <c r="N607" s="26">
        <v>79.33</v>
      </c>
      <c r="O607" s="118">
        <v>0.7</v>
      </c>
      <c r="P607" s="143">
        <v>2</v>
      </c>
      <c r="Q607" s="26">
        <v>55.54</v>
      </c>
      <c r="R607" s="133">
        <v>416550</v>
      </c>
      <c r="S607" s="133">
        <v>56187.97</v>
      </c>
      <c r="T607" s="133">
        <v>104137.5</v>
      </c>
      <c r="U607" s="134">
        <v>694.25</v>
      </c>
      <c r="V607" s="133">
        <f t="shared" si="70"/>
        <v>520687.5</v>
      </c>
      <c r="W607" s="133">
        <f t="shared" si="71"/>
        <v>56882.22</v>
      </c>
      <c r="X607" s="140">
        <f t="shared" si="72"/>
        <v>0.13488889689112951</v>
      </c>
      <c r="Y607" s="103">
        <f t="shared" si="67"/>
        <v>6.6666666666666671E-3</v>
      </c>
      <c r="Z607" s="104" t="s">
        <v>148</v>
      </c>
      <c r="AA607" s="104" t="s">
        <v>94</v>
      </c>
      <c r="AC607">
        <v>25</v>
      </c>
    </row>
    <row r="608" spans="2:29" hidden="1" x14ac:dyDescent="0.3">
      <c r="B608" s="26" t="s">
        <v>146</v>
      </c>
      <c r="C608" s="26" t="s">
        <v>75</v>
      </c>
      <c r="D608" s="26">
        <v>1</v>
      </c>
      <c r="E608" s="97" t="s">
        <v>147</v>
      </c>
      <c r="F608" s="99">
        <f>VLOOKUP(E608,[1]MUNICIPIO!$B$1:$C$65536,2,0)</f>
        <v>1207</v>
      </c>
      <c r="G608" s="26" t="s">
        <v>92</v>
      </c>
      <c r="H608" s="26">
        <v>1207</v>
      </c>
      <c r="I608" s="26"/>
      <c r="J608" s="99">
        <v>100</v>
      </c>
      <c r="K608" s="36">
        <v>65</v>
      </c>
      <c r="L608" s="109" t="s">
        <v>76</v>
      </c>
      <c r="M608" s="109" t="s">
        <v>76</v>
      </c>
      <c r="N608" s="112">
        <v>108.33</v>
      </c>
      <c r="O608" s="118">
        <v>0.65</v>
      </c>
      <c r="P608" s="143">
        <v>1</v>
      </c>
      <c r="Q608" s="26">
        <v>70.430000000000007</v>
      </c>
      <c r="R608" s="133">
        <v>457795</v>
      </c>
      <c r="S608" s="133">
        <v>63824.26</v>
      </c>
      <c r="T608" s="133">
        <v>114448.75</v>
      </c>
      <c r="U608" s="134">
        <v>801.15</v>
      </c>
      <c r="V608" s="133">
        <f t="shared" si="70"/>
        <v>572243.75</v>
      </c>
      <c r="W608" s="133">
        <f t="shared" si="71"/>
        <v>64625.41</v>
      </c>
      <c r="X608" s="140">
        <f t="shared" si="72"/>
        <v>0.13941668213938554</v>
      </c>
      <c r="Y608" s="103">
        <f t="shared" si="67"/>
        <v>7.0000764534343977E-3</v>
      </c>
      <c r="Z608" s="104" t="s">
        <v>148</v>
      </c>
      <c r="AA608" s="104" t="s">
        <v>94</v>
      </c>
      <c r="AC608">
        <v>25</v>
      </c>
    </row>
    <row r="609" spans="2:29" hidden="1" x14ac:dyDescent="0.3">
      <c r="B609" s="26" t="s">
        <v>146</v>
      </c>
      <c r="C609" s="26" t="s">
        <v>75</v>
      </c>
      <c r="D609" s="26">
        <v>1</v>
      </c>
      <c r="E609" s="97" t="s">
        <v>147</v>
      </c>
      <c r="F609" s="99">
        <f>VLOOKUP(E609,[1]MUNICIPIO!$B$1:$C$65536,2,0)</f>
        <v>1207</v>
      </c>
      <c r="G609" s="26" t="s">
        <v>92</v>
      </c>
      <c r="H609" s="26">
        <v>1207</v>
      </c>
      <c r="I609" s="26"/>
      <c r="J609" s="99">
        <v>100</v>
      </c>
      <c r="K609" s="36">
        <v>75</v>
      </c>
      <c r="L609" s="109" t="s">
        <v>76</v>
      </c>
      <c r="M609" s="109" t="s">
        <v>76</v>
      </c>
      <c r="N609" s="112">
        <v>108.33</v>
      </c>
      <c r="O609" s="118">
        <v>0.65</v>
      </c>
      <c r="P609" s="143">
        <v>1</v>
      </c>
      <c r="Q609" s="100">
        <v>70.430000000000007</v>
      </c>
      <c r="R609" s="133">
        <v>528225</v>
      </c>
      <c r="S609" s="133">
        <v>73643.38</v>
      </c>
      <c r="T609" s="133">
        <v>132056.25</v>
      </c>
      <c r="U609" s="133">
        <v>924.4</v>
      </c>
      <c r="V609" s="133">
        <f t="shared" si="70"/>
        <v>660281.25</v>
      </c>
      <c r="W609" s="133">
        <f t="shared" si="71"/>
        <v>74567.78</v>
      </c>
      <c r="X609" s="140">
        <f t="shared" si="72"/>
        <v>0.13941668796440912</v>
      </c>
      <c r="Y609" s="103">
        <f t="shared" si="67"/>
        <v>7.0000473283165316E-3</v>
      </c>
      <c r="Z609" s="104" t="s">
        <v>148</v>
      </c>
      <c r="AA609" s="104" t="s">
        <v>94</v>
      </c>
      <c r="AC609">
        <v>25</v>
      </c>
    </row>
    <row r="610" spans="2:29" hidden="1" x14ac:dyDescent="0.3">
      <c r="B610" s="26" t="s">
        <v>146</v>
      </c>
      <c r="C610" s="26" t="s">
        <v>75</v>
      </c>
      <c r="D610" s="26">
        <v>1</v>
      </c>
      <c r="E610" s="97" t="s">
        <v>147</v>
      </c>
      <c r="F610" s="99">
        <f>VLOOKUP(E610,[1]MUNICIPIO!$B$1:$C$65536,2,0)</f>
        <v>1207</v>
      </c>
      <c r="G610" s="26" t="s">
        <v>92</v>
      </c>
      <c r="H610" s="26">
        <v>1207</v>
      </c>
      <c r="I610" s="26"/>
      <c r="J610" s="99">
        <v>100</v>
      </c>
      <c r="K610" s="36">
        <v>65</v>
      </c>
      <c r="L610" s="109" t="s">
        <v>76</v>
      </c>
      <c r="M610" s="109" t="s">
        <v>76</v>
      </c>
      <c r="N610" s="112">
        <v>108.33</v>
      </c>
      <c r="O610" s="118">
        <v>0.7</v>
      </c>
      <c r="P610" s="143">
        <v>2</v>
      </c>
      <c r="Q610" s="26">
        <v>75.84</v>
      </c>
      <c r="R610" s="133">
        <v>492960</v>
      </c>
      <c r="S610" s="133">
        <v>86815.73</v>
      </c>
      <c r="T610" s="133">
        <v>123240</v>
      </c>
      <c r="U610" s="135">
        <v>821.6</v>
      </c>
      <c r="V610" s="133">
        <f t="shared" si="70"/>
        <v>616200</v>
      </c>
      <c r="W610" s="133">
        <f t="shared" si="71"/>
        <v>87637.33</v>
      </c>
      <c r="X610" s="140">
        <f t="shared" si="72"/>
        <v>0.17611110434923724</v>
      </c>
      <c r="Y610" s="103">
        <f t="shared" si="67"/>
        <v>6.6666666666666671E-3</v>
      </c>
      <c r="Z610" s="104" t="s">
        <v>148</v>
      </c>
      <c r="AA610" s="104" t="s">
        <v>94</v>
      </c>
      <c r="AB610" t="s">
        <v>30</v>
      </c>
      <c r="AC610">
        <v>25</v>
      </c>
    </row>
    <row r="611" spans="2:29" hidden="1" x14ac:dyDescent="0.3">
      <c r="B611" s="26" t="s">
        <v>146</v>
      </c>
      <c r="C611" s="26" t="s">
        <v>75</v>
      </c>
      <c r="D611" s="26">
        <v>1</v>
      </c>
      <c r="E611" s="97" t="s">
        <v>147</v>
      </c>
      <c r="F611" s="99">
        <f>VLOOKUP(E611,[1]MUNICIPIO!$B$1:$C$65536,2,0)</f>
        <v>1207</v>
      </c>
      <c r="G611" s="26" t="s">
        <v>92</v>
      </c>
      <c r="H611" s="26">
        <v>1207</v>
      </c>
      <c r="I611" s="26"/>
      <c r="J611" s="99">
        <v>100</v>
      </c>
      <c r="K611" s="36">
        <v>75</v>
      </c>
      <c r="L611" s="109" t="s">
        <v>76</v>
      </c>
      <c r="M611" s="109" t="s">
        <v>76</v>
      </c>
      <c r="N611" s="112">
        <v>108.33</v>
      </c>
      <c r="O611" s="118">
        <v>0.7</v>
      </c>
      <c r="P611" s="143">
        <v>2</v>
      </c>
      <c r="Q611" s="26">
        <v>75.84</v>
      </c>
      <c r="R611" s="133">
        <v>568800</v>
      </c>
      <c r="S611" s="133">
        <v>100171.99</v>
      </c>
      <c r="T611" s="133">
        <v>142200</v>
      </c>
      <c r="U611" s="135">
        <v>948</v>
      </c>
      <c r="V611" s="133">
        <f t="shared" si="70"/>
        <v>711000</v>
      </c>
      <c r="W611" s="133">
        <f t="shared" si="71"/>
        <v>101119.99</v>
      </c>
      <c r="X611" s="140">
        <f t="shared" si="72"/>
        <v>0.1761110935302391</v>
      </c>
      <c r="Y611" s="103">
        <f t="shared" si="67"/>
        <v>6.6666666666666671E-3</v>
      </c>
      <c r="Z611" s="104" t="s">
        <v>148</v>
      </c>
      <c r="AA611" s="104" t="s">
        <v>94</v>
      </c>
      <c r="AB611" t="s">
        <v>30</v>
      </c>
      <c r="AC611">
        <v>25</v>
      </c>
    </row>
    <row r="612" spans="2:29" hidden="1" x14ac:dyDescent="0.3">
      <c r="B612" s="26" t="s">
        <v>146</v>
      </c>
      <c r="C612" s="26" t="s">
        <v>75</v>
      </c>
      <c r="D612" s="26">
        <v>1</v>
      </c>
      <c r="E612" s="97" t="s">
        <v>1311</v>
      </c>
      <c r="F612" s="99">
        <f>VLOOKUP(E612,[1]MUNICIPIO!$B$1:$C$65536,2,0)</f>
        <v>1294</v>
      </c>
      <c r="G612" s="26" t="s">
        <v>92</v>
      </c>
      <c r="H612" s="26">
        <v>1294</v>
      </c>
      <c r="I612" s="26"/>
      <c r="J612" s="99">
        <v>100</v>
      </c>
      <c r="K612" s="36">
        <v>65</v>
      </c>
      <c r="L612" s="109" t="s">
        <v>76</v>
      </c>
      <c r="M612" s="109" t="s">
        <v>76</v>
      </c>
      <c r="N612" s="26">
        <v>89.19</v>
      </c>
      <c r="O612" s="118">
        <v>0.65</v>
      </c>
      <c r="P612" s="143">
        <v>1</v>
      </c>
      <c r="Q612" s="26">
        <v>57.98</v>
      </c>
      <c r="R612" s="133">
        <v>376870</v>
      </c>
      <c r="S612" s="133">
        <v>44231.98</v>
      </c>
      <c r="T612" s="133">
        <v>94217.5</v>
      </c>
      <c r="U612" s="134">
        <v>659.53</v>
      </c>
      <c r="V612" s="133">
        <f t="shared" si="70"/>
        <v>471087.5</v>
      </c>
      <c r="W612" s="133">
        <f t="shared" si="71"/>
        <v>44891.51</v>
      </c>
      <c r="X612" s="140">
        <f t="shared" si="72"/>
        <v>0.11736667816488446</v>
      </c>
      <c r="Y612" s="103">
        <f t="shared" si="67"/>
        <v>7.0000796030461427E-3</v>
      </c>
      <c r="Z612" s="104" t="s">
        <v>148</v>
      </c>
      <c r="AA612" s="104" t="s">
        <v>94</v>
      </c>
      <c r="AB612" t="s">
        <v>30</v>
      </c>
      <c r="AC612">
        <v>25</v>
      </c>
    </row>
    <row r="613" spans="2:29" hidden="1" x14ac:dyDescent="0.3">
      <c r="B613" s="26" t="s">
        <v>146</v>
      </c>
      <c r="C613" s="26" t="s">
        <v>75</v>
      </c>
      <c r="D613" s="26">
        <v>1</v>
      </c>
      <c r="E613" s="97" t="s">
        <v>1311</v>
      </c>
      <c r="F613" s="99">
        <f>VLOOKUP(E613,[1]MUNICIPIO!$B$1:$C$65536,2,0)</f>
        <v>1294</v>
      </c>
      <c r="G613" s="26" t="s">
        <v>92</v>
      </c>
      <c r="H613" s="26">
        <v>1294</v>
      </c>
      <c r="I613" s="26"/>
      <c r="J613" s="99">
        <v>100</v>
      </c>
      <c r="K613" s="36">
        <v>75</v>
      </c>
      <c r="L613" s="109" t="s">
        <v>76</v>
      </c>
      <c r="M613" s="109" t="s">
        <v>76</v>
      </c>
      <c r="N613" s="26">
        <v>89.19</v>
      </c>
      <c r="O613" s="118">
        <v>0.65</v>
      </c>
      <c r="P613" s="143">
        <v>1</v>
      </c>
      <c r="Q613" s="26">
        <v>57.98</v>
      </c>
      <c r="R613" s="133">
        <v>434850</v>
      </c>
      <c r="S613" s="133">
        <v>51036.91</v>
      </c>
      <c r="T613" s="133">
        <v>108712.5</v>
      </c>
      <c r="U613" s="134">
        <v>760.99</v>
      </c>
      <c r="V613" s="133">
        <f t="shared" si="70"/>
        <v>543562.5</v>
      </c>
      <c r="W613" s="133">
        <f t="shared" si="71"/>
        <v>51797.9</v>
      </c>
      <c r="X613" s="140">
        <f t="shared" si="72"/>
        <v>0.11736670116132</v>
      </c>
      <c r="Y613" s="103">
        <f t="shared" si="67"/>
        <v>7.0000229964355528E-3</v>
      </c>
      <c r="Z613" s="104" t="s">
        <v>148</v>
      </c>
      <c r="AA613" s="104" t="s">
        <v>94</v>
      </c>
      <c r="AB613" t="s">
        <v>30</v>
      </c>
      <c r="AC613">
        <v>25</v>
      </c>
    </row>
    <row r="614" spans="2:29" hidden="1" x14ac:dyDescent="0.3">
      <c r="B614" s="26" t="s">
        <v>146</v>
      </c>
      <c r="C614" s="26" t="s">
        <v>75</v>
      </c>
      <c r="D614" s="26">
        <v>1</v>
      </c>
      <c r="E614" s="97" t="s">
        <v>1311</v>
      </c>
      <c r="F614" s="99">
        <f>VLOOKUP(E614,[1]MUNICIPIO!$B$1:$C$65536,2,0)</f>
        <v>1294</v>
      </c>
      <c r="G614" s="26" t="s">
        <v>92</v>
      </c>
      <c r="H614" s="26">
        <v>1294</v>
      </c>
      <c r="I614" s="26"/>
      <c r="J614" s="99">
        <v>100</v>
      </c>
      <c r="K614" s="36">
        <v>65</v>
      </c>
      <c r="L614" s="109" t="s">
        <v>76</v>
      </c>
      <c r="M614" s="109" t="s">
        <v>76</v>
      </c>
      <c r="N614" s="26">
        <v>89.19</v>
      </c>
      <c r="O614" s="118">
        <v>0.7</v>
      </c>
      <c r="P614" s="143">
        <v>2</v>
      </c>
      <c r="Q614" s="26">
        <v>62.44</v>
      </c>
      <c r="R614" s="133">
        <v>405860</v>
      </c>
      <c r="S614" s="133">
        <v>58398.75</v>
      </c>
      <c r="T614" s="133">
        <v>101465</v>
      </c>
      <c r="U614" s="134">
        <v>676.44</v>
      </c>
      <c r="V614" s="133">
        <f t="shared" si="70"/>
        <v>507325</v>
      </c>
      <c r="W614" s="133">
        <f t="shared" si="71"/>
        <v>59075.19</v>
      </c>
      <c r="X614" s="140">
        <f t="shared" si="72"/>
        <v>0.14388890257724338</v>
      </c>
      <c r="Y614" s="103">
        <f t="shared" si="67"/>
        <v>6.6667323707682458E-3</v>
      </c>
      <c r="Z614" s="104" t="s">
        <v>148</v>
      </c>
      <c r="AA614" s="104" t="s">
        <v>94</v>
      </c>
      <c r="AB614" t="s">
        <v>30</v>
      </c>
      <c r="AC614">
        <v>25</v>
      </c>
    </row>
    <row r="615" spans="2:29" hidden="1" x14ac:dyDescent="0.3">
      <c r="B615" s="26" t="s">
        <v>146</v>
      </c>
      <c r="C615" s="26" t="s">
        <v>75</v>
      </c>
      <c r="D615" s="26">
        <v>1</v>
      </c>
      <c r="E615" s="97" t="s">
        <v>1311</v>
      </c>
      <c r="F615" s="99">
        <f>VLOOKUP(E615,[1]MUNICIPIO!$B$1:$C$65536,2,0)</f>
        <v>1294</v>
      </c>
      <c r="G615" s="26" t="s">
        <v>92</v>
      </c>
      <c r="H615" s="26">
        <v>1294</v>
      </c>
      <c r="I615" s="26"/>
      <c r="J615" s="99">
        <v>100</v>
      </c>
      <c r="K615" s="36">
        <v>75</v>
      </c>
      <c r="L615" s="109" t="s">
        <v>76</v>
      </c>
      <c r="M615" s="109" t="s">
        <v>76</v>
      </c>
      <c r="N615" s="26">
        <v>89.19</v>
      </c>
      <c r="O615" s="118">
        <v>0.7</v>
      </c>
      <c r="P615" s="143">
        <v>2</v>
      </c>
      <c r="Q615" s="26">
        <v>62.44</v>
      </c>
      <c r="R615" s="133">
        <v>468300</v>
      </c>
      <c r="S615" s="133">
        <v>67383.17</v>
      </c>
      <c r="T615" s="133">
        <v>117075</v>
      </c>
      <c r="U615" s="135">
        <v>780.5</v>
      </c>
      <c r="V615" s="133">
        <f t="shared" si="70"/>
        <v>585375</v>
      </c>
      <c r="W615" s="133">
        <f t="shared" si="71"/>
        <v>68163.67</v>
      </c>
      <c r="X615" s="140">
        <f t="shared" si="72"/>
        <v>0.14388889600683322</v>
      </c>
      <c r="Y615" s="103">
        <f t="shared" si="67"/>
        <v>6.6666666666666671E-3</v>
      </c>
      <c r="Z615" s="104" t="s">
        <v>148</v>
      </c>
      <c r="AA615" s="104" t="s">
        <v>94</v>
      </c>
      <c r="AB615" t="s">
        <v>30</v>
      </c>
      <c r="AC615">
        <v>25</v>
      </c>
    </row>
    <row r="616" spans="2:29" hidden="1" x14ac:dyDescent="0.3">
      <c r="B616" s="26" t="s">
        <v>146</v>
      </c>
      <c r="C616" s="26" t="s">
        <v>75</v>
      </c>
      <c r="D616" s="26">
        <v>1</v>
      </c>
      <c r="E616" s="97" t="s">
        <v>1504</v>
      </c>
      <c r="F616" s="99">
        <f>VLOOKUP(E616,[1]MUNICIPIO!$B$1:$C$65536,2,0)</f>
        <v>1324</v>
      </c>
      <c r="G616" s="26" t="s">
        <v>92</v>
      </c>
      <c r="H616" s="26">
        <v>1324</v>
      </c>
      <c r="I616" s="26"/>
      <c r="J616" s="99">
        <v>100</v>
      </c>
      <c r="K616" s="36">
        <v>65</v>
      </c>
      <c r="L616" s="109" t="s">
        <v>76</v>
      </c>
      <c r="M616" s="109" t="s">
        <v>76</v>
      </c>
      <c r="N616" s="26">
        <v>83.04</v>
      </c>
      <c r="O616" s="118">
        <v>0.65</v>
      </c>
      <c r="P616" s="143">
        <v>1</v>
      </c>
      <c r="Q616" s="26">
        <v>53.98</v>
      </c>
      <c r="R616" s="133">
        <v>350870</v>
      </c>
      <c r="S616" s="133">
        <v>34303.39</v>
      </c>
      <c r="T616" s="133">
        <v>87717.5</v>
      </c>
      <c r="U616" s="134">
        <v>614.03</v>
      </c>
      <c r="V616" s="133">
        <f t="shared" si="70"/>
        <v>438587.5</v>
      </c>
      <c r="W616" s="133">
        <f t="shared" si="71"/>
        <v>34917.42</v>
      </c>
      <c r="X616" s="140">
        <f t="shared" si="72"/>
        <v>9.7766665716647189E-2</v>
      </c>
      <c r="Y616" s="103">
        <f t="shared" si="67"/>
        <v>7.0000855017527857E-3</v>
      </c>
      <c r="Z616" s="104" t="s">
        <v>148</v>
      </c>
      <c r="AA616" s="104" t="s">
        <v>94</v>
      </c>
      <c r="AB616" t="s">
        <v>30</v>
      </c>
      <c r="AC616">
        <v>25</v>
      </c>
    </row>
    <row r="617" spans="2:29" hidden="1" x14ac:dyDescent="0.3">
      <c r="B617" s="26" t="s">
        <v>146</v>
      </c>
      <c r="C617" s="26" t="s">
        <v>75</v>
      </c>
      <c r="D617" s="26">
        <v>1</v>
      </c>
      <c r="E617" s="97" t="s">
        <v>1504</v>
      </c>
      <c r="F617" s="99">
        <f>VLOOKUP(E617,[1]MUNICIPIO!$B$1:$C$65536,2,0)</f>
        <v>1324</v>
      </c>
      <c r="G617" s="26" t="s">
        <v>92</v>
      </c>
      <c r="H617" s="26">
        <v>1324</v>
      </c>
      <c r="I617" s="26"/>
      <c r="J617" s="99">
        <v>100</v>
      </c>
      <c r="K617" s="36">
        <v>75</v>
      </c>
      <c r="L617" s="109" t="s">
        <v>76</v>
      </c>
      <c r="M617" s="109" t="s">
        <v>76</v>
      </c>
      <c r="N617" s="26">
        <v>83.04</v>
      </c>
      <c r="O617" s="118">
        <v>0.65</v>
      </c>
      <c r="P617" s="143">
        <v>1</v>
      </c>
      <c r="Q617" s="26">
        <v>53.98</v>
      </c>
      <c r="R617" s="133">
        <v>404850</v>
      </c>
      <c r="S617" s="133">
        <v>39580.83</v>
      </c>
      <c r="T617" s="133">
        <v>101212.5</v>
      </c>
      <c r="U617" s="134">
        <v>708.49</v>
      </c>
      <c r="V617" s="133">
        <f t="shared" si="70"/>
        <v>506062.5</v>
      </c>
      <c r="W617" s="133">
        <f t="shared" si="71"/>
        <v>40289.32</v>
      </c>
      <c r="X617" s="140">
        <f t="shared" si="72"/>
        <v>9.7766654316413487E-2</v>
      </c>
      <c r="Y617" s="103">
        <f t="shared" si="67"/>
        <v>7.00002470050636E-3</v>
      </c>
      <c r="Z617" s="104" t="s">
        <v>148</v>
      </c>
      <c r="AA617" s="104" t="s">
        <v>94</v>
      </c>
      <c r="AB617" t="s">
        <v>30</v>
      </c>
      <c r="AC617">
        <v>25</v>
      </c>
    </row>
    <row r="618" spans="2:29" hidden="1" x14ac:dyDescent="0.3">
      <c r="B618" s="26" t="s">
        <v>146</v>
      </c>
      <c r="C618" s="26" t="s">
        <v>75</v>
      </c>
      <c r="D618" s="26">
        <v>1</v>
      </c>
      <c r="E618" s="97" t="s">
        <v>1504</v>
      </c>
      <c r="F618" s="99">
        <f>VLOOKUP(E618,[1]MUNICIPIO!$B$1:$C$65536,2,0)</f>
        <v>1324</v>
      </c>
      <c r="G618" s="26" t="s">
        <v>92</v>
      </c>
      <c r="H618" s="26">
        <v>1324</v>
      </c>
      <c r="I618" s="26"/>
      <c r="J618" s="99">
        <v>100</v>
      </c>
      <c r="K618" s="36">
        <v>65</v>
      </c>
      <c r="L618" s="109" t="s">
        <v>76</v>
      </c>
      <c r="M618" s="109" t="s">
        <v>76</v>
      </c>
      <c r="N618" s="26">
        <v>83.04</v>
      </c>
      <c r="O618" s="118">
        <v>0.7</v>
      </c>
      <c r="P618" s="143">
        <v>2</v>
      </c>
      <c r="Q618" s="100" t="s">
        <v>149</v>
      </c>
      <c r="R618" s="133">
        <v>377910</v>
      </c>
      <c r="S618" s="133">
        <v>44383.41</v>
      </c>
      <c r="T618" s="133">
        <v>94477.5</v>
      </c>
      <c r="U618" s="134">
        <v>629.85</v>
      </c>
      <c r="V618" s="133">
        <f t="shared" si="70"/>
        <v>472387.5</v>
      </c>
      <c r="W618" s="133">
        <f t="shared" si="71"/>
        <v>45013.26</v>
      </c>
      <c r="X618" s="140">
        <f t="shared" si="72"/>
        <v>0.11744439152179091</v>
      </c>
      <c r="Y618" s="103">
        <f t="shared" si="67"/>
        <v>6.6666666666666671E-3</v>
      </c>
      <c r="Z618" s="104" t="s">
        <v>148</v>
      </c>
      <c r="AA618" s="104" t="s">
        <v>94</v>
      </c>
      <c r="AB618" t="s">
        <v>30</v>
      </c>
      <c r="AC618">
        <v>25</v>
      </c>
    </row>
    <row r="619" spans="2:29" hidden="1" x14ac:dyDescent="0.3">
      <c r="B619" s="26" t="s">
        <v>146</v>
      </c>
      <c r="C619" s="26" t="s">
        <v>75</v>
      </c>
      <c r="D619" s="26">
        <v>1</v>
      </c>
      <c r="E619" s="97" t="s">
        <v>1504</v>
      </c>
      <c r="F619" s="99">
        <f>VLOOKUP(E619,[1]MUNICIPIO!$B$1:$C$65536,2,0)</f>
        <v>1324</v>
      </c>
      <c r="G619" s="26" t="s">
        <v>92</v>
      </c>
      <c r="H619" s="26">
        <v>1324</v>
      </c>
      <c r="I619" s="26"/>
      <c r="J619" s="99">
        <v>100</v>
      </c>
      <c r="K619" s="36">
        <v>75</v>
      </c>
      <c r="L619" s="109" t="s">
        <v>76</v>
      </c>
      <c r="M619" s="109" t="s">
        <v>76</v>
      </c>
      <c r="N619" s="26">
        <v>83.04</v>
      </c>
      <c r="O619" s="118">
        <v>0.7</v>
      </c>
      <c r="P619" s="143">
        <v>2</v>
      </c>
      <c r="Q619" s="100" t="s">
        <v>149</v>
      </c>
      <c r="R619" s="133">
        <v>436050</v>
      </c>
      <c r="S619" s="133">
        <v>51211.63</v>
      </c>
      <c r="T619" s="133">
        <v>109012.5</v>
      </c>
      <c r="U619" s="134">
        <v>726.75</v>
      </c>
      <c r="V619" s="133">
        <f t="shared" si="70"/>
        <v>545062.5</v>
      </c>
      <c r="W619" s="133">
        <f t="shared" si="71"/>
        <v>51938.38</v>
      </c>
      <c r="X619" s="140">
        <f t="shared" si="72"/>
        <v>0.1174443985781447</v>
      </c>
      <c r="Y619" s="103">
        <f t="shared" si="67"/>
        <v>6.6666666666666671E-3</v>
      </c>
      <c r="Z619" s="104" t="s">
        <v>148</v>
      </c>
      <c r="AA619" s="104" t="s">
        <v>94</v>
      </c>
      <c r="AB619" t="s">
        <v>30</v>
      </c>
      <c r="AC619">
        <v>25</v>
      </c>
    </row>
    <row r="620" spans="2:29" x14ac:dyDescent="0.3">
      <c r="B620" s="26" t="s">
        <v>146</v>
      </c>
      <c r="C620" s="26" t="s">
        <v>78</v>
      </c>
      <c r="D620" s="26">
        <v>2</v>
      </c>
      <c r="E620" s="97" t="s">
        <v>623</v>
      </c>
      <c r="F620" s="99">
        <f>VLOOKUP(E620,[1]MUNICIPIO!$B$1:$C$65536,2,0)</f>
        <v>1163</v>
      </c>
      <c r="G620" s="26" t="s">
        <v>92</v>
      </c>
      <c r="H620" s="26">
        <v>2554</v>
      </c>
      <c r="I620" s="130" t="s">
        <v>150</v>
      </c>
      <c r="J620" s="99">
        <v>100</v>
      </c>
      <c r="K620" s="36">
        <v>70</v>
      </c>
      <c r="L620" s="36">
        <v>4951</v>
      </c>
      <c r="M620" s="26">
        <v>60</v>
      </c>
      <c r="N620" s="112">
        <f>L620/M620</f>
        <v>82.516666666666666</v>
      </c>
      <c r="O620" s="118">
        <v>0.65</v>
      </c>
      <c r="P620" s="143">
        <v>1</v>
      </c>
      <c r="Q620" s="100">
        <f t="shared" ref="Q620:Q630" si="73">N620*O620</f>
        <v>53.635833333333338</v>
      </c>
      <c r="R620" s="133">
        <v>375450</v>
      </c>
      <c r="S620" s="102">
        <v>47778.09</v>
      </c>
      <c r="T620" s="133">
        <v>75090</v>
      </c>
      <c r="U620" s="134">
        <v>9.91</v>
      </c>
      <c r="V620" s="102">
        <f t="shared" si="70"/>
        <v>450540</v>
      </c>
      <c r="W620" s="133">
        <v>47788</v>
      </c>
      <c r="X620" s="103">
        <f t="shared" si="72"/>
        <v>0.12725553335996803</v>
      </c>
      <c r="Y620" s="103">
        <f t="shared" si="67"/>
        <v>1.319749633772806E-4</v>
      </c>
      <c r="Z620" s="104" t="s">
        <v>134</v>
      </c>
      <c r="AA620" s="104" t="s">
        <v>135</v>
      </c>
      <c r="AB620" t="s">
        <v>30</v>
      </c>
      <c r="AC620">
        <v>20</v>
      </c>
    </row>
    <row r="621" spans="2:29" x14ac:dyDescent="0.3">
      <c r="B621" s="26" t="s">
        <v>146</v>
      </c>
      <c r="C621" s="26" t="s">
        <v>78</v>
      </c>
      <c r="D621" s="26">
        <v>2</v>
      </c>
      <c r="E621" s="97" t="s">
        <v>623</v>
      </c>
      <c r="F621" s="99">
        <f>VLOOKUP(E621,[1]MUNICIPIO!$B$1:$C$65536,2,0)</f>
        <v>1163</v>
      </c>
      <c r="G621" s="26" t="s">
        <v>92</v>
      </c>
      <c r="H621" s="26">
        <v>2554</v>
      </c>
      <c r="I621" s="130" t="s">
        <v>150</v>
      </c>
      <c r="J621" s="99">
        <v>100</v>
      </c>
      <c r="K621" s="36">
        <v>70</v>
      </c>
      <c r="L621" s="112">
        <v>0</v>
      </c>
      <c r="M621" s="112">
        <v>0</v>
      </c>
      <c r="N621" s="112">
        <v>0</v>
      </c>
      <c r="O621" s="118">
        <v>0.7</v>
      </c>
      <c r="P621" s="143">
        <v>2</v>
      </c>
      <c r="Q621" s="100">
        <f t="shared" si="73"/>
        <v>0</v>
      </c>
      <c r="R621" s="135">
        <v>0</v>
      </c>
      <c r="S621" s="135">
        <v>0</v>
      </c>
      <c r="T621" s="135">
        <v>0</v>
      </c>
      <c r="U621" s="135">
        <v>0</v>
      </c>
      <c r="V621" s="135">
        <v>0</v>
      </c>
      <c r="W621" s="135">
        <v>0</v>
      </c>
      <c r="X621" s="103">
        <v>0</v>
      </c>
      <c r="Y621" s="103">
        <v>0</v>
      </c>
      <c r="Z621" s="104"/>
      <c r="AA621" s="104"/>
      <c r="AB621" t="s">
        <v>30</v>
      </c>
      <c r="AC621">
        <v>0</v>
      </c>
    </row>
    <row r="622" spans="2:29" x14ac:dyDescent="0.3">
      <c r="B622" s="26" t="s">
        <v>146</v>
      </c>
      <c r="C622" s="26" t="s">
        <v>78</v>
      </c>
      <c r="D622" s="26">
        <v>2</v>
      </c>
      <c r="E622" s="97" t="s">
        <v>856</v>
      </c>
      <c r="F622" s="99">
        <f>VLOOKUP(E622,[1]MUNICIPIO!$B$1:$C$65536,2,0)</f>
        <v>1203</v>
      </c>
      <c r="G622" s="26" t="s">
        <v>92</v>
      </c>
      <c r="H622" s="26">
        <v>2594</v>
      </c>
      <c r="I622" s="131" t="s">
        <v>151</v>
      </c>
      <c r="J622" s="99">
        <v>100</v>
      </c>
      <c r="K622" s="36">
        <v>70</v>
      </c>
      <c r="L622" s="36">
        <v>6120</v>
      </c>
      <c r="M622" s="26">
        <v>60</v>
      </c>
      <c r="N622" s="112">
        <f>L622/M622</f>
        <v>102</v>
      </c>
      <c r="O622" s="118">
        <v>0.65</v>
      </c>
      <c r="P622" s="143">
        <v>1</v>
      </c>
      <c r="Q622" s="100">
        <f t="shared" si="73"/>
        <v>66.3</v>
      </c>
      <c r="R622" s="102">
        <v>464100</v>
      </c>
      <c r="S622" s="102">
        <v>59059.76</v>
      </c>
      <c r="T622" s="102">
        <v>92820</v>
      </c>
      <c r="U622" s="133">
        <v>12.24</v>
      </c>
      <c r="V622" s="102">
        <v>556920</v>
      </c>
      <c r="W622" s="102">
        <v>59072</v>
      </c>
      <c r="X622" s="103">
        <f t="shared" si="72"/>
        <v>0.12725653953889249</v>
      </c>
      <c r="Y622" s="103">
        <f t="shared" si="67"/>
        <v>1.3186813186813186E-4</v>
      </c>
      <c r="Z622" s="104" t="s">
        <v>134</v>
      </c>
      <c r="AA622" s="104" t="s">
        <v>135</v>
      </c>
      <c r="AB622" t="s">
        <v>30</v>
      </c>
      <c r="AC622">
        <v>20</v>
      </c>
    </row>
    <row r="623" spans="2:29" x14ac:dyDescent="0.3">
      <c r="B623" s="26" t="s">
        <v>146</v>
      </c>
      <c r="C623" s="26" t="s">
        <v>78</v>
      </c>
      <c r="D623" s="26">
        <v>2</v>
      </c>
      <c r="E623" s="97" t="s">
        <v>856</v>
      </c>
      <c r="F623" s="99">
        <f>VLOOKUP(E623,[1]MUNICIPIO!$B$1:$C$65536,2,0)</f>
        <v>1203</v>
      </c>
      <c r="G623" s="26" t="s">
        <v>92</v>
      </c>
      <c r="H623" s="26">
        <v>2594</v>
      </c>
      <c r="I623" s="131" t="s">
        <v>151</v>
      </c>
      <c r="J623" s="99">
        <v>100</v>
      </c>
      <c r="K623" s="36">
        <v>70</v>
      </c>
      <c r="L623" s="112">
        <v>0</v>
      </c>
      <c r="M623" s="112">
        <v>0</v>
      </c>
      <c r="N623" s="112">
        <v>0</v>
      </c>
      <c r="O623" s="118">
        <v>0.7</v>
      </c>
      <c r="P623" s="143">
        <v>2</v>
      </c>
      <c r="Q623" s="100">
        <f t="shared" si="73"/>
        <v>0</v>
      </c>
      <c r="R623" s="135">
        <v>0</v>
      </c>
      <c r="S623" s="135">
        <v>0</v>
      </c>
      <c r="T623" s="135">
        <v>0</v>
      </c>
      <c r="U623" s="135">
        <v>0</v>
      </c>
      <c r="V623" s="135">
        <v>0</v>
      </c>
      <c r="W623" s="135">
        <v>0</v>
      </c>
      <c r="X623" s="103">
        <v>0</v>
      </c>
      <c r="Y623" s="103">
        <v>0</v>
      </c>
      <c r="Z623" s="104"/>
      <c r="AA623" s="104"/>
      <c r="AB623" t="s">
        <v>30</v>
      </c>
      <c r="AC623">
        <v>0</v>
      </c>
    </row>
    <row r="624" spans="2:29" x14ac:dyDescent="0.3">
      <c r="B624" s="26" t="s">
        <v>146</v>
      </c>
      <c r="C624" s="26" t="s">
        <v>78</v>
      </c>
      <c r="D624" s="26">
        <v>2</v>
      </c>
      <c r="E624" s="97" t="s">
        <v>860</v>
      </c>
      <c r="F624" s="99">
        <f>VLOOKUP(E624,[1]MUNICIPIO!$B$1:$C$65536,2,0)</f>
        <v>1205</v>
      </c>
      <c r="G624" s="26" t="s">
        <v>92</v>
      </c>
      <c r="H624" s="26">
        <v>2596</v>
      </c>
      <c r="I624" s="26" t="s">
        <v>152</v>
      </c>
      <c r="J624" s="99">
        <v>100</v>
      </c>
      <c r="K624" s="36">
        <v>70</v>
      </c>
      <c r="L624" s="112">
        <v>4590</v>
      </c>
      <c r="M624" s="26">
        <v>60</v>
      </c>
      <c r="N624" s="112">
        <f>L624/M624</f>
        <v>76.5</v>
      </c>
      <c r="O624" s="118">
        <v>0.65</v>
      </c>
      <c r="P624" s="143">
        <v>1</v>
      </c>
      <c r="Q624" s="100">
        <f t="shared" si="73"/>
        <v>49.725000000000001</v>
      </c>
      <c r="R624" s="102">
        <v>348075</v>
      </c>
      <c r="S624" s="102">
        <v>44294.82</v>
      </c>
      <c r="T624" s="102">
        <v>69615</v>
      </c>
      <c r="U624" s="102">
        <v>9.18</v>
      </c>
      <c r="V624" s="102">
        <f>R624+T624</f>
        <v>417690</v>
      </c>
      <c r="W624" s="102">
        <v>44304</v>
      </c>
      <c r="X624" s="103">
        <f t="shared" si="72"/>
        <v>0.12725653953889249</v>
      </c>
      <c r="Y624" s="103">
        <f t="shared" si="67"/>
        <v>1.3186813186813186E-4</v>
      </c>
      <c r="Z624" s="104" t="s">
        <v>134</v>
      </c>
      <c r="AA624" s="104" t="s">
        <v>135</v>
      </c>
      <c r="AC624">
        <v>20</v>
      </c>
    </row>
    <row r="625" spans="2:29" x14ac:dyDescent="0.3">
      <c r="B625" s="26" t="s">
        <v>146</v>
      </c>
      <c r="C625" s="26" t="s">
        <v>78</v>
      </c>
      <c r="D625" s="26">
        <v>2</v>
      </c>
      <c r="E625" s="97" t="s">
        <v>860</v>
      </c>
      <c r="F625" s="99">
        <f>VLOOKUP(E625,[1]MUNICIPIO!$B$1:$C$65536,2,0)</f>
        <v>1205</v>
      </c>
      <c r="G625" s="26" t="s">
        <v>92</v>
      </c>
      <c r="H625" s="26">
        <v>2596</v>
      </c>
      <c r="I625" s="26" t="s">
        <v>152</v>
      </c>
      <c r="J625" s="99">
        <v>100</v>
      </c>
      <c r="K625" s="36">
        <v>70</v>
      </c>
      <c r="L625" s="112">
        <v>0</v>
      </c>
      <c r="M625" s="112">
        <v>0</v>
      </c>
      <c r="N625" s="112">
        <v>0</v>
      </c>
      <c r="O625" s="118">
        <v>0.7</v>
      </c>
      <c r="P625" s="143">
        <v>2</v>
      </c>
      <c r="Q625" s="100">
        <f t="shared" si="73"/>
        <v>0</v>
      </c>
      <c r="R625" s="135">
        <v>0</v>
      </c>
      <c r="S625" s="135">
        <v>0</v>
      </c>
      <c r="T625" s="135">
        <v>0</v>
      </c>
      <c r="U625" s="135">
        <v>0</v>
      </c>
      <c r="V625" s="135">
        <v>0</v>
      </c>
      <c r="W625" s="135">
        <v>0</v>
      </c>
      <c r="X625" s="103">
        <v>0</v>
      </c>
      <c r="Y625" s="103">
        <v>0</v>
      </c>
      <c r="Z625" s="104"/>
      <c r="AA625" s="104"/>
      <c r="AB625" t="s">
        <v>30</v>
      </c>
      <c r="AC625">
        <v>0</v>
      </c>
    </row>
    <row r="626" spans="2:29" x14ac:dyDescent="0.3">
      <c r="B626" s="26" t="s">
        <v>146</v>
      </c>
      <c r="C626" s="26" t="s">
        <v>78</v>
      </c>
      <c r="D626" s="26">
        <v>2</v>
      </c>
      <c r="E626" s="97" t="s">
        <v>147</v>
      </c>
      <c r="F626" s="99">
        <f>VLOOKUP(E626,[1]MUNICIPIO!$B$1:$C$65536,2,0)</f>
        <v>1207</v>
      </c>
      <c r="G626" s="26" t="s">
        <v>92</v>
      </c>
      <c r="H626" s="26">
        <v>2598</v>
      </c>
      <c r="I626" s="26">
        <v>18460007</v>
      </c>
      <c r="J626" s="99">
        <v>100</v>
      </c>
      <c r="K626" s="36">
        <v>70</v>
      </c>
      <c r="L626" s="36">
        <v>6120</v>
      </c>
      <c r="M626" s="26">
        <v>60</v>
      </c>
      <c r="N626" s="112">
        <f>L626/M626</f>
        <v>102</v>
      </c>
      <c r="O626" s="118">
        <v>0.65</v>
      </c>
      <c r="P626" s="143">
        <v>1</v>
      </c>
      <c r="Q626" s="100">
        <f t="shared" si="73"/>
        <v>66.3</v>
      </c>
      <c r="R626" s="133">
        <v>464100</v>
      </c>
      <c r="S626" s="102">
        <v>59059.76</v>
      </c>
      <c r="T626" s="102">
        <v>92820</v>
      </c>
      <c r="U626" s="134">
        <v>12.24</v>
      </c>
      <c r="V626" s="133">
        <f>R626+T626</f>
        <v>556920</v>
      </c>
      <c r="W626" s="102">
        <v>59072</v>
      </c>
      <c r="X626" s="103">
        <f t="shared" si="72"/>
        <v>0.12725653953889249</v>
      </c>
      <c r="Y626" s="103">
        <f t="shared" si="67"/>
        <v>1.3186813186813186E-4</v>
      </c>
      <c r="Z626" s="104" t="s">
        <v>134</v>
      </c>
      <c r="AA626" s="104" t="s">
        <v>135</v>
      </c>
      <c r="AC626">
        <v>20</v>
      </c>
    </row>
    <row r="627" spans="2:29" x14ac:dyDescent="0.3">
      <c r="B627" s="26" t="s">
        <v>146</v>
      </c>
      <c r="C627" s="26" t="s">
        <v>78</v>
      </c>
      <c r="D627" s="26">
        <v>2</v>
      </c>
      <c r="E627" s="97" t="s">
        <v>147</v>
      </c>
      <c r="F627" s="99">
        <f>VLOOKUP(E627,[1]MUNICIPIO!$B$1:$C$65536,2,0)</f>
        <v>1207</v>
      </c>
      <c r="G627" s="26" t="s">
        <v>92</v>
      </c>
      <c r="H627" s="26">
        <v>2598</v>
      </c>
      <c r="I627" s="26">
        <v>18460007</v>
      </c>
      <c r="J627" s="99">
        <v>100</v>
      </c>
      <c r="K627" s="36">
        <v>70</v>
      </c>
      <c r="L627" s="112">
        <v>0</v>
      </c>
      <c r="M627" s="112">
        <v>0</v>
      </c>
      <c r="N627" s="112">
        <v>0</v>
      </c>
      <c r="O627" s="118">
        <v>0.7</v>
      </c>
      <c r="P627" s="143">
        <v>2</v>
      </c>
      <c r="Q627" s="100">
        <f t="shared" si="73"/>
        <v>0</v>
      </c>
      <c r="R627" s="135">
        <v>0</v>
      </c>
      <c r="S627" s="135">
        <v>0</v>
      </c>
      <c r="T627" s="135">
        <v>0</v>
      </c>
      <c r="U627" s="135">
        <v>0</v>
      </c>
      <c r="V627" s="135">
        <v>0</v>
      </c>
      <c r="W627" s="135">
        <v>0</v>
      </c>
      <c r="X627" s="103">
        <v>0</v>
      </c>
      <c r="Y627" s="103">
        <v>0</v>
      </c>
      <c r="Z627" s="104"/>
      <c r="AA627" s="104"/>
      <c r="AB627" t="s">
        <v>30</v>
      </c>
      <c r="AC627">
        <v>0</v>
      </c>
    </row>
    <row r="628" spans="2:29" x14ac:dyDescent="0.3">
      <c r="B628" s="26" t="s">
        <v>146</v>
      </c>
      <c r="C628" s="26" t="s">
        <v>78</v>
      </c>
      <c r="D628" s="26">
        <v>2</v>
      </c>
      <c r="E628" s="97" t="s">
        <v>1311</v>
      </c>
      <c r="F628" s="99">
        <f>VLOOKUP(E628,[1]MUNICIPIO!$B$1:$C$65536,2,0)</f>
        <v>1294</v>
      </c>
      <c r="G628" s="26" t="s">
        <v>92</v>
      </c>
      <c r="H628" s="26">
        <v>2685</v>
      </c>
      <c r="I628" s="26" t="s">
        <v>153</v>
      </c>
      <c r="J628" s="99">
        <v>100</v>
      </c>
      <c r="K628" s="36">
        <v>70</v>
      </c>
      <c r="L628" s="36">
        <v>5049</v>
      </c>
      <c r="M628" s="26">
        <v>60</v>
      </c>
      <c r="N628" s="112">
        <f>L628/M628</f>
        <v>84.15</v>
      </c>
      <c r="O628" s="118">
        <v>0.65</v>
      </c>
      <c r="P628" s="143">
        <v>1</v>
      </c>
      <c r="Q628" s="100">
        <f t="shared" si="73"/>
        <v>54.697500000000005</v>
      </c>
      <c r="R628" s="133">
        <v>382882</v>
      </c>
      <c r="S628" s="102">
        <v>48723.9</v>
      </c>
      <c r="T628" s="133">
        <v>76576.399999999994</v>
      </c>
      <c r="U628" s="135">
        <v>10.1</v>
      </c>
      <c r="V628" s="102">
        <f>R628+T628</f>
        <v>459458.4</v>
      </c>
      <c r="W628" s="133">
        <v>48734</v>
      </c>
      <c r="X628" s="103">
        <f t="shared" ref="X628:X659" si="74">S628/R628</f>
        <v>0.12725565578951217</v>
      </c>
      <c r="Y628" s="103">
        <f t="shared" si="67"/>
        <v>1.3189442178007847E-4</v>
      </c>
      <c r="Z628" s="104" t="s">
        <v>134</v>
      </c>
      <c r="AA628" s="104" t="s">
        <v>135</v>
      </c>
      <c r="AC628">
        <v>20</v>
      </c>
    </row>
    <row r="629" spans="2:29" x14ac:dyDescent="0.3">
      <c r="B629" s="26" t="s">
        <v>146</v>
      </c>
      <c r="C629" s="26" t="s">
        <v>78</v>
      </c>
      <c r="D629" s="26">
        <v>2</v>
      </c>
      <c r="E629" s="97" t="s">
        <v>1311</v>
      </c>
      <c r="F629" s="99">
        <f>VLOOKUP(E629,[1]MUNICIPIO!$B$1:$C$65536,2,0)</f>
        <v>1294</v>
      </c>
      <c r="G629" s="26" t="s">
        <v>92</v>
      </c>
      <c r="H629" s="26">
        <v>2685</v>
      </c>
      <c r="I629" s="26" t="s">
        <v>153</v>
      </c>
      <c r="J629" s="99">
        <v>100</v>
      </c>
      <c r="K629" s="36">
        <v>70</v>
      </c>
      <c r="L629" s="112">
        <v>0</v>
      </c>
      <c r="M629" s="112">
        <v>0</v>
      </c>
      <c r="N629" s="112">
        <v>0</v>
      </c>
      <c r="O629" s="118">
        <v>0.7</v>
      </c>
      <c r="P629" s="143">
        <v>2</v>
      </c>
      <c r="Q629" s="100">
        <f t="shared" si="73"/>
        <v>0</v>
      </c>
      <c r="R629" s="135">
        <v>0</v>
      </c>
      <c r="S629" s="135">
        <v>0</v>
      </c>
      <c r="T629" s="135">
        <v>0</v>
      </c>
      <c r="U629" s="135">
        <v>0</v>
      </c>
      <c r="V629" s="135">
        <v>0</v>
      </c>
      <c r="W629" s="135">
        <v>0</v>
      </c>
      <c r="X629" s="103">
        <v>0</v>
      </c>
      <c r="Y629" s="103">
        <v>0</v>
      </c>
      <c r="Z629" s="104"/>
      <c r="AA629" s="104"/>
      <c r="AC629">
        <v>0</v>
      </c>
    </row>
    <row r="630" spans="2:29" x14ac:dyDescent="0.3">
      <c r="B630" s="26" t="s">
        <v>146</v>
      </c>
      <c r="C630" s="26" t="s">
        <v>78</v>
      </c>
      <c r="D630" s="26">
        <v>2</v>
      </c>
      <c r="E630" s="97" t="s">
        <v>1504</v>
      </c>
      <c r="F630" s="99">
        <f>VLOOKUP(E630,[1]MUNICIPIO!$B$1:$C$65536,2,0)</f>
        <v>1324</v>
      </c>
      <c r="G630" s="26" t="s">
        <v>92</v>
      </c>
      <c r="H630" s="26">
        <v>2715</v>
      </c>
      <c r="I630" s="26" t="s">
        <v>154</v>
      </c>
      <c r="J630" s="99">
        <v>100</v>
      </c>
      <c r="K630" s="36">
        <v>70</v>
      </c>
      <c r="L630" s="36">
        <v>5103</v>
      </c>
      <c r="M630" s="26">
        <v>60</v>
      </c>
      <c r="N630" s="112">
        <f>L630/M630</f>
        <v>85.05</v>
      </c>
      <c r="O630" s="118">
        <v>0.65</v>
      </c>
      <c r="P630" s="143">
        <v>1</v>
      </c>
      <c r="Q630" s="100">
        <f t="shared" si="73"/>
        <v>55.282499999999999</v>
      </c>
      <c r="R630" s="133">
        <v>386977</v>
      </c>
      <c r="S630" s="102">
        <v>49244.79</v>
      </c>
      <c r="T630" s="133">
        <v>77395.399999999994</v>
      </c>
      <c r="U630" s="134">
        <v>10.210000000000001</v>
      </c>
      <c r="V630" s="102">
        <f>R630+T630</f>
        <v>464372.4</v>
      </c>
      <c r="W630" s="133">
        <v>49255</v>
      </c>
      <c r="X630" s="103">
        <f t="shared" si="74"/>
        <v>0.12725508234339508</v>
      </c>
      <c r="Y630" s="103">
        <f t="shared" si="67"/>
        <v>1.3191998490866383E-4</v>
      </c>
      <c r="Z630" s="104" t="s">
        <v>134</v>
      </c>
      <c r="AA630" s="104" t="s">
        <v>135</v>
      </c>
      <c r="AC630">
        <v>20</v>
      </c>
    </row>
    <row r="631" spans="2:29" x14ac:dyDescent="0.3">
      <c r="B631" s="26" t="s">
        <v>146</v>
      </c>
      <c r="C631" s="26" t="s">
        <v>78</v>
      </c>
      <c r="D631" s="26">
        <v>2</v>
      </c>
      <c r="E631" s="97" t="s">
        <v>1504</v>
      </c>
      <c r="F631" s="99">
        <f>VLOOKUP(E631,[1]MUNICIPIO!$B$1:$C$65536,2,0)</f>
        <v>1324</v>
      </c>
      <c r="G631" s="26" t="s">
        <v>92</v>
      </c>
      <c r="H631" s="26">
        <v>2715</v>
      </c>
      <c r="I631" s="26" t="s">
        <v>154</v>
      </c>
      <c r="J631" s="99">
        <v>100</v>
      </c>
      <c r="K631" s="36">
        <v>70</v>
      </c>
      <c r="L631" s="112">
        <v>0</v>
      </c>
      <c r="M631" s="112">
        <v>0</v>
      </c>
      <c r="N631" s="112">
        <v>0</v>
      </c>
      <c r="O631" s="118">
        <v>0.7</v>
      </c>
      <c r="P631" s="143">
        <v>2</v>
      </c>
      <c r="Q631" s="100">
        <v>0</v>
      </c>
      <c r="R631" s="102">
        <v>0</v>
      </c>
      <c r="S631" s="102">
        <v>0</v>
      </c>
      <c r="T631" s="135">
        <v>0</v>
      </c>
      <c r="U631" s="135">
        <v>0</v>
      </c>
      <c r="V631" s="135">
        <v>0</v>
      </c>
      <c r="W631" s="135">
        <v>0</v>
      </c>
      <c r="X631" s="103">
        <v>0</v>
      </c>
      <c r="Y631" s="103">
        <v>0</v>
      </c>
      <c r="Z631" s="104"/>
      <c r="AA631" s="104"/>
      <c r="AC631">
        <v>0</v>
      </c>
    </row>
    <row r="632" spans="2:29" hidden="1" x14ac:dyDescent="0.3">
      <c r="B632" s="26" t="s">
        <v>155</v>
      </c>
      <c r="C632" s="26" t="s">
        <v>26</v>
      </c>
      <c r="D632" s="26">
        <v>3</v>
      </c>
      <c r="E632" s="97" t="s">
        <v>156</v>
      </c>
      <c r="F632" s="99">
        <v>1376</v>
      </c>
      <c r="G632" s="99" t="s">
        <v>92</v>
      </c>
      <c r="H632" s="26">
        <v>4158</v>
      </c>
      <c r="I632" s="99" t="s">
        <v>157</v>
      </c>
      <c r="J632" s="26">
        <v>100</v>
      </c>
      <c r="K632" s="48">
        <v>75</v>
      </c>
      <c r="L632" s="36">
        <v>0</v>
      </c>
      <c r="M632" s="99">
        <v>60</v>
      </c>
      <c r="N632" s="112">
        <f t="shared" ref="N632:N677" si="75">L632/M632</f>
        <v>0</v>
      </c>
      <c r="O632" s="118">
        <v>0.65</v>
      </c>
      <c r="P632" s="143">
        <v>1</v>
      </c>
      <c r="Q632" s="100">
        <f t="shared" ref="Q632:Q663" si="76">N632*O632</f>
        <v>0</v>
      </c>
      <c r="R632" s="102">
        <v>0</v>
      </c>
      <c r="S632" s="102">
        <v>0</v>
      </c>
      <c r="T632" s="102">
        <v>0</v>
      </c>
      <c r="U632" s="102">
        <v>0</v>
      </c>
      <c r="V632" s="102">
        <f t="shared" ref="V632:V663" si="77">R632+T632</f>
        <v>0</v>
      </c>
      <c r="W632" s="102">
        <f t="shared" ref="W632:W663" si="78">S632+U632</f>
        <v>0</v>
      </c>
      <c r="X632" s="103">
        <v>0</v>
      </c>
      <c r="Y632" s="103">
        <v>0</v>
      </c>
      <c r="Z632" s="96">
        <v>44210</v>
      </c>
      <c r="AA632" s="104" t="s">
        <v>31</v>
      </c>
      <c r="AC632">
        <v>0</v>
      </c>
    </row>
    <row r="633" spans="2:29" hidden="1" x14ac:dyDescent="0.3">
      <c r="B633" s="26" t="s">
        <v>155</v>
      </c>
      <c r="C633" s="26" t="s">
        <v>26</v>
      </c>
      <c r="D633" s="26">
        <v>3</v>
      </c>
      <c r="E633" s="97" t="s">
        <v>156</v>
      </c>
      <c r="F633" s="99">
        <v>1376</v>
      </c>
      <c r="G633" s="99" t="s">
        <v>92</v>
      </c>
      <c r="H633" s="26">
        <v>4158</v>
      </c>
      <c r="I633" s="99" t="s">
        <v>157</v>
      </c>
      <c r="J633" s="26">
        <v>100</v>
      </c>
      <c r="K633" s="48">
        <v>85</v>
      </c>
      <c r="L633" s="36">
        <v>0</v>
      </c>
      <c r="M633" s="99">
        <v>60</v>
      </c>
      <c r="N633" s="112">
        <f t="shared" si="75"/>
        <v>0</v>
      </c>
      <c r="O633" s="118">
        <v>0.65</v>
      </c>
      <c r="P633" s="143">
        <v>1</v>
      </c>
      <c r="Q633" s="100">
        <f t="shared" si="76"/>
        <v>0</v>
      </c>
      <c r="R633" s="117">
        <v>0</v>
      </c>
      <c r="S633" s="117">
        <v>0</v>
      </c>
      <c r="T633" s="117">
        <v>0</v>
      </c>
      <c r="U633" s="117">
        <v>0</v>
      </c>
      <c r="V633" s="102">
        <f t="shared" si="77"/>
        <v>0</v>
      </c>
      <c r="W633" s="102">
        <f t="shared" si="78"/>
        <v>0</v>
      </c>
      <c r="X633" s="103">
        <v>0</v>
      </c>
      <c r="Y633" s="103">
        <v>0</v>
      </c>
      <c r="Z633" s="96">
        <v>44210</v>
      </c>
      <c r="AA633" s="104" t="s">
        <v>31</v>
      </c>
      <c r="AC633">
        <v>0</v>
      </c>
    </row>
    <row r="634" spans="2:29" hidden="1" x14ac:dyDescent="0.3">
      <c r="B634" s="26" t="s">
        <v>155</v>
      </c>
      <c r="C634" s="26" t="s">
        <v>26</v>
      </c>
      <c r="D634" s="26">
        <v>3</v>
      </c>
      <c r="E634" s="97" t="s">
        <v>158</v>
      </c>
      <c r="F634" s="99">
        <v>1379</v>
      </c>
      <c r="G634" s="99" t="s">
        <v>92</v>
      </c>
      <c r="H634" s="26">
        <v>4161</v>
      </c>
      <c r="I634" s="99" t="s">
        <v>159</v>
      </c>
      <c r="J634" s="26">
        <v>100</v>
      </c>
      <c r="K634" s="48">
        <v>75</v>
      </c>
      <c r="L634" s="36">
        <v>0</v>
      </c>
      <c r="M634" s="99">
        <v>60</v>
      </c>
      <c r="N634" s="112">
        <f t="shared" si="75"/>
        <v>0</v>
      </c>
      <c r="O634" s="118">
        <v>0.65</v>
      </c>
      <c r="P634" s="143">
        <v>1</v>
      </c>
      <c r="Q634" s="100">
        <f t="shared" si="76"/>
        <v>0</v>
      </c>
      <c r="R634" s="102">
        <v>0</v>
      </c>
      <c r="S634" s="102">
        <v>0</v>
      </c>
      <c r="T634" s="102">
        <v>0</v>
      </c>
      <c r="U634" s="102">
        <v>0</v>
      </c>
      <c r="V634" s="102">
        <f t="shared" si="77"/>
        <v>0</v>
      </c>
      <c r="W634" s="102">
        <f t="shared" si="78"/>
        <v>0</v>
      </c>
      <c r="X634" s="103">
        <v>0</v>
      </c>
      <c r="Y634" s="103">
        <v>0</v>
      </c>
      <c r="Z634" s="96">
        <v>44210</v>
      </c>
      <c r="AA634" s="104" t="s">
        <v>31</v>
      </c>
      <c r="AC634">
        <v>0</v>
      </c>
    </row>
    <row r="635" spans="2:29" hidden="1" x14ac:dyDescent="0.3">
      <c r="B635" s="26" t="s">
        <v>155</v>
      </c>
      <c r="C635" s="26" t="s">
        <v>26</v>
      </c>
      <c r="D635" s="26">
        <v>3</v>
      </c>
      <c r="E635" s="97" t="s">
        <v>158</v>
      </c>
      <c r="F635" s="99">
        <v>1379</v>
      </c>
      <c r="G635" s="99" t="s">
        <v>92</v>
      </c>
      <c r="H635" s="26">
        <v>4161</v>
      </c>
      <c r="I635" s="99" t="s">
        <v>159</v>
      </c>
      <c r="J635" s="26">
        <v>100</v>
      </c>
      <c r="K635" s="48">
        <v>85</v>
      </c>
      <c r="L635" s="36">
        <v>0</v>
      </c>
      <c r="M635" s="99">
        <v>60</v>
      </c>
      <c r="N635" s="112">
        <f t="shared" si="75"/>
        <v>0</v>
      </c>
      <c r="O635" s="118">
        <v>0.65</v>
      </c>
      <c r="P635" s="143">
        <v>1</v>
      </c>
      <c r="Q635" s="100">
        <f t="shared" si="76"/>
        <v>0</v>
      </c>
      <c r="R635" s="117">
        <v>0</v>
      </c>
      <c r="S635" s="117">
        <v>0</v>
      </c>
      <c r="T635" s="117">
        <v>0</v>
      </c>
      <c r="U635" s="117">
        <v>0</v>
      </c>
      <c r="V635" s="102">
        <f t="shared" si="77"/>
        <v>0</v>
      </c>
      <c r="W635" s="102">
        <f t="shared" si="78"/>
        <v>0</v>
      </c>
      <c r="X635" s="103">
        <v>0</v>
      </c>
      <c r="Y635" s="103">
        <v>0</v>
      </c>
      <c r="Z635" s="96">
        <v>44210</v>
      </c>
      <c r="AA635" s="104" t="s">
        <v>31</v>
      </c>
      <c r="AB635" t="s">
        <v>145</v>
      </c>
      <c r="AC635">
        <v>0</v>
      </c>
    </row>
    <row r="636" spans="2:29" hidden="1" x14ac:dyDescent="0.3">
      <c r="B636" s="26" t="s">
        <v>155</v>
      </c>
      <c r="C636" s="26" t="s">
        <v>26</v>
      </c>
      <c r="D636" s="26">
        <v>3</v>
      </c>
      <c r="E636" s="97" t="s">
        <v>160</v>
      </c>
      <c r="F636" s="99">
        <v>1380</v>
      </c>
      <c r="G636" s="99" t="s">
        <v>92</v>
      </c>
      <c r="H636" s="26">
        <v>4162</v>
      </c>
      <c r="I636" s="99" t="s">
        <v>161</v>
      </c>
      <c r="J636" s="26">
        <v>100</v>
      </c>
      <c r="K636" s="48">
        <v>75</v>
      </c>
      <c r="L636" s="36">
        <v>0</v>
      </c>
      <c r="M636" s="99">
        <v>60</v>
      </c>
      <c r="N636" s="112">
        <f t="shared" si="75"/>
        <v>0</v>
      </c>
      <c r="O636" s="118">
        <v>0.65</v>
      </c>
      <c r="P636" s="143">
        <v>1</v>
      </c>
      <c r="Q636" s="100">
        <f t="shared" si="76"/>
        <v>0</v>
      </c>
      <c r="R636" s="102">
        <v>0</v>
      </c>
      <c r="S636" s="102">
        <v>0</v>
      </c>
      <c r="T636" s="102">
        <v>0</v>
      </c>
      <c r="U636" s="102">
        <v>0</v>
      </c>
      <c r="V636" s="102">
        <f t="shared" si="77"/>
        <v>0</v>
      </c>
      <c r="W636" s="102">
        <f t="shared" si="78"/>
        <v>0</v>
      </c>
      <c r="X636" s="103">
        <v>0</v>
      </c>
      <c r="Y636" s="103">
        <v>0</v>
      </c>
      <c r="Z636" s="96">
        <v>44210</v>
      </c>
      <c r="AA636" s="104" t="s">
        <v>31</v>
      </c>
      <c r="AC636">
        <v>0</v>
      </c>
    </row>
    <row r="637" spans="2:29" hidden="1" x14ac:dyDescent="0.3">
      <c r="B637" s="26" t="s">
        <v>155</v>
      </c>
      <c r="C637" s="26" t="s">
        <v>26</v>
      </c>
      <c r="D637" s="26">
        <v>3</v>
      </c>
      <c r="E637" s="97" t="s">
        <v>160</v>
      </c>
      <c r="F637" s="99">
        <v>1380</v>
      </c>
      <c r="G637" s="99" t="s">
        <v>92</v>
      </c>
      <c r="H637" s="26">
        <v>4162</v>
      </c>
      <c r="I637" s="99" t="s">
        <v>161</v>
      </c>
      <c r="J637" s="26">
        <v>100</v>
      </c>
      <c r="K637" s="48">
        <v>85</v>
      </c>
      <c r="L637" s="36">
        <v>0</v>
      </c>
      <c r="M637" s="99">
        <v>60</v>
      </c>
      <c r="N637" s="112">
        <f t="shared" si="75"/>
        <v>0</v>
      </c>
      <c r="O637" s="118">
        <v>0.65</v>
      </c>
      <c r="P637" s="143">
        <v>1</v>
      </c>
      <c r="Q637" s="100">
        <f t="shared" si="76"/>
        <v>0</v>
      </c>
      <c r="R637" s="117">
        <v>0</v>
      </c>
      <c r="S637" s="117">
        <v>0</v>
      </c>
      <c r="T637" s="117">
        <v>0</v>
      </c>
      <c r="U637" s="117">
        <v>0</v>
      </c>
      <c r="V637" s="102">
        <f t="shared" si="77"/>
        <v>0</v>
      </c>
      <c r="W637" s="102">
        <f t="shared" si="78"/>
        <v>0</v>
      </c>
      <c r="X637" s="103">
        <v>0</v>
      </c>
      <c r="Y637" s="103">
        <v>0</v>
      </c>
      <c r="Z637" s="96">
        <v>44210</v>
      </c>
      <c r="AA637" s="104" t="s">
        <v>31</v>
      </c>
      <c r="AB637" t="s">
        <v>145</v>
      </c>
      <c r="AC637">
        <v>0</v>
      </c>
    </row>
    <row r="638" spans="2:29" hidden="1" x14ac:dyDescent="0.3">
      <c r="B638" s="26" t="s">
        <v>155</v>
      </c>
      <c r="C638" s="26" t="s">
        <v>26</v>
      </c>
      <c r="D638" s="26">
        <v>3</v>
      </c>
      <c r="E638" s="97" t="s">
        <v>162</v>
      </c>
      <c r="F638" s="99">
        <v>1381</v>
      </c>
      <c r="G638" s="99" t="s">
        <v>92</v>
      </c>
      <c r="H638" s="26">
        <v>4163</v>
      </c>
      <c r="I638" s="99" t="s">
        <v>163</v>
      </c>
      <c r="J638" s="26">
        <v>100</v>
      </c>
      <c r="K638" s="48">
        <v>75</v>
      </c>
      <c r="L638" s="36">
        <v>0</v>
      </c>
      <c r="M638" s="99">
        <v>60</v>
      </c>
      <c r="N638" s="112">
        <f t="shared" si="75"/>
        <v>0</v>
      </c>
      <c r="O638" s="118">
        <v>0.65</v>
      </c>
      <c r="P638" s="143">
        <v>1</v>
      </c>
      <c r="Q638" s="100">
        <f t="shared" si="76"/>
        <v>0</v>
      </c>
      <c r="R638" s="102">
        <v>0</v>
      </c>
      <c r="S638" s="102">
        <v>0</v>
      </c>
      <c r="T638" s="102">
        <v>0</v>
      </c>
      <c r="U638" s="102">
        <v>0</v>
      </c>
      <c r="V638" s="102">
        <f t="shared" si="77"/>
        <v>0</v>
      </c>
      <c r="W638" s="102">
        <f t="shared" si="78"/>
        <v>0</v>
      </c>
      <c r="X638" s="103">
        <v>0</v>
      </c>
      <c r="Y638" s="103">
        <v>0</v>
      </c>
      <c r="Z638" s="96">
        <v>44210</v>
      </c>
      <c r="AA638" s="104" t="s">
        <v>31</v>
      </c>
      <c r="AC638">
        <v>0</v>
      </c>
    </row>
    <row r="639" spans="2:29" hidden="1" x14ac:dyDescent="0.3">
      <c r="B639" s="26" t="s">
        <v>155</v>
      </c>
      <c r="C639" s="26" t="s">
        <v>26</v>
      </c>
      <c r="D639" s="26">
        <v>3</v>
      </c>
      <c r="E639" s="97" t="s">
        <v>162</v>
      </c>
      <c r="F639" s="99">
        <v>1381</v>
      </c>
      <c r="G639" s="99" t="s">
        <v>92</v>
      </c>
      <c r="H639" s="26">
        <v>4163</v>
      </c>
      <c r="I639" s="99" t="s">
        <v>163</v>
      </c>
      <c r="J639" s="26">
        <v>100</v>
      </c>
      <c r="K639" s="48">
        <v>85</v>
      </c>
      <c r="L639" s="36">
        <v>0</v>
      </c>
      <c r="M639" s="99">
        <v>60</v>
      </c>
      <c r="N639" s="112">
        <f t="shared" si="75"/>
        <v>0</v>
      </c>
      <c r="O639" s="118">
        <v>0.65</v>
      </c>
      <c r="P639" s="143">
        <v>1</v>
      </c>
      <c r="Q639" s="100">
        <f t="shared" si="76"/>
        <v>0</v>
      </c>
      <c r="R639" s="117">
        <v>0</v>
      </c>
      <c r="S639" s="117">
        <v>0</v>
      </c>
      <c r="T639" s="117">
        <v>0</v>
      </c>
      <c r="U639" s="117">
        <v>0</v>
      </c>
      <c r="V639" s="102">
        <f t="shared" si="77"/>
        <v>0</v>
      </c>
      <c r="W639" s="102">
        <f t="shared" si="78"/>
        <v>0</v>
      </c>
      <c r="X639" s="103">
        <v>0</v>
      </c>
      <c r="Y639" s="103">
        <v>0</v>
      </c>
      <c r="Z639" s="96">
        <v>44210</v>
      </c>
      <c r="AA639" s="104" t="s">
        <v>31</v>
      </c>
      <c r="AB639" t="s">
        <v>30</v>
      </c>
      <c r="AC639">
        <v>0</v>
      </c>
    </row>
    <row r="640" spans="2:29" hidden="1" x14ac:dyDescent="0.3">
      <c r="B640" s="26" t="s">
        <v>155</v>
      </c>
      <c r="C640" s="26" t="s">
        <v>26</v>
      </c>
      <c r="D640" s="26">
        <v>3</v>
      </c>
      <c r="E640" s="97" t="s">
        <v>164</v>
      </c>
      <c r="F640" s="99">
        <v>1382</v>
      </c>
      <c r="G640" s="99" t="s">
        <v>92</v>
      </c>
      <c r="H640" s="26">
        <v>4164</v>
      </c>
      <c r="I640" s="99" t="s">
        <v>165</v>
      </c>
      <c r="J640" s="26">
        <v>100</v>
      </c>
      <c r="K640" s="48">
        <v>75</v>
      </c>
      <c r="L640" s="36">
        <v>0</v>
      </c>
      <c r="M640" s="99">
        <v>60</v>
      </c>
      <c r="N640" s="112">
        <f t="shared" si="75"/>
        <v>0</v>
      </c>
      <c r="O640" s="118">
        <v>0.65</v>
      </c>
      <c r="P640" s="143">
        <v>1</v>
      </c>
      <c r="Q640" s="100">
        <f t="shared" si="76"/>
        <v>0</v>
      </c>
      <c r="R640" s="102">
        <v>0</v>
      </c>
      <c r="S640" s="102">
        <v>0</v>
      </c>
      <c r="T640" s="102">
        <v>0</v>
      </c>
      <c r="U640" s="102">
        <v>0</v>
      </c>
      <c r="V640" s="102">
        <f t="shared" si="77"/>
        <v>0</v>
      </c>
      <c r="W640" s="102">
        <f t="shared" si="78"/>
        <v>0</v>
      </c>
      <c r="X640" s="103">
        <v>0</v>
      </c>
      <c r="Y640" s="103">
        <v>0</v>
      </c>
      <c r="Z640" s="96">
        <v>44210</v>
      </c>
      <c r="AA640" s="104" t="s">
        <v>31</v>
      </c>
      <c r="AC640">
        <v>0</v>
      </c>
    </row>
    <row r="641" spans="2:29" hidden="1" x14ac:dyDescent="0.3">
      <c r="B641" s="26" t="s">
        <v>155</v>
      </c>
      <c r="C641" s="26" t="s">
        <v>26</v>
      </c>
      <c r="D641" s="26">
        <v>3</v>
      </c>
      <c r="E641" s="97" t="s">
        <v>164</v>
      </c>
      <c r="F641" s="99">
        <v>1382</v>
      </c>
      <c r="G641" s="99" t="s">
        <v>92</v>
      </c>
      <c r="H641" s="26">
        <v>4164</v>
      </c>
      <c r="I641" s="99" t="s">
        <v>165</v>
      </c>
      <c r="J641" s="26">
        <v>100</v>
      </c>
      <c r="K641" s="48">
        <v>85</v>
      </c>
      <c r="L641" s="36">
        <v>0</v>
      </c>
      <c r="M641" s="99">
        <v>60</v>
      </c>
      <c r="N641" s="112">
        <f t="shared" si="75"/>
        <v>0</v>
      </c>
      <c r="O641" s="118">
        <v>0.65</v>
      </c>
      <c r="P641" s="143">
        <v>1</v>
      </c>
      <c r="Q641" s="100">
        <f t="shared" si="76"/>
        <v>0</v>
      </c>
      <c r="R641" s="117">
        <v>0</v>
      </c>
      <c r="S641" s="117">
        <v>0</v>
      </c>
      <c r="T641" s="117">
        <v>0</v>
      </c>
      <c r="U641" s="117">
        <v>0</v>
      </c>
      <c r="V641" s="102">
        <f t="shared" si="77"/>
        <v>0</v>
      </c>
      <c r="W641" s="102">
        <f t="shared" si="78"/>
        <v>0</v>
      </c>
      <c r="X641" s="103">
        <v>0</v>
      </c>
      <c r="Y641" s="103">
        <v>0</v>
      </c>
      <c r="Z641" s="96">
        <v>44210</v>
      </c>
      <c r="AA641" s="104" t="s">
        <v>31</v>
      </c>
      <c r="AB641" t="s">
        <v>30</v>
      </c>
      <c r="AC641">
        <v>0</v>
      </c>
    </row>
    <row r="642" spans="2:29" hidden="1" x14ac:dyDescent="0.3">
      <c r="B642" s="26" t="s">
        <v>155</v>
      </c>
      <c r="C642" s="26" t="s">
        <v>26</v>
      </c>
      <c r="D642" s="26">
        <v>3</v>
      </c>
      <c r="E642" s="97" t="s">
        <v>166</v>
      </c>
      <c r="F642" s="99">
        <v>1383</v>
      </c>
      <c r="G642" s="99" t="s">
        <v>92</v>
      </c>
      <c r="H642" s="26">
        <v>4165</v>
      </c>
      <c r="I642" s="99" t="s">
        <v>167</v>
      </c>
      <c r="J642" s="26">
        <v>100</v>
      </c>
      <c r="K642" s="48">
        <v>75</v>
      </c>
      <c r="L642" s="36">
        <v>0</v>
      </c>
      <c r="M642" s="99">
        <v>60</v>
      </c>
      <c r="N642" s="112">
        <f t="shared" si="75"/>
        <v>0</v>
      </c>
      <c r="O642" s="118">
        <v>0.65</v>
      </c>
      <c r="P642" s="143">
        <v>1</v>
      </c>
      <c r="Q642" s="100">
        <f t="shared" si="76"/>
        <v>0</v>
      </c>
      <c r="R642" s="102">
        <v>0</v>
      </c>
      <c r="S642" s="102">
        <v>0</v>
      </c>
      <c r="T642" s="102">
        <v>0</v>
      </c>
      <c r="U642" s="102">
        <v>0</v>
      </c>
      <c r="V642" s="102">
        <f t="shared" si="77"/>
        <v>0</v>
      </c>
      <c r="W642" s="102">
        <f t="shared" si="78"/>
        <v>0</v>
      </c>
      <c r="X642" s="103">
        <v>0</v>
      </c>
      <c r="Y642" s="103">
        <v>0</v>
      </c>
      <c r="Z642" s="96">
        <v>44210</v>
      </c>
      <c r="AA642" s="104" t="s">
        <v>31</v>
      </c>
      <c r="AC642">
        <v>0</v>
      </c>
    </row>
    <row r="643" spans="2:29" hidden="1" x14ac:dyDescent="0.3">
      <c r="B643" s="26" t="s">
        <v>155</v>
      </c>
      <c r="C643" s="26" t="s">
        <v>26</v>
      </c>
      <c r="D643" s="26">
        <v>3</v>
      </c>
      <c r="E643" s="97" t="s">
        <v>166</v>
      </c>
      <c r="F643" s="99">
        <v>1383</v>
      </c>
      <c r="G643" s="99" t="s">
        <v>92</v>
      </c>
      <c r="H643" s="26">
        <v>4165</v>
      </c>
      <c r="I643" s="99" t="s">
        <v>167</v>
      </c>
      <c r="J643" s="26">
        <v>100</v>
      </c>
      <c r="K643" s="48">
        <v>85</v>
      </c>
      <c r="L643" s="36">
        <v>0</v>
      </c>
      <c r="M643" s="99">
        <v>60</v>
      </c>
      <c r="N643" s="112">
        <f t="shared" si="75"/>
        <v>0</v>
      </c>
      <c r="O643" s="118">
        <v>0.65</v>
      </c>
      <c r="P643" s="143">
        <v>1</v>
      </c>
      <c r="Q643" s="100">
        <f t="shared" si="76"/>
        <v>0</v>
      </c>
      <c r="R643" s="117">
        <v>0</v>
      </c>
      <c r="S643" s="117">
        <v>0</v>
      </c>
      <c r="T643" s="117">
        <v>0</v>
      </c>
      <c r="U643" s="117">
        <v>0</v>
      </c>
      <c r="V643" s="102">
        <f t="shared" si="77"/>
        <v>0</v>
      </c>
      <c r="W643" s="102">
        <f t="shared" si="78"/>
        <v>0</v>
      </c>
      <c r="X643" s="103">
        <v>0</v>
      </c>
      <c r="Y643" s="103">
        <v>0</v>
      </c>
      <c r="Z643" s="96">
        <v>44210</v>
      </c>
      <c r="AA643" s="104" t="s">
        <v>31</v>
      </c>
      <c r="AC643">
        <v>0</v>
      </c>
    </row>
    <row r="644" spans="2:29" hidden="1" x14ac:dyDescent="0.3">
      <c r="B644" s="26" t="s">
        <v>155</v>
      </c>
      <c r="C644" s="26" t="s">
        <v>26</v>
      </c>
      <c r="D644" s="26">
        <v>3</v>
      </c>
      <c r="E644" s="97" t="s">
        <v>168</v>
      </c>
      <c r="F644" s="99">
        <v>1384</v>
      </c>
      <c r="G644" s="99" t="s">
        <v>92</v>
      </c>
      <c r="H644" s="26">
        <v>4166</v>
      </c>
      <c r="I644" s="99" t="s">
        <v>169</v>
      </c>
      <c r="J644" s="26">
        <v>100</v>
      </c>
      <c r="K644" s="48">
        <v>75</v>
      </c>
      <c r="L644" s="36">
        <v>0</v>
      </c>
      <c r="M644" s="99">
        <v>60</v>
      </c>
      <c r="N644" s="112">
        <f t="shared" si="75"/>
        <v>0</v>
      </c>
      <c r="O644" s="118">
        <v>0.65</v>
      </c>
      <c r="P644" s="143">
        <v>1</v>
      </c>
      <c r="Q644" s="100">
        <f t="shared" si="76"/>
        <v>0</v>
      </c>
      <c r="R644" s="102">
        <v>0</v>
      </c>
      <c r="S644" s="102">
        <v>0</v>
      </c>
      <c r="T644" s="102">
        <v>0</v>
      </c>
      <c r="U644" s="102">
        <v>0</v>
      </c>
      <c r="V644" s="102">
        <f t="shared" si="77"/>
        <v>0</v>
      </c>
      <c r="W644" s="102">
        <f t="shared" si="78"/>
        <v>0</v>
      </c>
      <c r="X644" s="103">
        <v>0</v>
      </c>
      <c r="Y644" s="103">
        <v>0</v>
      </c>
      <c r="Z644" s="96">
        <v>44210</v>
      </c>
      <c r="AA644" s="104" t="s">
        <v>31</v>
      </c>
      <c r="AC644">
        <v>0</v>
      </c>
    </row>
    <row r="645" spans="2:29" hidden="1" x14ac:dyDescent="0.3">
      <c r="B645" s="26" t="s">
        <v>155</v>
      </c>
      <c r="C645" s="26" t="s">
        <v>26</v>
      </c>
      <c r="D645" s="26">
        <v>3</v>
      </c>
      <c r="E645" s="97" t="s">
        <v>168</v>
      </c>
      <c r="F645" s="99">
        <v>1384</v>
      </c>
      <c r="G645" s="99" t="s">
        <v>92</v>
      </c>
      <c r="H645" s="26">
        <v>4166</v>
      </c>
      <c r="I645" s="99" t="s">
        <v>169</v>
      </c>
      <c r="J645" s="26">
        <v>100</v>
      </c>
      <c r="K645" s="48">
        <v>85</v>
      </c>
      <c r="L645" s="36">
        <v>0</v>
      </c>
      <c r="M645" s="99">
        <v>60</v>
      </c>
      <c r="N645" s="112">
        <f t="shared" si="75"/>
        <v>0</v>
      </c>
      <c r="O645" s="118">
        <v>0.65</v>
      </c>
      <c r="P645" s="143">
        <v>1</v>
      </c>
      <c r="Q645" s="100">
        <f t="shared" si="76"/>
        <v>0</v>
      </c>
      <c r="R645" s="117">
        <v>0</v>
      </c>
      <c r="S645" s="117">
        <v>0</v>
      </c>
      <c r="T645" s="117">
        <v>0</v>
      </c>
      <c r="U645" s="117">
        <v>0</v>
      </c>
      <c r="V645" s="102">
        <f t="shared" si="77"/>
        <v>0</v>
      </c>
      <c r="W645" s="102">
        <f t="shared" si="78"/>
        <v>0</v>
      </c>
      <c r="X645" s="103">
        <v>0</v>
      </c>
      <c r="Y645" s="103">
        <v>0</v>
      </c>
      <c r="Z645" s="96">
        <v>44210</v>
      </c>
      <c r="AA645" s="104" t="s">
        <v>31</v>
      </c>
      <c r="AC645">
        <v>0</v>
      </c>
    </row>
    <row r="646" spans="2:29" hidden="1" x14ac:dyDescent="0.3">
      <c r="B646" s="26" t="s">
        <v>155</v>
      </c>
      <c r="C646" s="26" t="s">
        <v>26</v>
      </c>
      <c r="D646" s="26">
        <v>3</v>
      </c>
      <c r="E646" s="97" t="s">
        <v>170</v>
      </c>
      <c r="F646" s="99">
        <v>363</v>
      </c>
      <c r="G646" s="99" t="s">
        <v>92</v>
      </c>
      <c r="H646" s="26">
        <v>3145</v>
      </c>
      <c r="I646" s="99" t="s">
        <v>171</v>
      </c>
      <c r="J646" s="26">
        <v>100</v>
      </c>
      <c r="K646" s="48">
        <v>75</v>
      </c>
      <c r="L646" s="36">
        <v>0</v>
      </c>
      <c r="M646" s="99">
        <v>60</v>
      </c>
      <c r="N646" s="112">
        <f t="shared" si="75"/>
        <v>0</v>
      </c>
      <c r="O646" s="118">
        <v>0.65</v>
      </c>
      <c r="P646" s="143">
        <v>1</v>
      </c>
      <c r="Q646" s="100">
        <f t="shared" si="76"/>
        <v>0</v>
      </c>
      <c r="R646" s="102">
        <v>0</v>
      </c>
      <c r="S646" s="102">
        <v>0</v>
      </c>
      <c r="T646" s="102">
        <v>0</v>
      </c>
      <c r="U646" s="102">
        <v>0</v>
      </c>
      <c r="V646" s="102">
        <f t="shared" si="77"/>
        <v>0</v>
      </c>
      <c r="W646" s="102">
        <f t="shared" si="78"/>
        <v>0</v>
      </c>
      <c r="X646" s="103">
        <v>0</v>
      </c>
      <c r="Y646" s="103">
        <v>0</v>
      </c>
      <c r="Z646" s="96">
        <v>44210</v>
      </c>
      <c r="AA646" s="104" t="s">
        <v>31</v>
      </c>
      <c r="AC646">
        <v>0</v>
      </c>
    </row>
    <row r="647" spans="2:29" hidden="1" x14ac:dyDescent="0.3">
      <c r="B647" s="26" t="s">
        <v>155</v>
      </c>
      <c r="C647" s="26" t="s">
        <v>26</v>
      </c>
      <c r="D647" s="26">
        <v>3</v>
      </c>
      <c r="E647" s="97" t="s">
        <v>170</v>
      </c>
      <c r="F647" s="99">
        <v>363</v>
      </c>
      <c r="G647" s="99" t="s">
        <v>92</v>
      </c>
      <c r="H647" s="26">
        <v>3145</v>
      </c>
      <c r="I647" s="99" t="s">
        <v>171</v>
      </c>
      <c r="J647" s="26">
        <v>100</v>
      </c>
      <c r="K647" s="48">
        <v>85</v>
      </c>
      <c r="L647" s="36">
        <v>0</v>
      </c>
      <c r="M647" s="99">
        <v>60</v>
      </c>
      <c r="N647" s="112">
        <f t="shared" si="75"/>
        <v>0</v>
      </c>
      <c r="O647" s="118">
        <v>0.65</v>
      </c>
      <c r="P647" s="143">
        <v>1</v>
      </c>
      <c r="Q647" s="100">
        <f t="shared" si="76"/>
        <v>0</v>
      </c>
      <c r="R647" s="117">
        <v>0</v>
      </c>
      <c r="S647" s="117">
        <v>0</v>
      </c>
      <c r="T647" s="117">
        <v>0</v>
      </c>
      <c r="U647" s="117">
        <v>0</v>
      </c>
      <c r="V647" s="102">
        <f t="shared" si="77"/>
        <v>0</v>
      </c>
      <c r="W647" s="102">
        <f t="shared" si="78"/>
        <v>0</v>
      </c>
      <c r="X647" s="103">
        <v>0</v>
      </c>
      <c r="Y647" s="103">
        <v>0</v>
      </c>
      <c r="Z647" s="96">
        <v>44210</v>
      </c>
      <c r="AA647" s="104" t="s">
        <v>31</v>
      </c>
      <c r="AC647">
        <v>0</v>
      </c>
    </row>
    <row r="648" spans="2:29" hidden="1" x14ac:dyDescent="0.3">
      <c r="B648" s="26" t="s">
        <v>155</v>
      </c>
      <c r="C648" s="26" t="s">
        <v>26</v>
      </c>
      <c r="D648" s="26">
        <v>3</v>
      </c>
      <c r="E648" s="97" t="s">
        <v>172</v>
      </c>
      <c r="F648" s="99">
        <v>1387</v>
      </c>
      <c r="G648" s="99" t="s">
        <v>92</v>
      </c>
      <c r="H648" s="26">
        <v>4169</v>
      </c>
      <c r="I648" s="99" t="s">
        <v>173</v>
      </c>
      <c r="J648" s="26">
        <v>100</v>
      </c>
      <c r="K648" s="48">
        <v>75</v>
      </c>
      <c r="L648" s="36">
        <v>0</v>
      </c>
      <c r="M648" s="99">
        <v>60</v>
      </c>
      <c r="N648" s="112">
        <f t="shared" si="75"/>
        <v>0</v>
      </c>
      <c r="O648" s="118">
        <v>0.65</v>
      </c>
      <c r="P648" s="143">
        <v>1</v>
      </c>
      <c r="Q648" s="100">
        <f t="shared" si="76"/>
        <v>0</v>
      </c>
      <c r="R648" s="102">
        <v>0</v>
      </c>
      <c r="S648" s="102">
        <v>0</v>
      </c>
      <c r="T648" s="102">
        <v>0</v>
      </c>
      <c r="U648" s="102">
        <v>0</v>
      </c>
      <c r="V648" s="102">
        <f t="shared" si="77"/>
        <v>0</v>
      </c>
      <c r="W648" s="102">
        <f t="shared" si="78"/>
        <v>0</v>
      </c>
      <c r="X648" s="103">
        <v>0</v>
      </c>
      <c r="Y648" s="103">
        <v>0</v>
      </c>
      <c r="Z648" s="96">
        <v>44210</v>
      </c>
      <c r="AA648" s="104" t="s">
        <v>31</v>
      </c>
      <c r="AC648">
        <v>0</v>
      </c>
    </row>
    <row r="649" spans="2:29" hidden="1" x14ac:dyDescent="0.3">
      <c r="B649" s="26" t="s">
        <v>155</v>
      </c>
      <c r="C649" s="26" t="s">
        <v>26</v>
      </c>
      <c r="D649" s="26">
        <v>3</v>
      </c>
      <c r="E649" s="97" t="s">
        <v>172</v>
      </c>
      <c r="F649" s="99">
        <v>1387</v>
      </c>
      <c r="G649" s="99" t="s">
        <v>92</v>
      </c>
      <c r="H649" s="26">
        <v>4169</v>
      </c>
      <c r="I649" s="99" t="s">
        <v>173</v>
      </c>
      <c r="J649" s="26">
        <v>100</v>
      </c>
      <c r="K649" s="48">
        <v>85</v>
      </c>
      <c r="L649" s="36">
        <v>0</v>
      </c>
      <c r="M649" s="99">
        <v>60</v>
      </c>
      <c r="N649" s="112">
        <f t="shared" si="75"/>
        <v>0</v>
      </c>
      <c r="O649" s="118">
        <v>0.65</v>
      </c>
      <c r="P649" s="143">
        <v>1</v>
      </c>
      <c r="Q649" s="100">
        <f t="shared" si="76"/>
        <v>0</v>
      </c>
      <c r="R649" s="117">
        <v>0</v>
      </c>
      <c r="S649" s="117">
        <v>0</v>
      </c>
      <c r="T649" s="117">
        <v>0</v>
      </c>
      <c r="U649" s="117">
        <v>0</v>
      </c>
      <c r="V649" s="102">
        <f t="shared" si="77"/>
        <v>0</v>
      </c>
      <c r="W649" s="102">
        <f t="shared" si="78"/>
        <v>0</v>
      </c>
      <c r="X649" s="103">
        <v>0</v>
      </c>
      <c r="Y649" s="103">
        <v>0</v>
      </c>
      <c r="Z649" s="96">
        <v>44210</v>
      </c>
      <c r="AA649" s="104" t="s">
        <v>31</v>
      </c>
      <c r="AC649">
        <v>0</v>
      </c>
    </row>
    <row r="650" spans="2:29" hidden="1" x14ac:dyDescent="0.3">
      <c r="B650" s="26" t="s">
        <v>155</v>
      </c>
      <c r="C650" s="26" t="s">
        <v>26</v>
      </c>
      <c r="D650" s="26">
        <v>3</v>
      </c>
      <c r="E650" s="97" t="s">
        <v>174</v>
      </c>
      <c r="F650" s="99">
        <v>1388</v>
      </c>
      <c r="G650" s="99" t="s">
        <v>92</v>
      </c>
      <c r="H650" s="26">
        <v>4170</v>
      </c>
      <c r="I650" s="99" t="s">
        <v>175</v>
      </c>
      <c r="J650" s="26">
        <v>100</v>
      </c>
      <c r="K650" s="48">
        <v>75</v>
      </c>
      <c r="L650" s="36">
        <v>0</v>
      </c>
      <c r="M650" s="99">
        <v>60</v>
      </c>
      <c r="N650" s="112">
        <f t="shared" si="75"/>
        <v>0</v>
      </c>
      <c r="O650" s="118">
        <v>0.65</v>
      </c>
      <c r="P650" s="143">
        <v>1</v>
      </c>
      <c r="Q650" s="100">
        <f t="shared" si="76"/>
        <v>0</v>
      </c>
      <c r="R650" s="102">
        <v>0</v>
      </c>
      <c r="S650" s="102">
        <v>0</v>
      </c>
      <c r="T650" s="102">
        <v>0</v>
      </c>
      <c r="U650" s="102">
        <v>0</v>
      </c>
      <c r="V650" s="102">
        <f t="shared" si="77"/>
        <v>0</v>
      </c>
      <c r="W650" s="102">
        <f t="shared" si="78"/>
        <v>0</v>
      </c>
      <c r="X650" s="103">
        <v>0</v>
      </c>
      <c r="Y650" s="103">
        <v>0</v>
      </c>
      <c r="Z650" s="96">
        <v>44210</v>
      </c>
      <c r="AA650" s="104" t="s">
        <v>31</v>
      </c>
      <c r="AC650">
        <v>0</v>
      </c>
    </row>
    <row r="651" spans="2:29" hidden="1" x14ac:dyDescent="0.3">
      <c r="B651" s="26" t="s">
        <v>155</v>
      </c>
      <c r="C651" s="26" t="s">
        <v>26</v>
      </c>
      <c r="D651" s="26">
        <v>3</v>
      </c>
      <c r="E651" s="97" t="s">
        <v>174</v>
      </c>
      <c r="F651" s="99">
        <v>1388</v>
      </c>
      <c r="G651" s="99" t="s">
        <v>92</v>
      </c>
      <c r="H651" s="26">
        <v>4170</v>
      </c>
      <c r="I651" s="99" t="s">
        <v>175</v>
      </c>
      <c r="J651" s="26">
        <v>100</v>
      </c>
      <c r="K651" s="48">
        <v>85</v>
      </c>
      <c r="L651" s="36">
        <v>0</v>
      </c>
      <c r="M651" s="99">
        <v>60</v>
      </c>
      <c r="N651" s="112">
        <f t="shared" si="75"/>
        <v>0</v>
      </c>
      <c r="O651" s="118">
        <v>0.65</v>
      </c>
      <c r="P651" s="143">
        <v>1</v>
      </c>
      <c r="Q651" s="100">
        <f t="shared" si="76"/>
        <v>0</v>
      </c>
      <c r="R651" s="117">
        <v>0</v>
      </c>
      <c r="S651" s="117">
        <v>0</v>
      </c>
      <c r="T651" s="117">
        <v>0</v>
      </c>
      <c r="U651" s="117">
        <v>0</v>
      </c>
      <c r="V651" s="102">
        <f t="shared" si="77"/>
        <v>0</v>
      </c>
      <c r="W651" s="102">
        <f t="shared" si="78"/>
        <v>0</v>
      </c>
      <c r="X651" s="103">
        <v>0</v>
      </c>
      <c r="Y651" s="103">
        <v>0</v>
      </c>
      <c r="Z651" s="96">
        <v>44210</v>
      </c>
      <c r="AA651" s="104" t="s">
        <v>31</v>
      </c>
      <c r="AC651">
        <v>0</v>
      </c>
    </row>
    <row r="652" spans="2:29" hidden="1" x14ac:dyDescent="0.3">
      <c r="B652" s="26" t="s">
        <v>155</v>
      </c>
      <c r="C652" s="26" t="s">
        <v>26</v>
      </c>
      <c r="D652" s="26">
        <v>3</v>
      </c>
      <c r="E652" s="97" t="s">
        <v>176</v>
      </c>
      <c r="F652" s="99">
        <v>1389</v>
      </c>
      <c r="G652" s="99" t="s">
        <v>92</v>
      </c>
      <c r="H652" s="26">
        <v>4171</v>
      </c>
      <c r="I652" s="99" t="s">
        <v>177</v>
      </c>
      <c r="J652" s="26">
        <v>100</v>
      </c>
      <c r="K652" s="48">
        <v>75</v>
      </c>
      <c r="L652" s="36">
        <v>0</v>
      </c>
      <c r="M652" s="99">
        <v>60</v>
      </c>
      <c r="N652" s="112">
        <f t="shared" si="75"/>
        <v>0</v>
      </c>
      <c r="O652" s="118">
        <v>0.65</v>
      </c>
      <c r="P652" s="143">
        <v>1</v>
      </c>
      <c r="Q652" s="100">
        <f t="shared" si="76"/>
        <v>0</v>
      </c>
      <c r="R652" s="102">
        <v>0</v>
      </c>
      <c r="S652" s="102">
        <v>0</v>
      </c>
      <c r="T652" s="102">
        <v>0</v>
      </c>
      <c r="U652" s="102">
        <v>0</v>
      </c>
      <c r="V652" s="102">
        <f t="shared" si="77"/>
        <v>0</v>
      </c>
      <c r="W652" s="102">
        <f t="shared" si="78"/>
        <v>0</v>
      </c>
      <c r="X652" s="103">
        <v>0</v>
      </c>
      <c r="Y652" s="103">
        <v>0</v>
      </c>
      <c r="Z652" s="96">
        <v>44210</v>
      </c>
      <c r="AA652" s="104" t="s">
        <v>31</v>
      </c>
      <c r="AC652">
        <v>0</v>
      </c>
    </row>
    <row r="653" spans="2:29" hidden="1" x14ac:dyDescent="0.3">
      <c r="B653" s="26" t="s">
        <v>155</v>
      </c>
      <c r="C653" s="26" t="s">
        <v>26</v>
      </c>
      <c r="D653" s="26">
        <v>3</v>
      </c>
      <c r="E653" s="97" t="s">
        <v>176</v>
      </c>
      <c r="F653" s="99">
        <v>1389</v>
      </c>
      <c r="G653" s="99" t="s">
        <v>92</v>
      </c>
      <c r="H653" s="26">
        <v>4171</v>
      </c>
      <c r="I653" s="99" t="s">
        <v>177</v>
      </c>
      <c r="J653" s="26">
        <v>100</v>
      </c>
      <c r="K653" s="48">
        <v>85</v>
      </c>
      <c r="L653" s="36">
        <v>0</v>
      </c>
      <c r="M653" s="99">
        <v>60</v>
      </c>
      <c r="N653" s="112">
        <f t="shared" si="75"/>
        <v>0</v>
      </c>
      <c r="O653" s="118">
        <v>0.65</v>
      </c>
      <c r="P653" s="143">
        <v>1</v>
      </c>
      <c r="Q653" s="100">
        <f t="shared" si="76"/>
        <v>0</v>
      </c>
      <c r="R653" s="117">
        <v>0</v>
      </c>
      <c r="S653" s="117">
        <v>0</v>
      </c>
      <c r="T653" s="117">
        <v>0</v>
      </c>
      <c r="U653" s="117">
        <v>0</v>
      </c>
      <c r="V653" s="102">
        <f t="shared" si="77"/>
        <v>0</v>
      </c>
      <c r="W653" s="102">
        <f t="shared" si="78"/>
        <v>0</v>
      </c>
      <c r="X653" s="103">
        <v>0</v>
      </c>
      <c r="Y653" s="103">
        <v>0</v>
      </c>
      <c r="Z653" s="96">
        <v>44210</v>
      </c>
      <c r="AA653" s="104" t="s">
        <v>31</v>
      </c>
      <c r="AC653">
        <v>0</v>
      </c>
    </row>
    <row r="654" spans="2:29" x14ac:dyDescent="0.3">
      <c r="B654" s="26" t="s">
        <v>155</v>
      </c>
      <c r="C654" s="26" t="s">
        <v>78</v>
      </c>
      <c r="D654" s="26">
        <v>2</v>
      </c>
      <c r="E654" s="97" t="s">
        <v>156</v>
      </c>
      <c r="F654" s="99">
        <v>1376</v>
      </c>
      <c r="G654" s="99" t="s">
        <v>92</v>
      </c>
      <c r="H654" s="26">
        <v>2767</v>
      </c>
      <c r="I654" s="99" t="s">
        <v>157</v>
      </c>
      <c r="J654" s="26">
        <v>100</v>
      </c>
      <c r="K654" s="36">
        <v>60</v>
      </c>
      <c r="L654" s="36">
        <v>600</v>
      </c>
      <c r="M654" s="26">
        <v>60</v>
      </c>
      <c r="N654" s="112">
        <f t="shared" si="75"/>
        <v>10</v>
      </c>
      <c r="O654" s="118">
        <v>0.65</v>
      </c>
      <c r="P654" s="143">
        <v>1</v>
      </c>
      <c r="Q654" s="100">
        <f t="shared" si="76"/>
        <v>6.5</v>
      </c>
      <c r="R654" s="102">
        <v>39000</v>
      </c>
      <c r="S654" s="102">
        <v>5148</v>
      </c>
      <c r="T654" s="102">
        <v>7800</v>
      </c>
      <c r="U654" s="102">
        <v>1</v>
      </c>
      <c r="V654" s="102">
        <f t="shared" si="77"/>
        <v>46800</v>
      </c>
      <c r="W654" s="102">
        <f t="shared" si="78"/>
        <v>5149</v>
      </c>
      <c r="X654" s="103">
        <f t="shared" si="74"/>
        <v>0.13200000000000001</v>
      </c>
      <c r="Y654" s="103">
        <f t="shared" ref="Y654:Y705" si="79">U654/T654</f>
        <v>1.2820512820512821E-4</v>
      </c>
      <c r="Z654" s="96">
        <v>44578</v>
      </c>
      <c r="AA654" s="104" t="s">
        <v>103</v>
      </c>
      <c r="AC654">
        <v>20</v>
      </c>
    </row>
    <row r="655" spans="2:29" x14ac:dyDescent="0.3">
      <c r="B655" s="26" t="s">
        <v>155</v>
      </c>
      <c r="C655" s="26" t="s">
        <v>78</v>
      </c>
      <c r="D655" s="26">
        <v>2</v>
      </c>
      <c r="E655" s="97" t="s">
        <v>156</v>
      </c>
      <c r="F655" s="99">
        <v>1376</v>
      </c>
      <c r="G655" s="99" t="s">
        <v>92</v>
      </c>
      <c r="H655" s="26">
        <v>2767</v>
      </c>
      <c r="I655" s="99" t="s">
        <v>157</v>
      </c>
      <c r="J655" s="99">
        <v>100</v>
      </c>
      <c r="K655" s="48">
        <v>70</v>
      </c>
      <c r="L655" s="36">
        <v>600</v>
      </c>
      <c r="M655" s="99">
        <v>60</v>
      </c>
      <c r="N655" s="112">
        <f t="shared" si="75"/>
        <v>10</v>
      </c>
      <c r="O655" s="118">
        <v>0.65</v>
      </c>
      <c r="P655" s="143">
        <v>1</v>
      </c>
      <c r="Q655" s="100">
        <f t="shared" si="76"/>
        <v>6.5</v>
      </c>
      <c r="R655" s="128">
        <v>45500</v>
      </c>
      <c r="S655" s="102">
        <v>6007</v>
      </c>
      <c r="T655" s="102">
        <v>9100</v>
      </c>
      <c r="U655" s="116">
        <v>1.1599999999999999</v>
      </c>
      <c r="V655" s="102">
        <f t="shared" si="77"/>
        <v>54600</v>
      </c>
      <c r="W655" s="102">
        <f t="shared" si="78"/>
        <v>6008.16</v>
      </c>
      <c r="X655" s="103">
        <f t="shared" si="74"/>
        <v>0.13202197802197801</v>
      </c>
      <c r="Y655" s="103">
        <f t="shared" si="79"/>
        <v>1.2747252747252746E-4</v>
      </c>
      <c r="Z655" s="95">
        <v>44575</v>
      </c>
      <c r="AA655" s="104" t="s">
        <v>79</v>
      </c>
      <c r="AC655">
        <v>20</v>
      </c>
    </row>
    <row r="656" spans="2:29" x14ac:dyDescent="0.3">
      <c r="B656" s="26" t="s">
        <v>155</v>
      </c>
      <c r="C656" s="26" t="s">
        <v>78</v>
      </c>
      <c r="D656" s="26">
        <v>2</v>
      </c>
      <c r="E656" s="97" t="s">
        <v>158</v>
      </c>
      <c r="F656" s="99">
        <v>1379</v>
      </c>
      <c r="G656" s="99" t="s">
        <v>92</v>
      </c>
      <c r="H656" s="26">
        <v>2770</v>
      </c>
      <c r="I656" s="99" t="s">
        <v>159</v>
      </c>
      <c r="J656" s="26">
        <v>100</v>
      </c>
      <c r="K656" s="36">
        <v>60</v>
      </c>
      <c r="L656" s="36">
        <v>600</v>
      </c>
      <c r="M656" s="26">
        <v>60</v>
      </c>
      <c r="N656" s="112">
        <f t="shared" si="75"/>
        <v>10</v>
      </c>
      <c r="O656" s="118">
        <v>0.65</v>
      </c>
      <c r="P656" s="143">
        <v>1</v>
      </c>
      <c r="Q656" s="100">
        <f t="shared" si="76"/>
        <v>6.5</v>
      </c>
      <c r="R656" s="102">
        <v>39000</v>
      </c>
      <c r="S656" s="102">
        <v>5148</v>
      </c>
      <c r="T656" s="102">
        <v>7800</v>
      </c>
      <c r="U656" s="102">
        <v>1</v>
      </c>
      <c r="V656" s="102">
        <f t="shared" si="77"/>
        <v>46800</v>
      </c>
      <c r="W656" s="102">
        <f t="shared" si="78"/>
        <v>5149</v>
      </c>
      <c r="X656" s="103">
        <f t="shared" si="74"/>
        <v>0.13200000000000001</v>
      </c>
      <c r="Y656" s="103">
        <f t="shared" si="79"/>
        <v>1.2820512820512821E-4</v>
      </c>
      <c r="Z656" s="96">
        <v>44578</v>
      </c>
      <c r="AA656" s="104" t="s">
        <v>103</v>
      </c>
      <c r="AC656">
        <v>20</v>
      </c>
    </row>
    <row r="657" spans="2:29" x14ac:dyDescent="0.3">
      <c r="B657" s="26" t="s">
        <v>155</v>
      </c>
      <c r="C657" s="26" t="s">
        <v>78</v>
      </c>
      <c r="D657" s="26">
        <v>2</v>
      </c>
      <c r="E657" s="97" t="s">
        <v>158</v>
      </c>
      <c r="F657" s="99">
        <v>1379</v>
      </c>
      <c r="G657" s="99" t="s">
        <v>92</v>
      </c>
      <c r="H657" s="26">
        <v>2770</v>
      </c>
      <c r="I657" s="99" t="s">
        <v>159</v>
      </c>
      <c r="J657" s="99">
        <v>100</v>
      </c>
      <c r="K657" s="48">
        <v>70</v>
      </c>
      <c r="L657" s="36">
        <v>600</v>
      </c>
      <c r="M657" s="99">
        <v>60</v>
      </c>
      <c r="N657" s="112">
        <f t="shared" si="75"/>
        <v>10</v>
      </c>
      <c r="O657" s="118">
        <v>0.65</v>
      </c>
      <c r="P657" s="143">
        <v>1</v>
      </c>
      <c r="Q657" s="100">
        <f t="shared" si="76"/>
        <v>6.5</v>
      </c>
      <c r="R657" s="128">
        <v>45500</v>
      </c>
      <c r="S657" s="102">
        <v>6007</v>
      </c>
      <c r="T657" s="102">
        <v>9100</v>
      </c>
      <c r="U657" s="116">
        <v>1.1599999999999999</v>
      </c>
      <c r="V657" s="102">
        <f t="shared" si="77"/>
        <v>54600</v>
      </c>
      <c r="W657" s="102">
        <f t="shared" si="78"/>
        <v>6008.16</v>
      </c>
      <c r="X657" s="103">
        <f t="shared" si="74"/>
        <v>0.13202197802197801</v>
      </c>
      <c r="Y657" s="103">
        <f t="shared" si="79"/>
        <v>1.2747252747252746E-4</v>
      </c>
      <c r="Z657" s="95">
        <v>44575</v>
      </c>
      <c r="AA657" s="104" t="s">
        <v>79</v>
      </c>
      <c r="AC657">
        <v>20</v>
      </c>
    </row>
    <row r="658" spans="2:29" x14ac:dyDescent="0.3">
      <c r="B658" s="26" t="s">
        <v>155</v>
      </c>
      <c r="C658" s="26" t="s">
        <v>78</v>
      </c>
      <c r="D658" s="26">
        <v>2</v>
      </c>
      <c r="E658" s="97" t="s">
        <v>160</v>
      </c>
      <c r="F658" s="99">
        <v>1380</v>
      </c>
      <c r="G658" s="99" t="s">
        <v>92</v>
      </c>
      <c r="H658" s="26">
        <v>2771</v>
      </c>
      <c r="I658" s="99" t="s">
        <v>161</v>
      </c>
      <c r="J658" s="26">
        <v>100</v>
      </c>
      <c r="K658" s="36">
        <v>60</v>
      </c>
      <c r="L658" s="36">
        <v>600</v>
      </c>
      <c r="M658" s="26">
        <v>60</v>
      </c>
      <c r="N658" s="112">
        <f t="shared" si="75"/>
        <v>10</v>
      </c>
      <c r="O658" s="118">
        <v>0.65</v>
      </c>
      <c r="P658" s="143">
        <v>1</v>
      </c>
      <c r="Q658" s="100">
        <f t="shared" si="76"/>
        <v>6.5</v>
      </c>
      <c r="R658" s="102">
        <v>39000</v>
      </c>
      <c r="S658" s="102">
        <v>5148</v>
      </c>
      <c r="T658" s="102">
        <v>7800</v>
      </c>
      <c r="U658" s="102">
        <v>1</v>
      </c>
      <c r="V658" s="102">
        <f t="shared" si="77"/>
        <v>46800</v>
      </c>
      <c r="W658" s="102">
        <f t="shared" si="78"/>
        <v>5149</v>
      </c>
      <c r="X658" s="103">
        <f t="shared" si="74"/>
        <v>0.13200000000000001</v>
      </c>
      <c r="Y658" s="103">
        <f t="shared" si="79"/>
        <v>1.2820512820512821E-4</v>
      </c>
      <c r="Z658" s="95">
        <v>44575</v>
      </c>
      <c r="AA658" s="104" t="s">
        <v>79</v>
      </c>
      <c r="AC658">
        <v>20</v>
      </c>
    </row>
    <row r="659" spans="2:29" x14ac:dyDescent="0.3">
      <c r="B659" s="26" t="s">
        <v>155</v>
      </c>
      <c r="C659" s="26" t="s">
        <v>78</v>
      </c>
      <c r="D659" s="26">
        <v>2</v>
      </c>
      <c r="E659" s="97" t="s">
        <v>160</v>
      </c>
      <c r="F659" s="99">
        <v>1380</v>
      </c>
      <c r="G659" s="99" t="s">
        <v>92</v>
      </c>
      <c r="H659" s="26">
        <v>2771</v>
      </c>
      <c r="I659" s="99" t="s">
        <v>161</v>
      </c>
      <c r="J659" s="99">
        <v>100</v>
      </c>
      <c r="K659" s="48">
        <v>70</v>
      </c>
      <c r="L659" s="36">
        <v>600</v>
      </c>
      <c r="M659" s="99">
        <v>60</v>
      </c>
      <c r="N659" s="112">
        <f t="shared" si="75"/>
        <v>10</v>
      </c>
      <c r="O659" s="118">
        <v>0.65</v>
      </c>
      <c r="P659" s="143">
        <v>1</v>
      </c>
      <c r="Q659" s="100">
        <f t="shared" si="76"/>
        <v>6.5</v>
      </c>
      <c r="R659" s="128">
        <v>45500</v>
      </c>
      <c r="S659" s="102">
        <v>6007</v>
      </c>
      <c r="T659" s="102">
        <v>9100</v>
      </c>
      <c r="U659" s="116">
        <v>1.1599999999999999</v>
      </c>
      <c r="V659" s="102">
        <f t="shared" si="77"/>
        <v>54600</v>
      </c>
      <c r="W659" s="102">
        <f t="shared" si="78"/>
        <v>6008.16</v>
      </c>
      <c r="X659" s="103">
        <f t="shared" si="74"/>
        <v>0.13202197802197801</v>
      </c>
      <c r="Y659" s="103">
        <f t="shared" si="79"/>
        <v>1.2747252747252746E-4</v>
      </c>
      <c r="Z659" s="95">
        <v>44575</v>
      </c>
      <c r="AA659" s="104" t="s">
        <v>79</v>
      </c>
      <c r="AC659">
        <v>20</v>
      </c>
    </row>
    <row r="660" spans="2:29" x14ac:dyDescent="0.3">
      <c r="B660" s="26" t="s">
        <v>155</v>
      </c>
      <c r="C660" s="26" t="s">
        <v>78</v>
      </c>
      <c r="D660" s="26">
        <v>2</v>
      </c>
      <c r="E660" s="97" t="s">
        <v>162</v>
      </c>
      <c r="F660" s="99">
        <v>1381</v>
      </c>
      <c r="G660" s="99" t="s">
        <v>92</v>
      </c>
      <c r="H660" s="26">
        <v>2772</v>
      </c>
      <c r="I660" s="99" t="s">
        <v>163</v>
      </c>
      <c r="J660" s="26">
        <v>100</v>
      </c>
      <c r="K660" s="36">
        <v>60</v>
      </c>
      <c r="L660" s="36">
        <v>600</v>
      </c>
      <c r="M660" s="26">
        <v>60</v>
      </c>
      <c r="N660" s="112">
        <f t="shared" si="75"/>
        <v>10</v>
      </c>
      <c r="O660" s="118">
        <v>0.65</v>
      </c>
      <c r="P660" s="143">
        <v>1</v>
      </c>
      <c r="Q660" s="100">
        <f t="shared" si="76"/>
        <v>6.5</v>
      </c>
      <c r="R660" s="102">
        <v>39000</v>
      </c>
      <c r="S660" s="102">
        <v>5148</v>
      </c>
      <c r="T660" s="102">
        <v>7800</v>
      </c>
      <c r="U660" s="102">
        <v>1</v>
      </c>
      <c r="V660" s="102">
        <f t="shared" si="77"/>
        <v>46800</v>
      </c>
      <c r="W660" s="102">
        <f t="shared" si="78"/>
        <v>5149</v>
      </c>
      <c r="X660" s="103">
        <f t="shared" ref="X660:X686" si="80">S660/R660</f>
        <v>0.13200000000000001</v>
      </c>
      <c r="Y660" s="103">
        <f t="shared" si="79"/>
        <v>1.2820512820512821E-4</v>
      </c>
      <c r="Z660" s="95">
        <v>44575</v>
      </c>
      <c r="AA660" s="104" t="s">
        <v>79</v>
      </c>
      <c r="AC660">
        <v>20</v>
      </c>
    </row>
    <row r="661" spans="2:29" x14ac:dyDescent="0.3">
      <c r="B661" s="26" t="s">
        <v>155</v>
      </c>
      <c r="C661" s="26" t="s">
        <v>78</v>
      </c>
      <c r="D661" s="26">
        <v>2</v>
      </c>
      <c r="E661" s="97" t="s">
        <v>162</v>
      </c>
      <c r="F661" s="99">
        <v>1381</v>
      </c>
      <c r="G661" s="99" t="s">
        <v>92</v>
      </c>
      <c r="H661" s="26">
        <v>2772</v>
      </c>
      <c r="I661" s="99" t="s">
        <v>163</v>
      </c>
      <c r="J661" s="99">
        <v>100</v>
      </c>
      <c r="K661" s="48">
        <v>70</v>
      </c>
      <c r="L661" s="36">
        <v>600</v>
      </c>
      <c r="M661" s="99">
        <v>60</v>
      </c>
      <c r="N661" s="112">
        <f t="shared" si="75"/>
        <v>10</v>
      </c>
      <c r="O661" s="118">
        <v>0.65</v>
      </c>
      <c r="P661" s="143">
        <v>1</v>
      </c>
      <c r="Q661" s="100">
        <f t="shared" si="76"/>
        <v>6.5</v>
      </c>
      <c r="R661" s="128">
        <v>45500</v>
      </c>
      <c r="S661" s="102">
        <v>6007</v>
      </c>
      <c r="T661" s="102">
        <v>9100</v>
      </c>
      <c r="U661" s="116">
        <v>1.1599999999999999</v>
      </c>
      <c r="V661" s="102">
        <f>R661+T661</f>
        <v>54600</v>
      </c>
      <c r="W661" s="102">
        <f t="shared" si="78"/>
        <v>6008.16</v>
      </c>
      <c r="X661" s="103">
        <f t="shared" si="80"/>
        <v>0.13202197802197801</v>
      </c>
      <c r="Y661" s="103">
        <f t="shared" si="79"/>
        <v>1.2747252747252746E-4</v>
      </c>
      <c r="Z661" s="95">
        <v>44575</v>
      </c>
      <c r="AA661" s="104" t="s">
        <v>79</v>
      </c>
      <c r="AC661">
        <v>20</v>
      </c>
    </row>
    <row r="662" spans="2:29" x14ac:dyDescent="0.3">
      <c r="B662" s="26" t="s">
        <v>155</v>
      </c>
      <c r="C662" s="26" t="s">
        <v>78</v>
      </c>
      <c r="D662" s="26">
        <v>2</v>
      </c>
      <c r="E662" s="97" t="s">
        <v>164</v>
      </c>
      <c r="F662" s="99">
        <v>1382</v>
      </c>
      <c r="G662" s="99" t="s">
        <v>92</v>
      </c>
      <c r="H662" s="26">
        <v>2773</v>
      </c>
      <c r="I662" s="99" t="s">
        <v>165</v>
      </c>
      <c r="J662" s="26">
        <v>100</v>
      </c>
      <c r="K662" s="36">
        <v>60</v>
      </c>
      <c r="L662" s="36">
        <v>600</v>
      </c>
      <c r="M662" s="26">
        <v>60</v>
      </c>
      <c r="N662" s="112">
        <f t="shared" si="75"/>
        <v>10</v>
      </c>
      <c r="O662" s="118">
        <v>0.65</v>
      </c>
      <c r="P662" s="143">
        <v>1</v>
      </c>
      <c r="Q662" s="100">
        <f t="shared" si="76"/>
        <v>6.5</v>
      </c>
      <c r="R662" s="102">
        <v>39000</v>
      </c>
      <c r="S662" s="102">
        <v>5148</v>
      </c>
      <c r="T662" s="102">
        <v>7800</v>
      </c>
      <c r="U662" s="102">
        <v>1</v>
      </c>
      <c r="V662" s="102">
        <f t="shared" si="77"/>
        <v>46800</v>
      </c>
      <c r="W662" s="102">
        <f t="shared" si="78"/>
        <v>5149</v>
      </c>
      <c r="X662" s="103">
        <f t="shared" si="80"/>
        <v>0.13200000000000001</v>
      </c>
      <c r="Y662" s="103">
        <f t="shared" si="79"/>
        <v>1.2820512820512821E-4</v>
      </c>
      <c r="Z662" s="96">
        <v>44575</v>
      </c>
      <c r="AA662" s="104" t="s">
        <v>31</v>
      </c>
      <c r="AB662" t="s">
        <v>178</v>
      </c>
      <c r="AC662">
        <v>20</v>
      </c>
    </row>
    <row r="663" spans="2:29" x14ac:dyDescent="0.3">
      <c r="B663" s="26" t="s">
        <v>155</v>
      </c>
      <c r="C663" s="26" t="s">
        <v>78</v>
      </c>
      <c r="D663" s="26">
        <v>2</v>
      </c>
      <c r="E663" s="97" t="s">
        <v>164</v>
      </c>
      <c r="F663" s="99">
        <v>1382</v>
      </c>
      <c r="G663" s="99" t="s">
        <v>92</v>
      </c>
      <c r="H663" s="26">
        <v>2773</v>
      </c>
      <c r="I663" s="99" t="s">
        <v>165</v>
      </c>
      <c r="J663" s="99">
        <v>100</v>
      </c>
      <c r="K663" s="48">
        <v>70</v>
      </c>
      <c r="L663" s="36">
        <v>600</v>
      </c>
      <c r="M663" s="99">
        <v>60</v>
      </c>
      <c r="N663" s="112">
        <f t="shared" si="75"/>
        <v>10</v>
      </c>
      <c r="O663" s="118">
        <v>0.65</v>
      </c>
      <c r="P663" s="143">
        <v>1</v>
      </c>
      <c r="Q663" s="100">
        <f t="shared" si="76"/>
        <v>6.5</v>
      </c>
      <c r="R663" s="128">
        <v>45500</v>
      </c>
      <c r="S663" s="102">
        <v>6007</v>
      </c>
      <c r="T663" s="102">
        <v>9100</v>
      </c>
      <c r="U663" s="116">
        <v>1.1599999999999999</v>
      </c>
      <c r="V663" s="102">
        <f t="shared" si="77"/>
        <v>54600</v>
      </c>
      <c r="W663" s="102">
        <f t="shared" si="78"/>
        <v>6008.16</v>
      </c>
      <c r="X663" s="103">
        <f t="shared" si="80"/>
        <v>0.13202197802197801</v>
      </c>
      <c r="Y663" s="103">
        <f t="shared" si="79"/>
        <v>1.2747252747252746E-4</v>
      </c>
      <c r="Z663" s="96">
        <v>44575</v>
      </c>
      <c r="AA663" s="104" t="s">
        <v>31</v>
      </c>
      <c r="AB663" t="s">
        <v>178</v>
      </c>
      <c r="AC663">
        <v>20</v>
      </c>
    </row>
    <row r="664" spans="2:29" x14ac:dyDescent="0.3">
      <c r="B664" s="26" t="s">
        <v>155</v>
      </c>
      <c r="C664" s="26" t="s">
        <v>78</v>
      </c>
      <c r="D664" s="26">
        <v>2</v>
      </c>
      <c r="E664" s="97" t="s">
        <v>166</v>
      </c>
      <c r="F664" s="99">
        <v>1383</v>
      </c>
      <c r="G664" s="99" t="s">
        <v>92</v>
      </c>
      <c r="H664" s="26">
        <v>2774</v>
      </c>
      <c r="I664" s="99" t="s">
        <v>167</v>
      </c>
      <c r="J664" s="26">
        <v>100</v>
      </c>
      <c r="K664" s="36">
        <v>60</v>
      </c>
      <c r="L664" s="36">
        <v>600</v>
      </c>
      <c r="M664" s="26">
        <v>60</v>
      </c>
      <c r="N664" s="112">
        <f t="shared" si="75"/>
        <v>10</v>
      </c>
      <c r="O664" s="118">
        <v>0.65</v>
      </c>
      <c r="P664" s="143">
        <v>1</v>
      </c>
      <c r="Q664" s="100">
        <f t="shared" ref="Q664:Q695" si="81">N664*O664</f>
        <v>6.5</v>
      </c>
      <c r="R664" s="102">
        <v>39000</v>
      </c>
      <c r="S664" s="102">
        <v>5148</v>
      </c>
      <c r="T664" s="102">
        <v>7800</v>
      </c>
      <c r="U664" s="102">
        <v>1</v>
      </c>
      <c r="V664" s="102">
        <f t="shared" ref="V664:V686" si="82">R664+T664</f>
        <v>46800</v>
      </c>
      <c r="W664" s="102">
        <f t="shared" ref="W664:W686" si="83">S664+U664</f>
        <v>5149</v>
      </c>
      <c r="X664" s="103">
        <f t="shared" si="80"/>
        <v>0.13200000000000001</v>
      </c>
      <c r="Y664" s="103">
        <f t="shared" si="79"/>
        <v>1.2820512820512821E-4</v>
      </c>
      <c r="Z664" s="96">
        <v>44575</v>
      </c>
      <c r="AA664" s="104" t="s">
        <v>31</v>
      </c>
      <c r="AB664" t="s">
        <v>178</v>
      </c>
      <c r="AC664">
        <v>20</v>
      </c>
    </row>
    <row r="665" spans="2:29" x14ac:dyDescent="0.3">
      <c r="B665" s="26" t="s">
        <v>155</v>
      </c>
      <c r="C665" s="26" t="s">
        <v>78</v>
      </c>
      <c r="D665" s="26">
        <v>2</v>
      </c>
      <c r="E665" s="97" t="s">
        <v>166</v>
      </c>
      <c r="F665" s="99">
        <v>1383</v>
      </c>
      <c r="G665" s="99" t="s">
        <v>92</v>
      </c>
      <c r="H665" s="26">
        <v>2774</v>
      </c>
      <c r="I665" s="99" t="s">
        <v>167</v>
      </c>
      <c r="J665" s="99">
        <v>100</v>
      </c>
      <c r="K665" s="48">
        <v>70</v>
      </c>
      <c r="L665" s="36">
        <v>600</v>
      </c>
      <c r="M665" s="99">
        <v>60</v>
      </c>
      <c r="N665" s="112">
        <f t="shared" si="75"/>
        <v>10</v>
      </c>
      <c r="O665" s="118">
        <v>0.65</v>
      </c>
      <c r="P665" s="143">
        <v>1</v>
      </c>
      <c r="Q665" s="100">
        <f t="shared" si="81"/>
        <v>6.5</v>
      </c>
      <c r="R665" s="128">
        <v>45500</v>
      </c>
      <c r="S665" s="102">
        <v>6007</v>
      </c>
      <c r="T665" s="102">
        <v>9100</v>
      </c>
      <c r="U665" s="116">
        <v>1.1599999999999999</v>
      </c>
      <c r="V665" s="102">
        <f t="shared" si="82"/>
        <v>54600</v>
      </c>
      <c r="W665" s="102">
        <f t="shared" si="83"/>
        <v>6008.16</v>
      </c>
      <c r="X665" s="103">
        <f t="shared" si="80"/>
        <v>0.13202197802197801</v>
      </c>
      <c r="Y665" s="103">
        <f t="shared" si="79"/>
        <v>1.2747252747252746E-4</v>
      </c>
      <c r="Z665" s="96">
        <v>44575</v>
      </c>
      <c r="AA665" s="104" t="s">
        <v>31</v>
      </c>
      <c r="AB665" t="s">
        <v>178</v>
      </c>
      <c r="AC665">
        <v>20</v>
      </c>
    </row>
    <row r="666" spans="2:29" x14ac:dyDescent="0.3">
      <c r="B666" s="26" t="s">
        <v>155</v>
      </c>
      <c r="C666" s="26" t="s">
        <v>78</v>
      </c>
      <c r="D666" s="26">
        <v>2</v>
      </c>
      <c r="E666" s="97" t="s">
        <v>168</v>
      </c>
      <c r="F666" s="99">
        <v>1384</v>
      </c>
      <c r="G666" s="99" t="s">
        <v>92</v>
      </c>
      <c r="H666" s="26">
        <v>2775</v>
      </c>
      <c r="I666" s="99" t="s">
        <v>169</v>
      </c>
      <c r="J666" s="26">
        <v>100</v>
      </c>
      <c r="K666" s="36">
        <v>60</v>
      </c>
      <c r="L666" s="36">
        <v>600</v>
      </c>
      <c r="M666" s="26">
        <v>60</v>
      </c>
      <c r="N666" s="112">
        <f t="shared" si="75"/>
        <v>10</v>
      </c>
      <c r="O666" s="118">
        <v>0.65</v>
      </c>
      <c r="P666" s="143">
        <v>1</v>
      </c>
      <c r="Q666" s="100">
        <f t="shared" si="81"/>
        <v>6.5</v>
      </c>
      <c r="R666" s="102">
        <v>39000</v>
      </c>
      <c r="S666" s="102">
        <v>5148</v>
      </c>
      <c r="T666" s="102">
        <v>7800</v>
      </c>
      <c r="U666" s="102">
        <v>1</v>
      </c>
      <c r="V666" s="102">
        <f t="shared" si="82"/>
        <v>46800</v>
      </c>
      <c r="W666" s="102">
        <f t="shared" si="83"/>
        <v>5149</v>
      </c>
      <c r="X666" s="103">
        <f t="shared" si="80"/>
        <v>0.13200000000000001</v>
      </c>
      <c r="Y666" s="103">
        <f t="shared" si="79"/>
        <v>1.2820512820512821E-4</v>
      </c>
      <c r="Z666" s="96">
        <v>44575</v>
      </c>
      <c r="AA666" s="104" t="s">
        <v>31</v>
      </c>
      <c r="AC666">
        <v>20</v>
      </c>
    </row>
    <row r="667" spans="2:29" x14ac:dyDescent="0.3">
      <c r="B667" s="26" t="s">
        <v>155</v>
      </c>
      <c r="C667" s="26" t="s">
        <v>78</v>
      </c>
      <c r="D667" s="26">
        <v>2</v>
      </c>
      <c r="E667" s="97" t="s">
        <v>168</v>
      </c>
      <c r="F667" s="99">
        <v>1384</v>
      </c>
      <c r="G667" s="99" t="s">
        <v>92</v>
      </c>
      <c r="H667" s="26">
        <v>2775</v>
      </c>
      <c r="I667" s="99" t="s">
        <v>169</v>
      </c>
      <c r="J667" s="99">
        <v>100</v>
      </c>
      <c r="K667" s="48">
        <v>70</v>
      </c>
      <c r="L667" s="36">
        <v>600</v>
      </c>
      <c r="M667" s="99">
        <v>60</v>
      </c>
      <c r="N667" s="112">
        <f t="shared" si="75"/>
        <v>10</v>
      </c>
      <c r="O667" s="118">
        <v>0.65</v>
      </c>
      <c r="P667" s="143">
        <v>1</v>
      </c>
      <c r="Q667" s="100">
        <f t="shared" si="81"/>
        <v>6.5</v>
      </c>
      <c r="R667" s="128">
        <v>45500</v>
      </c>
      <c r="S667" s="102">
        <v>6007</v>
      </c>
      <c r="T667" s="102">
        <v>9100</v>
      </c>
      <c r="U667" s="116">
        <v>1.1599999999999999</v>
      </c>
      <c r="V667" s="102">
        <f t="shared" si="82"/>
        <v>54600</v>
      </c>
      <c r="W667" s="102">
        <f t="shared" si="83"/>
        <v>6008.16</v>
      </c>
      <c r="X667" s="103">
        <f t="shared" si="80"/>
        <v>0.13202197802197801</v>
      </c>
      <c r="Y667" s="103">
        <f t="shared" si="79"/>
        <v>1.2747252747252746E-4</v>
      </c>
      <c r="Z667" s="96">
        <v>44575</v>
      </c>
      <c r="AA667" s="104" t="s">
        <v>31</v>
      </c>
      <c r="AC667">
        <v>20</v>
      </c>
    </row>
    <row r="668" spans="2:29" x14ac:dyDescent="0.3">
      <c r="B668" s="26" t="s">
        <v>155</v>
      </c>
      <c r="C668" s="26" t="s">
        <v>78</v>
      </c>
      <c r="D668" s="26">
        <v>2</v>
      </c>
      <c r="E668" s="97" t="s">
        <v>170</v>
      </c>
      <c r="F668" s="99">
        <v>363</v>
      </c>
      <c r="G668" s="99" t="s">
        <v>92</v>
      </c>
      <c r="H668" s="26">
        <v>1754</v>
      </c>
      <c r="I668" s="99" t="s">
        <v>171</v>
      </c>
      <c r="J668" s="26">
        <v>100</v>
      </c>
      <c r="K668" s="36">
        <v>60</v>
      </c>
      <c r="L668" s="36">
        <v>600</v>
      </c>
      <c r="M668" s="26">
        <v>60</v>
      </c>
      <c r="N668" s="112">
        <f t="shared" si="75"/>
        <v>10</v>
      </c>
      <c r="O668" s="118">
        <v>0.65</v>
      </c>
      <c r="P668" s="143">
        <v>1</v>
      </c>
      <c r="Q668" s="100">
        <f t="shared" si="81"/>
        <v>6.5</v>
      </c>
      <c r="R668" s="102">
        <v>39000</v>
      </c>
      <c r="S668" s="102">
        <v>5148</v>
      </c>
      <c r="T668" s="102">
        <v>7800</v>
      </c>
      <c r="U668" s="102">
        <v>1</v>
      </c>
      <c r="V668" s="102">
        <f t="shared" si="82"/>
        <v>46800</v>
      </c>
      <c r="W668" s="102">
        <f t="shared" si="83"/>
        <v>5149</v>
      </c>
      <c r="X668" s="103">
        <f t="shared" si="80"/>
        <v>0.13200000000000001</v>
      </c>
      <c r="Y668" s="103">
        <f t="shared" si="79"/>
        <v>1.2820512820512821E-4</v>
      </c>
      <c r="Z668" s="96">
        <v>44575</v>
      </c>
      <c r="AA668" s="104" t="s">
        <v>31</v>
      </c>
      <c r="AC668">
        <v>20</v>
      </c>
    </row>
    <row r="669" spans="2:29" x14ac:dyDescent="0.3">
      <c r="B669" s="26" t="s">
        <v>155</v>
      </c>
      <c r="C669" s="26" t="s">
        <v>78</v>
      </c>
      <c r="D669" s="26">
        <v>2</v>
      </c>
      <c r="E669" s="97" t="s">
        <v>170</v>
      </c>
      <c r="F669" s="99">
        <v>363</v>
      </c>
      <c r="G669" s="99" t="s">
        <v>92</v>
      </c>
      <c r="H669" s="26">
        <v>1754</v>
      </c>
      <c r="I669" s="99" t="s">
        <v>171</v>
      </c>
      <c r="J669" s="99">
        <v>100</v>
      </c>
      <c r="K669" s="48">
        <v>70</v>
      </c>
      <c r="L669" s="36">
        <v>600</v>
      </c>
      <c r="M669" s="99">
        <v>60</v>
      </c>
      <c r="N669" s="112">
        <f t="shared" si="75"/>
        <v>10</v>
      </c>
      <c r="O669" s="118">
        <v>0.65</v>
      </c>
      <c r="P669" s="143">
        <v>1</v>
      </c>
      <c r="Q669" s="100">
        <f t="shared" si="81"/>
        <v>6.5</v>
      </c>
      <c r="R669" s="128">
        <v>45500</v>
      </c>
      <c r="S669" s="102">
        <v>6007</v>
      </c>
      <c r="T669" s="102">
        <v>9100</v>
      </c>
      <c r="U669" s="116">
        <v>1.1599999999999999</v>
      </c>
      <c r="V669" s="102">
        <f t="shared" si="82"/>
        <v>54600</v>
      </c>
      <c r="W669" s="102">
        <f t="shared" si="83"/>
        <v>6008.16</v>
      </c>
      <c r="X669" s="103">
        <f t="shared" si="80"/>
        <v>0.13202197802197801</v>
      </c>
      <c r="Y669" s="103">
        <f t="shared" si="79"/>
        <v>1.2747252747252746E-4</v>
      </c>
      <c r="Z669" s="96">
        <v>44575</v>
      </c>
      <c r="AA669" s="104" t="s">
        <v>31</v>
      </c>
      <c r="AC669">
        <v>20</v>
      </c>
    </row>
    <row r="670" spans="2:29" x14ac:dyDescent="0.3">
      <c r="B670" s="26" t="s">
        <v>155</v>
      </c>
      <c r="C670" s="26" t="s">
        <v>78</v>
      </c>
      <c r="D670" s="26">
        <v>2</v>
      </c>
      <c r="E670" s="97" t="s">
        <v>172</v>
      </c>
      <c r="F670" s="99">
        <v>1387</v>
      </c>
      <c r="G670" s="99" t="s">
        <v>92</v>
      </c>
      <c r="H670" s="26">
        <v>2778</v>
      </c>
      <c r="I670" s="99" t="s">
        <v>173</v>
      </c>
      <c r="J670" s="26">
        <v>100</v>
      </c>
      <c r="K670" s="36">
        <v>60</v>
      </c>
      <c r="L670" s="36">
        <v>600</v>
      </c>
      <c r="M670" s="26">
        <v>60</v>
      </c>
      <c r="N670" s="112">
        <f t="shared" si="75"/>
        <v>10</v>
      </c>
      <c r="O670" s="118">
        <v>0.65</v>
      </c>
      <c r="P670" s="143">
        <v>1</v>
      </c>
      <c r="Q670" s="100">
        <f t="shared" si="81"/>
        <v>6.5</v>
      </c>
      <c r="R670" s="102">
        <v>39000</v>
      </c>
      <c r="S670" s="102">
        <v>5148</v>
      </c>
      <c r="T670" s="102">
        <v>7800</v>
      </c>
      <c r="U670" s="102">
        <v>1</v>
      </c>
      <c r="V670" s="102">
        <f t="shared" si="82"/>
        <v>46800</v>
      </c>
      <c r="W670" s="102">
        <f t="shared" si="83"/>
        <v>5149</v>
      </c>
      <c r="X670" s="103">
        <f t="shared" si="80"/>
        <v>0.13200000000000001</v>
      </c>
      <c r="Y670" s="103">
        <f t="shared" si="79"/>
        <v>1.2820512820512821E-4</v>
      </c>
      <c r="Z670" s="96">
        <v>44575</v>
      </c>
      <c r="AA670" s="104" t="s">
        <v>31</v>
      </c>
      <c r="AC670">
        <v>20</v>
      </c>
    </row>
    <row r="671" spans="2:29" x14ac:dyDescent="0.3">
      <c r="B671" s="26" t="s">
        <v>155</v>
      </c>
      <c r="C671" s="26" t="s">
        <v>78</v>
      </c>
      <c r="D671" s="26">
        <v>2</v>
      </c>
      <c r="E671" s="97" t="s">
        <v>172</v>
      </c>
      <c r="F671" s="99">
        <v>1387</v>
      </c>
      <c r="G671" s="99" t="s">
        <v>92</v>
      </c>
      <c r="H671" s="26">
        <v>2778</v>
      </c>
      <c r="I671" s="99" t="s">
        <v>173</v>
      </c>
      <c r="J671" s="99">
        <v>100</v>
      </c>
      <c r="K671" s="48">
        <v>70</v>
      </c>
      <c r="L671" s="36">
        <v>600</v>
      </c>
      <c r="M671" s="99">
        <v>60</v>
      </c>
      <c r="N671" s="112">
        <f t="shared" si="75"/>
        <v>10</v>
      </c>
      <c r="O671" s="118">
        <v>0.65</v>
      </c>
      <c r="P671" s="143">
        <v>1</v>
      </c>
      <c r="Q671" s="100">
        <f t="shared" si="81"/>
        <v>6.5</v>
      </c>
      <c r="R671" s="128">
        <v>45500</v>
      </c>
      <c r="S671" s="102">
        <v>6007</v>
      </c>
      <c r="T671" s="102">
        <v>9100</v>
      </c>
      <c r="U671" s="116">
        <v>1.1599999999999999</v>
      </c>
      <c r="V671" s="102">
        <f t="shared" si="82"/>
        <v>54600</v>
      </c>
      <c r="W671" s="102">
        <f t="shared" si="83"/>
        <v>6008.16</v>
      </c>
      <c r="X671" s="103">
        <f t="shared" si="80"/>
        <v>0.13202197802197801</v>
      </c>
      <c r="Y671" s="103">
        <f t="shared" si="79"/>
        <v>1.2747252747252746E-4</v>
      </c>
      <c r="Z671" s="96">
        <v>44575</v>
      </c>
      <c r="AA671" s="104" t="s">
        <v>31</v>
      </c>
      <c r="AC671">
        <v>20</v>
      </c>
    </row>
    <row r="672" spans="2:29" x14ac:dyDescent="0.3">
      <c r="B672" s="26" t="s">
        <v>155</v>
      </c>
      <c r="C672" s="26" t="s">
        <v>78</v>
      </c>
      <c r="D672" s="26">
        <v>2</v>
      </c>
      <c r="E672" s="97" t="s">
        <v>174</v>
      </c>
      <c r="F672" s="99">
        <v>1388</v>
      </c>
      <c r="G672" s="99" t="s">
        <v>92</v>
      </c>
      <c r="H672" s="26">
        <v>2779</v>
      </c>
      <c r="I672" s="99" t="s">
        <v>175</v>
      </c>
      <c r="J672" s="26">
        <v>100</v>
      </c>
      <c r="K672" s="36">
        <v>60</v>
      </c>
      <c r="L672" s="36">
        <v>4200</v>
      </c>
      <c r="M672" s="26">
        <v>60</v>
      </c>
      <c r="N672" s="112">
        <f t="shared" si="75"/>
        <v>70</v>
      </c>
      <c r="O672" s="118">
        <v>0.65</v>
      </c>
      <c r="P672" s="143">
        <v>1</v>
      </c>
      <c r="Q672" s="100">
        <f t="shared" si="81"/>
        <v>45.5</v>
      </c>
      <c r="R672" s="133">
        <v>273000</v>
      </c>
      <c r="S672" s="102">
        <v>38444.54</v>
      </c>
      <c r="T672" s="133">
        <v>54600</v>
      </c>
      <c r="U672" s="134">
        <v>7.46</v>
      </c>
      <c r="V672" s="102">
        <f t="shared" si="82"/>
        <v>327600</v>
      </c>
      <c r="W672" s="102">
        <f t="shared" si="83"/>
        <v>38452</v>
      </c>
      <c r="X672" s="103">
        <f t="shared" si="80"/>
        <v>0.14082249084249085</v>
      </c>
      <c r="Y672" s="103">
        <f t="shared" si="79"/>
        <v>1.3663003663003662E-4</v>
      </c>
      <c r="Z672" s="96">
        <v>44575</v>
      </c>
      <c r="AA672" s="104" t="s">
        <v>31</v>
      </c>
      <c r="AC672">
        <v>20</v>
      </c>
    </row>
    <row r="673" spans="2:29" x14ac:dyDescent="0.3">
      <c r="B673" s="26" t="s">
        <v>155</v>
      </c>
      <c r="C673" s="26" t="s">
        <v>78</v>
      </c>
      <c r="D673" s="26">
        <v>2</v>
      </c>
      <c r="E673" s="97" t="s">
        <v>174</v>
      </c>
      <c r="F673" s="99">
        <v>1388</v>
      </c>
      <c r="G673" s="99" t="s">
        <v>92</v>
      </c>
      <c r="H673" s="26">
        <v>2779</v>
      </c>
      <c r="I673" s="99" t="s">
        <v>175</v>
      </c>
      <c r="J673" s="99">
        <v>100</v>
      </c>
      <c r="K673" s="48">
        <v>70</v>
      </c>
      <c r="L673" s="48">
        <v>4200</v>
      </c>
      <c r="M673" s="99">
        <v>60</v>
      </c>
      <c r="N673" s="112">
        <f t="shared" si="75"/>
        <v>70</v>
      </c>
      <c r="O673" s="118">
        <v>0.65</v>
      </c>
      <c r="P673" s="143">
        <v>1</v>
      </c>
      <c r="Q673" s="100">
        <f t="shared" si="81"/>
        <v>45.5</v>
      </c>
      <c r="R673" s="128">
        <v>318500</v>
      </c>
      <c r="S673" s="128">
        <v>44852</v>
      </c>
      <c r="T673" s="102">
        <v>63700</v>
      </c>
      <c r="U673" s="116">
        <v>8.7100000000000009</v>
      </c>
      <c r="V673" s="102">
        <f t="shared" si="82"/>
        <v>382200</v>
      </c>
      <c r="W673" s="102">
        <f t="shared" si="83"/>
        <v>44860.71</v>
      </c>
      <c r="X673" s="103">
        <f t="shared" si="80"/>
        <v>0.14082260596546312</v>
      </c>
      <c r="Y673" s="103">
        <f t="shared" si="79"/>
        <v>1.3673469387755102E-4</v>
      </c>
      <c r="Z673" s="96">
        <v>44575</v>
      </c>
      <c r="AA673" s="104" t="s">
        <v>31</v>
      </c>
      <c r="AC673">
        <v>20</v>
      </c>
    </row>
    <row r="674" spans="2:29" x14ac:dyDescent="0.3">
      <c r="B674" s="26" t="s">
        <v>155</v>
      </c>
      <c r="C674" s="26" t="s">
        <v>78</v>
      </c>
      <c r="D674" s="26">
        <v>2</v>
      </c>
      <c r="E674" s="97" t="s">
        <v>176</v>
      </c>
      <c r="F674" s="99">
        <v>1389</v>
      </c>
      <c r="G674" s="99" t="s">
        <v>92</v>
      </c>
      <c r="H674" s="26">
        <v>2780</v>
      </c>
      <c r="I674" s="99" t="s">
        <v>177</v>
      </c>
      <c r="J674" s="26">
        <v>100</v>
      </c>
      <c r="K674" s="36">
        <v>60</v>
      </c>
      <c r="L674" s="36">
        <v>600</v>
      </c>
      <c r="M674" s="26">
        <v>60</v>
      </c>
      <c r="N674" s="112">
        <f t="shared" si="75"/>
        <v>10</v>
      </c>
      <c r="O674" s="118">
        <v>0.65</v>
      </c>
      <c r="P674" s="143">
        <v>1</v>
      </c>
      <c r="Q674" s="100">
        <f t="shared" si="81"/>
        <v>6.5</v>
      </c>
      <c r="R674" s="102">
        <v>39000</v>
      </c>
      <c r="S674" s="102">
        <v>5148</v>
      </c>
      <c r="T674" s="102">
        <v>7800</v>
      </c>
      <c r="U674" s="102">
        <v>1</v>
      </c>
      <c r="V674" s="102">
        <f t="shared" si="82"/>
        <v>46800</v>
      </c>
      <c r="W674" s="102">
        <f t="shared" si="83"/>
        <v>5149</v>
      </c>
      <c r="X674" s="103">
        <f t="shared" si="80"/>
        <v>0.13200000000000001</v>
      </c>
      <c r="Y674" s="103">
        <f t="shared" si="79"/>
        <v>1.2820512820512821E-4</v>
      </c>
      <c r="Z674" s="96">
        <v>44575</v>
      </c>
      <c r="AA674" s="104" t="s">
        <v>31</v>
      </c>
      <c r="AC674">
        <v>20</v>
      </c>
    </row>
    <row r="675" spans="2:29" x14ac:dyDescent="0.3">
      <c r="B675" s="26" t="s">
        <v>155</v>
      </c>
      <c r="C675" s="26" t="s">
        <v>78</v>
      </c>
      <c r="D675" s="26">
        <v>2</v>
      </c>
      <c r="E675" s="97" t="s">
        <v>176</v>
      </c>
      <c r="F675" s="99">
        <v>1389</v>
      </c>
      <c r="G675" s="99" t="s">
        <v>92</v>
      </c>
      <c r="H675" s="26">
        <v>2780</v>
      </c>
      <c r="I675" s="99" t="s">
        <v>177</v>
      </c>
      <c r="J675" s="99">
        <v>100</v>
      </c>
      <c r="K675" s="48">
        <v>70</v>
      </c>
      <c r="L675" s="36">
        <v>600</v>
      </c>
      <c r="M675" s="99">
        <v>60</v>
      </c>
      <c r="N675" s="112">
        <f t="shared" si="75"/>
        <v>10</v>
      </c>
      <c r="O675" s="118">
        <v>0.65</v>
      </c>
      <c r="P675" s="143">
        <v>1</v>
      </c>
      <c r="Q675" s="100">
        <f t="shared" si="81"/>
        <v>6.5</v>
      </c>
      <c r="R675" s="128">
        <v>45500</v>
      </c>
      <c r="S675" s="102">
        <v>6007</v>
      </c>
      <c r="T675" s="102">
        <v>9100</v>
      </c>
      <c r="U675" s="116">
        <v>1.1599999999999999</v>
      </c>
      <c r="V675" s="102">
        <f t="shared" si="82"/>
        <v>54600</v>
      </c>
      <c r="W675" s="102">
        <f t="shared" si="83"/>
        <v>6008.16</v>
      </c>
      <c r="X675" s="103">
        <f t="shared" si="80"/>
        <v>0.13202197802197801</v>
      </c>
      <c r="Y675" s="103">
        <f t="shared" si="79"/>
        <v>1.2747252747252746E-4</v>
      </c>
      <c r="Z675" s="96">
        <v>44575</v>
      </c>
      <c r="AA675" s="104" t="s">
        <v>31</v>
      </c>
      <c r="AC675">
        <v>20</v>
      </c>
    </row>
    <row r="676" spans="2:29" hidden="1" x14ac:dyDescent="0.3">
      <c r="B676" s="26" t="s">
        <v>179</v>
      </c>
      <c r="C676" s="26" t="s">
        <v>26</v>
      </c>
      <c r="D676" s="26">
        <v>3</v>
      </c>
      <c r="E676" s="98" t="s">
        <v>180</v>
      </c>
      <c r="F676" s="99">
        <v>243</v>
      </c>
      <c r="G676" s="99" t="s">
        <v>181</v>
      </c>
      <c r="H676" s="26">
        <v>3025</v>
      </c>
      <c r="I676" s="99" t="s">
        <v>182</v>
      </c>
      <c r="J676" s="99">
        <v>100</v>
      </c>
      <c r="K676" s="36">
        <v>75</v>
      </c>
      <c r="L676" s="36">
        <v>5880</v>
      </c>
      <c r="M676" s="26">
        <v>60</v>
      </c>
      <c r="N676" s="112">
        <f t="shared" si="75"/>
        <v>98</v>
      </c>
      <c r="O676" s="118">
        <v>0.65</v>
      </c>
      <c r="P676" s="143">
        <v>1</v>
      </c>
      <c r="Q676" s="100">
        <f t="shared" si="81"/>
        <v>63.7</v>
      </c>
      <c r="R676" s="102">
        <v>477750</v>
      </c>
      <c r="S676" s="102">
        <v>51244.474999999999</v>
      </c>
      <c r="T676" s="102">
        <v>95550</v>
      </c>
      <c r="U676" s="102">
        <v>2436.5374999999949</v>
      </c>
      <c r="V676" s="102">
        <f t="shared" si="82"/>
        <v>573300</v>
      </c>
      <c r="W676" s="102">
        <f t="shared" si="83"/>
        <v>53681.012499999997</v>
      </c>
      <c r="X676" s="103">
        <f t="shared" si="80"/>
        <v>0.10726211407639978</v>
      </c>
      <c r="Y676" s="103">
        <f t="shared" si="79"/>
        <v>2.5500130821559341E-2</v>
      </c>
      <c r="Z676" s="95">
        <v>44575</v>
      </c>
      <c r="AA676" s="104" t="s">
        <v>79</v>
      </c>
      <c r="AC676">
        <v>20</v>
      </c>
    </row>
    <row r="677" spans="2:29" hidden="1" x14ac:dyDescent="0.3">
      <c r="B677" s="26" t="s">
        <v>179</v>
      </c>
      <c r="C677" s="26" t="s">
        <v>26</v>
      </c>
      <c r="D677" s="26">
        <v>3</v>
      </c>
      <c r="E677" s="98" t="s">
        <v>180</v>
      </c>
      <c r="F677" s="99">
        <v>243</v>
      </c>
      <c r="G677" s="99" t="s">
        <v>181</v>
      </c>
      <c r="H677" s="26">
        <v>3025</v>
      </c>
      <c r="I677" s="99" t="s">
        <v>182</v>
      </c>
      <c r="J677" s="99">
        <v>100</v>
      </c>
      <c r="K677" s="36">
        <v>85</v>
      </c>
      <c r="L677" s="36">
        <v>3503.8</v>
      </c>
      <c r="M677" s="26">
        <v>60</v>
      </c>
      <c r="N677" s="112">
        <f t="shared" si="75"/>
        <v>58.396666666666668</v>
      </c>
      <c r="O677" s="118">
        <v>0.65</v>
      </c>
      <c r="P677" s="143">
        <v>1</v>
      </c>
      <c r="Q677" s="100">
        <f t="shared" si="81"/>
        <v>37.957833333333333</v>
      </c>
      <c r="R677" s="133">
        <v>322626.40000000002</v>
      </c>
      <c r="S677" s="102">
        <v>45601.29</v>
      </c>
      <c r="T677" s="102">
        <v>64525.279999999999</v>
      </c>
      <c r="U677" s="102">
        <v>1645.39</v>
      </c>
      <c r="V677" s="102">
        <f t="shared" si="82"/>
        <v>387151.68000000005</v>
      </c>
      <c r="W677" s="102">
        <f t="shared" si="83"/>
        <v>47246.68</v>
      </c>
      <c r="X677" s="103">
        <f t="shared" si="80"/>
        <v>0.1413439507740222</v>
      </c>
      <c r="Y677" s="103">
        <f t="shared" si="79"/>
        <v>2.549992809019969E-2</v>
      </c>
      <c r="Z677" s="96">
        <v>44575</v>
      </c>
      <c r="AA677" s="104" t="s">
        <v>31</v>
      </c>
      <c r="AC677">
        <v>20</v>
      </c>
    </row>
    <row r="678" spans="2:29" hidden="1" x14ac:dyDescent="0.3">
      <c r="B678" s="26" t="s">
        <v>179</v>
      </c>
      <c r="C678" s="26" t="s">
        <v>26</v>
      </c>
      <c r="D678" s="26">
        <v>3</v>
      </c>
      <c r="E678" s="98" t="s">
        <v>180</v>
      </c>
      <c r="F678" s="99">
        <v>243</v>
      </c>
      <c r="G678" s="99" t="s">
        <v>181</v>
      </c>
      <c r="H678" s="26">
        <v>3025</v>
      </c>
      <c r="I678" s="99" t="s">
        <v>182</v>
      </c>
      <c r="J678" s="99">
        <v>100</v>
      </c>
      <c r="K678" s="36">
        <v>75</v>
      </c>
      <c r="L678" s="36">
        <v>5880</v>
      </c>
      <c r="M678" s="26">
        <v>60</v>
      </c>
      <c r="N678" s="112">
        <v>0</v>
      </c>
      <c r="O678" s="118">
        <v>0.7</v>
      </c>
      <c r="P678" s="143">
        <v>2</v>
      </c>
      <c r="Q678" s="100">
        <f t="shared" si="81"/>
        <v>0</v>
      </c>
      <c r="R678" s="102">
        <v>0</v>
      </c>
      <c r="S678" s="102">
        <v>0</v>
      </c>
      <c r="T678" s="102">
        <v>0</v>
      </c>
      <c r="U678" s="102">
        <v>0</v>
      </c>
      <c r="V678" s="102">
        <f t="shared" si="82"/>
        <v>0</v>
      </c>
      <c r="W678" s="102">
        <f t="shared" si="83"/>
        <v>0</v>
      </c>
      <c r="X678" s="103">
        <v>0</v>
      </c>
      <c r="Y678" s="103">
        <v>0</v>
      </c>
      <c r="Z678" s="95">
        <v>44575</v>
      </c>
      <c r="AA678" s="104" t="s">
        <v>79</v>
      </c>
      <c r="AC678">
        <v>0</v>
      </c>
    </row>
    <row r="679" spans="2:29" hidden="1" x14ac:dyDescent="0.3">
      <c r="B679" s="26" t="s">
        <v>179</v>
      </c>
      <c r="C679" s="26" t="s">
        <v>26</v>
      </c>
      <c r="D679" s="26">
        <v>3</v>
      </c>
      <c r="E679" s="98" t="s">
        <v>180</v>
      </c>
      <c r="F679" s="99">
        <v>243</v>
      </c>
      <c r="G679" s="99" t="s">
        <v>181</v>
      </c>
      <c r="H679" s="26">
        <v>3025</v>
      </c>
      <c r="I679" s="99" t="s">
        <v>182</v>
      </c>
      <c r="J679" s="99">
        <v>100</v>
      </c>
      <c r="K679" s="36">
        <v>85</v>
      </c>
      <c r="L679" s="36">
        <v>0</v>
      </c>
      <c r="M679" s="26">
        <v>60</v>
      </c>
      <c r="N679" s="112">
        <f t="shared" ref="N679:N693" si="84">L679/M679</f>
        <v>0</v>
      </c>
      <c r="O679" s="118">
        <v>0.7</v>
      </c>
      <c r="P679" s="143">
        <v>2</v>
      </c>
      <c r="Q679" s="100">
        <f t="shared" si="81"/>
        <v>0</v>
      </c>
      <c r="R679" s="102">
        <v>0</v>
      </c>
      <c r="S679" s="102">
        <v>0</v>
      </c>
      <c r="T679" s="102">
        <v>0</v>
      </c>
      <c r="U679" s="102">
        <v>0</v>
      </c>
      <c r="V679" s="102">
        <f t="shared" si="82"/>
        <v>0</v>
      </c>
      <c r="W679" s="102">
        <f t="shared" si="83"/>
        <v>0</v>
      </c>
      <c r="X679" s="103">
        <v>0</v>
      </c>
      <c r="Y679" s="103">
        <v>0</v>
      </c>
      <c r="Z679" s="96">
        <v>44575</v>
      </c>
      <c r="AA679" s="104" t="s">
        <v>31</v>
      </c>
      <c r="AC679">
        <v>0</v>
      </c>
    </row>
    <row r="680" spans="2:29" hidden="1" x14ac:dyDescent="0.3">
      <c r="B680" s="26" t="s">
        <v>179</v>
      </c>
      <c r="C680" s="26" t="s">
        <v>26</v>
      </c>
      <c r="D680" s="26">
        <v>3</v>
      </c>
      <c r="E680" s="98" t="s">
        <v>53</v>
      </c>
      <c r="F680" s="99">
        <v>1253</v>
      </c>
      <c r="G680" s="99" t="s">
        <v>92</v>
      </c>
      <c r="H680" s="26">
        <v>4035</v>
      </c>
      <c r="I680" s="99" t="s">
        <v>54</v>
      </c>
      <c r="J680" s="99">
        <v>100</v>
      </c>
      <c r="K680" s="36">
        <v>75</v>
      </c>
      <c r="L680" s="36">
        <v>0</v>
      </c>
      <c r="M680" s="26">
        <v>60</v>
      </c>
      <c r="N680" s="112">
        <f t="shared" si="84"/>
        <v>0</v>
      </c>
      <c r="O680" s="118">
        <v>0.65</v>
      </c>
      <c r="P680" s="143">
        <v>1</v>
      </c>
      <c r="Q680" s="100">
        <f t="shared" si="81"/>
        <v>0</v>
      </c>
      <c r="R680" s="102">
        <v>0</v>
      </c>
      <c r="S680" s="102">
        <v>0</v>
      </c>
      <c r="T680" s="102">
        <v>0</v>
      </c>
      <c r="U680" s="102">
        <v>0</v>
      </c>
      <c r="V680" s="102">
        <f t="shared" si="82"/>
        <v>0</v>
      </c>
      <c r="W680" s="102">
        <f t="shared" si="83"/>
        <v>0</v>
      </c>
      <c r="X680" s="103">
        <v>0</v>
      </c>
      <c r="Y680" s="103">
        <v>0</v>
      </c>
      <c r="Z680" s="95">
        <v>44575</v>
      </c>
      <c r="AA680" s="104" t="s">
        <v>80</v>
      </c>
      <c r="AC680">
        <v>0</v>
      </c>
    </row>
    <row r="681" spans="2:29" hidden="1" x14ac:dyDescent="0.3">
      <c r="B681" s="26" t="s">
        <v>179</v>
      </c>
      <c r="C681" s="26" t="s">
        <v>26</v>
      </c>
      <c r="D681" s="26">
        <v>3</v>
      </c>
      <c r="E681" s="98" t="s">
        <v>53</v>
      </c>
      <c r="F681" s="99">
        <v>1253</v>
      </c>
      <c r="G681" s="99" t="s">
        <v>92</v>
      </c>
      <c r="H681" s="26">
        <v>4035</v>
      </c>
      <c r="I681" s="99" t="s">
        <v>54</v>
      </c>
      <c r="J681" s="99">
        <v>100</v>
      </c>
      <c r="K681" s="36">
        <v>85</v>
      </c>
      <c r="L681" s="36">
        <v>0</v>
      </c>
      <c r="M681" s="26">
        <v>60</v>
      </c>
      <c r="N681" s="112">
        <f t="shared" si="84"/>
        <v>0</v>
      </c>
      <c r="O681" s="118">
        <v>0.65</v>
      </c>
      <c r="P681" s="143">
        <v>1</v>
      </c>
      <c r="Q681" s="100">
        <f t="shared" si="81"/>
        <v>0</v>
      </c>
      <c r="R681" s="102">
        <v>0</v>
      </c>
      <c r="S681" s="102">
        <v>0</v>
      </c>
      <c r="T681" s="102">
        <v>0</v>
      </c>
      <c r="U681" s="102">
        <v>0</v>
      </c>
      <c r="V681" s="102">
        <f t="shared" si="82"/>
        <v>0</v>
      </c>
      <c r="W681" s="102">
        <f t="shared" si="83"/>
        <v>0</v>
      </c>
      <c r="X681" s="103">
        <v>0</v>
      </c>
      <c r="Y681" s="103">
        <v>0</v>
      </c>
      <c r="Z681" s="95">
        <v>44575</v>
      </c>
      <c r="AA681" s="104" t="s">
        <v>80</v>
      </c>
      <c r="AC681">
        <v>0</v>
      </c>
    </row>
    <row r="682" spans="2:29" hidden="1" x14ac:dyDescent="0.3">
      <c r="B682" s="26" t="s">
        <v>179</v>
      </c>
      <c r="C682" s="26" t="s">
        <v>26</v>
      </c>
      <c r="D682" s="26">
        <v>3</v>
      </c>
      <c r="E682" s="98" t="s">
        <v>183</v>
      </c>
      <c r="F682" s="99">
        <v>355</v>
      </c>
      <c r="G682" s="99" t="s">
        <v>184</v>
      </c>
      <c r="H682" s="26">
        <v>3137</v>
      </c>
      <c r="I682" s="99" t="s">
        <v>185</v>
      </c>
      <c r="J682" s="99">
        <v>100</v>
      </c>
      <c r="K682" s="36">
        <v>75</v>
      </c>
      <c r="L682" s="36">
        <v>6362.8</v>
      </c>
      <c r="M682" s="26">
        <v>60</v>
      </c>
      <c r="N682" s="112">
        <f t="shared" si="84"/>
        <v>106.04666666666667</v>
      </c>
      <c r="O682" s="118">
        <v>0.65</v>
      </c>
      <c r="P682" s="143">
        <v>1</v>
      </c>
      <c r="Q682" s="100">
        <f t="shared" si="81"/>
        <v>68.930333333333337</v>
      </c>
      <c r="R682" s="102">
        <v>516977.50000000006</v>
      </c>
      <c r="S682" s="102">
        <v>50306.605708007643</v>
      </c>
      <c r="T682" s="102">
        <v>103395.50000000001</v>
      </c>
      <c r="U682" s="102">
        <v>2636.5770207891937</v>
      </c>
      <c r="V682" s="102">
        <f t="shared" si="82"/>
        <v>620373.00000000012</v>
      </c>
      <c r="W682" s="102">
        <f t="shared" si="83"/>
        <v>52943.182728796834</v>
      </c>
      <c r="X682" s="103">
        <f t="shared" si="80"/>
        <v>9.7309081551919835E-2</v>
      </c>
      <c r="Y682" s="103">
        <f t="shared" si="79"/>
        <v>2.5499920410358222E-2</v>
      </c>
      <c r="Z682" s="95">
        <v>44575</v>
      </c>
      <c r="AA682" s="104" t="s">
        <v>79</v>
      </c>
      <c r="AC682">
        <v>20</v>
      </c>
    </row>
    <row r="683" spans="2:29" hidden="1" x14ac:dyDescent="0.3">
      <c r="B683" s="26" t="s">
        <v>179</v>
      </c>
      <c r="C683" s="26" t="s">
        <v>26</v>
      </c>
      <c r="D683" s="26">
        <v>3</v>
      </c>
      <c r="E683" s="98" t="s">
        <v>183</v>
      </c>
      <c r="F683" s="99">
        <v>355</v>
      </c>
      <c r="G683" s="99" t="s">
        <v>184</v>
      </c>
      <c r="H683" s="26">
        <v>3137</v>
      </c>
      <c r="I683" s="99" t="s">
        <v>185</v>
      </c>
      <c r="J683" s="99">
        <v>100</v>
      </c>
      <c r="K683" s="36">
        <v>85</v>
      </c>
      <c r="L683" s="36">
        <v>6362.8</v>
      </c>
      <c r="M683" s="26">
        <v>60</v>
      </c>
      <c r="N683" s="112">
        <f t="shared" si="84"/>
        <v>106.04666666666667</v>
      </c>
      <c r="O683" s="118">
        <v>0.65</v>
      </c>
      <c r="P683" s="143">
        <v>1</v>
      </c>
      <c r="Q683" s="100">
        <f t="shared" si="81"/>
        <v>68.930333333333337</v>
      </c>
      <c r="R683" s="102">
        <v>541424.52</v>
      </c>
      <c r="S683" s="102">
        <v>56578.86</v>
      </c>
      <c r="T683" s="102">
        <v>108284.9</v>
      </c>
      <c r="U683" s="102">
        <v>2761.26</v>
      </c>
      <c r="V683" s="102">
        <f t="shared" si="82"/>
        <v>649709.42000000004</v>
      </c>
      <c r="W683" s="102">
        <f t="shared" si="83"/>
        <v>59340.12</v>
      </c>
      <c r="X683" s="103">
        <f t="shared" si="80"/>
        <v>0.10449999567806792</v>
      </c>
      <c r="Y683" s="103">
        <f t="shared" si="79"/>
        <v>2.5499954287255197E-2</v>
      </c>
      <c r="Z683" s="95">
        <v>44575</v>
      </c>
      <c r="AA683" s="104" t="s">
        <v>79</v>
      </c>
      <c r="AC683">
        <v>20</v>
      </c>
    </row>
    <row r="684" spans="2:29" hidden="1" x14ac:dyDescent="0.3">
      <c r="B684" s="26" t="s">
        <v>179</v>
      </c>
      <c r="C684" s="26" t="s">
        <v>26</v>
      </c>
      <c r="D684" s="26">
        <v>3</v>
      </c>
      <c r="E684" s="98" t="s">
        <v>183</v>
      </c>
      <c r="F684" s="99">
        <v>355</v>
      </c>
      <c r="G684" s="99" t="s">
        <v>184</v>
      </c>
      <c r="H684" s="26">
        <v>3137</v>
      </c>
      <c r="I684" s="99" t="s">
        <v>185</v>
      </c>
      <c r="J684" s="99">
        <v>100</v>
      </c>
      <c r="K684" s="36">
        <v>75</v>
      </c>
      <c r="L684" s="36">
        <v>0</v>
      </c>
      <c r="M684" s="26">
        <v>60</v>
      </c>
      <c r="N684" s="112">
        <f t="shared" si="84"/>
        <v>0</v>
      </c>
      <c r="O684" s="118">
        <v>0.7</v>
      </c>
      <c r="P684" s="143">
        <v>2</v>
      </c>
      <c r="Q684" s="100">
        <f t="shared" si="81"/>
        <v>0</v>
      </c>
      <c r="R684" s="102">
        <v>0</v>
      </c>
      <c r="S684" s="102">
        <v>0</v>
      </c>
      <c r="T684" s="102">
        <v>0</v>
      </c>
      <c r="U684" s="102">
        <v>0</v>
      </c>
      <c r="V684" s="102">
        <f t="shared" si="82"/>
        <v>0</v>
      </c>
      <c r="W684" s="102">
        <f t="shared" si="83"/>
        <v>0</v>
      </c>
      <c r="X684" s="103">
        <v>0</v>
      </c>
      <c r="Y684" s="103">
        <v>0</v>
      </c>
      <c r="Z684" s="95">
        <v>44575</v>
      </c>
      <c r="AA684" s="104" t="s">
        <v>79</v>
      </c>
      <c r="AC684">
        <v>0</v>
      </c>
    </row>
    <row r="685" spans="2:29" hidden="1" x14ac:dyDescent="0.3">
      <c r="B685" s="26" t="s">
        <v>179</v>
      </c>
      <c r="C685" s="26" t="s">
        <v>26</v>
      </c>
      <c r="D685" s="26">
        <v>3</v>
      </c>
      <c r="E685" s="98" t="s">
        <v>183</v>
      </c>
      <c r="F685" s="99">
        <v>355</v>
      </c>
      <c r="G685" s="99" t="s">
        <v>184</v>
      </c>
      <c r="H685" s="26">
        <v>3137</v>
      </c>
      <c r="I685" s="99" t="s">
        <v>185</v>
      </c>
      <c r="J685" s="99">
        <v>100</v>
      </c>
      <c r="K685" s="36">
        <v>85</v>
      </c>
      <c r="L685" s="36">
        <v>0</v>
      </c>
      <c r="M685" s="26">
        <v>60</v>
      </c>
      <c r="N685" s="112">
        <f t="shared" si="84"/>
        <v>0</v>
      </c>
      <c r="O685" s="118">
        <v>0.7</v>
      </c>
      <c r="P685" s="143">
        <v>2</v>
      </c>
      <c r="Q685" s="100">
        <f t="shared" si="81"/>
        <v>0</v>
      </c>
      <c r="R685" s="102">
        <v>0</v>
      </c>
      <c r="S685" s="102">
        <v>0</v>
      </c>
      <c r="T685" s="102">
        <v>0</v>
      </c>
      <c r="U685" s="102">
        <v>0</v>
      </c>
      <c r="V685" s="102">
        <f t="shared" si="82"/>
        <v>0</v>
      </c>
      <c r="W685" s="102">
        <f t="shared" si="83"/>
        <v>0</v>
      </c>
      <c r="X685" s="103">
        <v>0</v>
      </c>
      <c r="Y685" s="103">
        <v>0</v>
      </c>
      <c r="Z685" s="95">
        <v>44575</v>
      </c>
      <c r="AA685" s="104" t="s">
        <v>79</v>
      </c>
      <c r="AC685">
        <v>0</v>
      </c>
    </row>
    <row r="686" spans="2:29" hidden="1" x14ac:dyDescent="0.3">
      <c r="B686" s="26" t="s">
        <v>179</v>
      </c>
      <c r="C686" s="26" t="s">
        <v>26</v>
      </c>
      <c r="D686" s="26">
        <v>3</v>
      </c>
      <c r="E686" s="97" t="s">
        <v>186</v>
      </c>
      <c r="F686" s="99">
        <v>1386</v>
      </c>
      <c r="G686" s="99" t="s">
        <v>187</v>
      </c>
      <c r="H686" s="26">
        <v>4168</v>
      </c>
      <c r="I686" s="99" t="s">
        <v>188</v>
      </c>
      <c r="J686" s="99">
        <v>100</v>
      </c>
      <c r="K686" s="36">
        <v>75</v>
      </c>
      <c r="L686" s="36">
        <v>3840</v>
      </c>
      <c r="M686" s="26">
        <v>60</v>
      </c>
      <c r="N686" s="112">
        <f t="shared" si="84"/>
        <v>64</v>
      </c>
      <c r="O686" s="118">
        <v>0.65</v>
      </c>
      <c r="P686" s="143">
        <v>1</v>
      </c>
      <c r="Q686" s="100">
        <f t="shared" si="81"/>
        <v>41.6</v>
      </c>
      <c r="R686" s="102">
        <v>312000</v>
      </c>
      <c r="S686" s="102">
        <v>44595.687500000007</v>
      </c>
      <c r="T686" s="102">
        <v>62400</v>
      </c>
      <c r="U686" s="102">
        <v>1591.1874999999964</v>
      </c>
      <c r="V686" s="102">
        <f t="shared" si="82"/>
        <v>374400</v>
      </c>
      <c r="W686" s="102">
        <f t="shared" si="83"/>
        <v>46186.875</v>
      </c>
      <c r="X686" s="103">
        <f t="shared" si="80"/>
        <v>0.14293489583333335</v>
      </c>
      <c r="Y686" s="103">
        <f t="shared" si="79"/>
        <v>2.5499799679487123E-2</v>
      </c>
      <c r="Z686" s="104"/>
      <c r="AA686" s="104"/>
      <c r="AC686">
        <v>20</v>
      </c>
    </row>
    <row r="687" spans="2:29" hidden="1" x14ac:dyDescent="0.3">
      <c r="B687" s="26" t="s">
        <v>179</v>
      </c>
      <c r="C687" s="26" t="s">
        <v>26</v>
      </c>
      <c r="D687" s="26">
        <v>3</v>
      </c>
      <c r="E687" s="97" t="s">
        <v>186</v>
      </c>
      <c r="F687" s="99">
        <v>1386</v>
      </c>
      <c r="G687" s="99" t="s">
        <v>187</v>
      </c>
      <c r="H687" s="26">
        <v>4168</v>
      </c>
      <c r="I687" s="99" t="s">
        <v>188</v>
      </c>
      <c r="J687" s="99">
        <v>100</v>
      </c>
      <c r="K687" s="36">
        <v>85</v>
      </c>
      <c r="L687" s="36">
        <v>0</v>
      </c>
      <c r="M687" s="26">
        <v>60</v>
      </c>
      <c r="N687" s="112">
        <f t="shared" si="84"/>
        <v>0</v>
      </c>
      <c r="O687" s="118">
        <v>0.65</v>
      </c>
      <c r="P687" s="143">
        <v>1</v>
      </c>
      <c r="Q687" s="100">
        <f t="shared" si="81"/>
        <v>0</v>
      </c>
      <c r="R687" s="102">
        <v>0</v>
      </c>
      <c r="S687" s="102">
        <v>0</v>
      </c>
      <c r="T687" s="102">
        <v>0</v>
      </c>
      <c r="U687" s="102">
        <v>0</v>
      </c>
      <c r="V687" s="102">
        <v>0</v>
      </c>
      <c r="W687" s="102">
        <f t="shared" ref="W687:W724" si="85">S687+U687</f>
        <v>0</v>
      </c>
      <c r="X687" s="103">
        <v>0</v>
      </c>
      <c r="Y687" s="103">
        <v>0</v>
      </c>
      <c r="Z687" s="96">
        <v>44575</v>
      </c>
      <c r="AA687" s="104" t="s">
        <v>31</v>
      </c>
      <c r="AC687">
        <v>0</v>
      </c>
    </row>
    <row r="688" spans="2:29" hidden="1" x14ac:dyDescent="0.3">
      <c r="B688" s="26" t="s">
        <v>179</v>
      </c>
      <c r="C688" s="26" t="s">
        <v>26</v>
      </c>
      <c r="D688" s="26">
        <v>3</v>
      </c>
      <c r="E688" s="97" t="s">
        <v>186</v>
      </c>
      <c r="F688" s="99">
        <v>1386</v>
      </c>
      <c r="G688" s="99" t="s">
        <v>187</v>
      </c>
      <c r="H688" s="26">
        <v>4168</v>
      </c>
      <c r="I688" s="99" t="s">
        <v>188</v>
      </c>
      <c r="J688" s="99">
        <v>100</v>
      </c>
      <c r="K688" s="36">
        <v>75</v>
      </c>
      <c r="L688" s="36">
        <v>3840</v>
      </c>
      <c r="M688" s="26">
        <v>60</v>
      </c>
      <c r="N688" s="112">
        <f t="shared" si="84"/>
        <v>64</v>
      </c>
      <c r="O688" s="118">
        <v>0.7</v>
      </c>
      <c r="P688" s="143">
        <v>2</v>
      </c>
      <c r="Q688" s="100">
        <f t="shared" si="81"/>
        <v>44.8</v>
      </c>
      <c r="R688" s="102">
        <v>336000</v>
      </c>
      <c r="S688" s="102">
        <v>48479.712499999994</v>
      </c>
      <c r="T688" s="102">
        <v>67200</v>
      </c>
      <c r="U688" s="102">
        <v>1713.600000000006</v>
      </c>
      <c r="V688" s="102">
        <f t="shared" ref="V688:V722" si="86">R688+T688</f>
        <v>403200</v>
      </c>
      <c r="W688" s="102">
        <f t="shared" si="85"/>
        <v>50193.3125</v>
      </c>
      <c r="X688" s="103">
        <f>S688/R688</f>
        <v>0.14428485863095236</v>
      </c>
      <c r="Y688" s="103">
        <f t="shared" si="79"/>
        <v>2.5500000000000089E-2</v>
      </c>
      <c r="Z688" s="104"/>
      <c r="AA688" s="104"/>
      <c r="AC688">
        <v>20</v>
      </c>
    </row>
    <row r="689" spans="2:29" hidden="1" x14ac:dyDescent="0.3">
      <c r="B689" s="26" t="s">
        <v>179</v>
      </c>
      <c r="C689" s="26" t="s">
        <v>26</v>
      </c>
      <c r="D689" s="26">
        <v>3</v>
      </c>
      <c r="E689" s="97" t="s">
        <v>186</v>
      </c>
      <c r="F689" s="99">
        <v>1386</v>
      </c>
      <c r="G689" s="99" t="s">
        <v>187</v>
      </c>
      <c r="H689" s="26">
        <v>4168</v>
      </c>
      <c r="I689" s="99" t="s">
        <v>188</v>
      </c>
      <c r="J689" s="99">
        <v>100</v>
      </c>
      <c r="K689" s="36">
        <v>85</v>
      </c>
      <c r="L689" s="36">
        <v>0</v>
      </c>
      <c r="M689" s="26">
        <v>60</v>
      </c>
      <c r="N689" s="112">
        <f t="shared" si="84"/>
        <v>0</v>
      </c>
      <c r="O689" s="118">
        <v>0.7</v>
      </c>
      <c r="P689" s="143">
        <v>2</v>
      </c>
      <c r="Q689" s="100">
        <f t="shared" si="81"/>
        <v>0</v>
      </c>
      <c r="R689" s="102">
        <v>0</v>
      </c>
      <c r="S689" s="102">
        <v>0</v>
      </c>
      <c r="T689" s="102">
        <v>0</v>
      </c>
      <c r="U689" s="102">
        <v>0</v>
      </c>
      <c r="V689" s="102">
        <f t="shared" si="86"/>
        <v>0</v>
      </c>
      <c r="W689" s="102">
        <f t="shared" si="85"/>
        <v>0</v>
      </c>
      <c r="X689" s="103">
        <v>0</v>
      </c>
      <c r="Y689" s="103">
        <v>0</v>
      </c>
      <c r="Z689" s="96">
        <v>44575</v>
      </c>
      <c r="AA689" s="104" t="s">
        <v>31</v>
      </c>
      <c r="AC689">
        <v>0</v>
      </c>
    </row>
    <row r="690" spans="2:29" hidden="1" x14ac:dyDescent="0.3">
      <c r="B690" s="26" t="s">
        <v>179</v>
      </c>
      <c r="C690" s="26" t="s">
        <v>26</v>
      </c>
      <c r="D690" s="26">
        <v>3</v>
      </c>
      <c r="E690" s="97" t="s">
        <v>189</v>
      </c>
      <c r="F690" s="99">
        <v>368</v>
      </c>
      <c r="G690" s="99" t="s">
        <v>184</v>
      </c>
      <c r="H690" s="26">
        <v>3150</v>
      </c>
      <c r="I690" s="99" t="s">
        <v>190</v>
      </c>
      <c r="J690" s="99">
        <v>100</v>
      </c>
      <c r="K690" s="36">
        <v>75</v>
      </c>
      <c r="L690" s="36">
        <v>3503.8</v>
      </c>
      <c r="M690" s="26">
        <v>60</v>
      </c>
      <c r="N690" s="112">
        <f t="shared" si="84"/>
        <v>58.396666666666668</v>
      </c>
      <c r="O690" s="118">
        <v>0.65</v>
      </c>
      <c r="P690" s="143">
        <v>1</v>
      </c>
      <c r="Q690" s="100">
        <f t="shared" si="81"/>
        <v>37.957833333333333</v>
      </c>
      <c r="R690" s="102">
        <v>284683.75</v>
      </c>
      <c r="S690" s="102">
        <v>40238.3125</v>
      </c>
      <c r="T690" s="102">
        <v>56936.75</v>
      </c>
      <c r="U690" s="102">
        <v>1451.899999999996</v>
      </c>
      <c r="V690" s="102">
        <f t="shared" si="86"/>
        <v>341620.5</v>
      </c>
      <c r="W690" s="102">
        <f t="shared" si="85"/>
        <v>41690.212499999994</v>
      </c>
      <c r="X690" s="103">
        <f t="shared" ref="X690:X723" si="87">S690/R690</f>
        <v>0.14134390354208837</v>
      </c>
      <c r="Y690" s="103">
        <f t="shared" si="79"/>
        <v>2.5500226128115779E-2</v>
      </c>
      <c r="Z690" s="104"/>
      <c r="AA690" s="104"/>
      <c r="AC690">
        <v>20</v>
      </c>
    </row>
    <row r="691" spans="2:29" hidden="1" x14ac:dyDescent="0.3">
      <c r="B691" s="26" t="s">
        <v>179</v>
      </c>
      <c r="C691" s="26" t="s">
        <v>26</v>
      </c>
      <c r="D691" s="26">
        <v>3</v>
      </c>
      <c r="E691" s="97" t="s">
        <v>189</v>
      </c>
      <c r="F691" s="99">
        <v>368</v>
      </c>
      <c r="G691" s="99" t="s">
        <v>184</v>
      </c>
      <c r="H691" s="26">
        <v>3150</v>
      </c>
      <c r="I691" s="99" t="s">
        <v>190</v>
      </c>
      <c r="J691" s="99">
        <v>100</v>
      </c>
      <c r="K691" s="36">
        <v>85</v>
      </c>
      <c r="L691" s="36">
        <v>6362.8</v>
      </c>
      <c r="M691" s="26">
        <v>60</v>
      </c>
      <c r="N691" s="112">
        <f t="shared" si="84"/>
        <v>106.04666666666667</v>
      </c>
      <c r="O691" s="118">
        <v>0.65</v>
      </c>
      <c r="P691" s="143">
        <v>1</v>
      </c>
      <c r="Q691" s="100">
        <f t="shared" si="81"/>
        <v>68.930333333333337</v>
      </c>
      <c r="R691" s="133">
        <v>585880.26</v>
      </c>
      <c r="S691" s="133">
        <v>57011.47</v>
      </c>
      <c r="T691" s="133">
        <v>117176.05</v>
      </c>
      <c r="U691" s="102">
        <v>2987.98</v>
      </c>
      <c r="V691" s="102">
        <f t="shared" si="86"/>
        <v>703056.31</v>
      </c>
      <c r="W691" s="102">
        <f t="shared" si="85"/>
        <v>59999.450000000004</v>
      </c>
      <c r="X691" s="103">
        <f t="shared" si="87"/>
        <v>9.7309081551919835E-2</v>
      </c>
      <c r="Y691" s="103">
        <f t="shared" si="79"/>
        <v>2.5499920845599419E-2</v>
      </c>
      <c r="Z691" s="96">
        <v>44575</v>
      </c>
      <c r="AA691" s="104" t="s">
        <v>31</v>
      </c>
      <c r="AC691">
        <v>20</v>
      </c>
    </row>
    <row r="692" spans="2:29" hidden="1" x14ac:dyDescent="0.3">
      <c r="B692" s="26" t="s">
        <v>179</v>
      </c>
      <c r="C692" s="26" t="s">
        <v>26</v>
      </c>
      <c r="D692" s="26">
        <v>3</v>
      </c>
      <c r="E692" s="97" t="s">
        <v>189</v>
      </c>
      <c r="F692" s="99">
        <v>368</v>
      </c>
      <c r="G692" s="99" t="s">
        <v>184</v>
      </c>
      <c r="H692" s="26">
        <v>3150</v>
      </c>
      <c r="I692" s="99" t="s">
        <v>190</v>
      </c>
      <c r="J692" s="99">
        <v>100</v>
      </c>
      <c r="K692" s="36">
        <v>75</v>
      </c>
      <c r="L692" s="36">
        <v>3503.8</v>
      </c>
      <c r="M692" s="26">
        <v>60</v>
      </c>
      <c r="N692" s="112">
        <f t="shared" si="84"/>
        <v>58.396666666666668</v>
      </c>
      <c r="O692" s="118">
        <v>0.7</v>
      </c>
      <c r="P692" s="143">
        <v>2</v>
      </c>
      <c r="Q692" s="100">
        <f t="shared" si="81"/>
        <v>40.877666666666663</v>
      </c>
      <c r="R692" s="102">
        <v>306582.5</v>
      </c>
      <c r="S692" s="102">
        <v>47286.175000000003</v>
      </c>
      <c r="T692" s="102">
        <v>61316.5</v>
      </c>
      <c r="U692" s="102">
        <v>1563.5750000000005</v>
      </c>
      <c r="V692" s="102">
        <f t="shared" si="86"/>
        <v>367899</v>
      </c>
      <c r="W692" s="102">
        <f t="shared" si="85"/>
        <v>48849.75</v>
      </c>
      <c r="X692" s="103">
        <f t="shared" si="87"/>
        <v>0.15423638009344956</v>
      </c>
      <c r="Y692" s="103">
        <f t="shared" si="79"/>
        <v>2.5500069312501539E-2</v>
      </c>
      <c r="Z692" s="104"/>
      <c r="AA692" s="104"/>
      <c r="AC692">
        <v>20</v>
      </c>
    </row>
    <row r="693" spans="2:29" hidden="1" x14ac:dyDescent="0.3">
      <c r="B693" s="26" t="s">
        <v>179</v>
      </c>
      <c r="C693" s="26" t="s">
        <v>26</v>
      </c>
      <c r="D693" s="26">
        <v>3</v>
      </c>
      <c r="E693" s="97" t="s">
        <v>189</v>
      </c>
      <c r="F693" s="99">
        <v>368</v>
      </c>
      <c r="G693" s="99" t="s">
        <v>184</v>
      </c>
      <c r="H693" s="26">
        <v>3150</v>
      </c>
      <c r="I693" s="99" t="s">
        <v>190</v>
      </c>
      <c r="J693" s="99">
        <v>100</v>
      </c>
      <c r="K693" s="36">
        <v>85</v>
      </c>
      <c r="L693" s="36">
        <v>6362.8</v>
      </c>
      <c r="M693" s="26">
        <v>60</v>
      </c>
      <c r="N693" s="112">
        <f t="shared" si="84"/>
        <v>106.04666666666667</v>
      </c>
      <c r="O693" s="118">
        <v>0.7</v>
      </c>
      <c r="P693" s="143">
        <v>2</v>
      </c>
      <c r="Q693" s="100">
        <f t="shared" si="81"/>
        <v>74.23266666666666</v>
      </c>
      <c r="R693" s="133">
        <v>630947.97</v>
      </c>
      <c r="S693" s="133">
        <v>65934.06</v>
      </c>
      <c r="T693" s="133">
        <v>126189.59</v>
      </c>
      <c r="U693" s="102">
        <v>3217.83</v>
      </c>
      <c r="V693" s="102">
        <f t="shared" si="86"/>
        <v>757137.55999999994</v>
      </c>
      <c r="W693" s="102">
        <f t="shared" si="85"/>
        <v>69151.89</v>
      </c>
      <c r="X693" s="103">
        <f t="shared" si="87"/>
        <v>0.10449999545921354</v>
      </c>
      <c r="Y693" s="103">
        <f t="shared" si="79"/>
        <v>2.5499963982765932E-2</v>
      </c>
      <c r="Z693" s="96">
        <v>44575</v>
      </c>
      <c r="AA693" s="104" t="s">
        <v>31</v>
      </c>
      <c r="AC693">
        <v>20</v>
      </c>
    </row>
    <row r="694" spans="2:29" hidden="1" x14ac:dyDescent="0.3">
      <c r="B694" s="26" t="s">
        <v>179</v>
      </c>
      <c r="C694" s="26" t="s">
        <v>75</v>
      </c>
      <c r="D694" s="26">
        <v>1</v>
      </c>
      <c r="E694" s="98" t="s">
        <v>180</v>
      </c>
      <c r="F694" s="99">
        <v>243</v>
      </c>
      <c r="G694" s="26" t="s">
        <v>181</v>
      </c>
      <c r="H694" s="26">
        <v>243</v>
      </c>
      <c r="I694" s="26" t="s">
        <v>182</v>
      </c>
      <c r="J694" s="26">
        <v>100</v>
      </c>
      <c r="K694" s="36">
        <v>65</v>
      </c>
      <c r="L694" s="109" t="s">
        <v>76</v>
      </c>
      <c r="M694" s="109" t="s">
        <v>76</v>
      </c>
      <c r="N694" s="112">
        <v>0</v>
      </c>
      <c r="O694" s="118">
        <v>0.65</v>
      </c>
      <c r="P694" s="143">
        <v>1</v>
      </c>
      <c r="Q694" s="100">
        <f t="shared" si="81"/>
        <v>0</v>
      </c>
      <c r="R694" s="102">
        <v>0</v>
      </c>
      <c r="S694" s="102">
        <v>0</v>
      </c>
      <c r="T694" s="102">
        <v>0</v>
      </c>
      <c r="U694" s="102">
        <v>0</v>
      </c>
      <c r="V694" s="102">
        <f t="shared" si="86"/>
        <v>0</v>
      </c>
      <c r="W694" s="102">
        <f t="shared" si="85"/>
        <v>0</v>
      </c>
      <c r="X694" s="103">
        <v>0</v>
      </c>
      <c r="Y694" s="103">
        <v>0</v>
      </c>
      <c r="Z694" s="96">
        <v>44578</v>
      </c>
      <c r="AA694" s="104" t="s">
        <v>103</v>
      </c>
      <c r="AC694">
        <v>0</v>
      </c>
    </row>
    <row r="695" spans="2:29" hidden="1" x14ac:dyDescent="0.3">
      <c r="B695" s="26" t="s">
        <v>179</v>
      </c>
      <c r="C695" s="26" t="s">
        <v>75</v>
      </c>
      <c r="D695" s="26">
        <v>1</v>
      </c>
      <c r="E695" s="98" t="s">
        <v>180</v>
      </c>
      <c r="F695" s="99">
        <v>243</v>
      </c>
      <c r="G695" s="26" t="s">
        <v>181</v>
      </c>
      <c r="H695" s="26">
        <v>243</v>
      </c>
      <c r="I695" s="26" t="s">
        <v>182</v>
      </c>
      <c r="J695" s="26">
        <v>100</v>
      </c>
      <c r="K695" s="36">
        <v>75</v>
      </c>
      <c r="L695" s="109" t="s">
        <v>76</v>
      </c>
      <c r="M695" s="109" t="s">
        <v>76</v>
      </c>
      <c r="N695" s="112">
        <v>0</v>
      </c>
      <c r="O695" s="118">
        <v>0.65</v>
      </c>
      <c r="P695" s="143">
        <v>1</v>
      </c>
      <c r="Q695" s="100">
        <f t="shared" si="81"/>
        <v>0</v>
      </c>
      <c r="R695" s="102">
        <v>0</v>
      </c>
      <c r="S695" s="102">
        <v>0</v>
      </c>
      <c r="T695" s="102">
        <v>0</v>
      </c>
      <c r="U695" s="102">
        <v>0</v>
      </c>
      <c r="V695" s="102">
        <f t="shared" si="86"/>
        <v>0</v>
      </c>
      <c r="W695" s="102">
        <f t="shared" si="85"/>
        <v>0</v>
      </c>
      <c r="X695" s="103">
        <v>0</v>
      </c>
      <c r="Y695" s="103">
        <v>0</v>
      </c>
      <c r="Z695" s="96">
        <v>44578</v>
      </c>
      <c r="AA695" s="104" t="s">
        <v>103</v>
      </c>
      <c r="AC695">
        <v>0</v>
      </c>
    </row>
    <row r="696" spans="2:29" hidden="1" x14ac:dyDescent="0.3">
      <c r="B696" s="26" t="s">
        <v>179</v>
      </c>
      <c r="C696" s="26" t="s">
        <v>75</v>
      </c>
      <c r="D696" s="26">
        <v>1</v>
      </c>
      <c r="E696" s="98" t="s">
        <v>180</v>
      </c>
      <c r="F696" s="99">
        <v>243</v>
      </c>
      <c r="G696" s="26" t="s">
        <v>181</v>
      </c>
      <c r="H696" s="26">
        <v>243</v>
      </c>
      <c r="I696" s="26" t="s">
        <v>182</v>
      </c>
      <c r="J696" s="26">
        <v>100</v>
      </c>
      <c r="K696" s="36">
        <v>65</v>
      </c>
      <c r="L696" s="109" t="s">
        <v>76</v>
      </c>
      <c r="M696" s="109" t="s">
        <v>76</v>
      </c>
      <c r="N696" s="112">
        <v>0</v>
      </c>
      <c r="O696" s="118">
        <v>0.7</v>
      </c>
      <c r="P696" s="143">
        <v>2</v>
      </c>
      <c r="Q696" s="100">
        <f t="shared" ref="Q696:Q754" si="88">N696*O696</f>
        <v>0</v>
      </c>
      <c r="R696" s="102">
        <v>0</v>
      </c>
      <c r="S696" s="102">
        <v>0</v>
      </c>
      <c r="T696" s="102">
        <v>0</v>
      </c>
      <c r="U696" s="102">
        <v>0</v>
      </c>
      <c r="V696" s="102">
        <f t="shared" si="86"/>
        <v>0</v>
      </c>
      <c r="W696" s="102">
        <f t="shared" si="85"/>
        <v>0</v>
      </c>
      <c r="X696" s="103">
        <v>0</v>
      </c>
      <c r="Y696" s="103">
        <v>0</v>
      </c>
      <c r="Z696" s="96">
        <v>44578</v>
      </c>
      <c r="AA696" s="104" t="s">
        <v>103</v>
      </c>
      <c r="AC696">
        <v>0</v>
      </c>
    </row>
    <row r="697" spans="2:29" hidden="1" x14ac:dyDescent="0.3">
      <c r="B697" s="26" t="s">
        <v>179</v>
      </c>
      <c r="C697" s="26" t="s">
        <v>75</v>
      </c>
      <c r="D697" s="26">
        <v>1</v>
      </c>
      <c r="E697" s="98" t="s">
        <v>180</v>
      </c>
      <c r="F697" s="99">
        <v>243</v>
      </c>
      <c r="G697" s="26" t="s">
        <v>181</v>
      </c>
      <c r="H697" s="26">
        <v>243</v>
      </c>
      <c r="I697" s="26" t="s">
        <v>182</v>
      </c>
      <c r="J697" s="26">
        <v>100</v>
      </c>
      <c r="K697" s="36">
        <v>75</v>
      </c>
      <c r="L697" s="109" t="s">
        <v>76</v>
      </c>
      <c r="M697" s="109" t="s">
        <v>76</v>
      </c>
      <c r="N697" s="112">
        <v>0</v>
      </c>
      <c r="O697" s="118">
        <v>0.7</v>
      </c>
      <c r="P697" s="143">
        <v>2</v>
      </c>
      <c r="Q697" s="100">
        <f t="shared" si="88"/>
        <v>0</v>
      </c>
      <c r="R697" s="102">
        <v>0</v>
      </c>
      <c r="S697" s="102">
        <v>0</v>
      </c>
      <c r="T697" s="102">
        <v>0</v>
      </c>
      <c r="U697" s="102">
        <v>0</v>
      </c>
      <c r="V697" s="102">
        <f t="shared" si="86"/>
        <v>0</v>
      </c>
      <c r="W697" s="102">
        <f t="shared" si="85"/>
        <v>0</v>
      </c>
      <c r="X697" s="103">
        <v>0</v>
      </c>
      <c r="Y697" s="103">
        <v>0</v>
      </c>
      <c r="Z697" s="96">
        <v>44578</v>
      </c>
      <c r="AA697" s="104" t="s">
        <v>103</v>
      </c>
      <c r="AC697">
        <v>0</v>
      </c>
    </row>
    <row r="698" spans="2:29" hidden="1" x14ac:dyDescent="0.3">
      <c r="B698" s="26" t="s">
        <v>179</v>
      </c>
      <c r="C698" s="26" t="s">
        <v>75</v>
      </c>
      <c r="D698" s="26">
        <v>1</v>
      </c>
      <c r="E698" s="98" t="s">
        <v>53</v>
      </c>
      <c r="F698" s="99">
        <v>1253</v>
      </c>
      <c r="G698" s="26" t="s">
        <v>92</v>
      </c>
      <c r="H698" s="26">
        <v>1253</v>
      </c>
      <c r="I698" s="26" t="s">
        <v>54</v>
      </c>
      <c r="J698" s="26">
        <v>100</v>
      </c>
      <c r="K698" s="36">
        <v>65</v>
      </c>
      <c r="L698" s="109" t="s">
        <v>76</v>
      </c>
      <c r="M698" s="109" t="s">
        <v>76</v>
      </c>
      <c r="N698" s="112">
        <v>63.99</v>
      </c>
      <c r="O698" s="118">
        <v>0.65</v>
      </c>
      <c r="P698" s="143">
        <v>1</v>
      </c>
      <c r="Q698" s="100">
        <v>41.6</v>
      </c>
      <c r="R698" s="102">
        <v>270400</v>
      </c>
      <c r="S698" s="102">
        <v>33187.1</v>
      </c>
      <c r="T698" s="102">
        <v>67600</v>
      </c>
      <c r="U698" s="102">
        <v>473.2</v>
      </c>
      <c r="V698" s="102">
        <f t="shared" si="86"/>
        <v>338000</v>
      </c>
      <c r="W698" s="102">
        <f t="shared" si="85"/>
        <v>33660.299999999996</v>
      </c>
      <c r="X698" s="103">
        <f t="shared" si="87"/>
        <v>0.12273335798816568</v>
      </c>
      <c r="Y698" s="103">
        <f t="shared" si="79"/>
        <v>7.0000000000000001E-3</v>
      </c>
      <c r="Z698" s="96">
        <v>44578</v>
      </c>
      <c r="AA698" s="104" t="s">
        <v>103</v>
      </c>
      <c r="AC698">
        <v>25</v>
      </c>
    </row>
    <row r="699" spans="2:29" hidden="1" x14ac:dyDescent="0.3">
      <c r="B699" s="26" t="s">
        <v>179</v>
      </c>
      <c r="C699" s="26" t="s">
        <v>75</v>
      </c>
      <c r="D699" s="26">
        <v>1</v>
      </c>
      <c r="E699" s="98" t="s">
        <v>53</v>
      </c>
      <c r="F699" s="99">
        <v>1253</v>
      </c>
      <c r="G699" s="26" t="s">
        <v>92</v>
      </c>
      <c r="H699" s="26">
        <v>1253</v>
      </c>
      <c r="I699" s="26" t="s">
        <v>54</v>
      </c>
      <c r="J699" s="26">
        <v>100</v>
      </c>
      <c r="K699" s="36">
        <v>75</v>
      </c>
      <c r="L699" s="109" t="s">
        <v>76</v>
      </c>
      <c r="M699" s="109" t="s">
        <v>76</v>
      </c>
      <c r="N699" s="112">
        <v>63.99</v>
      </c>
      <c r="O699" s="118">
        <v>0.65</v>
      </c>
      <c r="P699" s="143">
        <v>1</v>
      </c>
      <c r="Q699" s="100">
        <v>41.6</v>
      </c>
      <c r="R699" s="102">
        <v>312000</v>
      </c>
      <c r="S699" s="102">
        <v>38292.800000000003</v>
      </c>
      <c r="T699" s="102">
        <v>78000</v>
      </c>
      <c r="U699" s="102">
        <v>546</v>
      </c>
      <c r="V699" s="102">
        <f t="shared" si="86"/>
        <v>390000</v>
      </c>
      <c r="W699" s="102">
        <f t="shared" si="85"/>
        <v>38838.800000000003</v>
      </c>
      <c r="X699" s="103">
        <f t="shared" si="87"/>
        <v>0.12273333333333335</v>
      </c>
      <c r="Y699" s="103">
        <f t="shared" si="79"/>
        <v>7.0000000000000001E-3</v>
      </c>
      <c r="Z699" s="96">
        <v>44578</v>
      </c>
      <c r="AA699" s="104" t="s">
        <v>103</v>
      </c>
      <c r="AC699">
        <v>25</v>
      </c>
    </row>
    <row r="700" spans="2:29" hidden="1" x14ac:dyDescent="0.3">
      <c r="B700" s="26" t="s">
        <v>179</v>
      </c>
      <c r="C700" s="26" t="s">
        <v>75</v>
      </c>
      <c r="D700" s="26">
        <v>1</v>
      </c>
      <c r="E700" s="98" t="s">
        <v>53</v>
      </c>
      <c r="F700" s="99">
        <v>1253</v>
      </c>
      <c r="G700" s="26" t="s">
        <v>92</v>
      </c>
      <c r="H700" s="26">
        <v>1253</v>
      </c>
      <c r="I700" s="26" t="s">
        <v>54</v>
      </c>
      <c r="J700" s="26">
        <v>100</v>
      </c>
      <c r="K700" s="36">
        <v>65</v>
      </c>
      <c r="L700" s="109" t="s">
        <v>76</v>
      </c>
      <c r="M700" s="109" t="s">
        <v>76</v>
      </c>
      <c r="N700" s="112">
        <v>63.99</v>
      </c>
      <c r="O700" s="118">
        <v>0.7</v>
      </c>
      <c r="P700" s="143">
        <v>2</v>
      </c>
      <c r="Q700" s="100">
        <v>44.8</v>
      </c>
      <c r="R700" s="102">
        <v>291200</v>
      </c>
      <c r="S700" s="102">
        <v>46883.199999999997</v>
      </c>
      <c r="T700" s="102">
        <v>72800</v>
      </c>
      <c r="U700" s="102">
        <v>485.3</v>
      </c>
      <c r="V700" s="102">
        <f t="shared" si="86"/>
        <v>364000</v>
      </c>
      <c r="W700" s="102">
        <f t="shared" si="85"/>
        <v>47368.5</v>
      </c>
      <c r="X700" s="103">
        <f t="shared" si="87"/>
        <v>0.16099999999999998</v>
      </c>
      <c r="Y700" s="103">
        <f t="shared" si="79"/>
        <v>6.666208791208791E-3</v>
      </c>
      <c r="Z700" s="96">
        <v>44578</v>
      </c>
      <c r="AA700" s="104" t="s">
        <v>103</v>
      </c>
      <c r="AC700">
        <v>25</v>
      </c>
    </row>
    <row r="701" spans="2:29" hidden="1" x14ac:dyDescent="0.3">
      <c r="B701" s="26" t="s">
        <v>179</v>
      </c>
      <c r="C701" s="26" t="s">
        <v>75</v>
      </c>
      <c r="D701" s="26">
        <v>1</v>
      </c>
      <c r="E701" s="98" t="s">
        <v>53</v>
      </c>
      <c r="F701" s="99">
        <v>1253</v>
      </c>
      <c r="G701" s="26" t="s">
        <v>92</v>
      </c>
      <c r="H701" s="26">
        <v>1253</v>
      </c>
      <c r="I701" s="26" t="s">
        <v>54</v>
      </c>
      <c r="J701" s="26">
        <v>100</v>
      </c>
      <c r="K701" s="36">
        <v>75</v>
      </c>
      <c r="L701" s="109" t="s">
        <v>76</v>
      </c>
      <c r="M701" s="109" t="s">
        <v>76</v>
      </c>
      <c r="N701" s="112">
        <v>63.99</v>
      </c>
      <c r="O701" s="118">
        <v>0.7</v>
      </c>
      <c r="P701" s="143">
        <v>2</v>
      </c>
      <c r="Q701" s="100">
        <v>44.8</v>
      </c>
      <c r="R701" s="102">
        <v>336000</v>
      </c>
      <c r="S701" s="102">
        <v>54096</v>
      </c>
      <c r="T701" s="102">
        <v>84000</v>
      </c>
      <c r="U701" s="102">
        <v>560</v>
      </c>
      <c r="V701" s="102">
        <f t="shared" si="86"/>
        <v>420000</v>
      </c>
      <c r="W701" s="102">
        <f t="shared" si="85"/>
        <v>54656</v>
      </c>
      <c r="X701" s="103">
        <f t="shared" si="87"/>
        <v>0.161</v>
      </c>
      <c r="Y701" s="103">
        <f t="shared" si="79"/>
        <v>6.6666666666666671E-3</v>
      </c>
      <c r="Z701" s="96">
        <v>44578</v>
      </c>
      <c r="AA701" s="104" t="s">
        <v>103</v>
      </c>
      <c r="AC701">
        <v>25</v>
      </c>
    </row>
    <row r="702" spans="2:29" hidden="1" x14ac:dyDescent="0.3">
      <c r="B702" s="26" t="s">
        <v>179</v>
      </c>
      <c r="C702" s="26" t="s">
        <v>75</v>
      </c>
      <c r="D702" s="26">
        <v>1</v>
      </c>
      <c r="E702" s="98" t="s">
        <v>183</v>
      </c>
      <c r="F702" s="99">
        <v>355</v>
      </c>
      <c r="G702" s="26" t="s">
        <v>184</v>
      </c>
      <c r="H702" s="26">
        <v>355</v>
      </c>
      <c r="I702" s="26" t="s">
        <v>185</v>
      </c>
      <c r="J702" s="26">
        <v>100</v>
      </c>
      <c r="K702" s="36">
        <v>65</v>
      </c>
      <c r="L702" s="109" t="s">
        <v>76</v>
      </c>
      <c r="M702" s="109" t="s">
        <v>76</v>
      </c>
      <c r="N702" s="112">
        <v>97.99</v>
      </c>
      <c r="O702" s="118">
        <v>0.65</v>
      </c>
      <c r="P702" s="143">
        <v>1</v>
      </c>
      <c r="Q702" s="100">
        <v>63.7</v>
      </c>
      <c r="R702" s="102">
        <v>414050</v>
      </c>
      <c r="S702" s="102">
        <v>43813.4</v>
      </c>
      <c r="T702" s="102">
        <v>103512.5</v>
      </c>
      <c r="U702" s="102">
        <v>724.59</v>
      </c>
      <c r="V702" s="102">
        <f t="shared" si="86"/>
        <v>517562.5</v>
      </c>
      <c r="W702" s="102">
        <f t="shared" si="85"/>
        <v>44537.99</v>
      </c>
      <c r="X702" s="103">
        <f t="shared" si="87"/>
        <v>0.1058166888056998</v>
      </c>
      <c r="Y702" s="103">
        <f t="shared" si="79"/>
        <v>7.0000241516725032E-3</v>
      </c>
      <c r="Z702" s="96">
        <v>44578</v>
      </c>
      <c r="AA702" s="104" t="s">
        <v>103</v>
      </c>
      <c r="AC702">
        <v>25</v>
      </c>
    </row>
    <row r="703" spans="2:29" hidden="1" x14ac:dyDescent="0.3">
      <c r="B703" s="26" t="s">
        <v>179</v>
      </c>
      <c r="C703" s="26" t="s">
        <v>75</v>
      </c>
      <c r="D703" s="26">
        <v>1</v>
      </c>
      <c r="E703" s="98" t="s">
        <v>183</v>
      </c>
      <c r="F703" s="99">
        <v>355</v>
      </c>
      <c r="G703" s="26" t="s">
        <v>184</v>
      </c>
      <c r="H703" s="26">
        <v>355</v>
      </c>
      <c r="I703" s="26" t="s">
        <v>185</v>
      </c>
      <c r="J703" s="26">
        <v>100</v>
      </c>
      <c r="K703" s="36">
        <v>75</v>
      </c>
      <c r="L703" s="109" t="s">
        <v>76</v>
      </c>
      <c r="M703" s="109" t="s">
        <v>76</v>
      </c>
      <c r="N703" s="112">
        <v>97.99</v>
      </c>
      <c r="O703" s="118">
        <v>0.65</v>
      </c>
      <c r="P703" s="143">
        <v>1</v>
      </c>
      <c r="Q703" s="100">
        <v>63.7</v>
      </c>
      <c r="R703" s="102">
        <v>477750</v>
      </c>
      <c r="S703" s="102">
        <v>50553.919999999998</v>
      </c>
      <c r="T703" s="102">
        <v>119437.5</v>
      </c>
      <c r="U703" s="102">
        <v>836.07</v>
      </c>
      <c r="V703" s="102">
        <f t="shared" si="86"/>
        <v>597187.5</v>
      </c>
      <c r="W703" s="102">
        <f t="shared" si="85"/>
        <v>51389.99</v>
      </c>
      <c r="X703" s="103">
        <f t="shared" si="87"/>
        <v>0.10581668236525379</v>
      </c>
      <c r="Y703" s="103">
        <f t="shared" si="79"/>
        <v>7.0000627943485093E-3</v>
      </c>
      <c r="Z703" s="96">
        <v>44578</v>
      </c>
      <c r="AA703" s="104" t="s">
        <v>103</v>
      </c>
      <c r="AC703">
        <v>25</v>
      </c>
    </row>
    <row r="704" spans="2:29" hidden="1" x14ac:dyDescent="0.3">
      <c r="B704" s="26" t="s">
        <v>179</v>
      </c>
      <c r="C704" s="26" t="s">
        <v>75</v>
      </c>
      <c r="D704" s="26">
        <v>1</v>
      </c>
      <c r="E704" s="98" t="s">
        <v>183</v>
      </c>
      <c r="F704" s="99">
        <v>355</v>
      </c>
      <c r="G704" s="26" t="s">
        <v>184</v>
      </c>
      <c r="H704" s="26">
        <v>355</v>
      </c>
      <c r="I704" s="26" t="s">
        <v>185</v>
      </c>
      <c r="J704" s="26">
        <v>100</v>
      </c>
      <c r="K704" s="36">
        <v>65</v>
      </c>
      <c r="L704" s="109" t="s">
        <v>76</v>
      </c>
      <c r="M704" s="109" t="s">
        <v>76</v>
      </c>
      <c r="N704" s="112">
        <v>97.99</v>
      </c>
      <c r="O704" s="118">
        <v>0.7</v>
      </c>
      <c r="P704" s="143">
        <v>2</v>
      </c>
      <c r="Q704" s="100">
        <v>68.599999999999994</v>
      </c>
      <c r="R704" s="102">
        <v>445900</v>
      </c>
      <c r="S704" s="102">
        <v>65250.02</v>
      </c>
      <c r="T704" s="102">
        <v>111475</v>
      </c>
      <c r="U704" s="102">
        <v>743.17</v>
      </c>
      <c r="V704" s="102">
        <f t="shared" si="86"/>
        <v>557375</v>
      </c>
      <c r="W704" s="102">
        <f t="shared" si="85"/>
        <v>65993.19</v>
      </c>
      <c r="X704" s="103">
        <f t="shared" si="87"/>
        <v>0.14633330343126261</v>
      </c>
      <c r="Y704" s="103">
        <f t="shared" si="79"/>
        <v>6.666696568737385E-3</v>
      </c>
      <c r="Z704" s="96">
        <v>44578</v>
      </c>
      <c r="AA704" s="104" t="s">
        <v>103</v>
      </c>
      <c r="AC704">
        <v>25</v>
      </c>
    </row>
    <row r="705" spans="2:30" hidden="1" x14ac:dyDescent="0.3">
      <c r="B705" s="26" t="s">
        <v>179</v>
      </c>
      <c r="C705" s="26" t="s">
        <v>75</v>
      </c>
      <c r="D705" s="26">
        <v>1</v>
      </c>
      <c r="E705" s="98" t="s">
        <v>183</v>
      </c>
      <c r="F705" s="99">
        <v>355</v>
      </c>
      <c r="G705" s="26" t="s">
        <v>184</v>
      </c>
      <c r="H705" s="26">
        <v>355</v>
      </c>
      <c r="I705" s="26" t="s">
        <v>185</v>
      </c>
      <c r="J705" s="26">
        <v>100</v>
      </c>
      <c r="K705" s="36">
        <v>75</v>
      </c>
      <c r="L705" s="109" t="s">
        <v>76</v>
      </c>
      <c r="M705" s="109" t="s">
        <v>76</v>
      </c>
      <c r="N705" s="112">
        <v>97.99</v>
      </c>
      <c r="O705" s="118">
        <v>0.7</v>
      </c>
      <c r="P705" s="143">
        <v>2</v>
      </c>
      <c r="Q705" s="100">
        <v>68.599999999999994</v>
      </c>
      <c r="R705" s="102">
        <v>514500</v>
      </c>
      <c r="S705" s="102">
        <v>75288.479999999996</v>
      </c>
      <c r="T705" s="102">
        <v>128625</v>
      </c>
      <c r="U705" s="102">
        <v>857.5</v>
      </c>
      <c r="V705" s="102">
        <f t="shared" si="86"/>
        <v>643125</v>
      </c>
      <c r="W705" s="102">
        <f t="shared" si="85"/>
        <v>76145.98</v>
      </c>
      <c r="X705" s="103">
        <f t="shared" si="87"/>
        <v>0.14633329446064139</v>
      </c>
      <c r="Y705" s="103">
        <f t="shared" si="79"/>
        <v>6.6666666666666671E-3</v>
      </c>
      <c r="Z705" s="96">
        <v>44578</v>
      </c>
      <c r="AA705" s="104" t="s">
        <v>103</v>
      </c>
      <c r="AC705">
        <v>25</v>
      </c>
    </row>
    <row r="706" spans="2:30" hidden="1" x14ac:dyDescent="0.3">
      <c r="B706" s="26" t="s">
        <v>179</v>
      </c>
      <c r="C706" s="26" t="s">
        <v>75</v>
      </c>
      <c r="D706" s="26">
        <v>1</v>
      </c>
      <c r="E706" s="98" t="s">
        <v>186</v>
      </c>
      <c r="F706" s="99">
        <v>1386</v>
      </c>
      <c r="G706" s="26" t="s">
        <v>187</v>
      </c>
      <c r="H706" s="26">
        <v>1386</v>
      </c>
      <c r="I706" s="26" t="s">
        <v>188</v>
      </c>
      <c r="J706" s="26">
        <v>100</v>
      </c>
      <c r="K706" s="36">
        <v>65</v>
      </c>
      <c r="L706" s="109" t="s">
        <v>76</v>
      </c>
      <c r="M706" s="109" t="s">
        <v>76</v>
      </c>
      <c r="N706" s="112">
        <v>0</v>
      </c>
      <c r="O706" s="118">
        <v>0.65</v>
      </c>
      <c r="P706" s="143">
        <v>1</v>
      </c>
      <c r="Q706" s="100">
        <f t="shared" si="88"/>
        <v>0</v>
      </c>
      <c r="R706" s="102">
        <v>0</v>
      </c>
      <c r="S706" s="102">
        <v>0</v>
      </c>
      <c r="T706" s="102">
        <v>0</v>
      </c>
      <c r="U706" s="102">
        <v>0</v>
      </c>
      <c r="V706" s="102">
        <f t="shared" si="86"/>
        <v>0</v>
      </c>
      <c r="W706" s="102">
        <f t="shared" si="85"/>
        <v>0</v>
      </c>
      <c r="X706" s="103">
        <v>0</v>
      </c>
      <c r="Y706" s="103">
        <v>0</v>
      </c>
      <c r="Z706" s="96">
        <v>44578</v>
      </c>
      <c r="AA706" s="104" t="s">
        <v>103</v>
      </c>
      <c r="AB706" t="s">
        <v>30</v>
      </c>
      <c r="AC706">
        <v>0</v>
      </c>
    </row>
    <row r="707" spans="2:30" hidden="1" x14ac:dyDescent="0.3">
      <c r="B707" s="26" t="s">
        <v>179</v>
      </c>
      <c r="C707" s="26" t="s">
        <v>75</v>
      </c>
      <c r="D707" s="26">
        <v>1</v>
      </c>
      <c r="E707" s="98" t="s">
        <v>186</v>
      </c>
      <c r="F707" s="99">
        <v>1386</v>
      </c>
      <c r="G707" s="26" t="s">
        <v>187</v>
      </c>
      <c r="H707" s="26">
        <v>1386</v>
      </c>
      <c r="I707" s="26" t="s">
        <v>188</v>
      </c>
      <c r="J707" s="26">
        <v>100</v>
      </c>
      <c r="K707" s="36">
        <v>75</v>
      </c>
      <c r="L707" s="109" t="s">
        <v>76</v>
      </c>
      <c r="M707" s="109" t="s">
        <v>76</v>
      </c>
      <c r="N707" s="112">
        <v>0</v>
      </c>
      <c r="O707" s="118">
        <v>0.65</v>
      </c>
      <c r="P707" s="143">
        <v>1</v>
      </c>
      <c r="Q707" s="100">
        <f t="shared" si="88"/>
        <v>0</v>
      </c>
      <c r="R707" s="102">
        <v>0</v>
      </c>
      <c r="S707" s="102">
        <v>0</v>
      </c>
      <c r="T707" s="102">
        <v>0</v>
      </c>
      <c r="U707" s="102">
        <v>0</v>
      </c>
      <c r="V707" s="102">
        <f t="shared" si="86"/>
        <v>0</v>
      </c>
      <c r="W707" s="102">
        <f t="shared" si="85"/>
        <v>0</v>
      </c>
      <c r="X707" s="103">
        <v>0</v>
      </c>
      <c r="Y707" s="103">
        <v>0</v>
      </c>
      <c r="Z707" s="96">
        <v>44578</v>
      </c>
      <c r="AA707" s="104" t="s">
        <v>103</v>
      </c>
      <c r="AC707">
        <v>0</v>
      </c>
    </row>
    <row r="708" spans="2:30" hidden="1" x14ac:dyDescent="0.3">
      <c r="B708" s="26" t="s">
        <v>179</v>
      </c>
      <c r="C708" s="26" t="s">
        <v>75</v>
      </c>
      <c r="D708" s="26">
        <v>1</v>
      </c>
      <c r="E708" s="98" t="s">
        <v>186</v>
      </c>
      <c r="F708" s="99">
        <v>1386</v>
      </c>
      <c r="G708" s="26" t="s">
        <v>187</v>
      </c>
      <c r="H708" s="26">
        <v>1386</v>
      </c>
      <c r="I708" s="26" t="s">
        <v>188</v>
      </c>
      <c r="J708" s="26">
        <v>100</v>
      </c>
      <c r="K708" s="36">
        <v>65</v>
      </c>
      <c r="L708" s="109" t="s">
        <v>76</v>
      </c>
      <c r="M708" s="109" t="s">
        <v>76</v>
      </c>
      <c r="N708" s="112">
        <v>0</v>
      </c>
      <c r="O708" s="118">
        <v>0.7</v>
      </c>
      <c r="P708" s="143">
        <v>2</v>
      </c>
      <c r="Q708" s="100">
        <f t="shared" si="88"/>
        <v>0</v>
      </c>
      <c r="R708" s="102">
        <v>0</v>
      </c>
      <c r="S708" s="102">
        <v>0</v>
      </c>
      <c r="T708" s="102">
        <v>0</v>
      </c>
      <c r="U708" s="102">
        <v>0</v>
      </c>
      <c r="V708" s="102">
        <f t="shared" si="86"/>
        <v>0</v>
      </c>
      <c r="W708" s="102">
        <f t="shared" si="85"/>
        <v>0</v>
      </c>
      <c r="X708" s="103">
        <v>0</v>
      </c>
      <c r="Y708" s="103">
        <v>0</v>
      </c>
      <c r="Z708" s="96">
        <v>44578</v>
      </c>
      <c r="AA708" s="104" t="s">
        <v>103</v>
      </c>
      <c r="AB708" t="s">
        <v>30</v>
      </c>
      <c r="AC708">
        <v>0</v>
      </c>
    </row>
    <row r="709" spans="2:30" hidden="1" x14ac:dyDescent="0.3">
      <c r="B709" s="26" t="s">
        <v>179</v>
      </c>
      <c r="C709" s="26" t="s">
        <v>75</v>
      </c>
      <c r="D709" s="26">
        <v>1</v>
      </c>
      <c r="E709" s="98" t="s">
        <v>186</v>
      </c>
      <c r="F709" s="99">
        <v>1386</v>
      </c>
      <c r="G709" s="26" t="s">
        <v>187</v>
      </c>
      <c r="H709" s="26">
        <v>1386</v>
      </c>
      <c r="I709" s="26" t="s">
        <v>188</v>
      </c>
      <c r="J709" s="26">
        <v>100</v>
      </c>
      <c r="K709" s="36">
        <v>75</v>
      </c>
      <c r="L709" s="109" t="s">
        <v>76</v>
      </c>
      <c r="M709" s="109" t="s">
        <v>76</v>
      </c>
      <c r="N709" s="112">
        <v>0</v>
      </c>
      <c r="O709" s="118">
        <v>0.7</v>
      </c>
      <c r="P709" s="143">
        <v>2</v>
      </c>
      <c r="Q709" s="100">
        <f t="shared" si="88"/>
        <v>0</v>
      </c>
      <c r="R709" s="102">
        <v>0</v>
      </c>
      <c r="S709" s="102">
        <v>0</v>
      </c>
      <c r="T709" s="102">
        <v>0</v>
      </c>
      <c r="U709" s="102">
        <v>0</v>
      </c>
      <c r="V709" s="102">
        <f t="shared" si="86"/>
        <v>0</v>
      </c>
      <c r="W709" s="102">
        <f t="shared" si="85"/>
        <v>0</v>
      </c>
      <c r="X709" s="103">
        <v>0</v>
      </c>
      <c r="Y709" s="103">
        <v>0</v>
      </c>
      <c r="Z709" s="96">
        <v>44578</v>
      </c>
      <c r="AA709" s="104" t="s">
        <v>103</v>
      </c>
      <c r="AC709">
        <v>0</v>
      </c>
    </row>
    <row r="710" spans="2:30" s="132" customFormat="1" hidden="1" x14ac:dyDescent="0.3">
      <c r="B710" s="26" t="s">
        <v>179</v>
      </c>
      <c r="C710" s="26" t="s">
        <v>75</v>
      </c>
      <c r="D710" s="26">
        <v>1</v>
      </c>
      <c r="E710" s="98" t="s">
        <v>189</v>
      </c>
      <c r="F710" s="99">
        <v>368</v>
      </c>
      <c r="G710" s="26" t="s">
        <v>184</v>
      </c>
      <c r="H710" s="26">
        <v>368</v>
      </c>
      <c r="I710" s="26" t="s">
        <v>190</v>
      </c>
      <c r="J710" s="26">
        <v>100</v>
      </c>
      <c r="K710" s="36">
        <v>65</v>
      </c>
      <c r="L710" s="109" t="s">
        <v>76</v>
      </c>
      <c r="M710" s="109" t="s">
        <v>76</v>
      </c>
      <c r="N710" s="112">
        <v>106.04</v>
      </c>
      <c r="O710" s="118">
        <v>0.65</v>
      </c>
      <c r="P710" s="143">
        <v>1</v>
      </c>
      <c r="Q710" s="100">
        <v>68.94</v>
      </c>
      <c r="R710" s="102">
        <v>448110</v>
      </c>
      <c r="S710" s="102">
        <v>31995.05</v>
      </c>
      <c r="T710" s="102">
        <v>112027.5</v>
      </c>
      <c r="U710" s="102">
        <v>784.2</v>
      </c>
      <c r="V710" s="102">
        <f t="shared" si="86"/>
        <v>560137.5</v>
      </c>
      <c r="W710" s="102">
        <f t="shared" si="85"/>
        <v>32779.25</v>
      </c>
      <c r="X710" s="103">
        <f t="shared" si="87"/>
        <v>7.1399991073620314E-2</v>
      </c>
      <c r="Y710" s="103">
        <f t="shared" ref="Y710:Y733" si="89">U710/T710</f>
        <v>7.0000669478476269E-3</v>
      </c>
      <c r="Z710" s="96">
        <v>44578</v>
      </c>
      <c r="AA710" s="104" t="s">
        <v>103</v>
      </c>
      <c r="AC710">
        <v>25</v>
      </c>
      <c r="AD710"/>
    </row>
    <row r="711" spans="2:30" s="132" customFormat="1" hidden="1" x14ac:dyDescent="0.3">
      <c r="B711" s="26" t="s">
        <v>179</v>
      </c>
      <c r="C711" s="26" t="s">
        <v>75</v>
      </c>
      <c r="D711" s="26">
        <v>1</v>
      </c>
      <c r="E711" s="98" t="s">
        <v>189</v>
      </c>
      <c r="F711" s="99">
        <v>368</v>
      </c>
      <c r="G711" s="26" t="s">
        <v>184</v>
      </c>
      <c r="H711" s="26">
        <v>368</v>
      </c>
      <c r="I711" s="26" t="s">
        <v>190</v>
      </c>
      <c r="J711" s="26">
        <v>100</v>
      </c>
      <c r="K711" s="36">
        <v>75</v>
      </c>
      <c r="L711" s="109" t="s">
        <v>76</v>
      </c>
      <c r="M711" s="109" t="s">
        <v>76</v>
      </c>
      <c r="N711" s="112">
        <v>106.04</v>
      </c>
      <c r="O711" s="118">
        <v>0.65</v>
      </c>
      <c r="P711" s="143">
        <v>1</v>
      </c>
      <c r="Q711" s="100">
        <v>68.94</v>
      </c>
      <c r="R711" s="102">
        <v>517050</v>
      </c>
      <c r="S711" s="102">
        <v>36917.370000000003</v>
      </c>
      <c r="T711" s="102">
        <v>129262.5</v>
      </c>
      <c r="U711" s="102">
        <v>904.84</v>
      </c>
      <c r="V711" s="102">
        <f t="shared" si="86"/>
        <v>646312.5</v>
      </c>
      <c r="W711" s="102">
        <f t="shared" si="85"/>
        <v>37822.21</v>
      </c>
      <c r="X711" s="103">
        <f t="shared" si="87"/>
        <v>7.1400000000000005E-2</v>
      </c>
      <c r="Y711" s="103">
        <f t="shared" si="89"/>
        <v>7.0000193404893144E-3</v>
      </c>
      <c r="Z711" s="96">
        <v>44578</v>
      </c>
      <c r="AA711" s="104" t="s">
        <v>103</v>
      </c>
      <c r="AC711">
        <v>25</v>
      </c>
      <c r="AD711"/>
    </row>
    <row r="712" spans="2:30" hidden="1" x14ac:dyDescent="0.3">
      <c r="B712" s="26" t="s">
        <v>179</v>
      </c>
      <c r="C712" s="26" t="s">
        <v>75</v>
      </c>
      <c r="D712" s="26">
        <v>1</v>
      </c>
      <c r="E712" s="98" t="s">
        <v>189</v>
      </c>
      <c r="F712" s="99">
        <v>368</v>
      </c>
      <c r="G712" s="26" t="s">
        <v>184</v>
      </c>
      <c r="H712" s="26">
        <v>368</v>
      </c>
      <c r="I712" s="26" t="s">
        <v>190</v>
      </c>
      <c r="J712" s="26">
        <v>100</v>
      </c>
      <c r="K712" s="36">
        <v>65</v>
      </c>
      <c r="L712" s="109" t="s">
        <v>76</v>
      </c>
      <c r="M712" s="109" t="s">
        <v>76</v>
      </c>
      <c r="N712" s="112">
        <v>106.04</v>
      </c>
      <c r="O712" s="118">
        <v>0.7</v>
      </c>
      <c r="P712" s="143">
        <v>2</v>
      </c>
      <c r="Q712" s="100">
        <v>74.239999999999995</v>
      </c>
      <c r="R712" s="102">
        <v>482560</v>
      </c>
      <c r="S712" s="102">
        <v>49113.9</v>
      </c>
      <c r="T712" s="102">
        <v>120640</v>
      </c>
      <c r="U712" s="102">
        <v>804.27</v>
      </c>
      <c r="V712" s="102">
        <f t="shared" si="86"/>
        <v>603200</v>
      </c>
      <c r="W712" s="102">
        <f t="shared" si="85"/>
        <v>49918.17</v>
      </c>
      <c r="X712" s="103">
        <f t="shared" si="87"/>
        <v>0.1017778100132626</v>
      </c>
      <c r="Y712" s="103">
        <f t="shared" si="89"/>
        <v>6.6666942970822277E-3</v>
      </c>
      <c r="Z712" s="96">
        <v>44578</v>
      </c>
      <c r="AA712" s="104" t="s">
        <v>103</v>
      </c>
      <c r="AC712">
        <v>25</v>
      </c>
    </row>
    <row r="713" spans="2:30" hidden="1" x14ac:dyDescent="0.3">
      <c r="B713" s="26" t="s">
        <v>179</v>
      </c>
      <c r="C713" s="26" t="s">
        <v>75</v>
      </c>
      <c r="D713" s="26">
        <v>1</v>
      </c>
      <c r="E713" s="98" t="s">
        <v>189</v>
      </c>
      <c r="F713" s="99">
        <v>368</v>
      </c>
      <c r="G713" s="26" t="s">
        <v>184</v>
      </c>
      <c r="H713" s="26">
        <v>368</v>
      </c>
      <c r="I713" s="26" t="s">
        <v>190</v>
      </c>
      <c r="J713" s="26">
        <v>100</v>
      </c>
      <c r="K713" s="36">
        <v>75</v>
      </c>
      <c r="L713" s="109" t="s">
        <v>76</v>
      </c>
      <c r="M713" s="109" t="s">
        <v>76</v>
      </c>
      <c r="N713" s="112">
        <v>106.04</v>
      </c>
      <c r="O713" s="118">
        <v>0.7</v>
      </c>
      <c r="P713" s="143">
        <v>2</v>
      </c>
      <c r="Q713" s="100">
        <v>74.239999999999995</v>
      </c>
      <c r="R713" s="102">
        <v>556800</v>
      </c>
      <c r="S713" s="102">
        <v>56669.88</v>
      </c>
      <c r="T713" s="102">
        <v>139200</v>
      </c>
      <c r="U713" s="102">
        <v>928</v>
      </c>
      <c r="V713" s="102">
        <f t="shared" si="86"/>
        <v>696000</v>
      </c>
      <c r="W713" s="102">
        <f t="shared" si="85"/>
        <v>57597.88</v>
      </c>
      <c r="X713" s="103">
        <f t="shared" si="87"/>
        <v>0.10177780172413793</v>
      </c>
      <c r="Y713" s="103">
        <f t="shared" si="89"/>
        <v>6.6666666666666671E-3</v>
      </c>
      <c r="Z713" s="96">
        <v>44578</v>
      </c>
      <c r="AA713" s="104" t="s">
        <v>103</v>
      </c>
      <c r="AC713">
        <v>25</v>
      </c>
    </row>
    <row r="714" spans="2:30" x14ac:dyDescent="0.3">
      <c r="B714" s="26" t="s">
        <v>179</v>
      </c>
      <c r="C714" s="26" t="s">
        <v>78</v>
      </c>
      <c r="D714" s="26">
        <v>2</v>
      </c>
      <c r="E714" s="97" t="s">
        <v>180</v>
      </c>
      <c r="F714" s="99">
        <v>243</v>
      </c>
      <c r="G714" s="99" t="s">
        <v>181</v>
      </c>
      <c r="H714" s="26">
        <v>1634</v>
      </c>
      <c r="I714" s="99" t="s">
        <v>182</v>
      </c>
      <c r="J714" s="26">
        <v>100</v>
      </c>
      <c r="K714" s="36">
        <v>70</v>
      </c>
      <c r="L714" s="36">
        <v>3519</v>
      </c>
      <c r="M714" s="26">
        <v>60</v>
      </c>
      <c r="N714" s="112">
        <f t="shared" ref="N714:N753" si="90">L714/M714</f>
        <v>58.65</v>
      </c>
      <c r="O714" s="118">
        <v>0.65</v>
      </c>
      <c r="P714" s="143">
        <v>1</v>
      </c>
      <c r="Q714" s="100">
        <f t="shared" si="88"/>
        <v>38.122500000000002</v>
      </c>
      <c r="R714" s="102">
        <v>266857</v>
      </c>
      <c r="S714" s="102">
        <v>37362</v>
      </c>
      <c r="T714" s="133">
        <v>106742.8</v>
      </c>
      <c r="U714" s="134">
        <v>14.34</v>
      </c>
      <c r="V714" s="102">
        <f t="shared" si="86"/>
        <v>373599.8</v>
      </c>
      <c r="W714" s="102">
        <f t="shared" si="85"/>
        <v>37376.339999999997</v>
      </c>
      <c r="X714" s="103">
        <f t="shared" si="87"/>
        <v>0.14000756959720001</v>
      </c>
      <c r="Y714" s="103">
        <f t="shared" si="89"/>
        <v>1.3434161367324073E-4</v>
      </c>
      <c r="Z714" s="96">
        <v>44575</v>
      </c>
      <c r="AA714" s="104" t="s">
        <v>31</v>
      </c>
      <c r="AC714">
        <v>40</v>
      </c>
    </row>
    <row r="715" spans="2:30" x14ac:dyDescent="0.3">
      <c r="B715" s="26" t="s">
        <v>179</v>
      </c>
      <c r="C715" s="26" t="s">
        <v>78</v>
      </c>
      <c r="D715" s="26">
        <v>2</v>
      </c>
      <c r="E715" s="97" t="s">
        <v>180</v>
      </c>
      <c r="F715" s="99">
        <v>243</v>
      </c>
      <c r="G715" s="99" t="s">
        <v>181</v>
      </c>
      <c r="H715" s="26">
        <v>1634</v>
      </c>
      <c r="I715" s="99" t="s">
        <v>182</v>
      </c>
      <c r="J715" s="99">
        <v>100</v>
      </c>
      <c r="K715" s="36">
        <v>70</v>
      </c>
      <c r="L715" s="36">
        <v>3519</v>
      </c>
      <c r="M715" s="26">
        <v>60</v>
      </c>
      <c r="N715" s="112">
        <f t="shared" si="90"/>
        <v>58.65</v>
      </c>
      <c r="O715" s="118">
        <v>0.7</v>
      </c>
      <c r="P715" s="143">
        <v>2</v>
      </c>
      <c r="Q715" s="100">
        <f t="shared" si="88"/>
        <v>41.055</v>
      </c>
      <c r="R715" s="102">
        <v>287385</v>
      </c>
      <c r="S715" s="102">
        <v>44481</v>
      </c>
      <c r="T715" s="133">
        <v>114954</v>
      </c>
      <c r="U715" s="134">
        <v>15.44</v>
      </c>
      <c r="V715" s="102">
        <f t="shared" si="86"/>
        <v>402339</v>
      </c>
      <c r="W715" s="102">
        <f t="shared" si="85"/>
        <v>44496.44</v>
      </c>
      <c r="X715" s="103">
        <f t="shared" si="87"/>
        <v>0.15477843311237538</v>
      </c>
      <c r="Y715" s="103">
        <f t="shared" si="89"/>
        <v>1.3431459540337874E-4</v>
      </c>
      <c r="Z715" s="96">
        <v>44575</v>
      </c>
      <c r="AA715" s="104" t="s">
        <v>31</v>
      </c>
      <c r="AC715">
        <v>40</v>
      </c>
    </row>
    <row r="716" spans="2:30" x14ac:dyDescent="0.3">
      <c r="B716" s="26" t="s">
        <v>179</v>
      </c>
      <c r="C716" s="26" t="s">
        <v>78</v>
      </c>
      <c r="D716" s="26">
        <v>2</v>
      </c>
      <c r="E716" s="97" t="s">
        <v>53</v>
      </c>
      <c r="F716" s="99">
        <v>1253</v>
      </c>
      <c r="G716" s="99" t="s">
        <v>92</v>
      </c>
      <c r="H716" s="26">
        <v>2644</v>
      </c>
      <c r="I716" s="99" t="s">
        <v>54</v>
      </c>
      <c r="J716" s="26">
        <v>100</v>
      </c>
      <c r="K716" s="36">
        <v>70</v>
      </c>
      <c r="L716" s="36">
        <v>3738</v>
      </c>
      <c r="M716" s="26">
        <v>60</v>
      </c>
      <c r="N716" s="112">
        <f t="shared" si="90"/>
        <v>62.3</v>
      </c>
      <c r="O716" s="118">
        <v>0.65</v>
      </c>
      <c r="P716" s="143">
        <v>1</v>
      </c>
      <c r="Q716" s="100">
        <f t="shared" si="88"/>
        <v>40.494999999999997</v>
      </c>
      <c r="R716" s="102">
        <v>283465</v>
      </c>
      <c r="S716" s="102">
        <v>38088</v>
      </c>
      <c r="T716" s="133">
        <v>113386</v>
      </c>
      <c r="U716" s="134">
        <v>14.96</v>
      </c>
      <c r="V716" s="102">
        <f t="shared" si="86"/>
        <v>396851</v>
      </c>
      <c r="W716" s="102">
        <f t="shared" si="85"/>
        <v>38102.959999999999</v>
      </c>
      <c r="X716" s="103">
        <f t="shared" si="87"/>
        <v>0.13436579471892474</v>
      </c>
      <c r="Y716" s="103">
        <f t="shared" si="89"/>
        <v>1.3193868731589439E-4</v>
      </c>
      <c r="Z716" s="96">
        <v>44575</v>
      </c>
      <c r="AA716" s="104" t="s">
        <v>31</v>
      </c>
      <c r="AC716">
        <v>40</v>
      </c>
    </row>
    <row r="717" spans="2:30" x14ac:dyDescent="0.3">
      <c r="B717" s="26" t="s">
        <v>179</v>
      </c>
      <c r="C717" s="26" t="s">
        <v>78</v>
      </c>
      <c r="D717" s="26">
        <v>2</v>
      </c>
      <c r="E717" s="97" t="s">
        <v>53</v>
      </c>
      <c r="F717" s="99">
        <v>1253</v>
      </c>
      <c r="G717" s="99" t="s">
        <v>92</v>
      </c>
      <c r="H717" s="26">
        <v>2644</v>
      </c>
      <c r="I717" s="99" t="s">
        <v>54</v>
      </c>
      <c r="J717" s="99">
        <v>100</v>
      </c>
      <c r="K717" s="36">
        <v>70</v>
      </c>
      <c r="L717" s="36">
        <v>3738</v>
      </c>
      <c r="M717" s="26">
        <v>60</v>
      </c>
      <c r="N717" s="112">
        <f t="shared" si="90"/>
        <v>62.3</v>
      </c>
      <c r="O717" s="118">
        <v>0.7</v>
      </c>
      <c r="P717" s="143">
        <v>2</v>
      </c>
      <c r="Q717" s="100">
        <f t="shared" si="88"/>
        <v>43.609999999999992</v>
      </c>
      <c r="R717" s="102">
        <v>305270</v>
      </c>
      <c r="S717" s="102">
        <v>45319</v>
      </c>
      <c r="T717" s="133">
        <v>122108</v>
      </c>
      <c r="U717" s="134">
        <v>16.11</v>
      </c>
      <c r="V717" s="102">
        <f t="shared" si="86"/>
        <v>427378</v>
      </c>
      <c r="W717" s="102">
        <f t="shared" si="85"/>
        <v>45335.11</v>
      </c>
      <c r="X717" s="103">
        <f t="shared" si="87"/>
        <v>0.14845546565335604</v>
      </c>
      <c r="Y717" s="103">
        <f t="shared" si="89"/>
        <v>1.3193238772234416E-4</v>
      </c>
      <c r="Z717" s="96">
        <v>44575</v>
      </c>
      <c r="AA717" s="104" t="s">
        <v>31</v>
      </c>
      <c r="AC717">
        <v>40</v>
      </c>
    </row>
    <row r="718" spans="2:30" x14ac:dyDescent="0.3">
      <c r="B718" s="26" t="s">
        <v>179</v>
      </c>
      <c r="C718" s="26" t="s">
        <v>78</v>
      </c>
      <c r="D718" s="26">
        <v>2</v>
      </c>
      <c r="E718" s="97" t="s">
        <v>183</v>
      </c>
      <c r="F718" s="99">
        <v>355</v>
      </c>
      <c r="G718" s="99" t="s">
        <v>184</v>
      </c>
      <c r="H718" s="26">
        <v>1746</v>
      </c>
      <c r="I718" s="99" t="s">
        <v>185</v>
      </c>
      <c r="J718" s="26">
        <v>100</v>
      </c>
      <c r="K718" s="36">
        <v>70</v>
      </c>
      <c r="L718" s="36">
        <v>4896</v>
      </c>
      <c r="M718" s="26">
        <v>60</v>
      </c>
      <c r="N718" s="112">
        <f t="shared" si="90"/>
        <v>81.599999999999994</v>
      </c>
      <c r="O718" s="118">
        <v>0.65</v>
      </c>
      <c r="P718" s="143">
        <v>1</v>
      </c>
      <c r="Q718" s="100">
        <f t="shared" si="88"/>
        <v>53.04</v>
      </c>
      <c r="R718" s="102">
        <v>371280</v>
      </c>
      <c r="S718" s="102">
        <v>43096</v>
      </c>
      <c r="T718" s="133">
        <v>148512</v>
      </c>
      <c r="U718" s="134">
        <v>20.85</v>
      </c>
      <c r="V718" s="102">
        <f t="shared" si="86"/>
        <v>519792</v>
      </c>
      <c r="W718" s="102">
        <f t="shared" si="85"/>
        <v>43116.85</v>
      </c>
      <c r="X718" s="103">
        <f t="shared" si="87"/>
        <v>0.1160741219564749</v>
      </c>
      <c r="Y718" s="103">
        <f t="shared" si="89"/>
        <v>1.4039269553975438E-4</v>
      </c>
      <c r="Z718" s="104" t="s">
        <v>134</v>
      </c>
      <c r="AA718" s="104" t="s">
        <v>135</v>
      </c>
      <c r="AC718">
        <v>40</v>
      </c>
    </row>
    <row r="719" spans="2:30" x14ac:dyDescent="0.3">
      <c r="B719" s="26" t="s">
        <v>179</v>
      </c>
      <c r="C719" s="26" t="s">
        <v>78</v>
      </c>
      <c r="D719" s="26">
        <v>2</v>
      </c>
      <c r="E719" s="97" t="s">
        <v>183</v>
      </c>
      <c r="F719" s="99">
        <v>355</v>
      </c>
      <c r="G719" s="99" t="s">
        <v>184</v>
      </c>
      <c r="H719" s="26">
        <v>1746</v>
      </c>
      <c r="I719" s="99" t="s">
        <v>185</v>
      </c>
      <c r="J719" s="99">
        <v>100</v>
      </c>
      <c r="K719" s="36">
        <v>70</v>
      </c>
      <c r="L719" s="36">
        <v>4896</v>
      </c>
      <c r="M719" s="26">
        <v>60</v>
      </c>
      <c r="N719" s="112">
        <f t="shared" si="90"/>
        <v>81.599999999999994</v>
      </c>
      <c r="O719" s="118">
        <v>0.7</v>
      </c>
      <c r="P719" s="143">
        <v>2</v>
      </c>
      <c r="Q719" s="100">
        <f t="shared" si="88"/>
        <v>57.11999999999999</v>
      </c>
      <c r="R719" s="102">
        <v>399840</v>
      </c>
      <c r="S719" s="102">
        <v>50989</v>
      </c>
      <c r="T719" s="133">
        <v>159936</v>
      </c>
      <c r="U719" s="134">
        <v>22.45</v>
      </c>
      <c r="V719" s="102">
        <f t="shared" si="86"/>
        <v>559776</v>
      </c>
      <c r="W719" s="102">
        <f t="shared" si="85"/>
        <v>51011.45</v>
      </c>
      <c r="X719" s="103">
        <f t="shared" si="87"/>
        <v>0.1275235094037615</v>
      </c>
      <c r="Y719" s="103">
        <f t="shared" si="89"/>
        <v>1.403686474589836E-4</v>
      </c>
      <c r="Z719" s="104" t="s">
        <v>134</v>
      </c>
      <c r="AA719" s="104" t="s">
        <v>135</v>
      </c>
      <c r="AC719">
        <v>40</v>
      </c>
    </row>
    <row r="720" spans="2:30" x14ac:dyDescent="0.3">
      <c r="B720" s="26" t="s">
        <v>179</v>
      </c>
      <c r="C720" s="26" t="s">
        <v>78</v>
      </c>
      <c r="D720" s="26">
        <v>2</v>
      </c>
      <c r="E720" s="97" t="s">
        <v>186</v>
      </c>
      <c r="F720" s="99">
        <v>1386</v>
      </c>
      <c r="G720" s="99" t="s">
        <v>187</v>
      </c>
      <c r="H720" s="26">
        <v>2777</v>
      </c>
      <c r="I720" s="99" t="s">
        <v>188</v>
      </c>
      <c r="J720" s="26">
        <v>100</v>
      </c>
      <c r="K720" s="36">
        <v>0</v>
      </c>
      <c r="L720" s="36">
        <v>0</v>
      </c>
      <c r="M720" s="26">
        <v>60</v>
      </c>
      <c r="N720" s="112">
        <f t="shared" si="90"/>
        <v>0</v>
      </c>
      <c r="O720" s="118">
        <v>0.65</v>
      </c>
      <c r="P720" s="143">
        <v>1</v>
      </c>
      <c r="Q720" s="100">
        <f t="shared" si="88"/>
        <v>0</v>
      </c>
      <c r="R720" s="102">
        <v>0</v>
      </c>
      <c r="S720" s="102">
        <v>0</v>
      </c>
      <c r="T720" s="102">
        <v>0</v>
      </c>
      <c r="U720" s="102">
        <v>0</v>
      </c>
      <c r="V720" s="102">
        <f t="shared" si="86"/>
        <v>0</v>
      </c>
      <c r="W720" s="102">
        <f t="shared" si="85"/>
        <v>0</v>
      </c>
      <c r="X720" s="103">
        <v>0</v>
      </c>
      <c r="Y720" s="103">
        <v>0</v>
      </c>
      <c r="Z720" s="104" t="s">
        <v>134</v>
      </c>
      <c r="AA720" s="104" t="s">
        <v>135</v>
      </c>
      <c r="AC720">
        <v>0</v>
      </c>
    </row>
    <row r="721" spans="2:29" x14ac:dyDescent="0.3">
      <c r="B721" s="26" t="s">
        <v>179</v>
      </c>
      <c r="C721" s="26" t="s">
        <v>78</v>
      </c>
      <c r="D721" s="26">
        <v>2</v>
      </c>
      <c r="E721" s="97" t="s">
        <v>186</v>
      </c>
      <c r="F721" s="99">
        <v>1386</v>
      </c>
      <c r="G721" s="99" t="s">
        <v>187</v>
      </c>
      <c r="H721" s="26">
        <v>2777</v>
      </c>
      <c r="I721" s="99" t="s">
        <v>188</v>
      </c>
      <c r="J721" s="99">
        <v>100</v>
      </c>
      <c r="K721" s="36">
        <v>70</v>
      </c>
      <c r="L721" s="36">
        <v>0</v>
      </c>
      <c r="M721" s="26">
        <v>60</v>
      </c>
      <c r="N721" s="112">
        <f t="shared" si="90"/>
        <v>0</v>
      </c>
      <c r="O721" s="118">
        <v>0.7</v>
      </c>
      <c r="P721" s="143">
        <v>2</v>
      </c>
      <c r="Q721" s="100">
        <f t="shared" si="88"/>
        <v>0</v>
      </c>
      <c r="R721" s="102">
        <v>0</v>
      </c>
      <c r="S721" s="102">
        <v>0</v>
      </c>
      <c r="T721" s="102">
        <v>0</v>
      </c>
      <c r="U721" s="102">
        <v>0</v>
      </c>
      <c r="V721" s="102">
        <f t="shared" si="86"/>
        <v>0</v>
      </c>
      <c r="W721" s="102">
        <f t="shared" si="85"/>
        <v>0</v>
      </c>
      <c r="X721" s="103">
        <v>0</v>
      </c>
      <c r="Y721" s="103">
        <v>0</v>
      </c>
      <c r="Z721" s="104" t="s">
        <v>134</v>
      </c>
      <c r="AA721" s="104" t="s">
        <v>135</v>
      </c>
      <c r="AC721">
        <v>0</v>
      </c>
    </row>
    <row r="722" spans="2:29" x14ac:dyDescent="0.3">
      <c r="B722" s="26" t="s">
        <v>179</v>
      </c>
      <c r="C722" s="26" t="s">
        <v>78</v>
      </c>
      <c r="D722" s="26">
        <v>2</v>
      </c>
      <c r="E722" s="97" t="s">
        <v>189</v>
      </c>
      <c r="F722" s="99">
        <v>368</v>
      </c>
      <c r="G722" s="99" t="s">
        <v>184</v>
      </c>
      <c r="H722" s="26">
        <v>1759</v>
      </c>
      <c r="I722" s="99" t="s">
        <v>190</v>
      </c>
      <c r="J722" s="26">
        <v>100</v>
      </c>
      <c r="K722" s="36">
        <v>70</v>
      </c>
      <c r="L722" s="36">
        <v>6000</v>
      </c>
      <c r="M722" s="26">
        <v>60</v>
      </c>
      <c r="N722" s="112">
        <f t="shared" si="90"/>
        <v>100</v>
      </c>
      <c r="O722" s="118">
        <v>0.65</v>
      </c>
      <c r="P722" s="143">
        <v>1</v>
      </c>
      <c r="Q722" s="100">
        <f t="shared" si="88"/>
        <v>65</v>
      </c>
      <c r="R722" s="102">
        <v>455000</v>
      </c>
      <c r="S722" s="102">
        <v>49085</v>
      </c>
      <c r="T722" s="133">
        <v>182000</v>
      </c>
      <c r="U722" s="134">
        <v>23.57</v>
      </c>
      <c r="V722" s="102">
        <f t="shared" si="86"/>
        <v>637000</v>
      </c>
      <c r="W722" s="102">
        <f t="shared" si="85"/>
        <v>49108.57</v>
      </c>
      <c r="X722" s="103">
        <f t="shared" si="87"/>
        <v>0.10787912087912088</v>
      </c>
      <c r="Y722" s="103">
        <f t="shared" si="89"/>
        <v>1.295054945054945E-4</v>
      </c>
      <c r="Z722" s="104" t="s">
        <v>134</v>
      </c>
      <c r="AA722" s="104" t="s">
        <v>135</v>
      </c>
      <c r="AC722">
        <v>40</v>
      </c>
    </row>
    <row r="723" spans="2:29" x14ac:dyDescent="0.3">
      <c r="B723" s="26" t="s">
        <v>179</v>
      </c>
      <c r="C723" s="26" t="s">
        <v>78</v>
      </c>
      <c r="D723" s="26">
        <v>2</v>
      </c>
      <c r="E723" s="97" t="s">
        <v>189</v>
      </c>
      <c r="F723" s="99">
        <v>368</v>
      </c>
      <c r="G723" s="99" t="s">
        <v>184</v>
      </c>
      <c r="H723" s="26">
        <v>1759</v>
      </c>
      <c r="I723" s="99" t="s">
        <v>190</v>
      </c>
      <c r="J723" s="99">
        <v>100</v>
      </c>
      <c r="K723" s="36">
        <v>70</v>
      </c>
      <c r="L723" s="36">
        <v>6000</v>
      </c>
      <c r="M723" s="26">
        <v>60</v>
      </c>
      <c r="N723" s="112">
        <f t="shared" si="90"/>
        <v>100</v>
      </c>
      <c r="O723" s="118">
        <v>0.7</v>
      </c>
      <c r="P723" s="143">
        <v>2</v>
      </c>
      <c r="Q723" s="100">
        <f t="shared" si="88"/>
        <v>70</v>
      </c>
      <c r="R723" s="102">
        <v>490000</v>
      </c>
      <c r="S723" s="102">
        <v>57980</v>
      </c>
      <c r="T723" s="133">
        <v>196000</v>
      </c>
      <c r="U723" s="134">
        <v>25.38</v>
      </c>
      <c r="V723" s="102">
        <f>R723+T723</f>
        <v>686000</v>
      </c>
      <c r="W723" s="102">
        <f t="shared" si="85"/>
        <v>58005.38</v>
      </c>
      <c r="X723" s="103">
        <f t="shared" si="87"/>
        <v>0.11832653061224489</v>
      </c>
      <c r="Y723" s="103">
        <f t="shared" si="89"/>
        <v>1.2948979591836734E-4</v>
      </c>
      <c r="Z723" s="104" t="s">
        <v>134</v>
      </c>
      <c r="AA723" s="104" t="s">
        <v>135</v>
      </c>
      <c r="AC723">
        <v>40</v>
      </c>
    </row>
    <row r="724" spans="2:29" x14ac:dyDescent="0.3">
      <c r="B724" s="26" t="s">
        <v>191</v>
      </c>
      <c r="C724" s="26" t="s">
        <v>192</v>
      </c>
      <c r="D724" s="26">
        <v>2</v>
      </c>
      <c r="E724" s="97" t="s">
        <v>1611</v>
      </c>
      <c r="F724" s="99">
        <v>1392</v>
      </c>
      <c r="G724" s="99" t="s">
        <v>193</v>
      </c>
      <c r="H724" s="26">
        <v>4184</v>
      </c>
      <c r="I724" s="99" t="s">
        <v>194</v>
      </c>
      <c r="J724" s="99">
        <v>100</v>
      </c>
      <c r="K724" s="36">
        <v>70</v>
      </c>
      <c r="L724" s="36">
        <v>3005</v>
      </c>
      <c r="M724" s="26">
        <v>60</v>
      </c>
      <c r="N724" s="112">
        <f t="shared" si="90"/>
        <v>50.083333333333336</v>
      </c>
      <c r="O724" s="118">
        <v>0.65</v>
      </c>
      <c r="P724" s="143">
        <v>1</v>
      </c>
      <c r="Q724" s="100">
        <f t="shared" si="88"/>
        <v>32.554166666666667</v>
      </c>
      <c r="R724" s="102">
        <v>227879</v>
      </c>
      <c r="S724" s="102">
        <v>51420.12</v>
      </c>
      <c r="T724" s="133">
        <v>45575.8</v>
      </c>
      <c r="U724" s="134">
        <v>5.88</v>
      </c>
      <c r="V724" s="102">
        <f t="shared" ref="V724:V733" si="91">R724+T724</f>
        <v>273454.8</v>
      </c>
      <c r="W724" s="102">
        <f t="shared" si="85"/>
        <v>51426</v>
      </c>
      <c r="X724" s="103">
        <f t="shared" ref="X724:X733" si="92">S724/R724</f>
        <v>0.22564659314811808</v>
      </c>
      <c r="Y724" s="103">
        <f t="shared" si="89"/>
        <v>1.2901583735227905E-4</v>
      </c>
      <c r="Z724" s="95">
        <v>44579</v>
      </c>
      <c r="AA724" s="104" t="s">
        <v>79</v>
      </c>
      <c r="AC724">
        <v>20</v>
      </c>
    </row>
    <row r="725" spans="2:29" x14ac:dyDescent="0.3">
      <c r="B725" s="26" t="s">
        <v>191</v>
      </c>
      <c r="C725" s="26" t="s">
        <v>192</v>
      </c>
      <c r="D725" s="26">
        <v>2</v>
      </c>
      <c r="E725" s="97" t="s">
        <v>195</v>
      </c>
      <c r="F725" s="99">
        <v>1393</v>
      </c>
      <c r="G725" s="99" t="s">
        <v>193</v>
      </c>
      <c r="H725" s="26">
        <v>4185</v>
      </c>
      <c r="I725" s="99" t="s">
        <v>196</v>
      </c>
      <c r="J725" s="99">
        <v>100</v>
      </c>
      <c r="K725" s="36">
        <v>70</v>
      </c>
      <c r="L725" s="36">
        <v>0</v>
      </c>
      <c r="M725" s="26">
        <v>60</v>
      </c>
      <c r="N725" s="112">
        <f t="shared" si="90"/>
        <v>0</v>
      </c>
      <c r="O725" s="118">
        <v>0.65</v>
      </c>
      <c r="P725" s="143">
        <v>1</v>
      </c>
      <c r="Q725" s="100">
        <f t="shared" si="88"/>
        <v>0</v>
      </c>
      <c r="R725" s="102">
        <v>0</v>
      </c>
      <c r="S725" s="102">
        <v>0</v>
      </c>
      <c r="T725" s="102">
        <v>0</v>
      </c>
      <c r="U725" s="102">
        <v>0</v>
      </c>
      <c r="V725" s="102">
        <f t="shared" si="91"/>
        <v>0</v>
      </c>
      <c r="W725" s="102">
        <f t="shared" ref="W725:W726" si="93">S725+U725</f>
        <v>0</v>
      </c>
      <c r="X725" s="103">
        <v>0</v>
      </c>
      <c r="Y725" s="103">
        <v>0</v>
      </c>
      <c r="Z725" s="95">
        <v>44579</v>
      </c>
      <c r="AA725" s="104" t="s">
        <v>79</v>
      </c>
      <c r="AC725">
        <v>0</v>
      </c>
    </row>
    <row r="726" spans="2:29" x14ac:dyDescent="0.3">
      <c r="B726" s="26" t="s">
        <v>191</v>
      </c>
      <c r="C726" s="26" t="s">
        <v>192</v>
      </c>
      <c r="D726" s="26">
        <v>2</v>
      </c>
      <c r="E726" s="97" t="s">
        <v>197</v>
      </c>
      <c r="F726" s="99">
        <v>1394</v>
      </c>
      <c r="G726" s="99" t="s">
        <v>193</v>
      </c>
      <c r="H726" s="26">
        <v>4186</v>
      </c>
      <c r="I726" s="99" t="s">
        <v>198</v>
      </c>
      <c r="J726" s="99">
        <v>100</v>
      </c>
      <c r="K726" s="36">
        <v>70</v>
      </c>
      <c r="L726" s="36">
        <v>2980</v>
      </c>
      <c r="M726" s="26">
        <v>60</v>
      </c>
      <c r="N726" s="112">
        <f t="shared" si="90"/>
        <v>49.666666666666664</v>
      </c>
      <c r="O726" s="118">
        <v>0.65</v>
      </c>
      <c r="P726" s="143">
        <v>1</v>
      </c>
      <c r="Q726" s="100">
        <f t="shared" si="88"/>
        <v>32.283333333333331</v>
      </c>
      <c r="R726" s="102">
        <v>225983</v>
      </c>
      <c r="S726" s="102">
        <v>50992.160000000003</v>
      </c>
      <c r="T726" s="133">
        <v>45196.6</v>
      </c>
      <c r="U726" s="134">
        <v>5.84</v>
      </c>
      <c r="V726" s="102">
        <f t="shared" si="91"/>
        <v>271179.59999999998</v>
      </c>
      <c r="W726" s="102">
        <f t="shared" si="93"/>
        <v>50998</v>
      </c>
      <c r="X726" s="103">
        <f t="shared" si="92"/>
        <v>0.22564599992034801</v>
      </c>
      <c r="Y726" s="103">
        <f t="shared" si="89"/>
        <v>1.2921325940446848E-4</v>
      </c>
      <c r="Z726" s="95">
        <v>44579</v>
      </c>
      <c r="AA726" s="104" t="s">
        <v>79</v>
      </c>
      <c r="AC726">
        <v>20</v>
      </c>
    </row>
    <row r="727" spans="2:29" x14ac:dyDescent="0.3">
      <c r="B727" s="26" t="s">
        <v>191</v>
      </c>
      <c r="C727" s="26" t="s">
        <v>192</v>
      </c>
      <c r="D727" s="26">
        <v>2</v>
      </c>
      <c r="E727" s="97" t="s">
        <v>199</v>
      </c>
      <c r="F727" s="99">
        <v>1395</v>
      </c>
      <c r="G727" s="99" t="s">
        <v>193</v>
      </c>
      <c r="H727" s="26">
        <v>4187</v>
      </c>
      <c r="I727" s="99" t="s">
        <v>200</v>
      </c>
      <c r="J727" s="99">
        <v>100</v>
      </c>
      <c r="K727" s="36">
        <v>70</v>
      </c>
      <c r="L727" s="36">
        <v>0</v>
      </c>
      <c r="M727" s="26">
        <v>60</v>
      </c>
      <c r="N727" s="112">
        <f t="shared" si="90"/>
        <v>0</v>
      </c>
      <c r="O727" s="118">
        <v>0.65</v>
      </c>
      <c r="P727" s="143">
        <v>1</v>
      </c>
      <c r="Q727" s="100">
        <f t="shared" si="88"/>
        <v>0</v>
      </c>
      <c r="R727" s="102">
        <v>0</v>
      </c>
      <c r="S727" s="102">
        <v>0</v>
      </c>
      <c r="T727" s="102">
        <v>0</v>
      </c>
      <c r="U727" s="102">
        <v>0</v>
      </c>
      <c r="V727" s="102">
        <f t="shared" si="91"/>
        <v>0</v>
      </c>
      <c r="W727" s="102">
        <f t="shared" ref="W727:W733" si="94">S727+U727</f>
        <v>0</v>
      </c>
      <c r="X727" s="103">
        <v>0</v>
      </c>
      <c r="Y727" s="103">
        <v>0</v>
      </c>
      <c r="Z727" s="95">
        <v>44579</v>
      </c>
      <c r="AA727" s="104" t="s">
        <v>79</v>
      </c>
      <c r="AC727">
        <v>0</v>
      </c>
    </row>
    <row r="728" spans="2:29" x14ac:dyDescent="0.3">
      <c r="B728" s="26" t="s">
        <v>191</v>
      </c>
      <c r="C728" s="26" t="s">
        <v>192</v>
      </c>
      <c r="D728" s="26">
        <v>2</v>
      </c>
      <c r="E728" s="97" t="s">
        <v>201</v>
      </c>
      <c r="F728" s="99">
        <v>1396</v>
      </c>
      <c r="G728" s="99" t="s">
        <v>193</v>
      </c>
      <c r="H728" s="26">
        <v>4188</v>
      </c>
      <c r="I728" s="99" t="s">
        <v>202</v>
      </c>
      <c r="J728" s="99">
        <v>100</v>
      </c>
      <c r="K728" s="36">
        <v>70</v>
      </c>
      <c r="L728" s="36">
        <v>0</v>
      </c>
      <c r="M728" s="26">
        <v>60</v>
      </c>
      <c r="N728" s="112">
        <f t="shared" si="90"/>
        <v>0</v>
      </c>
      <c r="O728" s="118">
        <v>0.65</v>
      </c>
      <c r="P728" s="143">
        <v>1</v>
      </c>
      <c r="Q728" s="100">
        <f t="shared" si="88"/>
        <v>0</v>
      </c>
      <c r="R728" s="102">
        <v>0</v>
      </c>
      <c r="S728" s="102">
        <v>0</v>
      </c>
      <c r="T728" s="102">
        <v>0</v>
      </c>
      <c r="U728" s="102">
        <v>0</v>
      </c>
      <c r="V728" s="102">
        <f t="shared" si="91"/>
        <v>0</v>
      </c>
      <c r="W728" s="102">
        <f t="shared" si="94"/>
        <v>0</v>
      </c>
      <c r="X728" s="103">
        <v>0</v>
      </c>
      <c r="Y728" s="103">
        <v>0</v>
      </c>
      <c r="Z728" s="95">
        <v>44579</v>
      </c>
      <c r="AA728" s="104" t="s">
        <v>79</v>
      </c>
      <c r="AC728">
        <v>0</v>
      </c>
    </row>
    <row r="729" spans="2:29" x14ac:dyDescent="0.3">
      <c r="B729" s="26" t="s">
        <v>191</v>
      </c>
      <c r="C729" s="26" t="s">
        <v>192</v>
      </c>
      <c r="D729" s="26">
        <v>2</v>
      </c>
      <c r="E729" s="97" t="s">
        <v>203</v>
      </c>
      <c r="F729" s="99">
        <v>1397</v>
      </c>
      <c r="G729" s="99" t="s">
        <v>193</v>
      </c>
      <c r="H729" s="26">
        <v>4189</v>
      </c>
      <c r="I729" s="99" t="s">
        <v>204</v>
      </c>
      <c r="J729" s="99">
        <v>100</v>
      </c>
      <c r="K729" s="36">
        <v>70</v>
      </c>
      <c r="L729" s="36">
        <v>0</v>
      </c>
      <c r="M729" s="26">
        <v>60</v>
      </c>
      <c r="N729" s="112">
        <f t="shared" si="90"/>
        <v>0</v>
      </c>
      <c r="O729" s="118">
        <v>0.65</v>
      </c>
      <c r="P729" s="143">
        <v>1</v>
      </c>
      <c r="Q729" s="100">
        <f t="shared" si="88"/>
        <v>0</v>
      </c>
      <c r="R729" s="102">
        <v>0</v>
      </c>
      <c r="S729" s="102">
        <v>0</v>
      </c>
      <c r="T729" s="102">
        <v>0</v>
      </c>
      <c r="U729" s="102">
        <v>0</v>
      </c>
      <c r="V729" s="102">
        <f t="shared" si="91"/>
        <v>0</v>
      </c>
      <c r="W729" s="102">
        <f t="shared" si="94"/>
        <v>0</v>
      </c>
      <c r="X729" s="103">
        <v>0</v>
      </c>
      <c r="Y729" s="103">
        <v>0</v>
      </c>
      <c r="Z729" s="95">
        <v>44579</v>
      </c>
      <c r="AA729" s="104" t="s">
        <v>79</v>
      </c>
      <c r="AC729">
        <v>0</v>
      </c>
    </row>
    <row r="730" spans="2:29" x14ac:dyDescent="0.3">
      <c r="B730" s="26" t="s">
        <v>191</v>
      </c>
      <c r="C730" s="26" t="s">
        <v>192</v>
      </c>
      <c r="D730" s="26">
        <v>2</v>
      </c>
      <c r="E730" s="97" t="s">
        <v>205</v>
      </c>
      <c r="F730" s="99">
        <v>1398</v>
      </c>
      <c r="G730" s="99" t="s">
        <v>193</v>
      </c>
      <c r="H730" s="26">
        <v>4190</v>
      </c>
      <c r="I730" s="99" t="s">
        <v>206</v>
      </c>
      <c r="J730" s="99">
        <v>100</v>
      </c>
      <c r="K730" s="36">
        <v>70</v>
      </c>
      <c r="L730" s="36">
        <v>2644</v>
      </c>
      <c r="M730" s="26">
        <v>60</v>
      </c>
      <c r="N730" s="112">
        <f>L730/M730</f>
        <v>44.06666666666667</v>
      </c>
      <c r="O730" s="118">
        <v>0.65</v>
      </c>
      <c r="P730" s="143">
        <v>1</v>
      </c>
      <c r="Q730" s="100">
        <f t="shared" si="88"/>
        <v>28.643333333333338</v>
      </c>
      <c r="R730" s="102">
        <v>200503</v>
      </c>
      <c r="S730" s="102">
        <v>45242.82</v>
      </c>
      <c r="T730" s="133">
        <v>40100.6</v>
      </c>
      <c r="U730" s="134">
        <v>5.18</v>
      </c>
      <c r="V730" s="102">
        <f t="shared" si="91"/>
        <v>240603.6</v>
      </c>
      <c r="W730" s="102">
        <f t="shared" si="94"/>
        <v>45248</v>
      </c>
      <c r="X730" s="103">
        <f t="shared" si="92"/>
        <v>0.22564659880400792</v>
      </c>
      <c r="Y730" s="103">
        <f t="shared" si="89"/>
        <v>1.2917512456172726E-4</v>
      </c>
      <c r="Z730" s="95">
        <v>44579</v>
      </c>
      <c r="AA730" s="104" t="s">
        <v>79</v>
      </c>
      <c r="AC730">
        <v>20</v>
      </c>
    </row>
    <row r="731" spans="2:29" x14ac:dyDescent="0.3">
      <c r="B731" s="26" t="s">
        <v>191</v>
      </c>
      <c r="C731" s="26" t="s">
        <v>192</v>
      </c>
      <c r="D731" s="26">
        <v>2</v>
      </c>
      <c r="E731" s="97" t="s">
        <v>207</v>
      </c>
      <c r="F731" s="99">
        <v>1399</v>
      </c>
      <c r="G731" s="99" t="s">
        <v>193</v>
      </c>
      <c r="H731" s="26">
        <v>4191</v>
      </c>
      <c r="I731" s="99" t="s">
        <v>208</v>
      </c>
      <c r="J731" s="99">
        <v>100</v>
      </c>
      <c r="K731" s="36">
        <v>70</v>
      </c>
      <c r="L731" s="36">
        <v>0</v>
      </c>
      <c r="M731" s="26">
        <v>60</v>
      </c>
      <c r="N731" s="112">
        <f t="shared" ref="N731:N733" si="95">L731/M731</f>
        <v>0</v>
      </c>
      <c r="O731" s="118">
        <v>0.65</v>
      </c>
      <c r="P731" s="143">
        <v>1</v>
      </c>
      <c r="Q731" s="100">
        <f t="shared" si="88"/>
        <v>0</v>
      </c>
      <c r="R731" s="102">
        <v>0</v>
      </c>
      <c r="S731" s="102">
        <v>0</v>
      </c>
      <c r="T731" s="102">
        <v>0</v>
      </c>
      <c r="U731" s="102">
        <v>0</v>
      </c>
      <c r="V731" s="102">
        <f t="shared" si="91"/>
        <v>0</v>
      </c>
      <c r="W731" s="102">
        <f t="shared" si="94"/>
        <v>0</v>
      </c>
      <c r="X731" s="103">
        <v>0</v>
      </c>
      <c r="Y731" s="103">
        <v>0</v>
      </c>
      <c r="Z731" s="95">
        <v>44579</v>
      </c>
      <c r="AA731" s="104" t="s">
        <v>79</v>
      </c>
      <c r="AC731">
        <v>0</v>
      </c>
    </row>
    <row r="732" spans="2:29" x14ac:dyDescent="0.3">
      <c r="B732" s="26" t="s">
        <v>191</v>
      </c>
      <c r="C732" s="26" t="s">
        <v>192</v>
      </c>
      <c r="D732" s="26">
        <v>2</v>
      </c>
      <c r="E732" s="97" t="s">
        <v>209</v>
      </c>
      <c r="F732" s="99">
        <v>1400</v>
      </c>
      <c r="G732" s="99" t="s">
        <v>210</v>
      </c>
      <c r="H732" s="26">
        <v>4192</v>
      </c>
      <c r="I732" s="99" t="s">
        <v>211</v>
      </c>
      <c r="J732" s="99">
        <v>100</v>
      </c>
      <c r="K732" s="36">
        <v>70</v>
      </c>
      <c r="L732" s="36">
        <v>0</v>
      </c>
      <c r="M732" s="26">
        <v>60</v>
      </c>
      <c r="N732" s="112">
        <f t="shared" si="95"/>
        <v>0</v>
      </c>
      <c r="O732" s="118">
        <v>0.65</v>
      </c>
      <c r="P732" s="143">
        <v>1</v>
      </c>
      <c r="Q732" s="100">
        <f t="shared" si="88"/>
        <v>0</v>
      </c>
      <c r="R732" s="102">
        <v>0</v>
      </c>
      <c r="S732" s="102">
        <v>0</v>
      </c>
      <c r="T732" s="102">
        <v>0</v>
      </c>
      <c r="U732" s="102">
        <v>0</v>
      </c>
      <c r="V732" s="102">
        <f t="shared" si="91"/>
        <v>0</v>
      </c>
      <c r="W732" s="102">
        <f t="shared" si="94"/>
        <v>0</v>
      </c>
      <c r="X732" s="103">
        <v>0</v>
      </c>
      <c r="Y732" s="103">
        <v>0</v>
      </c>
      <c r="Z732" s="95">
        <v>44579</v>
      </c>
      <c r="AA732" s="104" t="s">
        <v>79</v>
      </c>
      <c r="AC732">
        <v>0</v>
      </c>
    </row>
    <row r="733" spans="2:29" x14ac:dyDescent="0.3">
      <c r="B733" s="26" t="s">
        <v>191</v>
      </c>
      <c r="C733" s="26" t="s">
        <v>192</v>
      </c>
      <c r="D733" s="26">
        <v>2</v>
      </c>
      <c r="E733" s="97" t="s">
        <v>212</v>
      </c>
      <c r="F733" s="99">
        <v>1401</v>
      </c>
      <c r="G733" s="99" t="s">
        <v>210</v>
      </c>
      <c r="H733" s="26">
        <v>4193</v>
      </c>
      <c r="I733" s="99" t="s">
        <v>213</v>
      </c>
      <c r="J733" s="99">
        <v>100</v>
      </c>
      <c r="K733" s="36">
        <v>70</v>
      </c>
      <c r="L733" s="36">
        <v>0</v>
      </c>
      <c r="M733" s="26">
        <v>60</v>
      </c>
      <c r="N733" s="112">
        <f t="shared" si="95"/>
        <v>0</v>
      </c>
      <c r="O733" s="118">
        <v>0.65</v>
      </c>
      <c r="P733" s="143">
        <v>1</v>
      </c>
      <c r="Q733" s="100">
        <f t="shared" si="88"/>
        <v>0</v>
      </c>
      <c r="R733" s="102">
        <v>0</v>
      </c>
      <c r="S733" s="102">
        <v>0</v>
      </c>
      <c r="T733" s="102">
        <v>0</v>
      </c>
      <c r="U733" s="102">
        <v>0</v>
      </c>
      <c r="V733" s="102">
        <f t="shared" si="91"/>
        <v>0</v>
      </c>
      <c r="W733" s="102">
        <f t="shared" si="94"/>
        <v>0</v>
      </c>
      <c r="X733" s="103">
        <v>0</v>
      </c>
      <c r="Y733" s="103">
        <v>0</v>
      </c>
      <c r="Z733" s="95">
        <v>44579</v>
      </c>
      <c r="AA733" s="104" t="s">
        <v>79</v>
      </c>
      <c r="AC733">
        <v>0</v>
      </c>
    </row>
    <row r="734" spans="2:29" hidden="1" x14ac:dyDescent="0.3">
      <c r="B734" s="26" t="s">
        <v>191</v>
      </c>
      <c r="C734" s="26" t="s">
        <v>26</v>
      </c>
      <c r="D734" s="26">
        <v>3</v>
      </c>
      <c r="E734" s="97" t="s">
        <v>1611</v>
      </c>
      <c r="F734" s="99">
        <v>1392</v>
      </c>
      <c r="G734" s="99" t="s">
        <v>193</v>
      </c>
      <c r="H734" s="26">
        <v>4194</v>
      </c>
      <c r="I734" s="99" t="s">
        <v>194</v>
      </c>
      <c r="J734" s="99">
        <v>100</v>
      </c>
      <c r="K734" s="36">
        <v>85</v>
      </c>
      <c r="L734" s="36">
        <v>0</v>
      </c>
      <c r="M734" s="26">
        <v>60</v>
      </c>
      <c r="N734" s="112">
        <f t="shared" si="90"/>
        <v>0</v>
      </c>
      <c r="O734" s="118">
        <v>0.7</v>
      </c>
      <c r="P734" s="143">
        <v>2</v>
      </c>
      <c r="Q734" s="100">
        <f t="shared" si="88"/>
        <v>0</v>
      </c>
      <c r="R734" s="102">
        <v>0</v>
      </c>
      <c r="S734" s="102">
        <v>0</v>
      </c>
      <c r="T734" s="102">
        <v>0</v>
      </c>
      <c r="U734" s="102">
        <v>0</v>
      </c>
      <c r="V734" s="102">
        <f t="shared" ref="V732:V754" si="96">R734+T734</f>
        <v>0</v>
      </c>
      <c r="W734" s="102">
        <f t="shared" ref="W731:W754" si="97">S734+U734</f>
        <v>0</v>
      </c>
      <c r="X734" s="103">
        <v>0</v>
      </c>
      <c r="Y734" s="103">
        <v>0</v>
      </c>
      <c r="Z734" s="95">
        <v>44579</v>
      </c>
      <c r="AA734" s="104" t="s">
        <v>79</v>
      </c>
      <c r="AC734">
        <v>0</v>
      </c>
    </row>
    <row r="735" spans="2:29" hidden="1" x14ac:dyDescent="0.3">
      <c r="B735" s="26" t="s">
        <v>191</v>
      </c>
      <c r="C735" s="26" t="s">
        <v>26</v>
      </c>
      <c r="D735" s="26">
        <v>3</v>
      </c>
      <c r="E735" s="97" t="s">
        <v>195</v>
      </c>
      <c r="F735" s="99">
        <v>1393</v>
      </c>
      <c r="G735" s="99" t="s">
        <v>193</v>
      </c>
      <c r="H735" s="26">
        <v>4195</v>
      </c>
      <c r="I735" s="99" t="s">
        <v>196</v>
      </c>
      <c r="J735" s="99">
        <v>100</v>
      </c>
      <c r="K735" s="36">
        <v>85</v>
      </c>
      <c r="L735" s="36">
        <v>0</v>
      </c>
      <c r="M735" s="26">
        <v>60</v>
      </c>
      <c r="N735" s="112">
        <f t="shared" si="90"/>
        <v>0</v>
      </c>
      <c r="O735" s="118">
        <v>0.7</v>
      </c>
      <c r="P735" s="143">
        <v>2</v>
      </c>
      <c r="Q735" s="100">
        <f t="shared" si="88"/>
        <v>0</v>
      </c>
      <c r="R735" s="102">
        <v>0</v>
      </c>
      <c r="S735" s="102">
        <v>0</v>
      </c>
      <c r="T735" s="102">
        <v>0</v>
      </c>
      <c r="U735" s="102">
        <v>0</v>
      </c>
      <c r="V735" s="102">
        <f t="shared" si="96"/>
        <v>0</v>
      </c>
      <c r="W735" s="102">
        <f t="shared" si="97"/>
        <v>0</v>
      </c>
      <c r="X735" s="103">
        <v>0</v>
      </c>
      <c r="Y735" s="103">
        <v>0</v>
      </c>
      <c r="Z735" s="95">
        <v>44579</v>
      </c>
      <c r="AA735" s="104" t="s">
        <v>79</v>
      </c>
      <c r="AC735">
        <v>0</v>
      </c>
    </row>
    <row r="736" spans="2:29" hidden="1" x14ac:dyDescent="0.3">
      <c r="B736" s="26" t="s">
        <v>191</v>
      </c>
      <c r="C736" s="26" t="s">
        <v>26</v>
      </c>
      <c r="D736" s="26">
        <v>3</v>
      </c>
      <c r="E736" s="97" t="s">
        <v>197</v>
      </c>
      <c r="F736" s="99">
        <v>1394</v>
      </c>
      <c r="G736" s="99" t="s">
        <v>193</v>
      </c>
      <c r="H736" s="26">
        <v>4196</v>
      </c>
      <c r="I736" s="99" t="s">
        <v>198</v>
      </c>
      <c r="J736" s="99">
        <v>100</v>
      </c>
      <c r="K736" s="36">
        <v>85</v>
      </c>
      <c r="L736" s="36">
        <v>0</v>
      </c>
      <c r="M736" s="26">
        <v>60</v>
      </c>
      <c r="N736" s="112">
        <f t="shared" si="90"/>
        <v>0</v>
      </c>
      <c r="O736" s="118">
        <v>0.7</v>
      </c>
      <c r="P736" s="143">
        <v>2</v>
      </c>
      <c r="Q736" s="100">
        <f t="shared" si="88"/>
        <v>0</v>
      </c>
      <c r="R736" s="102">
        <v>0</v>
      </c>
      <c r="S736" s="102">
        <v>0</v>
      </c>
      <c r="T736" s="102">
        <v>0</v>
      </c>
      <c r="U736" s="102">
        <v>0</v>
      </c>
      <c r="V736" s="102">
        <f t="shared" si="96"/>
        <v>0</v>
      </c>
      <c r="W736" s="102">
        <f t="shared" si="97"/>
        <v>0</v>
      </c>
      <c r="X736" s="103">
        <v>0</v>
      </c>
      <c r="Y736" s="103">
        <v>0</v>
      </c>
      <c r="Z736" s="95">
        <v>44579</v>
      </c>
      <c r="AA736" s="104" t="s">
        <v>79</v>
      </c>
      <c r="AC736">
        <v>0</v>
      </c>
    </row>
    <row r="737" spans="2:29" hidden="1" x14ac:dyDescent="0.3">
      <c r="B737" s="26" t="s">
        <v>191</v>
      </c>
      <c r="C737" s="26" t="s">
        <v>26</v>
      </c>
      <c r="D737" s="26">
        <v>3</v>
      </c>
      <c r="E737" s="97" t="s">
        <v>199</v>
      </c>
      <c r="F737" s="99">
        <v>1395</v>
      </c>
      <c r="G737" s="99" t="s">
        <v>193</v>
      </c>
      <c r="H737" s="26">
        <v>4197</v>
      </c>
      <c r="I737" s="99" t="s">
        <v>200</v>
      </c>
      <c r="J737" s="99">
        <v>100</v>
      </c>
      <c r="K737" s="36">
        <v>85</v>
      </c>
      <c r="L737" s="36">
        <v>0</v>
      </c>
      <c r="M737" s="26">
        <v>60</v>
      </c>
      <c r="N737" s="112">
        <f t="shared" si="90"/>
        <v>0</v>
      </c>
      <c r="O737" s="118">
        <v>0.7</v>
      </c>
      <c r="P737" s="143">
        <v>2</v>
      </c>
      <c r="Q737" s="100">
        <f t="shared" si="88"/>
        <v>0</v>
      </c>
      <c r="R737" s="102">
        <v>0</v>
      </c>
      <c r="S737" s="102">
        <v>0</v>
      </c>
      <c r="T737" s="102">
        <v>0</v>
      </c>
      <c r="U737" s="102">
        <v>0</v>
      </c>
      <c r="V737" s="102">
        <f t="shared" si="96"/>
        <v>0</v>
      </c>
      <c r="W737" s="102">
        <f t="shared" si="97"/>
        <v>0</v>
      </c>
      <c r="X737" s="103">
        <v>0</v>
      </c>
      <c r="Y737" s="103">
        <v>0</v>
      </c>
      <c r="Z737" s="95">
        <v>44579</v>
      </c>
      <c r="AA737" s="104" t="s">
        <v>79</v>
      </c>
      <c r="AC737">
        <v>0</v>
      </c>
    </row>
    <row r="738" spans="2:29" hidden="1" x14ac:dyDescent="0.3">
      <c r="B738" s="26" t="s">
        <v>191</v>
      </c>
      <c r="C738" s="26" t="s">
        <v>26</v>
      </c>
      <c r="D738" s="26">
        <v>3</v>
      </c>
      <c r="E738" s="97" t="s">
        <v>201</v>
      </c>
      <c r="F738" s="99">
        <v>1396</v>
      </c>
      <c r="G738" s="99" t="s">
        <v>193</v>
      </c>
      <c r="H738" s="26">
        <v>4198</v>
      </c>
      <c r="I738" s="99" t="s">
        <v>202</v>
      </c>
      <c r="J738" s="99">
        <v>100</v>
      </c>
      <c r="K738" s="36">
        <v>85</v>
      </c>
      <c r="L738" s="36">
        <v>0</v>
      </c>
      <c r="M738" s="26">
        <v>60</v>
      </c>
      <c r="N738" s="112">
        <f t="shared" si="90"/>
        <v>0</v>
      </c>
      <c r="O738" s="118">
        <v>0.7</v>
      </c>
      <c r="P738" s="143">
        <v>2</v>
      </c>
      <c r="Q738" s="100">
        <f t="shared" si="88"/>
        <v>0</v>
      </c>
      <c r="R738" s="102">
        <v>0</v>
      </c>
      <c r="S738" s="102">
        <v>0</v>
      </c>
      <c r="T738" s="102">
        <v>0</v>
      </c>
      <c r="U738" s="102">
        <v>0</v>
      </c>
      <c r="V738" s="102">
        <f t="shared" si="96"/>
        <v>0</v>
      </c>
      <c r="W738" s="102">
        <f t="shared" si="97"/>
        <v>0</v>
      </c>
      <c r="X738" s="103">
        <v>0</v>
      </c>
      <c r="Y738" s="103">
        <v>0</v>
      </c>
      <c r="Z738" s="95">
        <v>44579</v>
      </c>
      <c r="AA738" s="104" t="s">
        <v>79</v>
      </c>
      <c r="AC738">
        <v>0</v>
      </c>
    </row>
    <row r="739" spans="2:29" hidden="1" x14ac:dyDescent="0.3">
      <c r="B739" s="26" t="s">
        <v>191</v>
      </c>
      <c r="C739" s="26" t="s">
        <v>26</v>
      </c>
      <c r="D739" s="26">
        <v>3</v>
      </c>
      <c r="E739" s="97" t="s">
        <v>203</v>
      </c>
      <c r="F739" s="99">
        <v>1397</v>
      </c>
      <c r="G739" s="99" t="s">
        <v>193</v>
      </c>
      <c r="H739" s="26">
        <v>4199</v>
      </c>
      <c r="I739" s="99" t="s">
        <v>204</v>
      </c>
      <c r="J739" s="99">
        <v>100</v>
      </c>
      <c r="K739" s="36">
        <v>85</v>
      </c>
      <c r="L739" s="36">
        <v>0</v>
      </c>
      <c r="M739" s="26">
        <v>60</v>
      </c>
      <c r="N739" s="112">
        <f t="shared" si="90"/>
        <v>0</v>
      </c>
      <c r="O739" s="118">
        <v>0.7</v>
      </c>
      <c r="P739" s="143">
        <v>2</v>
      </c>
      <c r="Q739" s="100">
        <f t="shared" si="88"/>
        <v>0</v>
      </c>
      <c r="R739" s="102">
        <v>0</v>
      </c>
      <c r="S739" s="102">
        <v>0</v>
      </c>
      <c r="T739" s="102">
        <v>0</v>
      </c>
      <c r="U739" s="102">
        <v>0</v>
      </c>
      <c r="V739" s="102">
        <f t="shared" si="96"/>
        <v>0</v>
      </c>
      <c r="W739" s="102">
        <f t="shared" si="97"/>
        <v>0</v>
      </c>
      <c r="X739" s="103">
        <v>0</v>
      </c>
      <c r="Y739" s="103">
        <v>0</v>
      </c>
      <c r="Z739" s="95">
        <v>44579</v>
      </c>
      <c r="AA739" s="104" t="s">
        <v>79</v>
      </c>
      <c r="AC739">
        <v>0</v>
      </c>
    </row>
    <row r="740" spans="2:29" hidden="1" x14ac:dyDescent="0.3">
      <c r="B740" s="26" t="s">
        <v>191</v>
      </c>
      <c r="C740" s="26" t="s">
        <v>26</v>
      </c>
      <c r="D740" s="26">
        <v>3</v>
      </c>
      <c r="E740" s="97" t="s">
        <v>205</v>
      </c>
      <c r="F740" s="99">
        <v>1398</v>
      </c>
      <c r="G740" s="99" t="s">
        <v>193</v>
      </c>
      <c r="H740" s="26">
        <v>4200</v>
      </c>
      <c r="I740" s="99" t="s">
        <v>206</v>
      </c>
      <c r="J740" s="99">
        <v>100</v>
      </c>
      <c r="K740" s="36">
        <v>85</v>
      </c>
      <c r="L740" s="36">
        <v>0</v>
      </c>
      <c r="M740" s="26">
        <v>60</v>
      </c>
      <c r="N740" s="112">
        <f t="shared" si="90"/>
        <v>0</v>
      </c>
      <c r="O740" s="118">
        <v>0.7</v>
      </c>
      <c r="P740" s="143">
        <v>2</v>
      </c>
      <c r="Q740" s="100">
        <f t="shared" si="88"/>
        <v>0</v>
      </c>
      <c r="R740" s="102">
        <v>0</v>
      </c>
      <c r="S740" s="102">
        <v>0</v>
      </c>
      <c r="T740" s="102">
        <v>0</v>
      </c>
      <c r="U740" s="102">
        <v>0</v>
      </c>
      <c r="V740" s="102">
        <f t="shared" si="96"/>
        <v>0</v>
      </c>
      <c r="W740" s="102">
        <f t="shared" si="97"/>
        <v>0</v>
      </c>
      <c r="X740" s="103">
        <v>0</v>
      </c>
      <c r="Y740" s="103">
        <v>0</v>
      </c>
      <c r="Z740" s="95">
        <v>44579</v>
      </c>
      <c r="AA740" s="104" t="s">
        <v>79</v>
      </c>
      <c r="AC740">
        <v>0</v>
      </c>
    </row>
    <row r="741" spans="2:29" hidden="1" x14ac:dyDescent="0.3">
      <c r="B741" s="26" t="s">
        <v>191</v>
      </c>
      <c r="C741" s="26" t="s">
        <v>26</v>
      </c>
      <c r="D741" s="26">
        <v>3</v>
      </c>
      <c r="E741" s="97" t="s">
        <v>207</v>
      </c>
      <c r="F741" s="99">
        <v>1399</v>
      </c>
      <c r="G741" s="99" t="s">
        <v>193</v>
      </c>
      <c r="H741" s="26">
        <v>4201</v>
      </c>
      <c r="I741" s="99" t="s">
        <v>208</v>
      </c>
      <c r="J741" s="99">
        <v>100</v>
      </c>
      <c r="K741" s="36">
        <v>85</v>
      </c>
      <c r="L741" s="36">
        <v>0</v>
      </c>
      <c r="M741" s="26">
        <v>60</v>
      </c>
      <c r="N741" s="112">
        <f t="shared" si="90"/>
        <v>0</v>
      </c>
      <c r="O741" s="118">
        <v>0.7</v>
      </c>
      <c r="P741" s="143">
        <v>2</v>
      </c>
      <c r="Q741" s="100">
        <f t="shared" si="88"/>
        <v>0</v>
      </c>
      <c r="R741" s="102">
        <v>0</v>
      </c>
      <c r="S741" s="102">
        <v>0</v>
      </c>
      <c r="T741" s="102">
        <v>0</v>
      </c>
      <c r="U741" s="102">
        <v>0</v>
      </c>
      <c r="V741" s="102">
        <f t="shared" si="96"/>
        <v>0</v>
      </c>
      <c r="W741" s="102">
        <f t="shared" si="97"/>
        <v>0</v>
      </c>
      <c r="X741" s="103">
        <v>0</v>
      </c>
      <c r="Y741" s="103">
        <v>0</v>
      </c>
      <c r="Z741" s="95">
        <v>44579</v>
      </c>
      <c r="AA741" s="104" t="s">
        <v>79</v>
      </c>
      <c r="AC741">
        <v>0</v>
      </c>
    </row>
    <row r="742" spans="2:29" hidden="1" x14ac:dyDescent="0.3">
      <c r="B742" s="26" t="s">
        <v>191</v>
      </c>
      <c r="C742" s="26" t="s">
        <v>26</v>
      </c>
      <c r="D742" s="26">
        <v>3</v>
      </c>
      <c r="E742" s="97" t="s">
        <v>209</v>
      </c>
      <c r="F742" s="99">
        <v>1400</v>
      </c>
      <c r="G742" s="99" t="s">
        <v>210</v>
      </c>
      <c r="H742" s="26">
        <v>4202</v>
      </c>
      <c r="I742" s="99" t="s">
        <v>211</v>
      </c>
      <c r="J742" s="99">
        <v>100</v>
      </c>
      <c r="K742" s="36">
        <v>85</v>
      </c>
      <c r="L742" s="36">
        <v>0</v>
      </c>
      <c r="M742" s="26">
        <v>60</v>
      </c>
      <c r="N742" s="112">
        <f t="shared" si="90"/>
        <v>0</v>
      </c>
      <c r="O742" s="118">
        <v>0.7</v>
      </c>
      <c r="P742" s="143">
        <v>2</v>
      </c>
      <c r="Q742" s="100">
        <f t="shared" si="88"/>
        <v>0</v>
      </c>
      <c r="R742" s="102">
        <v>0</v>
      </c>
      <c r="S742" s="102">
        <v>0</v>
      </c>
      <c r="T742" s="102">
        <v>0</v>
      </c>
      <c r="U742" s="102">
        <v>0</v>
      </c>
      <c r="V742" s="102">
        <f t="shared" si="96"/>
        <v>0</v>
      </c>
      <c r="W742" s="102">
        <f t="shared" si="97"/>
        <v>0</v>
      </c>
      <c r="X742" s="103">
        <v>0</v>
      </c>
      <c r="Y742" s="103">
        <v>0</v>
      </c>
      <c r="Z742" s="95">
        <v>44579</v>
      </c>
      <c r="AA742" s="104" t="s">
        <v>79</v>
      </c>
      <c r="AC742">
        <v>0</v>
      </c>
    </row>
    <row r="743" spans="2:29" hidden="1" x14ac:dyDescent="0.3">
      <c r="B743" s="26" t="s">
        <v>191</v>
      </c>
      <c r="C743" s="26" t="s">
        <v>26</v>
      </c>
      <c r="D743" s="26">
        <v>3</v>
      </c>
      <c r="E743" s="97" t="s">
        <v>212</v>
      </c>
      <c r="F743" s="99">
        <v>1401</v>
      </c>
      <c r="G743" s="99" t="s">
        <v>210</v>
      </c>
      <c r="H743" s="26">
        <v>4203</v>
      </c>
      <c r="I743" s="99" t="s">
        <v>213</v>
      </c>
      <c r="J743" s="99">
        <v>100</v>
      </c>
      <c r="K743" s="36">
        <v>85</v>
      </c>
      <c r="L743" s="36">
        <v>0</v>
      </c>
      <c r="M743" s="26">
        <v>60</v>
      </c>
      <c r="N743" s="112">
        <f t="shared" si="90"/>
        <v>0</v>
      </c>
      <c r="O743" s="118">
        <v>0.7</v>
      </c>
      <c r="P743" s="143">
        <v>2</v>
      </c>
      <c r="Q743" s="100">
        <f t="shared" si="88"/>
        <v>0</v>
      </c>
      <c r="R743" s="102">
        <v>0</v>
      </c>
      <c r="S743" s="102">
        <v>0</v>
      </c>
      <c r="T743" s="102">
        <v>0</v>
      </c>
      <c r="U743" s="102">
        <v>0</v>
      </c>
      <c r="V743" s="102">
        <f t="shared" si="96"/>
        <v>0</v>
      </c>
      <c r="W743" s="102">
        <f t="shared" si="97"/>
        <v>0</v>
      </c>
      <c r="X743" s="103">
        <v>0</v>
      </c>
      <c r="Y743" s="103">
        <v>0</v>
      </c>
      <c r="Z743" s="95">
        <v>44579</v>
      </c>
      <c r="AA743" s="104" t="s">
        <v>79</v>
      </c>
      <c r="AC743">
        <v>0</v>
      </c>
    </row>
    <row r="744" spans="2:29" hidden="1" x14ac:dyDescent="0.3">
      <c r="B744" s="26" t="s">
        <v>191</v>
      </c>
      <c r="C744" s="26" t="s">
        <v>214</v>
      </c>
      <c r="D744" s="26">
        <v>1</v>
      </c>
      <c r="E744" s="97" t="s">
        <v>1611</v>
      </c>
      <c r="F744" s="99">
        <v>1392</v>
      </c>
      <c r="G744" s="99" t="s">
        <v>193</v>
      </c>
      <c r="H744" s="26">
        <v>4174</v>
      </c>
      <c r="I744" s="99" t="s">
        <v>194</v>
      </c>
      <c r="J744" s="99">
        <v>100</v>
      </c>
      <c r="K744" s="36">
        <v>75</v>
      </c>
      <c r="L744" s="36">
        <v>0</v>
      </c>
      <c r="M744" s="26">
        <v>60</v>
      </c>
      <c r="N744" s="112">
        <f t="shared" si="90"/>
        <v>0</v>
      </c>
      <c r="O744" s="118">
        <v>0.7</v>
      </c>
      <c r="P744" s="143">
        <v>2</v>
      </c>
      <c r="Q744" s="100">
        <f t="shared" si="88"/>
        <v>0</v>
      </c>
      <c r="R744" s="102">
        <v>0</v>
      </c>
      <c r="S744" s="102">
        <v>0</v>
      </c>
      <c r="T744" s="102">
        <v>0</v>
      </c>
      <c r="U744" s="102">
        <v>0</v>
      </c>
      <c r="V744" s="102">
        <f t="shared" si="96"/>
        <v>0</v>
      </c>
      <c r="W744" s="102">
        <f t="shared" si="97"/>
        <v>0</v>
      </c>
      <c r="X744" s="103">
        <v>0</v>
      </c>
      <c r="Y744" s="103">
        <v>0</v>
      </c>
      <c r="Z744" s="95">
        <v>44579</v>
      </c>
      <c r="AA744" s="104" t="s">
        <v>79</v>
      </c>
      <c r="AC744">
        <v>0</v>
      </c>
    </row>
    <row r="745" spans="2:29" hidden="1" x14ac:dyDescent="0.3">
      <c r="B745" s="26" t="s">
        <v>191</v>
      </c>
      <c r="C745" s="26" t="s">
        <v>214</v>
      </c>
      <c r="D745" s="26">
        <v>1</v>
      </c>
      <c r="E745" s="97" t="s">
        <v>195</v>
      </c>
      <c r="F745" s="99">
        <v>1393</v>
      </c>
      <c r="G745" s="99" t="s">
        <v>193</v>
      </c>
      <c r="H745" s="26">
        <v>4175</v>
      </c>
      <c r="I745" s="99" t="s">
        <v>196</v>
      </c>
      <c r="J745" s="99">
        <v>100</v>
      </c>
      <c r="K745" s="36">
        <v>75</v>
      </c>
      <c r="L745" s="36">
        <v>0</v>
      </c>
      <c r="M745" s="26">
        <v>60</v>
      </c>
      <c r="N745" s="112">
        <f t="shared" si="90"/>
        <v>0</v>
      </c>
      <c r="O745" s="118">
        <v>0.7</v>
      </c>
      <c r="P745" s="143">
        <v>2</v>
      </c>
      <c r="Q745" s="100">
        <f t="shared" si="88"/>
        <v>0</v>
      </c>
      <c r="R745" s="102">
        <v>0</v>
      </c>
      <c r="S745" s="102">
        <v>0</v>
      </c>
      <c r="T745" s="102">
        <v>0</v>
      </c>
      <c r="U745" s="102">
        <v>0</v>
      </c>
      <c r="V745" s="102">
        <f t="shared" si="96"/>
        <v>0</v>
      </c>
      <c r="W745" s="102">
        <f t="shared" si="97"/>
        <v>0</v>
      </c>
      <c r="X745" s="103">
        <v>0</v>
      </c>
      <c r="Y745" s="103">
        <v>0</v>
      </c>
      <c r="Z745" s="95">
        <v>44579</v>
      </c>
      <c r="AA745" s="104" t="s">
        <v>79</v>
      </c>
      <c r="AC745">
        <v>0</v>
      </c>
    </row>
    <row r="746" spans="2:29" hidden="1" x14ac:dyDescent="0.3">
      <c r="B746" s="26" t="s">
        <v>191</v>
      </c>
      <c r="C746" s="26" t="s">
        <v>214</v>
      </c>
      <c r="D746" s="26">
        <v>1</v>
      </c>
      <c r="E746" s="97" t="s">
        <v>197</v>
      </c>
      <c r="F746" s="99">
        <v>1394</v>
      </c>
      <c r="G746" s="99" t="s">
        <v>193</v>
      </c>
      <c r="H746" s="26">
        <v>4176</v>
      </c>
      <c r="I746" s="99" t="s">
        <v>198</v>
      </c>
      <c r="J746" s="99">
        <v>100</v>
      </c>
      <c r="K746" s="36">
        <v>75</v>
      </c>
      <c r="L746" s="36">
        <v>0</v>
      </c>
      <c r="M746" s="26">
        <v>60</v>
      </c>
      <c r="N746" s="112">
        <f t="shared" si="90"/>
        <v>0</v>
      </c>
      <c r="O746" s="118">
        <v>0.7</v>
      </c>
      <c r="P746" s="143">
        <v>2</v>
      </c>
      <c r="Q746" s="100">
        <f t="shared" si="88"/>
        <v>0</v>
      </c>
      <c r="R746" s="102">
        <v>0</v>
      </c>
      <c r="S746" s="102">
        <v>0</v>
      </c>
      <c r="T746" s="102">
        <v>0</v>
      </c>
      <c r="U746" s="102">
        <v>0</v>
      </c>
      <c r="V746" s="102">
        <f t="shared" si="96"/>
        <v>0</v>
      </c>
      <c r="W746" s="102">
        <f t="shared" si="97"/>
        <v>0</v>
      </c>
      <c r="X746" s="103">
        <v>0</v>
      </c>
      <c r="Y746" s="103">
        <v>0</v>
      </c>
      <c r="Z746" s="95">
        <v>44579</v>
      </c>
      <c r="AA746" s="104" t="s">
        <v>79</v>
      </c>
      <c r="AC746">
        <v>0</v>
      </c>
    </row>
    <row r="747" spans="2:29" hidden="1" x14ac:dyDescent="0.3">
      <c r="B747" s="26" t="s">
        <v>191</v>
      </c>
      <c r="C747" s="26" t="s">
        <v>214</v>
      </c>
      <c r="D747" s="26">
        <v>1</v>
      </c>
      <c r="E747" s="97" t="s">
        <v>199</v>
      </c>
      <c r="F747" s="99">
        <v>1395</v>
      </c>
      <c r="G747" s="99" t="s">
        <v>193</v>
      </c>
      <c r="H747" s="26">
        <v>4177</v>
      </c>
      <c r="I747" s="99" t="s">
        <v>200</v>
      </c>
      <c r="J747" s="99">
        <v>100</v>
      </c>
      <c r="K747" s="36">
        <v>75</v>
      </c>
      <c r="L747" s="36">
        <v>0</v>
      </c>
      <c r="M747" s="26">
        <v>60</v>
      </c>
      <c r="N747" s="112">
        <f t="shared" si="90"/>
        <v>0</v>
      </c>
      <c r="O747" s="118">
        <v>0.7</v>
      </c>
      <c r="P747" s="143">
        <v>2</v>
      </c>
      <c r="Q747" s="100">
        <f t="shared" si="88"/>
        <v>0</v>
      </c>
      <c r="R747" s="102">
        <v>0</v>
      </c>
      <c r="S747" s="102">
        <v>0</v>
      </c>
      <c r="T747" s="102">
        <v>0</v>
      </c>
      <c r="U747" s="102">
        <v>0</v>
      </c>
      <c r="V747" s="102">
        <f t="shared" si="96"/>
        <v>0</v>
      </c>
      <c r="W747" s="102">
        <f t="shared" si="97"/>
        <v>0</v>
      </c>
      <c r="X747" s="103">
        <v>0</v>
      </c>
      <c r="Y747" s="103">
        <v>0</v>
      </c>
      <c r="Z747" s="95">
        <v>44579</v>
      </c>
      <c r="AA747" s="104" t="s">
        <v>79</v>
      </c>
      <c r="AC747">
        <v>0</v>
      </c>
    </row>
    <row r="748" spans="2:29" hidden="1" x14ac:dyDescent="0.3">
      <c r="B748" s="26" t="s">
        <v>191</v>
      </c>
      <c r="C748" s="26" t="s">
        <v>214</v>
      </c>
      <c r="D748" s="26">
        <v>1</v>
      </c>
      <c r="E748" s="97" t="s">
        <v>201</v>
      </c>
      <c r="F748" s="99">
        <v>1396</v>
      </c>
      <c r="G748" s="99" t="s">
        <v>193</v>
      </c>
      <c r="H748" s="26">
        <v>4178</v>
      </c>
      <c r="I748" s="99" t="s">
        <v>202</v>
      </c>
      <c r="J748" s="99">
        <v>100</v>
      </c>
      <c r="K748" s="36">
        <v>75</v>
      </c>
      <c r="L748" s="36">
        <v>0</v>
      </c>
      <c r="M748" s="26">
        <v>60</v>
      </c>
      <c r="N748" s="112">
        <f t="shared" si="90"/>
        <v>0</v>
      </c>
      <c r="O748" s="118">
        <v>0.7</v>
      </c>
      <c r="P748" s="143">
        <v>2</v>
      </c>
      <c r="Q748" s="100">
        <f t="shared" si="88"/>
        <v>0</v>
      </c>
      <c r="R748" s="102">
        <v>0</v>
      </c>
      <c r="S748" s="102">
        <v>0</v>
      </c>
      <c r="T748" s="102">
        <v>0</v>
      </c>
      <c r="U748" s="102">
        <v>0</v>
      </c>
      <c r="V748" s="102">
        <f t="shared" si="96"/>
        <v>0</v>
      </c>
      <c r="W748" s="102">
        <f t="shared" si="97"/>
        <v>0</v>
      </c>
      <c r="X748" s="103">
        <v>0</v>
      </c>
      <c r="Y748" s="103">
        <v>0</v>
      </c>
      <c r="Z748" s="95">
        <v>44579</v>
      </c>
      <c r="AA748" s="104" t="s">
        <v>79</v>
      </c>
      <c r="AC748">
        <v>0</v>
      </c>
    </row>
    <row r="749" spans="2:29" hidden="1" x14ac:dyDescent="0.3">
      <c r="B749" s="26" t="s">
        <v>191</v>
      </c>
      <c r="C749" s="26" t="s">
        <v>214</v>
      </c>
      <c r="D749" s="26">
        <v>1</v>
      </c>
      <c r="E749" s="97" t="s">
        <v>203</v>
      </c>
      <c r="F749" s="99">
        <v>1397</v>
      </c>
      <c r="G749" s="99" t="s">
        <v>193</v>
      </c>
      <c r="H749" s="26">
        <v>4179</v>
      </c>
      <c r="I749" s="99" t="s">
        <v>204</v>
      </c>
      <c r="J749" s="99">
        <v>100</v>
      </c>
      <c r="K749" s="36">
        <v>75</v>
      </c>
      <c r="L749" s="36">
        <v>0</v>
      </c>
      <c r="M749" s="26">
        <v>60</v>
      </c>
      <c r="N749" s="112">
        <f t="shared" si="90"/>
        <v>0</v>
      </c>
      <c r="O749" s="118">
        <v>0.7</v>
      </c>
      <c r="P749" s="143">
        <v>2</v>
      </c>
      <c r="Q749" s="100">
        <f t="shared" si="88"/>
        <v>0</v>
      </c>
      <c r="R749" s="102">
        <v>0</v>
      </c>
      <c r="S749" s="102">
        <v>0</v>
      </c>
      <c r="T749" s="102">
        <v>0</v>
      </c>
      <c r="U749" s="102">
        <v>0</v>
      </c>
      <c r="V749" s="102">
        <f t="shared" si="96"/>
        <v>0</v>
      </c>
      <c r="W749" s="102">
        <f t="shared" si="97"/>
        <v>0</v>
      </c>
      <c r="X749" s="103">
        <v>0</v>
      </c>
      <c r="Y749" s="103">
        <v>0</v>
      </c>
      <c r="Z749" s="95">
        <v>44579</v>
      </c>
      <c r="AA749" s="104" t="s">
        <v>79</v>
      </c>
      <c r="AC749">
        <v>0</v>
      </c>
    </row>
    <row r="750" spans="2:29" hidden="1" x14ac:dyDescent="0.3">
      <c r="B750" s="26" t="s">
        <v>191</v>
      </c>
      <c r="C750" s="26" t="s">
        <v>214</v>
      </c>
      <c r="D750" s="26">
        <v>1</v>
      </c>
      <c r="E750" s="97" t="s">
        <v>205</v>
      </c>
      <c r="F750" s="99">
        <v>1398</v>
      </c>
      <c r="G750" s="99" t="s">
        <v>193</v>
      </c>
      <c r="H750" s="26">
        <v>4180</v>
      </c>
      <c r="I750" s="99" t="s">
        <v>206</v>
      </c>
      <c r="J750" s="99">
        <v>100</v>
      </c>
      <c r="K750" s="36">
        <v>75</v>
      </c>
      <c r="L750" s="36">
        <v>0</v>
      </c>
      <c r="M750" s="26">
        <v>60</v>
      </c>
      <c r="N750" s="112">
        <f t="shared" si="90"/>
        <v>0</v>
      </c>
      <c r="O750" s="118">
        <v>0.7</v>
      </c>
      <c r="P750" s="143">
        <v>2</v>
      </c>
      <c r="Q750" s="100">
        <f t="shared" si="88"/>
        <v>0</v>
      </c>
      <c r="R750" s="102">
        <v>0</v>
      </c>
      <c r="S750" s="102">
        <v>0</v>
      </c>
      <c r="T750" s="102">
        <v>0</v>
      </c>
      <c r="U750" s="102">
        <v>0</v>
      </c>
      <c r="V750" s="102">
        <f t="shared" si="96"/>
        <v>0</v>
      </c>
      <c r="W750" s="102">
        <f t="shared" si="97"/>
        <v>0</v>
      </c>
      <c r="X750" s="103">
        <v>0</v>
      </c>
      <c r="Y750" s="103">
        <v>0</v>
      </c>
      <c r="Z750" s="95">
        <v>44579</v>
      </c>
      <c r="AA750" s="104" t="s">
        <v>79</v>
      </c>
      <c r="AC750">
        <v>0</v>
      </c>
    </row>
    <row r="751" spans="2:29" hidden="1" x14ac:dyDescent="0.3">
      <c r="B751" s="26" t="s">
        <v>191</v>
      </c>
      <c r="C751" s="26" t="s">
        <v>214</v>
      </c>
      <c r="D751" s="26">
        <v>1</v>
      </c>
      <c r="E751" s="97" t="s">
        <v>207</v>
      </c>
      <c r="F751" s="99">
        <v>1399</v>
      </c>
      <c r="G751" s="99" t="s">
        <v>193</v>
      </c>
      <c r="H751" s="26">
        <v>4181</v>
      </c>
      <c r="I751" s="99" t="s">
        <v>208</v>
      </c>
      <c r="J751" s="99">
        <v>100</v>
      </c>
      <c r="K751" s="36">
        <v>75</v>
      </c>
      <c r="L751" s="36">
        <v>0</v>
      </c>
      <c r="M751" s="26">
        <v>60</v>
      </c>
      <c r="N751" s="112">
        <f t="shared" si="90"/>
        <v>0</v>
      </c>
      <c r="O751" s="118">
        <v>0.7</v>
      </c>
      <c r="P751" s="143">
        <v>2</v>
      </c>
      <c r="Q751" s="100">
        <f t="shared" si="88"/>
        <v>0</v>
      </c>
      <c r="R751" s="102">
        <v>0</v>
      </c>
      <c r="S751" s="102">
        <v>0</v>
      </c>
      <c r="T751" s="102">
        <v>0</v>
      </c>
      <c r="U751" s="102">
        <v>0</v>
      </c>
      <c r="V751" s="102">
        <f t="shared" si="96"/>
        <v>0</v>
      </c>
      <c r="W751" s="102">
        <f t="shared" si="97"/>
        <v>0</v>
      </c>
      <c r="X751" s="103">
        <v>0</v>
      </c>
      <c r="Y751" s="103">
        <v>0</v>
      </c>
      <c r="Z751" s="95">
        <v>44579</v>
      </c>
      <c r="AA751" s="104" t="s">
        <v>79</v>
      </c>
      <c r="AC751">
        <v>0</v>
      </c>
    </row>
    <row r="752" spans="2:29" hidden="1" x14ac:dyDescent="0.3">
      <c r="B752" s="26" t="s">
        <v>191</v>
      </c>
      <c r="C752" s="26" t="s">
        <v>214</v>
      </c>
      <c r="D752" s="26">
        <v>1</v>
      </c>
      <c r="E752" s="97" t="s">
        <v>209</v>
      </c>
      <c r="F752" s="99">
        <v>1400</v>
      </c>
      <c r="G752" s="99" t="s">
        <v>210</v>
      </c>
      <c r="H752" s="26">
        <v>4182</v>
      </c>
      <c r="I752" s="99" t="s">
        <v>211</v>
      </c>
      <c r="J752" s="99">
        <v>100</v>
      </c>
      <c r="K752" s="36">
        <v>75</v>
      </c>
      <c r="L752" s="36">
        <v>0</v>
      </c>
      <c r="M752" s="26">
        <v>60</v>
      </c>
      <c r="N752" s="112">
        <f t="shared" si="90"/>
        <v>0</v>
      </c>
      <c r="O752" s="118">
        <v>0.7</v>
      </c>
      <c r="P752" s="143">
        <v>2</v>
      </c>
      <c r="Q752" s="100">
        <f t="shared" si="88"/>
        <v>0</v>
      </c>
      <c r="R752" s="102">
        <v>0</v>
      </c>
      <c r="S752" s="102">
        <v>0</v>
      </c>
      <c r="T752" s="102">
        <v>0</v>
      </c>
      <c r="U752" s="102">
        <v>0</v>
      </c>
      <c r="V752" s="102">
        <f t="shared" si="96"/>
        <v>0</v>
      </c>
      <c r="W752" s="102">
        <f t="shared" si="97"/>
        <v>0</v>
      </c>
      <c r="X752" s="103">
        <v>0</v>
      </c>
      <c r="Y752" s="103">
        <v>0</v>
      </c>
      <c r="Z752" s="95">
        <v>44579</v>
      </c>
      <c r="AA752" s="104" t="s">
        <v>79</v>
      </c>
      <c r="AC752">
        <v>0</v>
      </c>
    </row>
    <row r="753" spans="2:29" hidden="1" x14ac:dyDescent="0.3">
      <c r="B753" s="26" t="s">
        <v>191</v>
      </c>
      <c r="C753" s="26" t="s">
        <v>214</v>
      </c>
      <c r="D753" s="26">
        <v>1</v>
      </c>
      <c r="E753" s="97" t="s">
        <v>212</v>
      </c>
      <c r="F753" s="99">
        <v>1401</v>
      </c>
      <c r="G753" s="99" t="s">
        <v>210</v>
      </c>
      <c r="H753" s="26">
        <v>4183</v>
      </c>
      <c r="I753" s="77" t="s">
        <v>213</v>
      </c>
      <c r="J753" s="77">
        <v>100</v>
      </c>
      <c r="K753" s="152">
        <v>75</v>
      </c>
      <c r="L753" s="152">
        <v>0</v>
      </c>
      <c r="M753" s="34">
        <v>60</v>
      </c>
      <c r="N753" s="153">
        <f t="shared" si="90"/>
        <v>0</v>
      </c>
      <c r="O753" s="154">
        <v>0.7</v>
      </c>
      <c r="P753" s="147">
        <v>2</v>
      </c>
      <c r="Q753" s="155">
        <f t="shared" si="88"/>
        <v>0</v>
      </c>
      <c r="R753" s="156">
        <v>0</v>
      </c>
      <c r="S753" s="156">
        <v>0</v>
      </c>
      <c r="T753" s="156">
        <v>0</v>
      </c>
      <c r="U753" s="156">
        <v>0</v>
      </c>
      <c r="V753" s="156">
        <f t="shared" si="96"/>
        <v>0</v>
      </c>
      <c r="W753" s="156">
        <f t="shared" si="97"/>
        <v>0</v>
      </c>
      <c r="X753" s="157">
        <v>0</v>
      </c>
      <c r="Y753" s="157">
        <v>0</v>
      </c>
      <c r="Z753" s="95">
        <v>44579</v>
      </c>
      <c r="AA753" s="104" t="s">
        <v>79</v>
      </c>
      <c r="AC753">
        <v>0</v>
      </c>
    </row>
    <row r="754" spans="2:29" x14ac:dyDescent="0.3">
      <c r="B754" s="26"/>
      <c r="C754" s="26" t="s">
        <v>1614</v>
      </c>
      <c r="D754" s="26">
        <v>2</v>
      </c>
      <c r="E754" s="18" t="s">
        <v>430</v>
      </c>
      <c r="F754" s="99">
        <v>1135</v>
      </c>
      <c r="G754" s="26"/>
      <c r="H754" s="150">
        <v>2526</v>
      </c>
      <c r="I754" s="3"/>
      <c r="J754" s="3">
        <v>940</v>
      </c>
      <c r="K754" s="5">
        <v>70</v>
      </c>
      <c r="L754" s="167">
        <v>4437</v>
      </c>
      <c r="M754" s="3">
        <v>60</v>
      </c>
      <c r="N754" s="8">
        <f>L754/M754</f>
        <v>73.95</v>
      </c>
      <c r="O754" s="6">
        <v>0.65</v>
      </c>
      <c r="P754" s="149">
        <v>1</v>
      </c>
      <c r="Q754" s="168">
        <f t="shared" si="88"/>
        <v>48.067500000000003</v>
      </c>
      <c r="R754" s="167">
        <v>1345888</v>
      </c>
      <c r="S754" s="167">
        <v>180877</v>
      </c>
      <c r="T754" s="167">
        <v>269177.59999999998</v>
      </c>
      <c r="U754" s="18">
        <v>35.520000000000003</v>
      </c>
      <c r="V754" s="50">
        <f t="shared" si="96"/>
        <v>1615065.6</v>
      </c>
      <c r="W754" s="50">
        <f t="shared" si="97"/>
        <v>180912.52</v>
      </c>
      <c r="X754" s="169">
        <f t="shared" ref="X754" si="98">S754/R754</f>
        <v>0.13439231199029933</v>
      </c>
      <c r="Y754" s="169">
        <f t="shared" ref="Y754" si="99">U754/T754</f>
        <v>1.3195748829025893E-4</v>
      </c>
      <c r="Z754" s="151"/>
      <c r="AA754" s="104"/>
      <c r="AC754">
        <f>100/(R754/T754)</f>
        <v>20</v>
      </c>
    </row>
    <row r="755" spans="2:29" hidden="1" x14ac:dyDescent="0.3">
      <c r="B755" s="26"/>
      <c r="C755" s="26"/>
      <c r="D755" s="26"/>
      <c r="E755" s="98"/>
      <c r="F755" s="99"/>
      <c r="G755" s="26"/>
      <c r="H755" s="26"/>
      <c r="I755" s="158"/>
      <c r="J755" s="158"/>
      <c r="K755" s="159"/>
      <c r="L755" s="160"/>
      <c r="M755" s="160"/>
      <c r="N755" s="161"/>
      <c r="O755" s="162"/>
      <c r="P755" s="162"/>
      <c r="Q755" s="163"/>
      <c r="R755" s="164"/>
      <c r="S755" s="164"/>
      <c r="T755" s="164"/>
      <c r="U755" s="164"/>
      <c r="V755" s="165"/>
      <c r="W755" s="165"/>
      <c r="X755" s="166"/>
      <c r="Y755" s="166"/>
      <c r="Z755" s="104"/>
      <c r="AA755" s="104"/>
    </row>
    <row r="756" spans="2:29" hidden="1" x14ac:dyDescent="0.3">
      <c r="B756" s="26"/>
      <c r="C756" s="26"/>
      <c r="D756" s="26"/>
      <c r="E756" s="98"/>
      <c r="F756" s="99"/>
      <c r="G756" s="26"/>
      <c r="H756" s="26"/>
      <c r="I756" s="26"/>
      <c r="J756" s="26"/>
      <c r="K756" s="36"/>
      <c r="L756" s="109"/>
      <c r="M756" s="109"/>
      <c r="N756" s="112"/>
      <c r="O756" s="118"/>
      <c r="P756" s="118"/>
      <c r="Q756" s="100"/>
      <c r="R756" s="102"/>
      <c r="S756" s="102"/>
      <c r="T756" s="102"/>
      <c r="U756" s="102"/>
      <c r="V756" s="102"/>
      <c r="W756" s="102"/>
      <c r="X756" s="103"/>
      <c r="Y756" s="103"/>
      <c r="Z756" s="104"/>
      <c r="AA756" s="104"/>
    </row>
    <row r="757" spans="2:29" hidden="1" x14ac:dyDescent="0.3">
      <c r="B757" s="26"/>
      <c r="C757" s="26"/>
      <c r="D757" s="26"/>
      <c r="E757" s="98"/>
      <c r="F757" s="99"/>
      <c r="G757" s="26"/>
      <c r="H757" s="26"/>
      <c r="I757" s="26"/>
      <c r="J757" s="26"/>
      <c r="K757" s="36"/>
      <c r="L757" s="109"/>
      <c r="M757" s="109"/>
      <c r="N757" s="112"/>
      <c r="O757" s="118"/>
      <c r="P757" s="118"/>
      <c r="Q757" s="100"/>
      <c r="R757" s="102"/>
      <c r="S757" s="102"/>
      <c r="T757" s="102"/>
      <c r="U757" s="102"/>
      <c r="V757" s="102"/>
      <c r="W757" s="102"/>
      <c r="X757" s="103"/>
      <c r="Y757" s="103"/>
      <c r="Z757" s="104"/>
      <c r="AA757" s="104"/>
    </row>
    <row r="758" spans="2:29" hidden="1" x14ac:dyDescent="0.3">
      <c r="B758" s="26"/>
      <c r="C758" s="26"/>
      <c r="D758" s="26"/>
      <c r="E758" s="98"/>
      <c r="F758" s="99"/>
      <c r="G758" s="26"/>
      <c r="H758" s="26"/>
      <c r="I758" s="26"/>
      <c r="J758" s="26"/>
      <c r="K758" s="36"/>
      <c r="L758" s="109"/>
      <c r="M758" s="109"/>
      <c r="N758" s="112"/>
      <c r="O758" s="118"/>
      <c r="P758" s="118"/>
      <c r="Q758" s="100"/>
      <c r="R758" s="102"/>
      <c r="S758" s="102"/>
      <c r="T758" s="102"/>
      <c r="U758" s="102"/>
      <c r="V758" s="102"/>
      <c r="W758" s="102"/>
      <c r="X758" s="103"/>
      <c r="Y758" s="103"/>
      <c r="Z758" s="104"/>
      <c r="AA758" s="104"/>
    </row>
    <row r="759" spans="2:29" hidden="1" x14ac:dyDescent="0.3">
      <c r="B759" s="26"/>
      <c r="C759" s="26"/>
      <c r="D759" s="26"/>
      <c r="E759" s="98"/>
      <c r="F759" s="99"/>
      <c r="G759" s="26"/>
      <c r="H759" s="26"/>
      <c r="I759" s="26"/>
      <c r="J759" s="26"/>
      <c r="K759" s="36"/>
      <c r="L759" s="109"/>
      <c r="M759" s="109"/>
      <c r="N759" s="112"/>
      <c r="O759" s="118"/>
      <c r="P759" s="118"/>
      <c r="Q759" s="100"/>
      <c r="R759" s="102"/>
      <c r="S759" s="102"/>
      <c r="T759" s="102"/>
      <c r="U759" s="102"/>
      <c r="V759" s="102"/>
      <c r="W759" s="102"/>
      <c r="X759" s="103"/>
      <c r="Y759" s="103"/>
      <c r="Z759" s="104"/>
      <c r="AA759" s="104"/>
    </row>
    <row r="760" spans="2:29" hidden="1" x14ac:dyDescent="0.3">
      <c r="B760" s="26"/>
      <c r="C760" s="26"/>
      <c r="D760" s="26"/>
      <c r="E760" s="98"/>
      <c r="F760" s="99"/>
      <c r="G760" s="26"/>
      <c r="H760" s="26"/>
      <c r="I760" s="26"/>
      <c r="J760" s="26"/>
      <c r="K760" s="36"/>
      <c r="L760" s="109"/>
      <c r="M760" s="109"/>
      <c r="N760" s="112"/>
      <c r="O760" s="118"/>
      <c r="P760" s="118"/>
      <c r="Q760" s="100"/>
      <c r="R760" s="117"/>
      <c r="S760" s="117"/>
      <c r="T760" s="117"/>
      <c r="U760" s="117"/>
      <c r="V760" s="102"/>
      <c r="W760" s="102"/>
      <c r="X760" s="103"/>
      <c r="Y760" s="103"/>
      <c r="Z760" s="104"/>
      <c r="AA760" s="104"/>
    </row>
    <row r="761" spans="2:29" hidden="1" x14ac:dyDescent="0.3">
      <c r="B761" s="26"/>
      <c r="C761" s="26"/>
      <c r="D761" s="26"/>
      <c r="E761" s="98"/>
      <c r="F761" s="99"/>
      <c r="G761" s="26"/>
      <c r="H761" s="26"/>
      <c r="I761" s="26"/>
      <c r="J761" s="26"/>
      <c r="K761" s="36"/>
      <c r="L761" s="109"/>
      <c r="M761" s="109"/>
      <c r="N761" s="112"/>
      <c r="O761" s="118"/>
      <c r="P761" s="118"/>
      <c r="Q761" s="100"/>
      <c r="R761" s="117"/>
      <c r="S761" s="117"/>
      <c r="T761" s="117"/>
      <c r="U761" s="117"/>
      <c r="V761" s="102"/>
      <c r="W761" s="102"/>
      <c r="X761" s="103"/>
      <c r="Y761" s="103"/>
      <c r="Z761" s="104"/>
      <c r="AA761" s="104"/>
    </row>
    <row r="762" spans="2:29" hidden="1" x14ac:dyDescent="0.3">
      <c r="B762" s="26"/>
      <c r="C762" s="26"/>
      <c r="D762" s="26"/>
      <c r="E762" s="98"/>
      <c r="F762" s="99"/>
      <c r="G762" s="26"/>
      <c r="H762" s="26"/>
      <c r="I762" s="26"/>
      <c r="J762" s="26"/>
      <c r="K762" s="36"/>
      <c r="L762" s="109"/>
      <c r="M762" s="109"/>
      <c r="N762" s="112"/>
      <c r="O762" s="118"/>
      <c r="P762" s="118"/>
      <c r="Q762" s="100"/>
      <c r="R762" s="102"/>
      <c r="S762" s="102"/>
      <c r="T762" s="102"/>
      <c r="U762" s="102"/>
      <c r="V762" s="102"/>
      <c r="W762" s="102"/>
      <c r="X762" s="103"/>
      <c r="Y762" s="103"/>
      <c r="Z762" s="104"/>
      <c r="AA762" s="104"/>
    </row>
    <row r="763" spans="2:29" hidden="1" x14ac:dyDescent="0.3">
      <c r="B763" s="26"/>
      <c r="C763" s="26"/>
      <c r="D763" s="26"/>
      <c r="E763" s="98"/>
      <c r="F763" s="99"/>
      <c r="G763" s="26"/>
      <c r="H763" s="26"/>
      <c r="I763" s="26"/>
      <c r="J763" s="26"/>
      <c r="K763" s="36"/>
      <c r="L763" s="109"/>
      <c r="M763" s="109"/>
      <c r="N763" s="112"/>
      <c r="O763" s="118"/>
      <c r="P763" s="118"/>
      <c r="Q763" s="100"/>
      <c r="R763" s="102"/>
      <c r="S763" s="102"/>
      <c r="T763" s="102"/>
      <c r="U763" s="102"/>
      <c r="V763" s="102"/>
      <c r="W763" s="102"/>
      <c r="X763" s="103"/>
      <c r="Y763" s="103"/>
      <c r="Z763" s="104"/>
      <c r="AA763" s="104"/>
    </row>
    <row r="764" spans="2:29" hidden="1" x14ac:dyDescent="0.3">
      <c r="B764" s="26"/>
      <c r="C764" s="26"/>
      <c r="D764" s="26"/>
      <c r="E764" s="98"/>
      <c r="F764" s="99"/>
      <c r="G764" s="26"/>
      <c r="H764" s="26"/>
      <c r="I764" s="26"/>
      <c r="J764" s="26"/>
      <c r="K764" s="36"/>
      <c r="L764" s="109"/>
      <c r="M764" s="109"/>
      <c r="N764" s="112"/>
      <c r="O764" s="118"/>
      <c r="P764" s="118"/>
      <c r="Q764" s="100"/>
      <c r="R764" s="102"/>
      <c r="S764" s="102"/>
      <c r="T764" s="102"/>
      <c r="U764" s="102"/>
      <c r="V764" s="102"/>
      <c r="W764" s="102"/>
      <c r="X764" s="103"/>
      <c r="Y764" s="103"/>
      <c r="Z764" s="104"/>
      <c r="AA764" s="104"/>
    </row>
    <row r="765" spans="2:29" hidden="1" x14ac:dyDescent="0.3">
      <c r="B765" s="26"/>
      <c r="C765" s="26"/>
      <c r="D765" s="26"/>
      <c r="E765" s="98"/>
      <c r="F765" s="99"/>
      <c r="G765" s="26"/>
      <c r="H765" s="26"/>
      <c r="I765" s="26"/>
      <c r="J765" s="26"/>
      <c r="K765" s="36"/>
      <c r="L765" s="109"/>
      <c r="M765" s="109"/>
      <c r="N765" s="112"/>
      <c r="O765" s="118"/>
      <c r="P765" s="118"/>
      <c r="Q765" s="100"/>
      <c r="R765" s="102"/>
      <c r="S765" s="102"/>
      <c r="T765" s="102"/>
      <c r="U765" s="102"/>
      <c r="V765" s="102"/>
      <c r="W765" s="102"/>
      <c r="X765" s="103"/>
      <c r="Y765" s="103"/>
      <c r="Z765" s="104"/>
      <c r="AA765" s="104"/>
    </row>
    <row r="766" spans="2:29" hidden="1" x14ac:dyDescent="0.3">
      <c r="B766" s="26"/>
      <c r="C766" s="26"/>
      <c r="D766" s="26"/>
      <c r="E766" s="98"/>
      <c r="F766" s="99"/>
      <c r="G766" s="26"/>
      <c r="H766" s="26"/>
      <c r="I766" s="26"/>
      <c r="J766" s="26"/>
      <c r="K766" s="36"/>
      <c r="L766" s="109"/>
      <c r="M766" s="109"/>
      <c r="N766" s="112"/>
      <c r="O766" s="118"/>
      <c r="P766" s="118"/>
      <c r="Q766" s="100"/>
      <c r="R766" s="102"/>
      <c r="S766" s="102"/>
      <c r="T766" s="102"/>
      <c r="U766" s="102"/>
      <c r="V766" s="102"/>
      <c r="W766" s="102"/>
      <c r="X766" s="103"/>
      <c r="Y766" s="103"/>
      <c r="Z766" s="104"/>
      <c r="AA766" s="104"/>
    </row>
    <row r="767" spans="2:29" hidden="1" x14ac:dyDescent="0.3">
      <c r="B767" s="26"/>
      <c r="C767" s="26"/>
      <c r="D767" s="26"/>
      <c r="E767" s="98"/>
      <c r="F767" s="99"/>
      <c r="G767" s="26"/>
      <c r="H767" s="26"/>
      <c r="I767" s="26"/>
      <c r="J767" s="26"/>
      <c r="K767" s="36"/>
      <c r="L767" s="109"/>
      <c r="M767" s="109"/>
      <c r="N767" s="112"/>
      <c r="O767" s="118"/>
      <c r="P767" s="118"/>
      <c r="Q767" s="100"/>
      <c r="R767" s="102"/>
      <c r="S767" s="102"/>
      <c r="T767" s="102"/>
      <c r="U767" s="102"/>
      <c r="V767" s="102"/>
      <c r="W767" s="102"/>
      <c r="X767" s="103"/>
      <c r="Y767" s="103"/>
      <c r="Z767" s="104"/>
      <c r="AA767" s="104"/>
    </row>
    <row r="768" spans="2:29" hidden="1" x14ac:dyDescent="0.3">
      <c r="B768" s="26"/>
      <c r="C768" s="26"/>
      <c r="D768" s="26"/>
      <c r="E768" s="98"/>
      <c r="F768" s="99"/>
      <c r="G768" s="26"/>
      <c r="H768" s="26"/>
      <c r="I768" s="26"/>
      <c r="J768" s="26"/>
      <c r="K768" s="36"/>
      <c r="L768" s="109"/>
      <c r="M768" s="109"/>
      <c r="N768" s="112"/>
      <c r="O768" s="118"/>
      <c r="P768" s="118"/>
      <c r="Q768" s="100"/>
      <c r="R768" s="102"/>
      <c r="S768" s="102"/>
      <c r="T768" s="102"/>
      <c r="U768" s="102"/>
      <c r="V768" s="102"/>
      <c r="W768" s="102"/>
      <c r="X768" s="103"/>
      <c r="Y768" s="103"/>
      <c r="Z768" s="104"/>
      <c r="AA768" s="104"/>
    </row>
    <row r="769" spans="2:27" hidden="1" x14ac:dyDescent="0.3">
      <c r="B769" s="26"/>
      <c r="C769" s="26"/>
      <c r="D769" s="26"/>
      <c r="E769" s="98"/>
      <c r="F769" s="99"/>
      <c r="G769" s="26"/>
      <c r="H769" s="26"/>
      <c r="I769" s="26"/>
      <c r="J769" s="26"/>
      <c r="K769" s="36"/>
      <c r="L769" s="109"/>
      <c r="M769" s="109"/>
      <c r="N769" s="112"/>
      <c r="O769" s="118"/>
      <c r="P769" s="118"/>
      <c r="Q769" s="100"/>
      <c r="R769" s="117"/>
      <c r="S769" s="117"/>
      <c r="T769" s="117"/>
      <c r="U769" s="117"/>
      <c r="V769" s="102"/>
      <c r="W769" s="102"/>
      <c r="X769" s="103"/>
      <c r="Y769" s="103"/>
      <c r="Z769" s="104"/>
      <c r="AA769" s="104"/>
    </row>
    <row r="770" spans="2:27" hidden="1" x14ac:dyDescent="0.3">
      <c r="B770" s="26"/>
      <c r="C770" s="26"/>
      <c r="D770" s="26"/>
      <c r="E770" s="98"/>
      <c r="F770" s="99"/>
      <c r="G770" s="26"/>
      <c r="H770" s="26"/>
      <c r="I770" s="26"/>
      <c r="J770" s="26"/>
      <c r="K770" s="36"/>
      <c r="L770" s="109"/>
      <c r="M770" s="109"/>
      <c r="N770" s="112"/>
      <c r="O770" s="118"/>
      <c r="P770" s="118"/>
      <c r="Q770" s="100"/>
      <c r="R770" s="102"/>
      <c r="S770" s="102"/>
      <c r="T770" s="102"/>
      <c r="U770" s="102"/>
      <c r="V770" s="102"/>
      <c r="W770" s="102"/>
      <c r="X770" s="103"/>
      <c r="Y770" s="103"/>
      <c r="Z770" s="104"/>
      <c r="AA770" s="104"/>
    </row>
    <row r="771" spans="2:27" hidden="1" x14ac:dyDescent="0.3">
      <c r="B771" s="26"/>
      <c r="C771" s="26"/>
      <c r="D771" s="26"/>
      <c r="E771" s="98"/>
      <c r="F771" s="99"/>
      <c r="G771" s="26"/>
      <c r="H771" s="26"/>
      <c r="I771" s="26"/>
      <c r="J771" s="26"/>
      <c r="K771" s="36"/>
      <c r="L771" s="109"/>
      <c r="M771" s="109"/>
      <c r="N771" s="112"/>
      <c r="O771" s="118"/>
      <c r="P771" s="118"/>
      <c r="Q771" s="100"/>
      <c r="R771" s="102"/>
      <c r="S771" s="102"/>
      <c r="T771" s="102"/>
      <c r="U771" s="102"/>
      <c r="V771" s="102"/>
      <c r="W771" s="102"/>
      <c r="X771" s="103"/>
      <c r="Y771" s="103"/>
      <c r="Z771" s="104"/>
      <c r="AA771" s="104"/>
    </row>
    <row r="772" spans="2:27" hidden="1" x14ac:dyDescent="0.3">
      <c r="B772" s="26"/>
      <c r="C772" s="26"/>
      <c r="D772" s="26"/>
      <c r="E772" s="98"/>
      <c r="F772" s="99"/>
      <c r="G772" s="26"/>
      <c r="H772" s="26"/>
      <c r="I772" s="26"/>
      <c r="J772" s="26"/>
      <c r="K772" s="36"/>
      <c r="L772" s="109"/>
      <c r="M772" s="109"/>
      <c r="N772" s="112"/>
      <c r="O772" s="118"/>
      <c r="P772" s="118"/>
      <c r="Q772" s="100"/>
      <c r="R772" s="102"/>
      <c r="S772" s="102"/>
      <c r="T772" s="102"/>
      <c r="U772" s="102"/>
      <c r="V772" s="102"/>
      <c r="W772" s="102"/>
      <c r="X772" s="103"/>
      <c r="Y772" s="103"/>
      <c r="Z772" s="104"/>
      <c r="AA772" s="104"/>
    </row>
    <row r="773" spans="2:27" hidden="1" x14ac:dyDescent="0.3">
      <c r="B773" s="26"/>
      <c r="C773" s="26"/>
      <c r="D773" s="26"/>
      <c r="E773" s="98"/>
      <c r="F773" s="99"/>
      <c r="G773" s="26"/>
      <c r="H773" s="26"/>
      <c r="I773" s="26"/>
      <c r="J773" s="26"/>
      <c r="K773" s="36"/>
      <c r="L773" s="109"/>
      <c r="M773" s="109"/>
      <c r="N773" s="112"/>
      <c r="O773" s="118"/>
      <c r="P773" s="118"/>
      <c r="Q773" s="100"/>
      <c r="R773" s="102"/>
      <c r="S773" s="102"/>
      <c r="T773" s="102"/>
      <c r="U773" s="102"/>
      <c r="V773" s="102"/>
      <c r="W773" s="102"/>
      <c r="X773" s="103"/>
      <c r="Y773" s="103"/>
      <c r="Z773" s="104"/>
      <c r="AA773" s="104"/>
    </row>
    <row r="774" spans="2:27" hidden="1" x14ac:dyDescent="0.3">
      <c r="B774" s="26"/>
      <c r="C774" s="26"/>
      <c r="D774" s="26"/>
      <c r="E774" s="98"/>
      <c r="F774" s="99"/>
      <c r="G774" s="26"/>
      <c r="H774" s="26"/>
      <c r="I774" s="26"/>
      <c r="J774" s="26"/>
      <c r="K774" s="36"/>
      <c r="L774" s="109"/>
      <c r="M774" s="109"/>
      <c r="N774" s="112"/>
      <c r="O774" s="118"/>
      <c r="P774" s="118"/>
      <c r="Q774" s="100"/>
      <c r="R774" s="102"/>
      <c r="S774" s="102"/>
      <c r="T774" s="102"/>
      <c r="U774" s="102"/>
      <c r="V774" s="102"/>
      <c r="W774" s="102"/>
      <c r="X774" s="103"/>
      <c r="Y774" s="103"/>
      <c r="Z774" s="104"/>
      <c r="AA774" s="104"/>
    </row>
    <row r="775" spans="2:27" hidden="1" x14ac:dyDescent="0.3">
      <c r="B775" s="26"/>
      <c r="C775" s="26"/>
      <c r="D775" s="26"/>
      <c r="E775" s="98"/>
      <c r="F775" s="99"/>
      <c r="G775" s="26"/>
      <c r="H775" s="26"/>
      <c r="I775" s="26"/>
      <c r="J775" s="26"/>
      <c r="K775" s="36"/>
      <c r="L775" s="109"/>
      <c r="M775" s="109"/>
      <c r="N775" s="112"/>
      <c r="O775" s="118"/>
      <c r="P775" s="118"/>
      <c r="Q775" s="100"/>
      <c r="R775" s="102"/>
      <c r="S775" s="102"/>
      <c r="T775" s="102"/>
      <c r="U775" s="102"/>
      <c r="V775" s="102"/>
      <c r="W775" s="102"/>
      <c r="X775" s="103"/>
      <c r="Y775" s="103"/>
      <c r="Z775" s="104"/>
      <c r="AA775" s="104"/>
    </row>
    <row r="776" spans="2:27" hidden="1" x14ac:dyDescent="0.3">
      <c r="B776" s="26"/>
      <c r="C776" s="26"/>
      <c r="D776" s="26"/>
      <c r="E776" s="98"/>
      <c r="F776" s="99"/>
      <c r="G776" s="26"/>
      <c r="H776" s="26"/>
      <c r="I776" s="26"/>
      <c r="J776" s="26"/>
      <c r="K776" s="36"/>
      <c r="L776" s="109"/>
      <c r="M776" s="109"/>
      <c r="N776" s="112"/>
      <c r="O776" s="118"/>
      <c r="P776" s="118"/>
      <c r="Q776" s="100"/>
      <c r="R776" s="102"/>
      <c r="S776" s="102"/>
      <c r="T776" s="102"/>
      <c r="U776" s="102"/>
      <c r="V776" s="102"/>
      <c r="W776" s="102"/>
      <c r="X776" s="103"/>
      <c r="Y776" s="103"/>
      <c r="Z776" s="104"/>
      <c r="AA776" s="104"/>
    </row>
    <row r="777" spans="2:27" hidden="1" x14ac:dyDescent="0.3">
      <c r="B777" s="26"/>
      <c r="C777" s="26"/>
      <c r="D777" s="26"/>
      <c r="E777" s="98"/>
      <c r="F777" s="99"/>
      <c r="G777" s="26"/>
      <c r="H777" s="26"/>
      <c r="I777" s="26"/>
      <c r="J777" s="26"/>
      <c r="K777" s="36"/>
      <c r="L777" s="109"/>
      <c r="M777" s="109"/>
      <c r="N777" s="112"/>
      <c r="O777" s="118"/>
      <c r="P777" s="118"/>
      <c r="Q777" s="100"/>
      <c r="R777" s="117"/>
      <c r="S777" s="117"/>
      <c r="T777" s="117"/>
      <c r="U777" s="117"/>
      <c r="V777" s="102"/>
      <c r="W777" s="102"/>
      <c r="X777" s="103"/>
      <c r="Y777" s="103"/>
      <c r="Z777" s="104"/>
      <c r="AA777" s="104"/>
    </row>
    <row r="778" spans="2:27" hidden="1" x14ac:dyDescent="0.3">
      <c r="B778" s="26"/>
      <c r="C778" s="26"/>
      <c r="D778" s="26"/>
      <c r="E778" s="98"/>
      <c r="F778" s="99"/>
      <c r="G778" s="26"/>
      <c r="H778" s="26"/>
      <c r="I778" s="26"/>
      <c r="J778" s="26"/>
      <c r="K778" s="36"/>
      <c r="L778" s="109"/>
      <c r="M778" s="109"/>
      <c r="N778" s="112"/>
      <c r="O778" s="118"/>
      <c r="P778" s="118"/>
      <c r="Q778" s="100"/>
      <c r="R778" s="102"/>
      <c r="S778" s="102"/>
      <c r="T778" s="102"/>
      <c r="U778" s="102"/>
      <c r="V778" s="102"/>
      <c r="W778" s="102"/>
      <c r="X778" s="103"/>
      <c r="Y778" s="103"/>
      <c r="Z778" s="104"/>
      <c r="AA778" s="104"/>
    </row>
    <row r="779" spans="2:27" hidden="1" x14ac:dyDescent="0.3">
      <c r="B779" s="26"/>
      <c r="C779" s="26"/>
      <c r="D779" s="26"/>
      <c r="E779" s="98"/>
      <c r="F779" s="99"/>
      <c r="G779" s="26"/>
      <c r="H779" s="26"/>
      <c r="I779" s="26"/>
      <c r="J779" s="26"/>
      <c r="K779" s="36"/>
      <c r="L779" s="109"/>
      <c r="M779" s="109"/>
      <c r="N779" s="112"/>
      <c r="O779" s="118"/>
      <c r="P779" s="118"/>
      <c r="Q779" s="100"/>
      <c r="R779" s="102"/>
      <c r="S779" s="102"/>
      <c r="T779" s="102"/>
      <c r="U779" s="102"/>
      <c r="V779" s="102"/>
      <c r="W779" s="102"/>
      <c r="X779" s="103"/>
      <c r="Y779" s="103"/>
      <c r="Z779" s="104"/>
      <c r="AA779" s="104"/>
    </row>
    <row r="780" spans="2:27" hidden="1" x14ac:dyDescent="0.3">
      <c r="B780" s="26"/>
      <c r="C780" s="26"/>
      <c r="D780" s="26"/>
      <c r="E780" s="98"/>
      <c r="F780" s="99"/>
      <c r="G780" s="26"/>
      <c r="H780" s="26"/>
      <c r="I780" s="26"/>
      <c r="J780" s="26"/>
      <c r="K780" s="36"/>
      <c r="L780" s="109"/>
      <c r="M780" s="109"/>
      <c r="N780" s="112"/>
      <c r="O780" s="118"/>
      <c r="P780" s="118"/>
      <c r="Q780" s="100"/>
      <c r="R780" s="102"/>
      <c r="S780" s="102"/>
      <c r="T780" s="102"/>
      <c r="U780" s="102"/>
      <c r="V780" s="102"/>
      <c r="W780" s="102"/>
      <c r="X780" s="103"/>
      <c r="Y780" s="103"/>
      <c r="Z780" s="104"/>
      <c r="AA780" s="104"/>
    </row>
    <row r="781" spans="2:27" hidden="1" x14ac:dyDescent="0.3">
      <c r="B781" s="26"/>
      <c r="C781" s="26"/>
      <c r="D781" s="26"/>
      <c r="E781" s="98"/>
      <c r="F781" s="99"/>
      <c r="G781" s="26"/>
      <c r="H781" s="26"/>
      <c r="I781" s="26"/>
      <c r="J781" s="26"/>
      <c r="K781" s="36"/>
      <c r="L781" s="109"/>
      <c r="M781" s="109"/>
      <c r="N781" s="112"/>
      <c r="O781" s="118"/>
      <c r="P781" s="118"/>
      <c r="Q781" s="100"/>
      <c r="R781" s="117"/>
      <c r="S781" s="117"/>
      <c r="T781" s="117"/>
      <c r="U781" s="117"/>
      <c r="V781" s="102"/>
      <c r="W781" s="102"/>
      <c r="X781" s="103"/>
      <c r="Y781" s="103"/>
      <c r="Z781" s="104"/>
      <c r="AA781" s="104"/>
    </row>
    <row r="782" spans="2:27" hidden="1" x14ac:dyDescent="0.3">
      <c r="B782" s="26"/>
      <c r="C782" s="26"/>
      <c r="D782" s="26"/>
      <c r="E782" s="98"/>
      <c r="F782" s="99"/>
      <c r="G782" s="26"/>
      <c r="H782" s="26"/>
      <c r="I782" s="26"/>
      <c r="J782" s="26"/>
      <c r="K782" s="36"/>
      <c r="L782" s="109"/>
      <c r="M782" s="109"/>
      <c r="N782" s="112"/>
      <c r="O782" s="118"/>
      <c r="P782" s="118"/>
      <c r="Q782" s="100"/>
      <c r="R782" s="117"/>
      <c r="S782" s="117"/>
      <c r="T782" s="117"/>
      <c r="U782" s="117"/>
      <c r="V782" s="102"/>
      <c r="W782" s="102"/>
      <c r="X782" s="103"/>
      <c r="Y782" s="103"/>
      <c r="Z782" s="104"/>
      <c r="AA782" s="104"/>
    </row>
    <row r="783" spans="2:27" hidden="1" x14ac:dyDescent="0.3">
      <c r="B783" s="26"/>
      <c r="C783" s="26"/>
      <c r="D783" s="26"/>
      <c r="E783" s="98"/>
      <c r="F783" s="99"/>
      <c r="G783" s="26"/>
      <c r="H783" s="26"/>
      <c r="I783" s="26"/>
      <c r="J783" s="26"/>
      <c r="K783" s="36"/>
      <c r="L783" s="109"/>
      <c r="M783" s="109"/>
      <c r="N783" s="112"/>
      <c r="O783" s="118"/>
      <c r="P783" s="118"/>
      <c r="Q783" s="100"/>
      <c r="R783" s="117"/>
      <c r="S783" s="117"/>
      <c r="T783" s="117"/>
      <c r="U783" s="117"/>
      <c r="V783" s="102"/>
      <c r="W783" s="102"/>
      <c r="X783" s="103"/>
      <c r="Y783" s="103"/>
      <c r="Z783" s="104"/>
      <c r="AA783" s="104"/>
    </row>
    <row r="784" spans="2:27" hidden="1" x14ac:dyDescent="0.3">
      <c r="B784" s="26"/>
      <c r="C784" s="26"/>
      <c r="D784" s="26"/>
      <c r="E784" s="98"/>
      <c r="F784" s="99"/>
      <c r="G784" s="26"/>
      <c r="H784" s="26"/>
      <c r="I784" s="26"/>
      <c r="J784" s="26"/>
      <c r="K784" s="36"/>
      <c r="L784" s="109"/>
      <c r="M784" s="109"/>
      <c r="N784" s="112"/>
      <c r="O784" s="118"/>
      <c r="P784" s="118"/>
      <c r="Q784" s="100"/>
      <c r="R784" s="102"/>
      <c r="S784" s="102"/>
      <c r="T784" s="102"/>
      <c r="U784" s="102"/>
      <c r="V784" s="102"/>
      <c r="W784" s="102"/>
      <c r="X784" s="103"/>
      <c r="Y784" s="103"/>
      <c r="Z784" s="104"/>
      <c r="AA784" s="104"/>
    </row>
    <row r="785" spans="2:27" hidden="1" x14ac:dyDescent="0.3">
      <c r="B785" s="26"/>
      <c r="C785" s="26"/>
      <c r="D785" s="26"/>
      <c r="E785" s="98"/>
      <c r="F785" s="99"/>
      <c r="G785" s="26"/>
      <c r="H785" s="26"/>
      <c r="I785" s="26"/>
      <c r="J785" s="26"/>
      <c r="K785" s="36"/>
      <c r="L785" s="109"/>
      <c r="M785" s="109"/>
      <c r="N785" s="112"/>
      <c r="O785" s="118"/>
      <c r="P785" s="118"/>
      <c r="Q785" s="100"/>
      <c r="R785" s="117"/>
      <c r="S785" s="117"/>
      <c r="T785" s="117"/>
      <c r="U785" s="117"/>
      <c r="V785" s="102"/>
      <c r="W785" s="102"/>
      <c r="X785" s="103"/>
      <c r="Y785" s="103"/>
      <c r="Z785" s="104"/>
      <c r="AA785" s="104"/>
    </row>
    <row r="786" spans="2:27" hidden="1" x14ac:dyDescent="0.3">
      <c r="B786" s="26"/>
      <c r="C786" s="26"/>
      <c r="D786" s="26"/>
      <c r="E786" s="97"/>
      <c r="F786" s="99"/>
      <c r="G786" s="99"/>
      <c r="H786" s="26"/>
      <c r="I786" s="99"/>
      <c r="J786" s="26"/>
      <c r="K786" s="36"/>
      <c r="L786" s="36"/>
      <c r="M786" s="109"/>
      <c r="N786" s="112"/>
      <c r="O786" s="118"/>
      <c r="P786" s="118"/>
      <c r="Q786" s="100"/>
      <c r="R786" s="102"/>
      <c r="S786" s="102"/>
      <c r="T786" s="102"/>
      <c r="U786" s="102"/>
      <c r="V786" s="102"/>
      <c r="W786" s="102"/>
      <c r="X786" s="103"/>
      <c r="Y786" s="103"/>
      <c r="Z786" s="104"/>
      <c r="AA786" s="104"/>
    </row>
    <row r="787" spans="2:27" hidden="1" x14ac:dyDescent="0.3">
      <c r="B787" s="26"/>
      <c r="C787" s="26"/>
      <c r="D787" s="26"/>
      <c r="E787" s="97"/>
      <c r="F787" s="99"/>
      <c r="G787" s="99"/>
      <c r="H787" s="26"/>
      <c r="I787" s="99"/>
      <c r="J787" s="26"/>
      <c r="K787" s="36"/>
      <c r="L787" s="36"/>
      <c r="M787" s="109"/>
      <c r="N787" s="112"/>
      <c r="O787" s="118"/>
      <c r="P787" s="118"/>
      <c r="Q787" s="100"/>
      <c r="R787" s="102"/>
      <c r="S787" s="102"/>
      <c r="T787" s="102"/>
      <c r="U787" s="102"/>
      <c r="V787" s="102"/>
      <c r="W787" s="102"/>
      <c r="X787" s="103"/>
      <c r="Y787" s="103"/>
      <c r="Z787" s="104"/>
      <c r="AA787" s="104"/>
    </row>
    <row r="788" spans="2:27" hidden="1" x14ac:dyDescent="0.3">
      <c r="B788" s="26"/>
      <c r="C788" s="26"/>
      <c r="D788" s="26"/>
      <c r="E788" s="97"/>
      <c r="F788" s="99"/>
      <c r="G788" s="99"/>
      <c r="H788" s="26"/>
      <c r="I788" s="99"/>
      <c r="J788" s="26"/>
      <c r="K788" s="36"/>
      <c r="L788" s="36"/>
      <c r="M788" s="109"/>
      <c r="N788" s="112"/>
      <c r="O788" s="118"/>
      <c r="P788" s="118"/>
      <c r="Q788" s="100"/>
      <c r="R788" s="102"/>
      <c r="S788" s="102"/>
      <c r="T788" s="102"/>
      <c r="U788" s="102"/>
      <c r="V788" s="102"/>
      <c r="W788" s="102"/>
      <c r="X788" s="103"/>
      <c r="Y788" s="103"/>
      <c r="Z788" s="104"/>
      <c r="AA788" s="104"/>
    </row>
    <row r="789" spans="2:27" hidden="1" x14ac:dyDescent="0.3">
      <c r="B789" s="26"/>
      <c r="C789" s="26"/>
      <c r="D789" s="26"/>
      <c r="E789" s="97"/>
      <c r="F789" s="99"/>
      <c r="G789" s="99"/>
      <c r="H789" s="26"/>
      <c r="I789" s="99"/>
      <c r="J789" s="26"/>
      <c r="K789" s="36"/>
      <c r="L789" s="36"/>
      <c r="M789" s="109"/>
      <c r="N789" s="112"/>
      <c r="O789" s="118"/>
      <c r="P789" s="118"/>
      <c r="Q789" s="100"/>
      <c r="R789" s="102"/>
      <c r="S789" s="102"/>
      <c r="T789" s="102"/>
      <c r="U789" s="102"/>
      <c r="V789" s="102"/>
      <c r="W789" s="102"/>
      <c r="X789" s="103"/>
      <c r="Y789" s="103"/>
      <c r="Z789" s="104"/>
      <c r="AA789" s="104"/>
    </row>
    <row r="790" spans="2:27" hidden="1" x14ac:dyDescent="0.3">
      <c r="B790" s="26"/>
      <c r="C790" s="26"/>
      <c r="D790" s="26"/>
      <c r="E790" s="97"/>
      <c r="F790" s="99"/>
      <c r="G790" s="99"/>
      <c r="H790" s="26"/>
      <c r="I790" s="99"/>
      <c r="J790" s="26"/>
      <c r="K790" s="36"/>
      <c r="L790" s="36"/>
      <c r="M790" s="109"/>
      <c r="N790" s="112"/>
      <c r="O790" s="118"/>
      <c r="P790" s="118"/>
      <c r="Q790" s="100"/>
      <c r="R790" s="102"/>
      <c r="S790" s="102"/>
      <c r="T790" s="102"/>
      <c r="U790" s="102"/>
      <c r="V790" s="102"/>
      <c r="W790" s="102"/>
      <c r="X790" s="103"/>
      <c r="Y790" s="103"/>
      <c r="Z790" s="104"/>
      <c r="AA790" s="104"/>
    </row>
    <row r="791" spans="2:27" hidden="1" x14ac:dyDescent="0.3">
      <c r="B791" s="26"/>
      <c r="C791" s="26"/>
      <c r="D791" s="26"/>
      <c r="E791" s="97"/>
      <c r="F791" s="99"/>
      <c r="G791" s="99"/>
      <c r="H791" s="26"/>
      <c r="I791" s="99"/>
      <c r="J791" s="26"/>
      <c r="K791" s="36"/>
      <c r="L791" s="36"/>
      <c r="M791" s="109"/>
      <c r="N791" s="112"/>
      <c r="O791" s="118"/>
      <c r="P791" s="118"/>
      <c r="Q791" s="100"/>
      <c r="R791" s="102"/>
      <c r="S791" s="102"/>
      <c r="T791" s="102"/>
      <c r="U791" s="102"/>
      <c r="V791" s="102"/>
      <c r="W791" s="102"/>
      <c r="X791" s="103"/>
      <c r="Y791" s="103"/>
      <c r="Z791" s="104"/>
      <c r="AA791" s="104"/>
    </row>
    <row r="792" spans="2:27" hidden="1" x14ac:dyDescent="0.3">
      <c r="B792" s="26"/>
      <c r="C792" s="26"/>
      <c r="D792" s="26"/>
      <c r="E792" s="97"/>
      <c r="F792" s="99"/>
      <c r="G792" s="99"/>
      <c r="H792" s="26"/>
      <c r="I792" s="99"/>
      <c r="J792" s="26"/>
      <c r="K792" s="36"/>
      <c r="L792" s="36"/>
      <c r="M792" s="109"/>
      <c r="N792" s="112"/>
      <c r="O792" s="118"/>
      <c r="P792" s="118"/>
      <c r="Q792" s="100"/>
      <c r="R792" s="102"/>
      <c r="S792" s="102"/>
      <c r="T792" s="102"/>
      <c r="U792" s="102"/>
      <c r="V792" s="102"/>
      <c r="W792" s="102"/>
      <c r="X792" s="103"/>
      <c r="Y792" s="103"/>
      <c r="Z792" s="104"/>
      <c r="AA792" s="104"/>
    </row>
    <row r="793" spans="2:27" hidden="1" x14ac:dyDescent="0.3">
      <c r="B793" s="26"/>
      <c r="C793" s="26"/>
      <c r="D793" s="26"/>
      <c r="E793" s="97"/>
      <c r="F793" s="99"/>
      <c r="G793" s="99"/>
      <c r="H793" s="26"/>
      <c r="I793" s="99"/>
      <c r="J793" s="26"/>
      <c r="K793" s="36"/>
      <c r="L793" s="36"/>
      <c r="M793" s="109"/>
      <c r="N793" s="112"/>
      <c r="O793" s="118"/>
      <c r="P793" s="118"/>
      <c r="Q793" s="100"/>
      <c r="R793" s="102"/>
      <c r="S793" s="102"/>
      <c r="T793" s="102"/>
      <c r="U793" s="102"/>
      <c r="V793" s="102"/>
      <c r="W793" s="102"/>
      <c r="X793" s="103"/>
      <c r="Y793" s="103"/>
      <c r="Z793" s="104"/>
      <c r="AA793" s="104"/>
    </row>
    <row r="794" spans="2:27" hidden="1" x14ac:dyDescent="0.3">
      <c r="B794" s="26"/>
      <c r="C794" s="26"/>
      <c r="D794" s="26"/>
      <c r="E794" s="97"/>
      <c r="F794" s="99"/>
      <c r="G794" s="99"/>
      <c r="H794" s="26"/>
      <c r="I794" s="99"/>
      <c r="J794" s="26"/>
      <c r="K794" s="36"/>
      <c r="L794" s="36"/>
      <c r="M794" s="109"/>
      <c r="N794" s="112"/>
      <c r="O794" s="118"/>
      <c r="P794" s="118"/>
      <c r="Q794" s="100"/>
      <c r="R794" s="102"/>
      <c r="S794" s="102"/>
      <c r="T794" s="102"/>
      <c r="U794" s="102"/>
      <c r="V794" s="102"/>
      <c r="W794" s="102"/>
      <c r="X794" s="103"/>
      <c r="Y794" s="103"/>
      <c r="Z794" s="104"/>
      <c r="AA794" s="104"/>
    </row>
    <row r="795" spans="2:27" hidden="1" x14ac:dyDescent="0.3">
      <c r="B795" s="26"/>
      <c r="C795" s="26"/>
      <c r="D795" s="26"/>
      <c r="E795" s="97"/>
      <c r="F795" s="99"/>
      <c r="G795" s="99"/>
      <c r="H795" s="26"/>
      <c r="I795" s="99"/>
      <c r="J795" s="26"/>
      <c r="K795" s="36"/>
      <c r="L795" s="36"/>
      <c r="M795" s="109"/>
      <c r="N795" s="112"/>
      <c r="O795" s="118"/>
      <c r="P795" s="118"/>
      <c r="Q795" s="100"/>
      <c r="R795" s="102"/>
      <c r="S795" s="102"/>
      <c r="T795" s="102"/>
      <c r="U795" s="102"/>
      <c r="V795" s="102"/>
      <c r="W795" s="102"/>
      <c r="X795" s="103"/>
      <c r="Y795" s="103"/>
      <c r="Z795" s="104"/>
      <c r="AA795" s="104"/>
    </row>
    <row r="796" spans="2:27" hidden="1" x14ac:dyDescent="0.3">
      <c r="B796" s="104"/>
      <c r="C796" s="104"/>
      <c r="D796" s="104"/>
      <c r="E796" s="98"/>
      <c r="F796" s="26"/>
      <c r="G796" s="26"/>
      <c r="H796" s="26"/>
      <c r="I796" s="26"/>
      <c r="J796" s="104"/>
      <c r="K796" s="36"/>
      <c r="L796" s="26"/>
      <c r="M796" s="26"/>
      <c r="N796" s="112"/>
      <c r="O796" s="26"/>
      <c r="P796" s="26"/>
      <c r="Q796" s="100"/>
      <c r="R796" s="116"/>
      <c r="S796" s="116"/>
      <c r="T796" s="116"/>
      <c r="U796" s="116"/>
      <c r="V796" s="116"/>
      <c r="W796" s="116"/>
      <c r="X796" s="103"/>
      <c r="Y796" s="103"/>
      <c r="Z796" s="104"/>
      <c r="AA796" s="104"/>
    </row>
    <row r="798" spans="2:27" x14ac:dyDescent="0.3">
      <c r="S798" s="53"/>
      <c r="U798" s="53"/>
    </row>
    <row r="799" spans="2:27" x14ac:dyDescent="0.3">
      <c r="V799" s="136"/>
      <c r="W799" s="136"/>
    </row>
    <row r="800" spans="2:27" x14ac:dyDescent="0.3">
      <c r="V800" s="136"/>
      <c r="W800" s="136"/>
    </row>
    <row r="801" spans="18:21" x14ac:dyDescent="0.3">
      <c r="T801" s="53"/>
      <c r="U801" s="136"/>
    </row>
    <row r="802" spans="18:21" x14ac:dyDescent="0.3">
      <c r="R802" s="53"/>
      <c r="S802" s="136"/>
    </row>
  </sheetData>
  <autoFilter ref="B2:BA796" xr:uid="{12913884-CFC5-45F6-A48D-891C68714AF9}">
    <filterColumn colId="1">
      <filters>
        <filter val="TOKIO MARINE"/>
      </filters>
    </filterColumn>
  </autoFilter>
  <sortState xmlns:xlrd2="http://schemas.microsoft.com/office/spreadsheetml/2017/richdata2" ref="B3:AA796">
    <sortCondition ref="B3:B796"/>
    <sortCondition ref="C3:C796"/>
    <sortCondition ref="E3:E796"/>
    <sortCondition ref="O3:O796"/>
    <sortCondition ref="K3:K79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D1DD-1B08-45B5-B1B0-F55FAC108171}">
  <dimension ref="A1:P85"/>
  <sheetViews>
    <sheetView zoomScale="85" zoomScaleNormal="85" workbookViewId="0">
      <selection activeCell="J3" sqref="J3"/>
    </sheetView>
  </sheetViews>
  <sheetFormatPr defaultRowHeight="14.4" x14ac:dyDescent="0.3"/>
  <cols>
    <col min="1" max="1" width="11.6640625" customWidth="1"/>
    <col min="2" max="2" width="36.44140625" customWidth="1"/>
    <col min="3" max="3" width="10.44140625" customWidth="1"/>
    <col min="4" max="4" width="10.88671875" customWidth="1"/>
    <col min="5" max="5" width="30" customWidth="1"/>
    <col min="6" max="6" width="31.109375" customWidth="1"/>
    <col min="7" max="7" width="3.5546875" customWidth="1"/>
    <col min="8" max="10" width="15.88671875" customWidth="1"/>
    <col min="11" max="11" width="17.6640625" customWidth="1"/>
    <col min="12" max="14" width="20.88671875" customWidth="1"/>
    <col min="15" max="15" width="17.6640625" customWidth="1"/>
    <col min="16" max="16" width="20.88671875" customWidth="1"/>
  </cols>
  <sheetData>
    <row r="1" spans="1:16" ht="28.8" x14ac:dyDescent="0.3">
      <c r="A1" s="1" t="s">
        <v>0</v>
      </c>
      <c r="B1" s="1" t="s">
        <v>3</v>
      </c>
      <c r="C1" s="9" t="s">
        <v>8</v>
      </c>
      <c r="D1" s="1" t="s">
        <v>9</v>
      </c>
      <c r="E1" s="2" t="s">
        <v>10</v>
      </c>
      <c r="F1" s="2" t="s">
        <v>215</v>
      </c>
      <c r="G1" s="2" t="s">
        <v>216</v>
      </c>
      <c r="H1" s="2" t="s">
        <v>12</v>
      </c>
      <c r="I1" s="2" t="s">
        <v>217</v>
      </c>
      <c r="J1" s="2" t="s">
        <v>14</v>
      </c>
      <c r="K1" s="19" t="s">
        <v>218</v>
      </c>
      <c r="L1" s="19" t="s">
        <v>219</v>
      </c>
      <c r="M1" s="20" t="s">
        <v>220</v>
      </c>
      <c r="N1" s="20" t="s">
        <v>221</v>
      </c>
      <c r="O1" s="20" t="s">
        <v>222</v>
      </c>
      <c r="P1" s="19" t="s">
        <v>223</v>
      </c>
    </row>
    <row r="2" spans="1:16" x14ac:dyDescent="0.3">
      <c r="A2" s="13" t="s">
        <v>105</v>
      </c>
      <c r="B2" s="12" t="s">
        <v>224</v>
      </c>
      <c r="C2" s="3">
        <v>100</v>
      </c>
      <c r="D2" s="4">
        <v>60</v>
      </c>
      <c r="E2" s="5">
        <v>5355</v>
      </c>
      <c r="F2" s="5">
        <v>3480.75</v>
      </c>
      <c r="G2" s="3">
        <v>60</v>
      </c>
      <c r="H2" s="8">
        <f>E2/G2</f>
        <v>89.25</v>
      </c>
      <c r="I2" s="6">
        <v>0.65</v>
      </c>
      <c r="J2" s="7">
        <f>H2*I2</f>
        <v>58.012500000000003</v>
      </c>
      <c r="K2" s="5">
        <v>348075</v>
      </c>
      <c r="L2" s="5">
        <v>17392</v>
      </c>
      <c r="M2" s="5"/>
      <c r="N2" s="5"/>
      <c r="O2" s="5">
        <v>348075</v>
      </c>
      <c r="P2" s="5">
        <v>43489</v>
      </c>
    </row>
    <row r="3" spans="1:16" x14ac:dyDescent="0.3">
      <c r="A3" s="13" t="s">
        <v>105</v>
      </c>
      <c r="B3" s="12" t="s">
        <v>225</v>
      </c>
      <c r="C3" s="3">
        <v>100</v>
      </c>
      <c r="D3" s="4">
        <v>60</v>
      </c>
      <c r="E3" s="5">
        <v>4800</v>
      </c>
      <c r="F3" s="5">
        <v>3120</v>
      </c>
      <c r="G3" s="3">
        <v>60</v>
      </c>
      <c r="H3" s="8">
        <f t="shared" ref="H3:H27" si="0">E3/G3</f>
        <v>80</v>
      </c>
      <c r="I3" s="6">
        <v>0.65</v>
      </c>
      <c r="J3" s="7">
        <f t="shared" ref="J3:J7" si="1">H3*I3</f>
        <v>52</v>
      </c>
      <c r="K3" s="5">
        <v>312000</v>
      </c>
      <c r="L3" s="5">
        <v>38974</v>
      </c>
      <c r="M3" s="5"/>
      <c r="N3" s="5"/>
      <c r="O3" s="5">
        <v>312000</v>
      </c>
      <c r="P3" s="5">
        <v>38982</v>
      </c>
    </row>
    <row r="4" spans="1:16" x14ac:dyDescent="0.3">
      <c r="A4" s="13" t="s">
        <v>105</v>
      </c>
      <c r="B4" s="12" t="s">
        <v>226</v>
      </c>
      <c r="C4" s="3">
        <v>100</v>
      </c>
      <c r="D4" s="4">
        <v>60</v>
      </c>
      <c r="E4" s="5">
        <v>5661</v>
      </c>
      <c r="F4" s="5">
        <v>3679.65</v>
      </c>
      <c r="G4" s="3">
        <v>60</v>
      </c>
      <c r="H4" s="8">
        <f t="shared" si="0"/>
        <v>94.35</v>
      </c>
      <c r="I4" s="6">
        <v>0.65</v>
      </c>
      <c r="J4" s="7">
        <f t="shared" si="1"/>
        <v>61.327500000000001</v>
      </c>
      <c r="K4" s="5">
        <v>367965</v>
      </c>
      <c r="L4" s="5">
        <v>45965</v>
      </c>
      <c r="M4" s="5"/>
      <c r="N4" s="5"/>
      <c r="O4" s="5">
        <v>367965</v>
      </c>
      <c r="P4" s="5">
        <v>45974</v>
      </c>
    </row>
    <row r="5" spans="1:16" x14ac:dyDescent="0.3">
      <c r="A5" s="13" t="s">
        <v>105</v>
      </c>
      <c r="B5" s="12" t="s">
        <v>227</v>
      </c>
      <c r="C5" s="3">
        <v>100</v>
      </c>
      <c r="D5" s="4">
        <v>60</v>
      </c>
      <c r="E5" s="5">
        <v>4800</v>
      </c>
      <c r="F5" s="5">
        <v>3120</v>
      </c>
      <c r="G5" s="3">
        <v>60</v>
      </c>
      <c r="H5" s="8">
        <f t="shared" si="0"/>
        <v>80</v>
      </c>
      <c r="I5" s="6">
        <v>0.65</v>
      </c>
      <c r="J5" s="7">
        <f t="shared" si="1"/>
        <v>52</v>
      </c>
      <c r="K5" s="5">
        <v>312000</v>
      </c>
      <c r="L5" s="5">
        <v>48717</v>
      </c>
      <c r="M5" s="5"/>
      <c r="N5" s="5"/>
      <c r="O5" s="5">
        <v>312000</v>
      </c>
      <c r="P5" s="5">
        <v>38982</v>
      </c>
    </row>
    <row r="6" spans="1:16" x14ac:dyDescent="0.3">
      <c r="A6" s="13" t="s">
        <v>105</v>
      </c>
      <c r="B6" s="12" t="s">
        <v>228</v>
      </c>
      <c r="C6" s="3">
        <v>100</v>
      </c>
      <c r="D6" s="4">
        <v>60</v>
      </c>
      <c r="E6" s="5">
        <v>5122</v>
      </c>
      <c r="F6" s="5">
        <v>3073.2</v>
      </c>
      <c r="G6" s="3">
        <v>60</v>
      </c>
      <c r="H6" s="11">
        <f t="shared" si="0"/>
        <v>85.36666666666666</v>
      </c>
      <c r="I6" s="6">
        <v>0.65</v>
      </c>
      <c r="J6" s="7">
        <f t="shared" si="1"/>
        <v>55.48833333333333</v>
      </c>
      <c r="K6" s="5">
        <v>332930</v>
      </c>
      <c r="L6" s="5">
        <v>35899</v>
      </c>
      <c r="M6" s="5"/>
      <c r="N6" s="5"/>
      <c r="O6" s="5">
        <v>332930</v>
      </c>
      <c r="P6" s="5">
        <v>31801</v>
      </c>
    </row>
    <row r="7" spans="1:16" x14ac:dyDescent="0.3">
      <c r="A7" s="13" t="s">
        <v>105</v>
      </c>
      <c r="B7" s="12" t="s">
        <v>229</v>
      </c>
      <c r="C7" s="3">
        <v>100</v>
      </c>
      <c r="D7" s="4">
        <v>60</v>
      </c>
      <c r="E7" s="5">
        <v>5202</v>
      </c>
      <c r="F7" s="5">
        <v>3381.3</v>
      </c>
      <c r="G7" s="3">
        <v>60</v>
      </c>
      <c r="H7" s="8">
        <f t="shared" si="0"/>
        <v>86.7</v>
      </c>
      <c r="I7" s="6">
        <v>0.65</v>
      </c>
      <c r="J7" s="7">
        <f t="shared" si="1"/>
        <v>56.355000000000004</v>
      </c>
      <c r="K7" s="5">
        <v>338130</v>
      </c>
      <c r="L7" s="5">
        <v>42238</v>
      </c>
      <c r="M7" s="5"/>
      <c r="N7" s="5"/>
      <c r="O7" s="5">
        <v>338130</v>
      </c>
      <c r="P7" s="5">
        <v>42247</v>
      </c>
    </row>
    <row r="8" spans="1:16" x14ac:dyDescent="0.3">
      <c r="A8" s="13" t="s">
        <v>105</v>
      </c>
      <c r="B8" s="12" t="s">
        <v>230</v>
      </c>
      <c r="C8" s="3">
        <v>100</v>
      </c>
      <c r="D8" s="4">
        <v>60</v>
      </c>
      <c r="E8" s="5">
        <v>4039.2</v>
      </c>
      <c r="F8" s="5">
        <v>2625.48</v>
      </c>
      <c r="G8" s="3">
        <v>60</v>
      </c>
      <c r="H8" s="3">
        <f t="shared" si="0"/>
        <v>67.319999999999993</v>
      </c>
      <c r="I8" s="6">
        <v>0.65</v>
      </c>
      <c r="J8" s="7">
        <f>H8*I8</f>
        <v>43.757999999999996</v>
      </c>
      <c r="K8" s="5">
        <v>328185</v>
      </c>
      <c r="L8" s="5">
        <v>40996</v>
      </c>
      <c r="M8" s="5"/>
      <c r="N8" s="5"/>
      <c r="O8" s="5">
        <v>328185</v>
      </c>
      <c r="P8" s="5">
        <v>32803</v>
      </c>
    </row>
    <row r="9" spans="1:16" x14ac:dyDescent="0.3">
      <c r="A9" s="13" t="s">
        <v>105</v>
      </c>
      <c r="B9" s="12" t="s">
        <v>231</v>
      </c>
      <c r="C9" s="3">
        <v>100</v>
      </c>
      <c r="D9" s="4">
        <v>60</v>
      </c>
      <c r="E9" s="5">
        <v>6000</v>
      </c>
      <c r="F9" s="5">
        <v>3900</v>
      </c>
      <c r="G9" s="3">
        <v>60</v>
      </c>
      <c r="H9" s="3">
        <f t="shared" si="0"/>
        <v>100</v>
      </c>
      <c r="I9" s="6">
        <v>0.65</v>
      </c>
      <c r="J9" s="7">
        <f>H9*I9</f>
        <v>65</v>
      </c>
      <c r="K9" s="5">
        <v>390000</v>
      </c>
      <c r="L9" s="5">
        <v>48717</v>
      </c>
      <c r="M9" s="5"/>
      <c r="N9" s="5"/>
      <c r="O9" s="5">
        <v>390000</v>
      </c>
      <c r="P9" s="5">
        <v>48727</v>
      </c>
    </row>
    <row r="10" spans="1:16" x14ac:dyDescent="0.3">
      <c r="A10" s="13" t="s">
        <v>105</v>
      </c>
      <c r="B10" s="12" t="s">
        <v>232</v>
      </c>
      <c r="C10" s="3">
        <v>100</v>
      </c>
      <c r="D10" s="4">
        <v>60</v>
      </c>
      <c r="E10" s="5">
        <v>4884</v>
      </c>
      <c r="F10" s="5">
        <v>3174.6</v>
      </c>
      <c r="G10" s="3">
        <v>60</v>
      </c>
      <c r="H10" s="8">
        <f t="shared" si="0"/>
        <v>81.400000000000006</v>
      </c>
      <c r="I10" s="6">
        <v>0.65</v>
      </c>
      <c r="J10" s="7">
        <f>H10*I10</f>
        <v>52.910000000000004</v>
      </c>
      <c r="K10" s="5">
        <v>317460</v>
      </c>
      <c r="L10" s="5">
        <v>39656</v>
      </c>
      <c r="M10" s="5"/>
      <c r="N10" s="5"/>
      <c r="O10" s="5">
        <v>317460</v>
      </c>
      <c r="P10" s="5">
        <v>39664</v>
      </c>
    </row>
    <row r="11" spans="1:16" x14ac:dyDescent="0.3">
      <c r="A11" s="13" t="s">
        <v>105</v>
      </c>
      <c r="B11" s="12" t="s">
        <v>233</v>
      </c>
      <c r="C11" s="3">
        <v>100</v>
      </c>
      <c r="D11" s="4">
        <v>60</v>
      </c>
      <c r="E11" s="5">
        <v>4000</v>
      </c>
      <c r="F11" s="5">
        <v>2600</v>
      </c>
      <c r="G11" s="3">
        <v>60</v>
      </c>
      <c r="H11" s="8">
        <f t="shared" si="0"/>
        <v>66.666666666666671</v>
      </c>
      <c r="I11" s="6">
        <v>0.65</v>
      </c>
      <c r="J11" s="7">
        <f>H11*I11</f>
        <v>43.333333333333336</v>
      </c>
      <c r="K11" s="5">
        <v>260000</v>
      </c>
      <c r="L11" s="5">
        <v>32478</v>
      </c>
      <c r="M11" s="5"/>
      <c r="N11" s="5"/>
      <c r="O11" s="5">
        <v>260000</v>
      </c>
      <c r="P11" s="5">
        <v>32485</v>
      </c>
    </row>
    <row r="12" spans="1:16" x14ac:dyDescent="0.3">
      <c r="A12" s="13" t="s">
        <v>105</v>
      </c>
      <c r="B12" s="12" t="s">
        <v>234</v>
      </c>
      <c r="C12" s="3">
        <v>100</v>
      </c>
      <c r="D12" s="4">
        <v>60</v>
      </c>
      <c r="E12" s="5">
        <v>5464</v>
      </c>
      <c r="F12" s="5">
        <v>3551.6</v>
      </c>
      <c r="G12" s="3">
        <v>60</v>
      </c>
      <c r="H12" s="8">
        <f t="shared" si="0"/>
        <v>91.066666666666663</v>
      </c>
      <c r="I12" s="6">
        <v>0.65</v>
      </c>
      <c r="J12" s="7">
        <f t="shared" ref="J12:J26" si="2">H12*I12</f>
        <v>59.193333333333335</v>
      </c>
      <c r="K12" s="5">
        <v>355160</v>
      </c>
      <c r="L12" s="5">
        <v>44365</v>
      </c>
      <c r="M12" s="5"/>
      <c r="N12" s="5"/>
      <c r="O12" s="5">
        <v>355160</v>
      </c>
      <c r="P12" s="5">
        <v>44374</v>
      </c>
    </row>
    <row r="13" spans="1:16" x14ac:dyDescent="0.3">
      <c r="A13" s="13" t="s">
        <v>105</v>
      </c>
      <c r="B13" s="12" t="s">
        <v>235</v>
      </c>
      <c r="C13" s="3">
        <v>100</v>
      </c>
      <c r="D13" s="4">
        <v>60</v>
      </c>
      <c r="E13" s="5">
        <v>5355</v>
      </c>
      <c r="F13" s="5">
        <v>3480.75</v>
      </c>
      <c r="G13" s="3">
        <v>60</v>
      </c>
      <c r="H13" s="8">
        <f t="shared" si="0"/>
        <v>89.25</v>
      </c>
      <c r="I13" s="6">
        <v>0.65</v>
      </c>
      <c r="J13" s="7">
        <f t="shared" si="2"/>
        <v>58.012500000000003</v>
      </c>
      <c r="K13" s="5">
        <v>348075</v>
      </c>
      <c r="L13" s="5">
        <v>37532</v>
      </c>
      <c r="M13" s="5"/>
      <c r="N13" s="5"/>
      <c r="O13" s="5">
        <v>348075</v>
      </c>
      <c r="P13" s="5">
        <v>37541</v>
      </c>
    </row>
    <row r="14" spans="1:16" x14ac:dyDescent="0.3">
      <c r="A14" s="13" t="s">
        <v>105</v>
      </c>
      <c r="B14" s="12" t="s">
        <v>236</v>
      </c>
      <c r="C14" s="3">
        <v>100</v>
      </c>
      <c r="D14" s="4">
        <v>60</v>
      </c>
      <c r="E14" s="5">
        <v>5049</v>
      </c>
      <c r="F14" s="5">
        <v>3281.85</v>
      </c>
      <c r="G14" s="3">
        <v>60</v>
      </c>
      <c r="H14" s="8">
        <f t="shared" si="0"/>
        <v>84.15</v>
      </c>
      <c r="I14" s="6">
        <v>0.65</v>
      </c>
      <c r="J14" s="7">
        <f t="shared" si="2"/>
        <v>54.697500000000005</v>
      </c>
      <c r="K14" s="5">
        <v>328185</v>
      </c>
      <c r="L14" s="5">
        <v>35387</v>
      </c>
      <c r="M14" s="5"/>
      <c r="N14" s="5"/>
      <c r="O14" s="5">
        <v>328185</v>
      </c>
      <c r="P14" s="5">
        <v>35396</v>
      </c>
    </row>
    <row r="15" spans="1:16" x14ac:dyDescent="0.3">
      <c r="A15" s="13" t="s">
        <v>105</v>
      </c>
      <c r="B15" s="12" t="s">
        <v>237</v>
      </c>
      <c r="C15" s="3">
        <v>100</v>
      </c>
      <c r="D15" s="4">
        <v>60</v>
      </c>
      <c r="E15" s="5">
        <v>3765.6</v>
      </c>
      <c r="F15" s="5">
        <v>2447.64</v>
      </c>
      <c r="G15" s="3">
        <v>60</v>
      </c>
      <c r="H15" s="8">
        <f t="shared" si="0"/>
        <v>62.76</v>
      </c>
      <c r="I15" s="6">
        <v>0.65</v>
      </c>
      <c r="J15" s="7">
        <f t="shared" si="2"/>
        <v>40.793999999999997</v>
      </c>
      <c r="K15" s="5">
        <v>305955</v>
      </c>
      <c r="L15" s="5">
        <v>32990</v>
      </c>
      <c r="M15" s="5"/>
      <c r="N15" s="5"/>
      <c r="O15" s="5">
        <v>305955</v>
      </c>
      <c r="P15" s="5">
        <v>26398</v>
      </c>
    </row>
    <row r="16" spans="1:16" x14ac:dyDescent="0.3">
      <c r="A16" s="13" t="s">
        <v>105</v>
      </c>
      <c r="B16" s="12" t="s">
        <v>238</v>
      </c>
      <c r="C16" s="3">
        <v>100</v>
      </c>
      <c r="D16" s="4">
        <v>60</v>
      </c>
      <c r="E16" s="5">
        <v>4743</v>
      </c>
      <c r="F16" s="5">
        <v>3082.95</v>
      </c>
      <c r="G16" s="3">
        <v>60</v>
      </c>
      <c r="H16" s="8">
        <f t="shared" si="0"/>
        <v>79.05</v>
      </c>
      <c r="I16" s="6">
        <v>0.65</v>
      </c>
      <c r="J16" s="7">
        <f t="shared" si="2"/>
        <v>51.3825</v>
      </c>
      <c r="K16" s="5">
        <v>308295</v>
      </c>
      <c r="L16" s="5">
        <v>38511</v>
      </c>
      <c r="M16" s="5"/>
      <c r="N16" s="5"/>
      <c r="O16" s="5">
        <v>308295</v>
      </c>
      <c r="P16" s="5">
        <v>38519</v>
      </c>
    </row>
    <row r="17" spans="1:16" x14ac:dyDescent="0.3">
      <c r="A17" s="13" t="s">
        <v>105</v>
      </c>
      <c r="B17" s="12" t="s">
        <v>239</v>
      </c>
      <c r="C17" s="3">
        <v>100</v>
      </c>
      <c r="D17" s="4">
        <v>60</v>
      </c>
      <c r="E17" s="5">
        <v>5448</v>
      </c>
      <c r="F17" s="5">
        <v>3541.2</v>
      </c>
      <c r="G17" s="3">
        <v>60</v>
      </c>
      <c r="H17" s="8">
        <f t="shared" si="0"/>
        <v>90.8</v>
      </c>
      <c r="I17" s="6">
        <v>0.65</v>
      </c>
      <c r="J17" s="7">
        <f t="shared" si="2"/>
        <v>59.02</v>
      </c>
      <c r="K17" s="5">
        <v>354120</v>
      </c>
      <c r="L17" s="5">
        <v>44235</v>
      </c>
      <c r="M17" s="5"/>
      <c r="N17" s="5"/>
      <c r="O17" s="5">
        <v>354120</v>
      </c>
      <c r="P17" s="5">
        <v>44244</v>
      </c>
    </row>
    <row r="18" spans="1:16" x14ac:dyDescent="0.3">
      <c r="A18" s="13" t="s">
        <v>105</v>
      </c>
      <c r="B18" s="12" t="s">
        <v>240</v>
      </c>
      <c r="C18" s="3">
        <v>100</v>
      </c>
      <c r="D18" s="4">
        <v>60</v>
      </c>
      <c r="E18" s="5">
        <v>5040</v>
      </c>
      <c r="F18" s="5">
        <v>3276</v>
      </c>
      <c r="G18" s="3">
        <v>60</v>
      </c>
      <c r="H18" s="8">
        <f t="shared" si="0"/>
        <v>84</v>
      </c>
      <c r="I18" s="6">
        <v>0.65</v>
      </c>
      <c r="J18" s="7">
        <f t="shared" si="2"/>
        <v>54.6</v>
      </c>
      <c r="K18" s="5">
        <v>327600</v>
      </c>
      <c r="L18" s="5">
        <v>35324</v>
      </c>
      <c r="M18" s="5"/>
      <c r="N18" s="5"/>
      <c r="O18" s="5">
        <v>327600</v>
      </c>
      <c r="P18" s="5">
        <v>35332</v>
      </c>
    </row>
    <row r="19" spans="1:16" x14ac:dyDescent="0.3">
      <c r="A19" s="13" t="s">
        <v>105</v>
      </c>
      <c r="B19" s="12" t="s">
        <v>241</v>
      </c>
      <c r="C19" s="3">
        <v>100</v>
      </c>
      <c r="D19" s="4">
        <v>60</v>
      </c>
      <c r="E19" s="5">
        <v>4800</v>
      </c>
      <c r="F19" s="5">
        <v>3120</v>
      </c>
      <c r="G19" s="3">
        <v>60</v>
      </c>
      <c r="H19" s="8">
        <f t="shared" si="0"/>
        <v>80</v>
      </c>
      <c r="I19" s="6">
        <v>0.65</v>
      </c>
      <c r="J19" s="7">
        <f t="shared" si="2"/>
        <v>52</v>
      </c>
      <c r="K19" s="5">
        <v>312000</v>
      </c>
      <c r="L19" s="5">
        <v>33642</v>
      </c>
      <c r="M19" s="5"/>
      <c r="N19" s="5"/>
      <c r="O19" s="5">
        <v>312000</v>
      </c>
      <c r="P19" s="5">
        <v>33650</v>
      </c>
    </row>
    <row r="20" spans="1:16" x14ac:dyDescent="0.3">
      <c r="A20" s="13" t="s">
        <v>105</v>
      </c>
      <c r="B20" s="12" t="s">
        <v>242</v>
      </c>
      <c r="C20" s="3">
        <v>100</v>
      </c>
      <c r="D20" s="4">
        <v>60</v>
      </c>
      <c r="E20" s="5">
        <v>4640</v>
      </c>
      <c r="F20" s="5">
        <v>3016</v>
      </c>
      <c r="G20" s="3">
        <v>60</v>
      </c>
      <c r="H20" s="8">
        <f t="shared" si="0"/>
        <v>77.333333333333329</v>
      </c>
      <c r="I20" s="6">
        <v>0.65</v>
      </c>
      <c r="J20" s="7">
        <f t="shared" si="2"/>
        <v>50.266666666666666</v>
      </c>
      <c r="K20" s="5">
        <v>241280</v>
      </c>
      <c r="L20" s="5">
        <v>30140</v>
      </c>
      <c r="M20" s="5"/>
      <c r="N20" s="5"/>
      <c r="O20" s="5">
        <v>241280</v>
      </c>
      <c r="P20" s="5">
        <v>37682</v>
      </c>
    </row>
    <row r="21" spans="1:16" x14ac:dyDescent="0.3">
      <c r="A21" s="13" t="s">
        <v>105</v>
      </c>
      <c r="B21" s="12" t="s">
        <v>243</v>
      </c>
      <c r="C21" s="3">
        <v>100</v>
      </c>
      <c r="D21" s="4">
        <v>60</v>
      </c>
      <c r="E21" s="5">
        <v>600</v>
      </c>
      <c r="F21" s="5">
        <v>390</v>
      </c>
      <c r="G21" s="3">
        <v>60</v>
      </c>
      <c r="H21" s="8">
        <f t="shared" si="0"/>
        <v>10</v>
      </c>
      <c r="I21" s="6">
        <v>0.65</v>
      </c>
      <c r="J21" s="7">
        <f t="shared" si="2"/>
        <v>6.5</v>
      </c>
      <c r="K21" s="5">
        <v>39000</v>
      </c>
      <c r="L21" s="5">
        <v>4205</v>
      </c>
      <c r="M21" s="5"/>
      <c r="N21" s="5"/>
      <c r="O21" s="5">
        <v>39000</v>
      </c>
      <c r="P21" s="5">
        <v>4206</v>
      </c>
    </row>
    <row r="22" spans="1:16" x14ac:dyDescent="0.3">
      <c r="A22" s="13" t="s">
        <v>105</v>
      </c>
      <c r="B22" s="12" t="s">
        <v>244</v>
      </c>
      <c r="C22" s="3">
        <v>100</v>
      </c>
      <c r="D22" s="4">
        <v>60</v>
      </c>
      <c r="E22" s="5">
        <v>600</v>
      </c>
      <c r="F22" s="5">
        <v>390</v>
      </c>
      <c r="G22" s="3">
        <v>60</v>
      </c>
      <c r="H22" s="8">
        <f t="shared" si="0"/>
        <v>10</v>
      </c>
      <c r="I22" s="6">
        <v>0.65</v>
      </c>
      <c r="J22" s="7">
        <f t="shared" si="2"/>
        <v>6.5</v>
      </c>
      <c r="K22" s="5">
        <v>39000</v>
      </c>
      <c r="L22" s="5">
        <v>4205</v>
      </c>
      <c r="M22" s="5"/>
      <c r="N22" s="5"/>
      <c r="O22" s="5">
        <v>39000</v>
      </c>
      <c r="P22" s="5">
        <v>4206</v>
      </c>
    </row>
    <row r="23" spans="1:16" x14ac:dyDescent="0.3">
      <c r="A23" s="13" t="s">
        <v>105</v>
      </c>
      <c r="B23" s="12" t="s">
        <v>245</v>
      </c>
      <c r="C23" s="3">
        <v>100</v>
      </c>
      <c r="D23" s="4">
        <v>60</v>
      </c>
      <c r="E23" s="5">
        <v>4500</v>
      </c>
      <c r="F23" s="5">
        <v>2925</v>
      </c>
      <c r="G23" s="3">
        <v>60</v>
      </c>
      <c r="H23" s="8">
        <f t="shared" si="0"/>
        <v>75</v>
      </c>
      <c r="I23" s="6">
        <v>0.65</v>
      </c>
      <c r="J23" s="7">
        <f t="shared" si="2"/>
        <v>48.75</v>
      </c>
      <c r="K23" s="5">
        <v>292500</v>
      </c>
      <c r="L23" s="5">
        <v>31539</v>
      </c>
      <c r="M23" s="5"/>
      <c r="N23" s="5"/>
      <c r="O23" s="5">
        <v>292500</v>
      </c>
      <c r="P23" s="5">
        <v>31547</v>
      </c>
    </row>
    <row r="24" spans="1:16" x14ac:dyDescent="0.3">
      <c r="A24" s="13" t="s">
        <v>105</v>
      </c>
      <c r="B24" s="12" t="s">
        <v>246</v>
      </c>
      <c r="C24" s="3">
        <v>100</v>
      </c>
      <c r="D24" s="4">
        <v>60</v>
      </c>
      <c r="E24" s="5">
        <v>600</v>
      </c>
      <c r="F24" s="5">
        <v>390</v>
      </c>
      <c r="G24" s="3">
        <v>60</v>
      </c>
      <c r="H24" s="8">
        <f t="shared" si="0"/>
        <v>10</v>
      </c>
      <c r="I24" s="6">
        <v>0.65</v>
      </c>
      <c r="J24" s="7">
        <f t="shared" si="2"/>
        <v>6.5</v>
      </c>
      <c r="K24" s="5">
        <v>39000</v>
      </c>
      <c r="L24" s="5">
        <v>4205</v>
      </c>
      <c r="M24" s="5"/>
      <c r="N24" s="5"/>
      <c r="O24" s="5">
        <v>39000</v>
      </c>
      <c r="P24" s="5">
        <v>4206</v>
      </c>
    </row>
    <row r="25" spans="1:16" x14ac:dyDescent="0.3">
      <c r="A25" s="13" t="s">
        <v>105</v>
      </c>
      <c r="B25" s="12" t="s">
        <v>247</v>
      </c>
      <c r="C25" s="3">
        <v>100</v>
      </c>
      <c r="D25" s="4">
        <v>60</v>
      </c>
      <c r="E25" s="5">
        <v>600</v>
      </c>
      <c r="F25" s="5">
        <v>390</v>
      </c>
      <c r="G25" s="3">
        <v>60</v>
      </c>
      <c r="H25" s="8">
        <f t="shared" si="0"/>
        <v>10</v>
      </c>
      <c r="I25" s="6">
        <v>0.65</v>
      </c>
      <c r="J25" s="7">
        <f t="shared" si="2"/>
        <v>6.5</v>
      </c>
      <c r="K25" s="5">
        <v>39000</v>
      </c>
      <c r="L25" s="5">
        <v>4205</v>
      </c>
      <c r="M25" s="5"/>
      <c r="N25" s="5"/>
      <c r="O25" s="5">
        <v>39000</v>
      </c>
      <c r="P25" s="5">
        <v>4206</v>
      </c>
    </row>
    <row r="26" spans="1:16" x14ac:dyDescent="0.3">
      <c r="A26" s="13" t="s">
        <v>105</v>
      </c>
      <c r="B26" s="12" t="s">
        <v>248</v>
      </c>
      <c r="C26" s="3">
        <v>100</v>
      </c>
      <c r="D26" s="4">
        <v>60</v>
      </c>
      <c r="E26" s="5">
        <v>600</v>
      </c>
      <c r="F26" s="5">
        <v>390</v>
      </c>
      <c r="G26" s="3">
        <v>60</v>
      </c>
      <c r="H26" s="8">
        <f t="shared" si="0"/>
        <v>10</v>
      </c>
      <c r="I26" s="6">
        <v>0.65</v>
      </c>
      <c r="J26" s="7">
        <f t="shared" si="2"/>
        <v>6.5</v>
      </c>
      <c r="K26" s="5">
        <v>39000</v>
      </c>
      <c r="L26" s="5">
        <v>4205</v>
      </c>
      <c r="M26" s="5"/>
      <c r="N26" s="5"/>
      <c r="O26" s="5">
        <v>39000</v>
      </c>
      <c r="P26" s="5">
        <v>4206</v>
      </c>
    </row>
    <row r="27" spans="1:16" x14ac:dyDescent="0.3">
      <c r="A27" s="13" t="s">
        <v>105</v>
      </c>
      <c r="B27" s="12" t="s">
        <v>249</v>
      </c>
      <c r="C27" s="3">
        <v>100</v>
      </c>
      <c r="D27" s="4">
        <v>60</v>
      </c>
      <c r="E27" s="5">
        <v>600</v>
      </c>
      <c r="F27" s="5">
        <v>390</v>
      </c>
      <c r="G27" s="3">
        <v>60</v>
      </c>
      <c r="H27" s="8">
        <f t="shared" si="0"/>
        <v>10</v>
      </c>
      <c r="I27" s="6">
        <v>0.65</v>
      </c>
      <c r="J27" s="7">
        <f t="shared" ref="J27:J33" si="3">H27*I27</f>
        <v>6.5</v>
      </c>
      <c r="K27" s="5">
        <v>39000</v>
      </c>
      <c r="L27" s="5">
        <v>4205</v>
      </c>
      <c r="M27" s="5"/>
      <c r="N27" s="5"/>
      <c r="O27" s="5">
        <v>39000</v>
      </c>
      <c r="P27" s="5">
        <v>4206</v>
      </c>
    </row>
    <row r="28" spans="1:16" x14ac:dyDescent="0.3">
      <c r="A28" s="13" t="s">
        <v>105</v>
      </c>
      <c r="B28" s="12" t="s">
        <v>224</v>
      </c>
      <c r="C28" s="3">
        <v>100</v>
      </c>
      <c r="D28" s="4">
        <v>70</v>
      </c>
      <c r="E28" s="5">
        <v>4000</v>
      </c>
      <c r="F28" s="5">
        <v>2600</v>
      </c>
      <c r="G28" s="3">
        <v>60</v>
      </c>
      <c r="H28" s="8">
        <f>E28/G28</f>
        <v>66.666666666666671</v>
      </c>
      <c r="I28" s="6">
        <v>0.65</v>
      </c>
      <c r="J28" s="7">
        <f t="shared" si="3"/>
        <v>43.333333333333336</v>
      </c>
      <c r="K28" s="5">
        <v>303333</v>
      </c>
      <c r="L28" s="5">
        <v>37891</v>
      </c>
      <c r="M28" s="5"/>
      <c r="N28" s="5"/>
      <c r="O28" s="5">
        <v>303333</v>
      </c>
      <c r="P28" s="5">
        <v>37899</v>
      </c>
    </row>
    <row r="29" spans="1:16" x14ac:dyDescent="0.3">
      <c r="A29" s="13" t="s">
        <v>105</v>
      </c>
      <c r="B29" s="12" t="s">
        <v>225</v>
      </c>
      <c r="C29" s="3">
        <v>100</v>
      </c>
      <c r="D29" s="4">
        <v>70</v>
      </c>
      <c r="E29" s="5">
        <v>4800</v>
      </c>
      <c r="F29" s="5">
        <v>3120</v>
      </c>
      <c r="G29" s="3">
        <v>60</v>
      </c>
      <c r="H29" s="8">
        <f t="shared" ref="H29:H85" si="4">E29/G29</f>
        <v>80</v>
      </c>
      <c r="I29" s="6">
        <v>0.65</v>
      </c>
      <c r="J29" s="7">
        <f t="shared" si="3"/>
        <v>52</v>
      </c>
      <c r="K29" s="5">
        <v>364000</v>
      </c>
      <c r="L29" s="5">
        <v>45469</v>
      </c>
      <c r="M29" s="5"/>
      <c r="N29" s="5"/>
      <c r="O29" s="5">
        <v>364000</v>
      </c>
      <c r="P29" s="5">
        <v>45479</v>
      </c>
    </row>
    <row r="30" spans="1:16" x14ac:dyDescent="0.3">
      <c r="A30" s="13" t="s">
        <v>105</v>
      </c>
      <c r="B30" s="12" t="s">
        <v>226</v>
      </c>
      <c r="C30" s="3">
        <v>100</v>
      </c>
      <c r="D30" s="4">
        <v>70</v>
      </c>
      <c r="E30" s="5">
        <v>5661</v>
      </c>
      <c r="F30" s="5">
        <v>3679.65</v>
      </c>
      <c r="G30" s="3">
        <v>60</v>
      </c>
      <c r="H30" s="8">
        <f t="shared" si="4"/>
        <v>94.35</v>
      </c>
      <c r="I30" s="6">
        <v>0.65</v>
      </c>
      <c r="J30" s="7">
        <f t="shared" si="3"/>
        <v>61.327500000000001</v>
      </c>
      <c r="K30" s="5">
        <v>429292</v>
      </c>
      <c r="L30" s="5">
        <v>53626</v>
      </c>
      <c r="M30" s="5"/>
      <c r="N30" s="5"/>
      <c r="O30" s="5">
        <v>429292</v>
      </c>
      <c r="P30" s="5">
        <v>53637</v>
      </c>
    </row>
    <row r="31" spans="1:16" x14ac:dyDescent="0.3">
      <c r="A31" s="13" t="s">
        <v>105</v>
      </c>
      <c r="B31" s="12" t="s">
        <v>227</v>
      </c>
      <c r="C31" s="3">
        <v>100</v>
      </c>
      <c r="D31" s="4">
        <v>70</v>
      </c>
      <c r="E31" s="5">
        <v>6000</v>
      </c>
      <c r="F31" s="5">
        <v>3900</v>
      </c>
      <c r="G31" s="3">
        <v>60</v>
      </c>
      <c r="H31" s="8">
        <f t="shared" si="4"/>
        <v>100</v>
      </c>
      <c r="I31" s="6">
        <v>0.65</v>
      </c>
      <c r="J31" s="7">
        <f t="shared" si="3"/>
        <v>65</v>
      </c>
      <c r="K31" s="5">
        <v>455000</v>
      </c>
      <c r="L31" s="5">
        <v>56837</v>
      </c>
      <c r="M31" s="5"/>
      <c r="N31" s="5"/>
      <c r="O31" s="5">
        <v>455000</v>
      </c>
      <c r="P31" s="5">
        <v>56861</v>
      </c>
    </row>
    <row r="32" spans="1:16" x14ac:dyDescent="0.3">
      <c r="A32" s="13" t="s">
        <v>105</v>
      </c>
      <c r="B32" s="12" t="s">
        <v>228</v>
      </c>
      <c r="C32" s="3">
        <v>100</v>
      </c>
      <c r="D32" s="4">
        <v>70</v>
      </c>
      <c r="E32" s="5">
        <v>5122</v>
      </c>
      <c r="F32" s="5">
        <v>3329.3</v>
      </c>
      <c r="G32" s="3">
        <v>60</v>
      </c>
      <c r="H32" s="11">
        <f t="shared" si="4"/>
        <v>85.36666666666666</v>
      </c>
      <c r="I32" s="6">
        <v>0.65</v>
      </c>
      <c r="J32" s="7">
        <f t="shared" si="3"/>
        <v>55.48833333333333</v>
      </c>
      <c r="K32" s="5">
        <v>388418</v>
      </c>
      <c r="L32" s="5">
        <v>41882</v>
      </c>
      <c r="M32" s="5"/>
      <c r="N32" s="5"/>
      <c r="O32" s="5">
        <v>388418</v>
      </c>
      <c r="P32" s="5">
        <v>41892</v>
      </c>
    </row>
    <row r="33" spans="1:16" x14ac:dyDescent="0.3">
      <c r="A33" s="13" t="s">
        <v>105</v>
      </c>
      <c r="B33" s="12" t="s">
        <v>229</v>
      </c>
      <c r="C33" s="3">
        <v>100</v>
      </c>
      <c r="D33" s="4">
        <v>70</v>
      </c>
      <c r="E33" s="5">
        <v>5202</v>
      </c>
      <c r="F33" s="5">
        <v>3381.3</v>
      </c>
      <c r="G33" s="3">
        <v>60</v>
      </c>
      <c r="H33" s="8">
        <f t="shared" si="4"/>
        <v>86.7</v>
      </c>
      <c r="I33" s="6">
        <v>0.65</v>
      </c>
      <c r="J33" s="7">
        <f t="shared" si="3"/>
        <v>56.355000000000004</v>
      </c>
      <c r="K33" s="5">
        <v>394485</v>
      </c>
      <c r="L33" s="5">
        <v>49278</v>
      </c>
      <c r="M33" s="5"/>
      <c r="N33" s="5"/>
      <c r="O33" s="5">
        <v>394485</v>
      </c>
      <c r="P33" s="5">
        <v>49288</v>
      </c>
    </row>
    <row r="34" spans="1:16" x14ac:dyDescent="0.3">
      <c r="A34" s="13" t="s">
        <v>105</v>
      </c>
      <c r="B34" s="12" t="s">
        <v>230</v>
      </c>
      <c r="C34" s="3">
        <v>100</v>
      </c>
      <c r="D34" s="4">
        <v>70</v>
      </c>
      <c r="E34" s="5">
        <v>5049</v>
      </c>
      <c r="F34" s="5">
        <v>3281.85</v>
      </c>
      <c r="G34" s="3">
        <v>60</v>
      </c>
      <c r="H34" s="3">
        <f t="shared" si="4"/>
        <v>84.15</v>
      </c>
      <c r="I34" s="6">
        <v>0.65</v>
      </c>
      <c r="J34" s="7">
        <f>H34*I34</f>
        <v>54.697500000000005</v>
      </c>
      <c r="K34" s="5">
        <v>382882</v>
      </c>
      <c r="L34" s="5">
        <v>47828</v>
      </c>
      <c r="M34" s="5"/>
      <c r="N34" s="5"/>
      <c r="O34" s="5">
        <v>382882</v>
      </c>
      <c r="P34" s="5">
        <v>47838</v>
      </c>
    </row>
    <row r="35" spans="1:16" x14ac:dyDescent="0.3">
      <c r="A35" s="13" t="s">
        <v>105</v>
      </c>
      <c r="B35" s="12" t="s">
        <v>231</v>
      </c>
      <c r="C35" s="3">
        <v>100</v>
      </c>
      <c r="D35" s="4">
        <v>70</v>
      </c>
      <c r="E35" s="5">
        <v>6000</v>
      </c>
      <c r="F35" s="5">
        <v>3900</v>
      </c>
      <c r="G35" s="3">
        <v>60</v>
      </c>
      <c r="H35" s="3">
        <f t="shared" si="4"/>
        <v>100</v>
      </c>
      <c r="I35" s="6">
        <v>0.65</v>
      </c>
      <c r="J35" s="7">
        <f>H35*I35</f>
        <v>65</v>
      </c>
      <c r="K35" s="5">
        <v>455000</v>
      </c>
      <c r="L35" s="5">
        <v>56837</v>
      </c>
      <c r="M35" s="5"/>
      <c r="N35" s="5"/>
      <c r="O35" s="5">
        <v>455000</v>
      </c>
      <c r="P35" s="5">
        <v>56849</v>
      </c>
    </row>
    <row r="36" spans="1:16" x14ac:dyDescent="0.3">
      <c r="A36" s="13" t="s">
        <v>105</v>
      </c>
      <c r="B36" s="12" t="s">
        <v>232</v>
      </c>
      <c r="C36" s="3">
        <v>100</v>
      </c>
      <c r="D36" s="4">
        <v>70</v>
      </c>
      <c r="E36" s="5">
        <v>4884</v>
      </c>
      <c r="F36" s="5">
        <v>3174.6</v>
      </c>
      <c r="G36" s="3">
        <v>60</v>
      </c>
      <c r="H36" s="8">
        <f t="shared" si="4"/>
        <v>81.400000000000006</v>
      </c>
      <c r="I36" s="6">
        <v>0.65</v>
      </c>
      <c r="J36" s="7">
        <f>H36*I36</f>
        <v>52.910000000000004</v>
      </c>
      <c r="K36" s="5">
        <v>370370</v>
      </c>
      <c r="L36" s="5">
        <v>46265</v>
      </c>
      <c r="M36" s="5"/>
      <c r="N36" s="5"/>
      <c r="O36" s="5">
        <v>370370</v>
      </c>
      <c r="P36" s="5">
        <v>46275</v>
      </c>
    </row>
    <row r="37" spans="1:16" x14ac:dyDescent="0.3">
      <c r="A37" s="13" t="s">
        <v>105</v>
      </c>
      <c r="B37" s="12" t="s">
        <v>233</v>
      </c>
      <c r="C37" s="3">
        <v>100</v>
      </c>
      <c r="D37" s="4">
        <v>70</v>
      </c>
      <c r="E37" s="5">
        <v>4000</v>
      </c>
      <c r="F37" s="5">
        <v>2600</v>
      </c>
      <c r="G37" s="3">
        <v>60</v>
      </c>
      <c r="H37" s="8">
        <f t="shared" si="4"/>
        <v>66.666666666666671</v>
      </c>
      <c r="I37" s="6">
        <v>0.65</v>
      </c>
      <c r="J37" s="7">
        <f>H37*I37</f>
        <v>43.333333333333336</v>
      </c>
      <c r="K37" s="5">
        <v>303333</v>
      </c>
      <c r="L37" s="5">
        <v>37891</v>
      </c>
      <c r="M37" s="5"/>
      <c r="N37" s="5"/>
      <c r="O37" s="5">
        <v>303333</v>
      </c>
      <c r="P37" s="5">
        <v>37899</v>
      </c>
    </row>
    <row r="38" spans="1:16" x14ac:dyDescent="0.3">
      <c r="A38" s="13" t="s">
        <v>105</v>
      </c>
      <c r="B38" s="12" t="s">
        <v>234</v>
      </c>
      <c r="C38" s="3">
        <v>100</v>
      </c>
      <c r="D38" s="4">
        <v>70</v>
      </c>
      <c r="E38" s="5">
        <v>5464</v>
      </c>
      <c r="F38" s="5">
        <v>3551.6</v>
      </c>
      <c r="G38" s="3">
        <v>60</v>
      </c>
      <c r="H38" s="8">
        <f t="shared" si="4"/>
        <v>91.066666666666663</v>
      </c>
      <c r="I38" s="6">
        <v>0.65</v>
      </c>
      <c r="J38" s="7">
        <f t="shared" ref="J38:J85" si="5">H38*I38</f>
        <v>59.193333333333335</v>
      </c>
      <c r="K38" s="5">
        <v>414353</v>
      </c>
      <c r="L38" s="5">
        <v>51759</v>
      </c>
      <c r="M38" s="5"/>
      <c r="N38" s="5"/>
      <c r="O38" s="5">
        <v>414353</v>
      </c>
      <c r="P38" s="5">
        <v>51770</v>
      </c>
    </row>
    <row r="39" spans="1:16" x14ac:dyDescent="0.3">
      <c r="A39" s="13" t="s">
        <v>105</v>
      </c>
      <c r="B39" s="12" t="s">
        <v>235</v>
      </c>
      <c r="C39" s="3">
        <v>100</v>
      </c>
      <c r="D39" s="4">
        <v>70</v>
      </c>
      <c r="E39" s="5">
        <v>5355</v>
      </c>
      <c r="F39" s="5">
        <v>3480.75</v>
      </c>
      <c r="G39" s="3">
        <v>60</v>
      </c>
      <c r="H39" s="8">
        <f t="shared" si="4"/>
        <v>89.25</v>
      </c>
      <c r="I39" s="6">
        <v>0.65</v>
      </c>
      <c r="J39" s="7">
        <f t="shared" si="5"/>
        <v>58.012500000000003</v>
      </c>
      <c r="K39" s="5">
        <v>406087</v>
      </c>
      <c r="L39" s="5">
        <v>43787</v>
      </c>
      <c r="M39" s="5"/>
      <c r="N39" s="5"/>
      <c r="O39" s="5">
        <v>406087</v>
      </c>
      <c r="P39" s="5">
        <v>43798</v>
      </c>
    </row>
    <row r="40" spans="1:16" x14ac:dyDescent="0.3">
      <c r="A40" s="13" t="s">
        <v>105</v>
      </c>
      <c r="B40" s="12" t="s">
        <v>236</v>
      </c>
      <c r="C40" s="3">
        <v>100</v>
      </c>
      <c r="D40" s="4">
        <v>70</v>
      </c>
      <c r="E40" s="5">
        <v>5049</v>
      </c>
      <c r="F40" s="5">
        <v>3281.85</v>
      </c>
      <c r="G40" s="3">
        <v>60</v>
      </c>
      <c r="H40" s="8">
        <f t="shared" si="4"/>
        <v>84.15</v>
      </c>
      <c r="I40" s="6">
        <v>0.65</v>
      </c>
      <c r="J40" s="7">
        <f t="shared" si="5"/>
        <v>54.697500000000005</v>
      </c>
      <c r="K40" s="5">
        <v>382882</v>
      </c>
      <c r="L40" s="5">
        <v>41285</v>
      </c>
      <c r="M40" s="5"/>
      <c r="N40" s="5"/>
      <c r="O40" s="5">
        <v>382882</v>
      </c>
      <c r="P40" s="5">
        <v>41295</v>
      </c>
    </row>
    <row r="41" spans="1:16" x14ac:dyDescent="0.3">
      <c r="A41" s="13" t="s">
        <v>105</v>
      </c>
      <c r="B41" s="12" t="s">
        <v>237</v>
      </c>
      <c r="C41" s="3">
        <v>100</v>
      </c>
      <c r="D41" s="4">
        <v>70</v>
      </c>
      <c r="E41" s="5">
        <v>4707</v>
      </c>
      <c r="F41" s="5">
        <v>3059.55</v>
      </c>
      <c r="G41" s="3">
        <v>60</v>
      </c>
      <c r="H41" s="8">
        <f t="shared" si="4"/>
        <v>78.45</v>
      </c>
      <c r="I41" s="6">
        <v>0.65</v>
      </c>
      <c r="J41" s="7">
        <f t="shared" si="5"/>
        <v>50.992500000000007</v>
      </c>
      <c r="K41" s="5">
        <v>356947</v>
      </c>
      <c r="L41" s="5">
        <v>38488</v>
      </c>
      <c r="M41" s="5"/>
      <c r="N41" s="5"/>
      <c r="O41" s="5">
        <v>356947</v>
      </c>
      <c r="P41" s="5">
        <v>38498</v>
      </c>
    </row>
    <row r="42" spans="1:16" x14ac:dyDescent="0.3">
      <c r="A42" s="13" t="s">
        <v>105</v>
      </c>
      <c r="B42" s="12" t="s">
        <v>238</v>
      </c>
      <c r="C42" s="3">
        <v>100</v>
      </c>
      <c r="D42" s="4">
        <v>70</v>
      </c>
      <c r="E42" s="5">
        <v>4743</v>
      </c>
      <c r="F42" s="5">
        <v>3082.95</v>
      </c>
      <c r="G42" s="3">
        <v>60</v>
      </c>
      <c r="H42" s="8">
        <f t="shared" si="4"/>
        <v>79.05</v>
      </c>
      <c r="I42" s="6">
        <v>0.65</v>
      </c>
      <c r="J42" s="7">
        <f t="shared" si="5"/>
        <v>51.3825</v>
      </c>
      <c r="K42" s="5">
        <v>359677</v>
      </c>
      <c r="L42" s="5">
        <v>44929</v>
      </c>
      <c r="M42" s="5"/>
      <c r="N42" s="5"/>
      <c r="O42" s="5">
        <v>359677</v>
      </c>
      <c r="P42" s="5">
        <v>44939</v>
      </c>
    </row>
    <row r="43" spans="1:16" x14ac:dyDescent="0.3">
      <c r="A43" s="13" t="s">
        <v>105</v>
      </c>
      <c r="B43" s="12" t="s">
        <v>239</v>
      </c>
      <c r="C43" s="3">
        <v>100</v>
      </c>
      <c r="D43" s="4">
        <v>70</v>
      </c>
      <c r="E43" s="5">
        <v>5448</v>
      </c>
      <c r="F43" s="5">
        <v>3541.2</v>
      </c>
      <c r="G43" s="3">
        <v>60</v>
      </c>
      <c r="H43" s="8">
        <f t="shared" si="4"/>
        <v>90.8</v>
      </c>
      <c r="I43" s="6">
        <v>0.65</v>
      </c>
      <c r="J43" s="7">
        <f t="shared" si="5"/>
        <v>59.02</v>
      </c>
      <c r="K43" s="5">
        <v>413140</v>
      </c>
      <c r="L43" s="5">
        <v>51608</v>
      </c>
      <c r="M43" s="5"/>
      <c r="N43" s="5"/>
      <c r="O43" s="5">
        <v>413140</v>
      </c>
      <c r="P43" s="5">
        <v>51619</v>
      </c>
    </row>
    <row r="44" spans="1:16" x14ac:dyDescent="0.3">
      <c r="A44" s="13" t="s">
        <v>105</v>
      </c>
      <c r="B44" s="12" t="s">
        <v>240</v>
      </c>
      <c r="C44" s="3">
        <v>100</v>
      </c>
      <c r="D44" s="4">
        <v>70</v>
      </c>
      <c r="E44" s="5">
        <v>5040</v>
      </c>
      <c r="F44" s="5">
        <v>3276</v>
      </c>
      <c r="G44" s="3">
        <v>60</v>
      </c>
      <c r="H44" s="8">
        <f t="shared" si="4"/>
        <v>84</v>
      </c>
      <c r="I44" s="6">
        <v>0.65</v>
      </c>
      <c r="J44" s="7">
        <f t="shared" si="5"/>
        <v>54.6</v>
      </c>
      <c r="K44" s="5">
        <v>5040</v>
      </c>
      <c r="L44" s="5">
        <v>41211</v>
      </c>
      <c r="M44" s="5"/>
      <c r="N44" s="5"/>
      <c r="O44" s="5">
        <v>5040</v>
      </c>
      <c r="P44" s="5">
        <v>41221</v>
      </c>
    </row>
    <row r="45" spans="1:16" x14ac:dyDescent="0.3">
      <c r="A45" s="13" t="s">
        <v>105</v>
      </c>
      <c r="B45" s="12" t="s">
        <v>241</v>
      </c>
      <c r="C45" s="3">
        <v>100</v>
      </c>
      <c r="D45" s="4">
        <v>70</v>
      </c>
      <c r="E45" s="5">
        <v>4800</v>
      </c>
      <c r="F45" s="5">
        <v>3120</v>
      </c>
      <c r="G45" s="3">
        <v>60</v>
      </c>
      <c r="H45" s="8">
        <f t="shared" si="4"/>
        <v>80</v>
      </c>
      <c r="I45" s="6">
        <v>0.65</v>
      </c>
      <c r="J45" s="7">
        <f t="shared" si="5"/>
        <v>52</v>
      </c>
      <c r="K45" s="5">
        <v>364000</v>
      </c>
      <c r="L45" s="5">
        <v>39249</v>
      </c>
      <c r="M45" s="5"/>
      <c r="N45" s="5"/>
      <c r="O45" s="5">
        <v>364000</v>
      </c>
      <c r="P45" s="5">
        <v>39258</v>
      </c>
    </row>
    <row r="46" spans="1:16" x14ac:dyDescent="0.3">
      <c r="A46" s="13" t="s">
        <v>105</v>
      </c>
      <c r="B46" s="12" t="s">
        <v>242</v>
      </c>
      <c r="C46" s="3">
        <v>100</v>
      </c>
      <c r="D46" s="4">
        <v>70</v>
      </c>
      <c r="E46" s="5">
        <v>4640</v>
      </c>
      <c r="F46" s="5">
        <v>3016</v>
      </c>
      <c r="G46" s="3">
        <v>60</v>
      </c>
      <c r="H46" s="8">
        <f t="shared" si="4"/>
        <v>77.333333333333329</v>
      </c>
      <c r="I46" s="6">
        <v>0.65</v>
      </c>
      <c r="J46" s="7">
        <f t="shared" si="5"/>
        <v>50.266666666666666</v>
      </c>
      <c r="K46" s="5">
        <v>351866</v>
      </c>
      <c r="L46" s="5">
        <v>43954</v>
      </c>
      <c r="M46" s="5"/>
      <c r="N46" s="5"/>
      <c r="O46" s="5">
        <v>351866</v>
      </c>
      <c r="P46" s="5">
        <v>43963</v>
      </c>
    </row>
    <row r="47" spans="1:16" x14ac:dyDescent="0.3">
      <c r="A47" s="13" t="s">
        <v>105</v>
      </c>
      <c r="B47" s="12" t="s">
        <v>243</v>
      </c>
      <c r="C47" s="3">
        <v>100</v>
      </c>
      <c r="D47" s="4">
        <v>70</v>
      </c>
      <c r="E47" s="5">
        <v>600</v>
      </c>
      <c r="F47" s="5">
        <v>390</v>
      </c>
      <c r="G47" s="3">
        <v>60</v>
      </c>
      <c r="H47" s="8">
        <f t="shared" si="4"/>
        <v>10</v>
      </c>
      <c r="I47" s="6">
        <v>0.65</v>
      </c>
      <c r="J47" s="7">
        <f t="shared" si="5"/>
        <v>6.5</v>
      </c>
      <c r="K47" s="5">
        <v>45500</v>
      </c>
      <c r="L47" s="5">
        <v>4906</v>
      </c>
      <c r="M47" s="5"/>
      <c r="N47" s="5"/>
      <c r="O47" s="5">
        <v>45500</v>
      </c>
      <c r="P47" s="5">
        <v>4907</v>
      </c>
    </row>
    <row r="48" spans="1:16" x14ac:dyDescent="0.3">
      <c r="A48" s="13" t="s">
        <v>105</v>
      </c>
      <c r="B48" s="12" t="s">
        <v>244</v>
      </c>
      <c r="C48" s="3">
        <v>100</v>
      </c>
      <c r="D48" s="4">
        <v>70</v>
      </c>
      <c r="E48" s="5">
        <v>600</v>
      </c>
      <c r="F48" s="5">
        <v>390</v>
      </c>
      <c r="G48" s="3">
        <v>60</v>
      </c>
      <c r="H48" s="8">
        <f t="shared" si="4"/>
        <v>10</v>
      </c>
      <c r="I48" s="6">
        <v>0.65</v>
      </c>
      <c r="J48" s="7">
        <f t="shared" si="5"/>
        <v>6.5</v>
      </c>
      <c r="K48" s="5">
        <v>45500</v>
      </c>
      <c r="L48" s="5">
        <v>4906</v>
      </c>
      <c r="M48" s="5"/>
      <c r="N48" s="5"/>
      <c r="O48" s="5">
        <v>45500</v>
      </c>
      <c r="P48" s="5">
        <v>4907</v>
      </c>
    </row>
    <row r="49" spans="1:16" x14ac:dyDescent="0.3">
      <c r="A49" s="13" t="s">
        <v>105</v>
      </c>
      <c r="B49" s="12" t="s">
        <v>245</v>
      </c>
      <c r="C49" s="3">
        <v>100</v>
      </c>
      <c r="D49" s="4">
        <v>70</v>
      </c>
      <c r="E49" s="5">
        <v>4500</v>
      </c>
      <c r="F49" s="5">
        <v>2925</v>
      </c>
      <c r="G49" s="3">
        <v>60</v>
      </c>
      <c r="H49" s="8">
        <f t="shared" si="4"/>
        <v>75</v>
      </c>
      <c r="I49" s="6">
        <v>0.65</v>
      </c>
      <c r="J49" s="7">
        <f t="shared" si="5"/>
        <v>48.75</v>
      </c>
      <c r="K49" s="5">
        <v>341250</v>
      </c>
      <c r="L49" s="5">
        <v>36796</v>
      </c>
      <c r="M49" s="5"/>
      <c r="N49" s="5"/>
      <c r="O49" s="5">
        <v>341250</v>
      </c>
      <c r="P49" s="5">
        <v>36805</v>
      </c>
    </row>
    <row r="50" spans="1:16" x14ac:dyDescent="0.3">
      <c r="A50" s="13" t="s">
        <v>105</v>
      </c>
      <c r="B50" s="12" t="s">
        <v>246</v>
      </c>
      <c r="C50" s="3">
        <v>100</v>
      </c>
      <c r="D50" s="4">
        <v>70</v>
      </c>
      <c r="E50" s="5">
        <v>600</v>
      </c>
      <c r="F50" s="5">
        <v>390</v>
      </c>
      <c r="G50" s="3">
        <v>60</v>
      </c>
      <c r="H50" s="8">
        <f t="shared" si="4"/>
        <v>10</v>
      </c>
      <c r="I50" s="6">
        <v>0.65</v>
      </c>
      <c r="J50" s="7">
        <f t="shared" si="5"/>
        <v>6.5</v>
      </c>
      <c r="K50" s="5">
        <v>45500</v>
      </c>
      <c r="L50" s="5">
        <v>4906</v>
      </c>
      <c r="M50" s="5"/>
      <c r="N50" s="5"/>
      <c r="O50" s="5">
        <v>45500</v>
      </c>
      <c r="P50" s="5">
        <v>4907</v>
      </c>
    </row>
    <row r="51" spans="1:16" x14ac:dyDescent="0.3">
      <c r="A51" s="13" t="s">
        <v>105</v>
      </c>
      <c r="B51" s="12" t="s">
        <v>247</v>
      </c>
      <c r="C51" s="3">
        <v>100</v>
      </c>
      <c r="D51" s="4">
        <v>70</v>
      </c>
      <c r="E51" s="5">
        <v>600</v>
      </c>
      <c r="F51" s="5">
        <v>390</v>
      </c>
      <c r="G51" s="3">
        <v>60</v>
      </c>
      <c r="H51" s="8">
        <f t="shared" si="4"/>
        <v>10</v>
      </c>
      <c r="I51" s="6">
        <v>0.65</v>
      </c>
      <c r="J51" s="7">
        <f t="shared" si="5"/>
        <v>6.5</v>
      </c>
      <c r="K51" s="5">
        <v>45500</v>
      </c>
      <c r="L51" s="5">
        <v>4906</v>
      </c>
      <c r="M51" s="5"/>
      <c r="N51" s="5"/>
      <c r="O51" s="5">
        <v>45500</v>
      </c>
      <c r="P51" s="5">
        <v>4907</v>
      </c>
    </row>
    <row r="52" spans="1:16" x14ac:dyDescent="0.3">
      <c r="A52" s="13" t="s">
        <v>105</v>
      </c>
      <c r="B52" s="12" t="s">
        <v>248</v>
      </c>
      <c r="C52" s="3">
        <v>100</v>
      </c>
      <c r="D52" s="4">
        <v>70</v>
      </c>
      <c r="E52" s="5">
        <v>600</v>
      </c>
      <c r="F52" s="5">
        <v>390</v>
      </c>
      <c r="G52" s="3">
        <v>60</v>
      </c>
      <c r="H52" s="8">
        <f t="shared" si="4"/>
        <v>10</v>
      </c>
      <c r="I52" s="6">
        <v>0.65</v>
      </c>
      <c r="J52" s="7">
        <f t="shared" si="5"/>
        <v>6.5</v>
      </c>
      <c r="K52" s="5">
        <v>45500</v>
      </c>
      <c r="L52" s="5">
        <v>4906</v>
      </c>
      <c r="M52" s="5"/>
      <c r="N52" s="5"/>
      <c r="O52" s="5">
        <v>45500</v>
      </c>
      <c r="P52" s="5">
        <v>4907</v>
      </c>
    </row>
    <row r="53" spans="1:16" x14ac:dyDescent="0.3">
      <c r="A53" s="13" t="s">
        <v>105</v>
      </c>
      <c r="B53" s="12" t="s">
        <v>249</v>
      </c>
      <c r="C53" s="3">
        <v>100</v>
      </c>
      <c r="D53" s="4">
        <v>70</v>
      </c>
      <c r="E53" s="5">
        <v>600</v>
      </c>
      <c r="F53" s="5">
        <v>390</v>
      </c>
      <c r="G53" s="3">
        <v>60</v>
      </c>
      <c r="H53" s="8">
        <f t="shared" si="4"/>
        <v>10</v>
      </c>
      <c r="I53" s="6">
        <v>0.65</v>
      </c>
      <c r="J53" s="7">
        <f t="shared" si="5"/>
        <v>6.5</v>
      </c>
      <c r="K53" s="5">
        <v>45500</v>
      </c>
      <c r="L53" s="5">
        <v>4906</v>
      </c>
      <c r="M53" s="5"/>
      <c r="N53" s="5"/>
      <c r="O53" s="5">
        <v>45500</v>
      </c>
      <c r="P53" s="5">
        <v>4907</v>
      </c>
    </row>
    <row r="54" spans="1:16" x14ac:dyDescent="0.3">
      <c r="A54" s="13" t="s">
        <v>155</v>
      </c>
      <c r="B54" s="21" t="s">
        <v>250</v>
      </c>
      <c r="C54" s="3">
        <v>100</v>
      </c>
      <c r="D54" s="4">
        <v>60</v>
      </c>
      <c r="E54" s="5">
        <v>600</v>
      </c>
      <c r="F54" s="5">
        <v>390</v>
      </c>
      <c r="G54" s="3">
        <v>60</v>
      </c>
      <c r="H54" s="8">
        <f t="shared" si="4"/>
        <v>10</v>
      </c>
      <c r="I54" s="6">
        <v>0.65</v>
      </c>
      <c r="J54" s="7">
        <f t="shared" si="5"/>
        <v>6.5</v>
      </c>
      <c r="K54" s="5">
        <v>39000</v>
      </c>
      <c r="L54" s="5">
        <v>5148</v>
      </c>
      <c r="M54" s="5"/>
      <c r="N54" s="5"/>
      <c r="O54" s="5">
        <v>39000</v>
      </c>
      <c r="P54" s="5">
        <v>5149</v>
      </c>
    </row>
    <row r="55" spans="1:16" x14ac:dyDescent="0.3">
      <c r="A55" s="13" t="s">
        <v>155</v>
      </c>
      <c r="B55" s="21" t="s">
        <v>251</v>
      </c>
      <c r="C55" s="3">
        <v>100</v>
      </c>
      <c r="D55" s="4">
        <v>60</v>
      </c>
      <c r="E55" s="5">
        <v>600</v>
      </c>
      <c r="F55" s="5">
        <v>390</v>
      </c>
      <c r="G55" s="3">
        <v>60</v>
      </c>
      <c r="H55" s="8">
        <f t="shared" si="4"/>
        <v>10</v>
      </c>
      <c r="I55" s="6">
        <v>0.65</v>
      </c>
      <c r="J55" s="7">
        <f t="shared" si="5"/>
        <v>6.5</v>
      </c>
      <c r="K55" s="5">
        <v>39000</v>
      </c>
      <c r="L55" s="5">
        <v>5148</v>
      </c>
      <c r="M55" s="18"/>
      <c r="N55" s="18"/>
      <c r="O55" s="5">
        <v>39000</v>
      </c>
      <c r="P55" s="5">
        <v>5149</v>
      </c>
    </row>
    <row r="56" spans="1:16" x14ac:dyDescent="0.3">
      <c r="A56" s="13" t="s">
        <v>155</v>
      </c>
      <c r="B56" s="21" t="s">
        <v>252</v>
      </c>
      <c r="C56" s="3">
        <v>100</v>
      </c>
      <c r="D56" s="4">
        <v>60</v>
      </c>
      <c r="E56" s="5">
        <v>600</v>
      </c>
      <c r="F56" s="5">
        <v>390</v>
      </c>
      <c r="G56" s="3">
        <v>60</v>
      </c>
      <c r="H56" s="8">
        <f t="shared" si="4"/>
        <v>10</v>
      </c>
      <c r="I56" s="6">
        <v>0.65</v>
      </c>
      <c r="J56" s="7">
        <f t="shared" si="5"/>
        <v>6.5</v>
      </c>
      <c r="K56" s="5">
        <v>39000</v>
      </c>
      <c r="L56" s="5">
        <v>5148</v>
      </c>
      <c r="M56" s="18"/>
      <c r="N56" s="18"/>
      <c r="O56" s="5">
        <v>39000</v>
      </c>
      <c r="P56" s="5">
        <v>5149</v>
      </c>
    </row>
    <row r="57" spans="1:16" x14ac:dyDescent="0.3">
      <c r="A57" s="13" t="s">
        <v>155</v>
      </c>
      <c r="B57" s="21" t="s">
        <v>253</v>
      </c>
      <c r="C57" s="3">
        <v>100</v>
      </c>
      <c r="D57" s="4">
        <v>60</v>
      </c>
      <c r="E57" s="5">
        <v>600</v>
      </c>
      <c r="F57" s="5">
        <v>390</v>
      </c>
      <c r="G57" s="3">
        <v>60</v>
      </c>
      <c r="H57" s="8">
        <f t="shared" si="4"/>
        <v>10</v>
      </c>
      <c r="I57" s="6">
        <v>0.65</v>
      </c>
      <c r="J57" s="7">
        <f t="shared" si="5"/>
        <v>6.5</v>
      </c>
      <c r="K57" s="5">
        <v>39000</v>
      </c>
      <c r="L57" s="5">
        <v>5148</v>
      </c>
      <c r="M57" s="18"/>
      <c r="N57" s="18"/>
      <c r="O57" s="5">
        <v>39000</v>
      </c>
      <c r="P57" s="5">
        <v>5149</v>
      </c>
    </row>
    <row r="58" spans="1:16" x14ac:dyDescent="0.3">
      <c r="A58" s="13" t="s">
        <v>155</v>
      </c>
      <c r="B58" s="21" t="s">
        <v>254</v>
      </c>
      <c r="C58" s="3">
        <v>100</v>
      </c>
      <c r="D58" s="4">
        <v>60</v>
      </c>
      <c r="E58" s="5">
        <v>600</v>
      </c>
      <c r="F58" s="5">
        <v>390</v>
      </c>
      <c r="G58" s="3">
        <v>60</v>
      </c>
      <c r="H58" s="8">
        <f t="shared" si="4"/>
        <v>10</v>
      </c>
      <c r="I58" s="6">
        <v>0.65</v>
      </c>
      <c r="J58" s="7">
        <f t="shared" si="5"/>
        <v>6.5</v>
      </c>
      <c r="K58" s="5">
        <v>39000</v>
      </c>
      <c r="L58" s="5">
        <v>5148</v>
      </c>
      <c r="M58" s="18"/>
      <c r="N58" s="18"/>
      <c r="O58" s="5">
        <v>39000</v>
      </c>
      <c r="P58" s="5">
        <v>5149</v>
      </c>
    </row>
    <row r="59" spans="1:16" x14ac:dyDescent="0.3">
      <c r="A59" s="13" t="s">
        <v>155</v>
      </c>
      <c r="B59" s="21" t="s">
        <v>255</v>
      </c>
      <c r="C59" s="3">
        <v>100</v>
      </c>
      <c r="D59" s="4">
        <v>60</v>
      </c>
      <c r="E59" s="5">
        <v>600</v>
      </c>
      <c r="F59" s="5">
        <v>390</v>
      </c>
      <c r="G59" s="3">
        <v>60</v>
      </c>
      <c r="H59" s="8">
        <f t="shared" si="4"/>
        <v>10</v>
      </c>
      <c r="I59" s="6">
        <v>0.65</v>
      </c>
      <c r="J59" s="7">
        <f t="shared" si="5"/>
        <v>6.5</v>
      </c>
      <c r="K59" s="5">
        <v>39000</v>
      </c>
      <c r="L59" s="5">
        <v>5148</v>
      </c>
      <c r="M59" s="18"/>
      <c r="N59" s="18"/>
      <c r="O59" s="5">
        <v>39000</v>
      </c>
      <c r="P59" s="5">
        <v>5149</v>
      </c>
    </row>
    <row r="60" spans="1:16" x14ac:dyDescent="0.3">
      <c r="A60" s="13" t="s">
        <v>155</v>
      </c>
      <c r="B60" s="21" t="s">
        <v>256</v>
      </c>
      <c r="C60" s="3">
        <v>100</v>
      </c>
      <c r="D60" s="4">
        <v>60</v>
      </c>
      <c r="E60" s="5">
        <v>600</v>
      </c>
      <c r="F60" s="5">
        <v>390</v>
      </c>
      <c r="G60" s="3">
        <v>60</v>
      </c>
      <c r="H60" s="8">
        <f t="shared" si="4"/>
        <v>10</v>
      </c>
      <c r="I60" s="6">
        <v>0.65</v>
      </c>
      <c r="J60" s="7">
        <f t="shared" si="5"/>
        <v>6.5</v>
      </c>
      <c r="K60" s="5">
        <v>39000</v>
      </c>
      <c r="L60" s="5">
        <v>5148</v>
      </c>
      <c r="M60" s="18"/>
      <c r="N60" s="18"/>
      <c r="O60" s="5">
        <v>39000</v>
      </c>
      <c r="P60" s="5">
        <v>5149</v>
      </c>
    </row>
    <row r="61" spans="1:16" x14ac:dyDescent="0.3">
      <c r="A61" s="13" t="s">
        <v>155</v>
      </c>
      <c r="B61" s="21" t="s">
        <v>257</v>
      </c>
      <c r="C61" s="3">
        <v>100</v>
      </c>
      <c r="D61" s="4">
        <v>60</v>
      </c>
      <c r="E61" s="5">
        <v>600</v>
      </c>
      <c r="F61" s="5">
        <v>390</v>
      </c>
      <c r="G61" s="3">
        <v>60</v>
      </c>
      <c r="H61" s="8">
        <f t="shared" si="4"/>
        <v>10</v>
      </c>
      <c r="I61" s="6">
        <v>0.65</v>
      </c>
      <c r="J61" s="7">
        <f t="shared" si="5"/>
        <v>6.5</v>
      </c>
      <c r="K61" s="5">
        <v>39000</v>
      </c>
      <c r="L61" s="5">
        <v>5148</v>
      </c>
      <c r="M61" s="18"/>
      <c r="N61" s="18"/>
      <c r="O61" s="5">
        <v>39000</v>
      </c>
      <c r="P61" s="5">
        <v>5149</v>
      </c>
    </row>
    <row r="62" spans="1:16" x14ac:dyDescent="0.3">
      <c r="A62" s="13" t="s">
        <v>155</v>
      </c>
      <c r="B62" s="21" t="s">
        <v>258</v>
      </c>
      <c r="C62" s="3">
        <v>100</v>
      </c>
      <c r="D62" s="4">
        <v>60</v>
      </c>
      <c r="E62" s="5">
        <v>600</v>
      </c>
      <c r="F62" s="5">
        <v>390</v>
      </c>
      <c r="G62" s="3">
        <v>60</v>
      </c>
      <c r="H62" s="8">
        <f t="shared" si="4"/>
        <v>10</v>
      </c>
      <c r="I62" s="6">
        <v>0.65</v>
      </c>
      <c r="J62" s="7">
        <f t="shared" si="5"/>
        <v>6.5</v>
      </c>
      <c r="K62" s="5">
        <v>39000</v>
      </c>
      <c r="L62" s="5">
        <v>5148</v>
      </c>
      <c r="M62" s="18"/>
      <c r="N62" s="18"/>
      <c r="O62" s="5">
        <v>39000</v>
      </c>
      <c r="P62" s="5">
        <v>5149</v>
      </c>
    </row>
    <row r="63" spans="1:16" x14ac:dyDescent="0.3">
      <c r="A63" s="13" t="s">
        <v>155</v>
      </c>
      <c r="B63" s="21" t="s">
        <v>259</v>
      </c>
      <c r="C63" s="3">
        <v>100</v>
      </c>
      <c r="D63" s="4">
        <v>60</v>
      </c>
      <c r="E63" s="5">
        <v>600</v>
      </c>
      <c r="F63" s="5">
        <v>390</v>
      </c>
      <c r="G63" s="3">
        <v>60</v>
      </c>
      <c r="H63" s="8">
        <f t="shared" si="4"/>
        <v>10</v>
      </c>
      <c r="I63" s="6">
        <v>0.65</v>
      </c>
      <c r="J63" s="7">
        <f t="shared" si="5"/>
        <v>6.5</v>
      </c>
      <c r="K63" s="5">
        <v>39000</v>
      </c>
      <c r="L63" s="5">
        <v>5148</v>
      </c>
      <c r="M63" s="18"/>
      <c r="N63" s="18"/>
      <c r="O63" s="5">
        <v>39000</v>
      </c>
      <c r="P63" s="5">
        <v>5149</v>
      </c>
    </row>
    <row r="64" spans="1:16" x14ac:dyDescent="0.3">
      <c r="A64" s="13" t="s">
        <v>155</v>
      </c>
      <c r="B64" s="21" t="s">
        <v>260</v>
      </c>
      <c r="C64" s="3">
        <v>100</v>
      </c>
      <c r="D64" s="4">
        <v>60</v>
      </c>
      <c r="E64" s="23">
        <v>3360</v>
      </c>
      <c r="F64" s="23">
        <v>2184</v>
      </c>
      <c r="G64" s="3">
        <v>60</v>
      </c>
      <c r="H64" s="8">
        <f t="shared" si="4"/>
        <v>56</v>
      </c>
      <c r="I64" s="6">
        <v>0.65</v>
      </c>
      <c r="J64" s="7">
        <f t="shared" si="5"/>
        <v>36.4</v>
      </c>
      <c r="K64" s="5" t="s">
        <v>261</v>
      </c>
      <c r="L64" s="5" t="s">
        <v>262</v>
      </c>
      <c r="M64" s="18"/>
      <c r="N64" s="18"/>
      <c r="O64" s="5">
        <v>218400</v>
      </c>
      <c r="P64" s="5" t="s">
        <v>263</v>
      </c>
    </row>
    <row r="65" spans="1:16" x14ac:dyDescent="0.3">
      <c r="A65" s="13" t="s">
        <v>155</v>
      </c>
      <c r="B65" s="21" t="s">
        <v>250</v>
      </c>
      <c r="C65" s="22">
        <v>100</v>
      </c>
      <c r="D65" s="24">
        <v>70</v>
      </c>
      <c r="E65" s="5">
        <v>600</v>
      </c>
      <c r="F65" s="5">
        <v>390</v>
      </c>
      <c r="G65" s="3">
        <v>60</v>
      </c>
      <c r="H65" s="8">
        <f t="shared" si="4"/>
        <v>10</v>
      </c>
      <c r="I65" s="6">
        <v>0.65</v>
      </c>
      <c r="J65" s="7">
        <f t="shared" si="5"/>
        <v>6.5</v>
      </c>
      <c r="K65" s="22" t="s">
        <v>264</v>
      </c>
      <c r="L65" s="22" t="s">
        <v>265</v>
      </c>
      <c r="M65" s="18"/>
      <c r="N65" s="18"/>
      <c r="O65" s="22" t="s">
        <v>264</v>
      </c>
      <c r="P65" s="25" t="s">
        <v>266</v>
      </c>
    </row>
    <row r="66" spans="1:16" x14ac:dyDescent="0.3">
      <c r="A66" s="13" t="s">
        <v>155</v>
      </c>
      <c r="B66" s="21" t="s">
        <v>251</v>
      </c>
      <c r="C66" s="22">
        <v>100</v>
      </c>
      <c r="D66" s="24">
        <v>70</v>
      </c>
      <c r="E66" s="5">
        <v>600</v>
      </c>
      <c r="F66" s="5">
        <v>390</v>
      </c>
      <c r="G66" s="3">
        <v>60</v>
      </c>
      <c r="H66" s="8">
        <f t="shared" si="4"/>
        <v>10</v>
      </c>
      <c r="I66" s="6">
        <v>0.65</v>
      </c>
      <c r="J66" s="7">
        <f t="shared" si="5"/>
        <v>6.5</v>
      </c>
      <c r="K66" s="22" t="s">
        <v>264</v>
      </c>
      <c r="L66" s="22" t="s">
        <v>265</v>
      </c>
      <c r="M66" s="18"/>
      <c r="N66" s="18"/>
      <c r="O66" s="22" t="s">
        <v>264</v>
      </c>
      <c r="P66" s="23">
        <v>6008</v>
      </c>
    </row>
    <row r="67" spans="1:16" x14ac:dyDescent="0.3">
      <c r="A67" s="13" t="s">
        <v>155</v>
      </c>
      <c r="B67" s="21" t="s">
        <v>252</v>
      </c>
      <c r="C67" s="22">
        <v>100</v>
      </c>
      <c r="D67" s="24">
        <v>70</v>
      </c>
      <c r="E67" s="5">
        <v>600</v>
      </c>
      <c r="F67" s="5">
        <v>390</v>
      </c>
      <c r="G67" s="3">
        <v>60</v>
      </c>
      <c r="H67" s="8">
        <f t="shared" si="4"/>
        <v>10</v>
      </c>
      <c r="I67" s="6">
        <v>0.65</v>
      </c>
      <c r="J67" s="7">
        <f t="shared" si="5"/>
        <v>6.5</v>
      </c>
      <c r="K67" s="22" t="s">
        <v>264</v>
      </c>
      <c r="L67" s="22" t="s">
        <v>265</v>
      </c>
      <c r="M67" s="18"/>
      <c r="N67" s="18"/>
      <c r="O67" s="22" t="s">
        <v>264</v>
      </c>
      <c r="P67" s="25" t="s">
        <v>266</v>
      </c>
    </row>
    <row r="68" spans="1:16" x14ac:dyDescent="0.3">
      <c r="A68" s="13" t="s">
        <v>155</v>
      </c>
      <c r="B68" s="21" t="s">
        <v>253</v>
      </c>
      <c r="C68" s="22">
        <v>100</v>
      </c>
      <c r="D68" s="24">
        <v>70</v>
      </c>
      <c r="E68" s="5">
        <v>600</v>
      </c>
      <c r="F68" s="5">
        <v>390</v>
      </c>
      <c r="G68" s="3">
        <v>60</v>
      </c>
      <c r="H68" s="8">
        <f t="shared" si="4"/>
        <v>10</v>
      </c>
      <c r="I68" s="6">
        <v>0.65</v>
      </c>
      <c r="J68" s="7">
        <f t="shared" si="5"/>
        <v>6.5</v>
      </c>
      <c r="K68" s="22" t="s">
        <v>264</v>
      </c>
      <c r="L68" s="22" t="s">
        <v>265</v>
      </c>
      <c r="M68" s="18"/>
      <c r="N68" s="18"/>
      <c r="O68" s="22" t="s">
        <v>264</v>
      </c>
      <c r="P68" s="25" t="s">
        <v>266</v>
      </c>
    </row>
    <row r="69" spans="1:16" x14ac:dyDescent="0.3">
      <c r="A69" s="13" t="s">
        <v>155</v>
      </c>
      <c r="B69" s="21" t="s">
        <v>254</v>
      </c>
      <c r="C69" s="22">
        <v>100</v>
      </c>
      <c r="D69" s="24">
        <v>70</v>
      </c>
      <c r="E69" s="5">
        <v>600</v>
      </c>
      <c r="F69" s="5">
        <v>390</v>
      </c>
      <c r="G69" s="3">
        <v>60</v>
      </c>
      <c r="H69" s="8">
        <f t="shared" si="4"/>
        <v>10</v>
      </c>
      <c r="I69" s="6">
        <v>0.65</v>
      </c>
      <c r="J69" s="7">
        <f t="shared" si="5"/>
        <v>6.5</v>
      </c>
      <c r="K69" s="22" t="s">
        <v>264</v>
      </c>
      <c r="L69" s="22" t="s">
        <v>265</v>
      </c>
      <c r="M69" s="18"/>
      <c r="N69" s="18"/>
      <c r="O69" s="22" t="s">
        <v>264</v>
      </c>
      <c r="P69" s="25" t="s">
        <v>266</v>
      </c>
    </row>
    <row r="70" spans="1:16" x14ac:dyDescent="0.3">
      <c r="A70" s="13" t="s">
        <v>155</v>
      </c>
      <c r="B70" s="21" t="s">
        <v>255</v>
      </c>
      <c r="C70" s="22">
        <v>100</v>
      </c>
      <c r="D70" s="24">
        <v>70</v>
      </c>
      <c r="E70" s="5">
        <v>600</v>
      </c>
      <c r="F70" s="5">
        <v>390</v>
      </c>
      <c r="G70" s="3">
        <v>60</v>
      </c>
      <c r="H70" s="8">
        <f t="shared" si="4"/>
        <v>10</v>
      </c>
      <c r="I70" s="6">
        <v>0.65</v>
      </c>
      <c r="J70" s="7">
        <f t="shared" si="5"/>
        <v>6.5</v>
      </c>
      <c r="K70" s="22" t="s">
        <v>264</v>
      </c>
      <c r="L70" s="22" t="s">
        <v>265</v>
      </c>
      <c r="M70" s="18"/>
      <c r="N70" s="18"/>
      <c r="O70" s="22" t="s">
        <v>264</v>
      </c>
      <c r="P70" s="25" t="s">
        <v>266</v>
      </c>
    </row>
    <row r="71" spans="1:16" x14ac:dyDescent="0.3">
      <c r="A71" s="13" t="s">
        <v>155</v>
      </c>
      <c r="B71" s="21" t="s">
        <v>256</v>
      </c>
      <c r="C71" s="22">
        <v>100</v>
      </c>
      <c r="D71" s="24">
        <v>70</v>
      </c>
      <c r="E71" s="5">
        <v>600</v>
      </c>
      <c r="F71" s="5">
        <v>390</v>
      </c>
      <c r="G71" s="3">
        <v>60</v>
      </c>
      <c r="H71" s="8">
        <f t="shared" si="4"/>
        <v>10</v>
      </c>
      <c r="I71" s="6">
        <v>0.65</v>
      </c>
      <c r="J71" s="7">
        <f t="shared" si="5"/>
        <v>6.5</v>
      </c>
      <c r="K71" s="22" t="s">
        <v>264</v>
      </c>
      <c r="L71" s="22" t="s">
        <v>265</v>
      </c>
      <c r="M71" s="18"/>
      <c r="N71" s="18"/>
      <c r="O71" s="22" t="s">
        <v>264</v>
      </c>
      <c r="P71" s="25" t="s">
        <v>266</v>
      </c>
    </row>
    <row r="72" spans="1:16" x14ac:dyDescent="0.3">
      <c r="A72" s="13" t="s">
        <v>155</v>
      </c>
      <c r="B72" s="21" t="s">
        <v>257</v>
      </c>
      <c r="C72" s="22">
        <v>100</v>
      </c>
      <c r="D72" s="24">
        <v>70</v>
      </c>
      <c r="E72" s="5">
        <v>600</v>
      </c>
      <c r="F72" s="5">
        <v>390</v>
      </c>
      <c r="G72" s="3">
        <v>60</v>
      </c>
      <c r="H72" s="8">
        <f t="shared" si="4"/>
        <v>10</v>
      </c>
      <c r="I72" s="6">
        <v>0.65</v>
      </c>
      <c r="J72" s="7">
        <f t="shared" si="5"/>
        <v>6.5</v>
      </c>
      <c r="K72" s="22" t="s">
        <v>264</v>
      </c>
      <c r="L72" s="22" t="s">
        <v>265</v>
      </c>
      <c r="M72" s="18"/>
      <c r="N72" s="18"/>
      <c r="O72" s="22" t="s">
        <v>264</v>
      </c>
      <c r="P72" s="25" t="s">
        <v>266</v>
      </c>
    </row>
    <row r="73" spans="1:16" x14ac:dyDescent="0.3">
      <c r="A73" s="13" t="s">
        <v>155</v>
      </c>
      <c r="B73" s="21" t="s">
        <v>258</v>
      </c>
      <c r="C73" s="22">
        <v>100</v>
      </c>
      <c r="D73" s="24">
        <v>70</v>
      </c>
      <c r="E73" s="5">
        <v>600</v>
      </c>
      <c r="F73" s="5">
        <v>390</v>
      </c>
      <c r="G73" s="3">
        <v>60</v>
      </c>
      <c r="H73" s="8">
        <f t="shared" si="4"/>
        <v>10</v>
      </c>
      <c r="I73" s="6">
        <v>0.65</v>
      </c>
      <c r="J73" s="7">
        <f t="shared" si="5"/>
        <v>6.5</v>
      </c>
      <c r="K73" s="22" t="s">
        <v>264</v>
      </c>
      <c r="L73" s="22" t="s">
        <v>265</v>
      </c>
      <c r="M73" s="18"/>
      <c r="N73" s="18"/>
      <c r="O73" s="22" t="s">
        <v>264</v>
      </c>
      <c r="P73" s="25" t="s">
        <v>266</v>
      </c>
    </row>
    <row r="74" spans="1:16" x14ac:dyDescent="0.3">
      <c r="A74" s="13" t="s">
        <v>155</v>
      </c>
      <c r="B74" s="21" t="s">
        <v>259</v>
      </c>
      <c r="C74" s="22">
        <v>100</v>
      </c>
      <c r="D74" s="24">
        <v>70</v>
      </c>
      <c r="E74" s="5">
        <v>600</v>
      </c>
      <c r="F74" s="5">
        <v>390</v>
      </c>
      <c r="G74" s="3">
        <v>60</v>
      </c>
      <c r="H74" s="8">
        <f t="shared" si="4"/>
        <v>10</v>
      </c>
      <c r="I74" s="6">
        <v>0.65</v>
      </c>
      <c r="J74" s="7">
        <f t="shared" si="5"/>
        <v>6.5</v>
      </c>
      <c r="K74" s="22" t="s">
        <v>264</v>
      </c>
      <c r="L74" s="22" t="s">
        <v>265</v>
      </c>
      <c r="M74" s="18"/>
      <c r="N74" s="18"/>
      <c r="O74" s="22" t="s">
        <v>264</v>
      </c>
      <c r="P74" s="25" t="s">
        <v>266</v>
      </c>
    </row>
    <row r="75" spans="1:16" x14ac:dyDescent="0.3">
      <c r="A75" s="13" t="s">
        <v>155</v>
      </c>
      <c r="B75" s="21" t="s">
        <v>260</v>
      </c>
      <c r="C75" s="22">
        <v>100</v>
      </c>
      <c r="D75" s="24">
        <v>70</v>
      </c>
      <c r="E75" s="23">
        <v>4200</v>
      </c>
      <c r="F75" s="23">
        <v>2730</v>
      </c>
      <c r="G75" s="3">
        <v>60</v>
      </c>
      <c r="H75" s="8">
        <f t="shared" si="4"/>
        <v>70</v>
      </c>
      <c r="I75" s="6">
        <v>0.65</v>
      </c>
      <c r="J75" s="7">
        <f t="shared" si="5"/>
        <v>45.5</v>
      </c>
      <c r="K75" s="23">
        <v>318500</v>
      </c>
      <c r="L75" s="23">
        <v>44852</v>
      </c>
      <c r="M75" s="18"/>
      <c r="N75" s="18"/>
      <c r="O75" s="23">
        <v>318500</v>
      </c>
      <c r="P75" s="23">
        <v>44860</v>
      </c>
    </row>
    <row r="76" spans="1:16" x14ac:dyDescent="0.3">
      <c r="A76" s="13" t="s">
        <v>179</v>
      </c>
      <c r="B76" s="18" t="s">
        <v>267</v>
      </c>
      <c r="C76" s="22">
        <v>100</v>
      </c>
      <c r="D76" s="4">
        <v>70</v>
      </c>
      <c r="E76" s="5">
        <v>6000</v>
      </c>
      <c r="F76" s="5">
        <v>4200</v>
      </c>
      <c r="G76" s="3">
        <v>60</v>
      </c>
      <c r="H76" s="8">
        <f t="shared" si="4"/>
        <v>100</v>
      </c>
      <c r="I76" s="6">
        <v>0.7</v>
      </c>
      <c r="J76" s="8">
        <f t="shared" si="5"/>
        <v>70</v>
      </c>
      <c r="K76" s="5">
        <v>57980</v>
      </c>
      <c r="L76" s="5">
        <v>490000</v>
      </c>
      <c r="M76" s="3"/>
      <c r="N76" s="3"/>
      <c r="O76" s="5">
        <v>490000</v>
      </c>
      <c r="P76" s="5">
        <v>58005</v>
      </c>
    </row>
    <row r="77" spans="1:16" x14ac:dyDescent="0.3">
      <c r="A77" s="13" t="s">
        <v>179</v>
      </c>
      <c r="B77" s="18" t="s">
        <v>268</v>
      </c>
      <c r="C77" s="22">
        <v>100</v>
      </c>
      <c r="D77" s="4">
        <v>70</v>
      </c>
      <c r="E77" s="5">
        <v>3519</v>
      </c>
      <c r="F77" s="5">
        <v>2463.3000000000002</v>
      </c>
      <c r="G77" s="3">
        <v>60</v>
      </c>
      <c r="H77" s="8">
        <f t="shared" si="4"/>
        <v>58.65</v>
      </c>
      <c r="I77" s="6">
        <v>0.7</v>
      </c>
      <c r="J77" s="8">
        <f t="shared" si="5"/>
        <v>41.055</v>
      </c>
      <c r="K77" s="5">
        <v>44481</v>
      </c>
      <c r="L77" s="5">
        <v>287385</v>
      </c>
      <c r="M77" s="3"/>
      <c r="N77" s="3"/>
      <c r="O77" s="5">
        <v>287385</v>
      </c>
      <c r="P77" s="5">
        <v>44497</v>
      </c>
    </row>
    <row r="78" spans="1:16" x14ac:dyDescent="0.3">
      <c r="A78" s="13" t="s">
        <v>179</v>
      </c>
      <c r="B78" s="18" t="s">
        <v>269</v>
      </c>
      <c r="C78" s="22">
        <v>100</v>
      </c>
      <c r="D78" s="4">
        <v>70</v>
      </c>
      <c r="E78" s="5">
        <v>3738</v>
      </c>
      <c r="F78" s="5">
        <v>2616.6</v>
      </c>
      <c r="G78" s="3">
        <v>60</v>
      </c>
      <c r="H78" s="8">
        <f t="shared" si="4"/>
        <v>62.3</v>
      </c>
      <c r="I78" s="6">
        <v>0.7</v>
      </c>
      <c r="J78" s="8">
        <f t="shared" si="5"/>
        <v>43.609999999999992</v>
      </c>
      <c r="K78" s="5">
        <v>45319</v>
      </c>
      <c r="L78" s="5">
        <v>305270</v>
      </c>
      <c r="M78" s="3"/>
      <c r="N78" s="3"/>
      <c r="O78" s="5">
        <v>305270</v>
      </c>
      <c r="P78" s="5">
        <v>45335</v>
      </c>
    </row>
    <row r="79" spans="1:16" x14ac:dyDescent="0.3">
      <c r="A79" s="13" t="s">
        <v>179</v>
      </c>
      <c r="B79" s="18" t="s">
        <v>270</v>
      </c>
      <c r="C79" s="22">
        <v>100</v>
      </c>
      <c r="D79" s="4">
        <v>70</v>
      </c>
      <c r="E79" s="5">
        <v>4896</v>
      </c>
      <c r="F79" s="5">
        <v>3427.2</v>
      </c>
      <c r="G79" s="3">
        <v>60</v>
      </c>
      <c r="H79" s="8">
        <f t="shared" si="4"/>
        <v>81.599999999999994</v>
      </c>
      <c r="I79" s="6">
        <v>0.7</v>
      </c>
      <c r="J79" s="8">
        <f t="shared" si="5"/>
        <v>57.11999999999999</v>
      </c>
      <c r="K79" s="5">
        <v>50989</v>
      </c>
      <c r="L79" s="5">
        <v>399840</v>
      </c>
      <c r="M79" s="3"/>
      <c r="N79" s="3"/>
      <c r="O79" s="5">
        <v>399840</v>
      </c>
      <c r="P79" s="5">
        <v>51012</v>
      </c>
    </row>
    <row r="80" spans="1:16" x14ac:dyDescent="0.3">
      <c r="A80" s="13" t="s">
        <v>179</v>
      </c>
      <c r="B80" s="18" t="s">
        <v>271</v>
      </c>
      <c r="C80" s="22">
        <v>100</v>
      </c>
      <c r="D80" s="4">
        <v>0</v>
      </c>
      <c r="E80" s="3">
        <v>0</v>
      </c>
      <c r="F80" s="3">
        <v>0</v>
      </c>
      <c r="G80" s="3">
        <v>60</v>
      </c>
      <c r="H80" s="8">
        <f t="shared" si="4"/>
        <v>0</v>
      </c>
      <c r="I80" s="6">
        <v>0.7</v>
      </c>
      <c r="J80" s="8">
        <f t="shared" si="5"/>
        <v>0</v>
      </c>
      <c r="K80" s="5">
        <v>0</v>
      </c>
      <c r="L80" s="3">
        <v>0</v>
      </c>
      <c r="M80" s="3"/>
      <c r="N80" s="3"/>
      <c r="O80" s="3">
        <v>0</v>
      </c>
      <c r="P80" s="5">
        <v>0</v>
      </c>
    </row>
    <row r="81" spans="1:16" x14ac:dyDescent="0.3">
      <c r="A81" s="13" t="s">
        <v>179</v>
      </c>
      <c r="B81" s="18" t="s">
        <v>267</v>
      </c>
      <c r="C81" s="3">
        <v>100</v>
      </c>
      <c r="D81" s="4">
        <v>70</v>
      </c>
      <c r="E81" s="5">
        <v>6000</v>
      </c>
      <c r="F81" s="5">
        <v>3900</v>
      </c>
      <c r="G81" s="3">
        <v>60</v>
      </c>
      <c r="H81" s="8">
        <f t="shared" si="4"/>
        <v>100</v>
      </c>
      <c r="I81" s="6">
        <v>0.65</v>
      </c>
      <c r="J81" s="8">
        <f t="shared" si="5"/>
        <v>65</v>
      </c>
      <c r="K81" s="5">
        <v>455000</v>
      </c>
      <c r="L81" s="5">
        <v>49061</v>
      </c>
      <c r="M81" s="3"/>
      <c r="N81" s="3"/>
      <c r="O81" s="5">
        <v>455000</v>
      </c>
      <c r="P81" s="5">
        <v>49085</v>
      </c>
    </row>
    <row r="82" spans="1:16" x14ac:dyDescent="0.3">
      <c r="A82" s="13" t="s">
        <v>179</v>
      </c>
      <c r="B82" s="18" t="s">
        <v>268</v>
      </c>
      <c r="C82" s="3">
        <v>100</v>
      </c>
      <c r="D82" s="4">
        <v>70</v>
      </c>
      <c r="E82" s="5">
        <v>3519</v>
      </c>
      <c r="F82" s="5">
        <v>2287.35</v>
      </c>
      <c r="G82" s="3">
        <v>60</v>
      </c>
      <c r="H82" s="8">
        <f t="shared" si="4"/>
        <v>58.65</v>
      </c>
      <c r="I82" s="6">
        <v>0.65</v>
      </c>
      <c r="J82" s="8">
        <f t="shared" si="5"/>
        <v>38.122500000000002</v>
      </c>
      <c r="K82" s="5">
        <v>266857</v>
      </c>
      <c r="L82" s="5">
        <v>37362</v>
      </c>
      <c r="M82" s="3"/>
      <c r="N82" s="3"/>
      <c r="O82" s="5">
        <v>266857</v>
      </c>
      <c r="P82" s="5">
        <v>37377</v>
      </c>
    </row>
    <row r="83" spans="1:16" x14ac:dyDescent="0.3">
      <c r="A83" s="13" t="s">
        <v>179</v>
      </c>
      <c r="B83" s="18" t="s">
        <v>269</v>
      </c>
      <c r="C83" s="3">
        <v>100</v>
      </c>
      <c r="D83" s="4">
        <v>70</v>
      </c>
      <c r="E83" s="5">
        <v>3738</v>
      </c>
      <c r="F83" s="5">
        <v>2429.6999999999998</v>
      </c>
      <c r="G83" s="3">
        <v>60</v>
      </c>
      <c r="H83" s="8">
        <f t="shared" si="4"/>
        <v>62.3</v>
      </c>
      <c r="I83" s="6">
        <v>0.65</v>
      </c>
      <c r="J83" s="8">
        <f t="shared" si="5"/>
        <v>40.494999999999997</v>
      </c>
      <c r="K83" s="5">
        <v>283465</v>
      </c>
      <c r="L83" s="5">
        <v>38088</v>
      </c>
      <c r="M83" s="3"/>
      <c r="N83" s="3"/>
      <c r="O83" s="5">
        <v>283465</v>
      </c>
      <c r="P83" s="5">
        <v>38103</v>
      </c>
    </row>
    <row r="84" spans="1:16" x14ac:dyDescent="0.3">
      <c r="A84" s="13" t="s">
        <v>179</v>
      </c>
      <c r="B84" s="18" t="s">
        <v>270</v>
      </c>
      <c r="C84" s="3">
        <v>100</v>
      </c>
      <c r="D84" s="4">
        <v>70</v>
      </c>
      <c r="E84" s="5">
        <v>4896</v>
      </c>
      <c r="F84" s="5">
        <v>3182.4</v>
      </c>
      <c r="G84" s="3">
        <v>60</v>
      </c>
      <c r="H84" s="8">
        <f t="shared" si="4"/>
        <v>81.599999999999994</v>
      </c>
      <c r="I84" s="6">
        <v>0.65</v>
      </c>
      <c r="J84" s="8">
        <f t="shared" si="5"/>
        <v>53.04</v>
      </c>
      <c r="K84" s="5">
        <v>371280</v>
      </c>
      <c r="L84" s="5">
        <v>43075</v>
      </c>
      <c r="M84" s="3"/>
      <c r="N84" s="3"/>
      <c r="O84" s="5">
        <v>371280</v>
      </c>
      <c r="P84" s="5">
        <v>43096</v>
      </c>
    </row>
    <row r="85" spans="1:16" x14ac:dyDescent="0.3">
      <c r="A85" s="13" t="s">
        <v>179</v>
      </c>
      <c r="B85" s="18" t="s">
        <v>271</v>
      </c>
      <c r="C85" s="3">
        <v>100</v>
      </c>
      <c r="D85" s="4">
        <v>0</v>
      </c>
      <c r="E85" s="3">
        <v>0</v>
      </c>
      <c r="F85" s="3">
        <v>0</v>
      </c>
      <c r="G85" s="3">
        <v>60</v>
      </c>
      <c r="H85" s="8">
        <f t="shared" si="4"/>
        <v>0</v>
      </c>
      <c r="I85" s="6">
        <v>0.65</v>
      </c>
      <c r="J85" s="8">
        <f t="shared" si="5"/>
        <v>0</v>
      </c>
      <c r="K85" s="3">
        <v>0</v>
      </c>
      <c r="L85" s="5">
        <v>0</v>
      </c>
      <c r="M85" s="3"/>
      <c r="N85" s="3"/>
      <c r="O85" s="3">
        <v>0</v>
      </c>
      <c r="P85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A96A-4E36-490A-BD46-A9EE09613A34}">
  <dimension ref="B2:BA212"/>
  <sheetViews>
    <sheetView showGridLines="0" zoomScale="85" zoomScaleNormal="85" workbookViewId="0">
      <selection activeCell="E3" sqref="E3"/>
    </sheetView>
  </sheetViews>
  <sheetFormatPr defaultRowHeight="14.4" x14ac:dyDescent="0.3"/>
  <cols>
    <col min="1" max="1" width="3.33203125" customWidth="1"/>
    <col min="2" max="2" width="14.109375" customWidth="1"/>
    <col min="3" max="3" width="17.88671875" customWidth="1"/>
    <col min="4" max="4" width="24.33203125" customWidth="1"/>
    <col min="5" max="5" width="8.88671875" style="17" customWidth="1"/>
    <col min="6" max="6" width="13.6640625" style="17" customWidth="1"/>
    <col min="7" max="7" width="10.6640625" customWidth="1"/>
    <col min="8" max="8" width="10.88671875" customWidth="1"/>
    <col min="9" max="9" width="15.5546875" customWidth="1"/>
    <col min="10" max="10" width="14.33203125" customWidth="1"/>
    <col min="11" max="11" width="11.33203125" customWidth="1"/>
    <col min="12" max="12" width="15.44140625" customWidth="1"/>
    <col min="13" max="13" width="16.5546875" customWidth="1"/>
    <col min="14" max="14" width="14.33203125" customWidth="1"/>
    <col min="15" max="20" width="15.33203125" style="54" customWidth="1"/>
    <col min="21" max="22" width="10.109375" style="38" customWidth="1"/>
    <col min="23" max="23" width="9.109375" style="17"/>
  </cols>
  <sheetData>
    <row r="2" spans="2:53" s="55" customFormat="1" ht="69.75" customHeight="1" x14ac:dyDescent="0.3">
      <c r="B2" s="1" t="s">
        <v>0</v>
      </c>
      <c r="C2" s="1" t="s">
        <v>1</v>
      </c>
      <c r="D2" s="1" t="s">
        <v>3</v>
      </c>
      <c r="E2" s="1" t="s">
        <v>5</v>
      </c>
      <c r="F2" s="1" t="s">
        <v>7</v>
      </c>
      <c r="G2" s="1" t="s">
        <v>8</v>
      </c>
      <c r="H2" s="1" t="s">
        <v>9</v>
      </c>
      <c r="I2" s="2" t="s">
        <v>10</v>
      </c>
      <c r="J2" s="2" t="s">
        <v>215</v>
      </c>
      <c r="K2" s="2" t="s">
        <v>11</v>
      </c>
      <c r="L2" s="2" t="s">
        <v>12</v>
      </c>
      <c r="M2" s="2" t="s">
        <v>13</v>
      </c>
      <c r="N2" s="2" t="s">
        <v>14</v>
      </c>
      <c r="O2" s="78" t="s">
        <v>15</v>
      </c>
      <c r="P2" s="78" t="s">
        <v>16</v>
      </c>
      <c r="Q2" s="78" t="s">
        <v>17</v>
      </c>
      <c r="R2" s="78" t="s">
        <v>18</v>
      </c>
      <c r="S2" s="78" t="s">
        <v>19</v>
      </c>
      <c r="T2" s="78" t="s">
        <v>272</v>
      </c>
      <c r="U2" s="79" t="s">
        <v>21</v>
      </c>
      <c r="V2" s="79" t="s">
        <v>22</v>
      </c>
      <c r="W2" s="79" t="s">
        <v>273</v>
      </c>
    </row>
    <row r="3" spans="2:53" s="15" customFormat="1" x14ac:dyDescent="0.3">
      <c r="B3" s="3" t="s">
        <v>90</v>
      </c>
      <c r="C3" s="13" t="s">
        <v>75</v>
      </c>
      <c r="D3" s="21" t="s">
        <v>101</v>
      </c>
      <c r="E3" s="13" t="s">
        <v>92</v>
      </c>
      <c r="F3" s="25" t="s">
        <v>93</v>
      </c>
      <c r="G3" s="3">
        <v>900</v>
      </c>
      <c r="H3" s="4">
        <v>85</v>
      </c>
      <c r="I3" s="5" t="s">
        <v>76</v>
      </c>
      <c r="J3" s="5" t="s">
        <v>76</v>
      </c>
      <c r="K3" s="14" t="s">
        <v>76</v>
      </c>
      <c r="L3" s="3">
        <v>74.61</v>
      </c>
      <c r="M3" s="6">
        <v>0.65</v>
      </c>
      <c r="N3" s="7">
        <f>L3*M3</f>
        <v>48.496500000000005</v>
      </c>
      <c r="O3" s="3"/>
      <c r="P3" s="3"/>
      <c r="Q3" s="3"/>
      <c r="R3" s="3"/>
      <c r="S3" s="5">
        <v>3710250</v>
      </c>
      <c r="T3" s="5">
        <f t="shared" ref="T3:T34" si="0">P3+R3</f>
        <v>0</v>
      </c>
      <c r="U3" s="80" t="e">
        <f t="shared" ref="U3:U34" si="1">P3/O3</f>
        <v>#DIV/0!</v>
      </c>
      <c r="V3" s="80" t="e">
        <f>R3/O3</f>
        <v>#DIV/0!</v>
      </c>
      <c r="W3" s="18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2:53" s="15" customFormat="1" x14ac:dyDescent="0.3">
      <c r="B4" s="13" t="s">
        <v>105</v>
      </c>
      <c r="C4" s="13" t="s">
        <v>75</v>
      </c>
      <c r="D4" s="12" t="s">
        <v>274</v>
      </c>
      <c r="E4" s="13" t="s">
        <v>107</v>
      </c>
      <c r="F4" s="13"/>
      <c r="G4" s="3">
        <v>100</v>
      </c>
      <c r="H4" s="4">
        <v>70</v>
      </c>
      <c r="I4" s="14" t="s">
        <v>76</v>
      </c>
      <c r="J4" s="14" t="s">
        <v>76</v>
      </c>
      <c r="K4" s="14" t="s">
        <v>76</v>
      </c>
      <c r="L4" s="8">
        <v>93.5</v>
      </c>
      <c r="M4" s="6">
        <v>0.65</v>
      </c>
      <c r="N4" s="44">
        <f>L4*M4</f>
        <v>60.774999999999999</v>
      </c>
      <c r="O4" s="50">
        <v>425460</v>
      </c>
      <c r="P4" s="50">
        <v>50582.47</v>
      </c>
      <c r="Q4" s="50">
        <v>106365</v>
      </c>
      <c r="R4" s="50">
        <v>709.1</v>
      </c>
      <c r="S4" s="50">
        <f t="shared" ref="S4:S35" si="2">O4+Q4</f>
        <v>531825</v>
      </c>
      <c r="T4" s="50">
        <f t="shared" si="0"/>
        <v>51291.57</v>
      </c>
      <c r="U4" s="80">
        <f t="shared" si="1"/>
        <v>0.11888889672354629</v>
      </c>
      <c r="V4" s="80">
        <f t="shared" ref="V4:V35" si="3">R4/Q4</f>
        <v>6.6666666666666671E-3</v>
      </c>
      <c r="W4" s="3" t="s">
        <v>275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2:53" s="15" customFormat="1" x14ac:dyDescent="0.3">
      <c r="B5" s="13" t="s">
        <v>105</v>
      </c>
      <c r="C5" s="13" t="s">
        <v>75</v>
      </c>
      <c r="D5" s="12" t="s">
        <v>274</v>
      </c>
      <c r="E5" s="13" t="s">
        <v>107</v>
      </c>
      <c r="F5" s="13"/>
      <c r="G5" s="13">
        <v>100</v>
      </c>
      <c r="H5" s="14">
        <v>80</v>
      </c>
      <c r="I5" s="14" t="s">
        <v>76</v>
      </c>
      <c r="J5" s="14" t="s">
        <v>76</v>
      </c>
      <c r="K5" s="14" t="s">
        <v>76</v>
      </c>
      <c r="L5" s="43">
        <v>93.5</v>
      </c>
      <c r="M5" s="16">
        <v>0.65</v>
      </c>
      <c r="N5" s="45">
        <f>L5*M5</f>
        <v>60.774999999999999</v>
      </c>
      <c r="O5" s="51">
        <v>486240</v>
      </c>
      <c r="P5" s="51">
        <v>57808.54</v>
      </c>
      <c r="Q5" s="50">
        <v>121560</v>
      </c>
      <c r="R5" s="50">
        <v>810.4</v>
      </c>
      <c r="S5" s="50">
        <f t="shared" si="2"/>
        <v>607800</v>
      </c>
      <c r="T5" s="50">
        <f t="shared" si="0"/>
        <v>58618.94</v>
      </c>
      <c r="U5" s="80">
        <f t="shared" si="1"/>
        <v>0.11888890259953933</v>
      </c>
      <c r="V5" s="80">
        <f t="shared" si="3"/>
        <v>6.6666666666666662E-3</v>
      </c>
      <c r="W5" s="3" t="s">
        <v>275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2:53" s="15" customFormat="1" x14ac:dyDescent="0.3">
      <c r="B6" s="13" t="s">
        <v>105</v>
      </c>
      <c r="C6" s="13" t="s">
        <v>75</v>
      </c>
      <c r="D6" s="12" t="s">
        <v>274</v>
      </c>
      <c r="E6" s="13" t="s">
        <v>107</v>
      </c>
      <c r="F6" s="13"/>
      <c r="G6" s="3">
        <v>100</v>
      </c>
      <c r="H6" s="4">
        <v>70</v>
      </c>
      <c r="I6" s="14" t="s">
        <v>76</v>
      </c>
      <c r="J6" s="14" t="s">
        <v>76</v>
      </c>
      <c r="K6" s="14" t="s">
        <v>76</v>
      </c>
      <c r="L6" s="8">
        <v>0</v>
      </c>
      <c r="M6" s="6">
        <v>0.7</v>
      </c>
      <c r="N6" s="44">
        <f>L6*M6</f>
        <v>0</v>
      </c>
      <c r="O6" s="52">
        <v>0</v>
      </c>
      <c r="P6" s="52">
        <v>0</v>
      </c>
      <c r="Q6" s="50">
        <v>0</v>
      </c>
      <c r="R6" s="50">
        <v>0</v>
      </c>
      <c r="S6" s="50">
        <f t="shared" si="2"/>
        <v>0</v>
      </c>
      <c r="T6" s="50">
        <f t="shared" si="0"/>
        <v>0</v>
      </c>
      <c r="U6" s="80" t="e">
        <f t="shared" si="1"/>
        <v>#DIV/0!</v>
      </c>
      <c r="V6" s="80" t="e">
        <f t="shared" si="3"/>
        <v>#DIV/0!</v>
      </c>
      <c r="W6" s="3" t="s">
        <v>275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2:53" x14ac:dyDescent="0.3">
      <c r="B7" s="13" t="s">
        <v>105</v>
      </c>
      <c r="C7" s="13" t="s">
        <v>75</v>
      </c>
      <c r="D7" s="12" t="s">
        <v>274</v>
      </c>
      <c r="E7" s="13" t="s">
        <v>107</v>
      </c>
      <c r="F7" s="13"/>
      <c r="G7" s="3">
        <v>100</v>
      </c>
      <c r="H7" s="4">
        <v>80</v>
      </c>
      <c r="I7" s="14" t="s">
        <v>76</v>
      </c>
      <c r="J7" s="14" t="s">
        <v>76</v>
      </c>
      <c r="K7" s="14" t="s">
        <v>76</v>
      </c>
      <c r="L7" s="8">
        <v>0</v>
      </c>
      <c r="M7" s="6">
        <v>0.7</v>
      </c>
      <c r="N7" s="44">
        <v>0</v>
      </c>
      <c r="O7" s="50">
        <v>0</v>
      </c>
      <c r="P7" s="50">
        <v>0</v>
      </c>
      <c r="Q7" s="50">
        <v>0</v>
      </c>
      <c r="R7" s="50">
        <v>0</v>
      </c>
      <c r="S7" s="50">
        <f t="shared" si="2"/>
        <v>0</v>
      </c>
      <c r="T7" s="50">
        <f t="shared" si="0"/>
        <v>0</v>
      </c>
      <c r="U7" s="80" t="e">
        <f t="shared" si="1"/>
        <v>#DIV/0!</v>
      </c>
      <c r="V7" s="80" t="e">
        <f t="shared" si="3"/>
        <v>#DIV/0!</v>
      </c>
      <c r="W7" s="3" t="s">
        <v>275</v>
      </c>
    </row>
    <row r="8" spans="2:53" x14ac:dyDescent="0.3">
      <c r="B8" s="13" t="s">
        <v>105</v>
      </c>
      <c r="C8" s="13" t="s">
        <v>75</v>
      </c>
      <c r="D8" s="12" t="s">
        <v>276</v>
      </c>
      <c r="E8" s="13" t="s">
        <v>107</v>
      </c>
      <c r="F8" s="13"/>
      <c r="G8" s="3">
        <v>100</v>
      </c>
      <c r="H8" s="4">
        <v>70</v>
      </c>
      <c r="I8" s="14" t="s">
        <v>76</v>
      </c>
      <c r="J8" s="14" t="s">
        <v>76</v>
      </c>
      <c r="K8" s="14" t="s">
        <v>76</v>
      </c>
      <c r="L8" s="8">
        <v>72.17</v>
      </c>
      <c r="M8" s="6">
        <v>0.65</v>
      </c>
      <c r="N8" s="44">
        <f t="shared" ref="N8:N18" si="4">L8*M8</f>
        <v>46.910500000000006</v>
      </c>
      <c r="O8" s="50">
        <v>328440</v>
      </c>
      <c r="P8" s="50">
        <v>27917.4</v>
      </c>
      <c r="Q8" s="50">
        <v>82110</v>
      </c>
      <c r="R8" s="50">
        <v>547.4</v>
      </c>
      <c r="S8" s="50">
        <f t="shared" si="2"/>
        <v>410550</v>
      </c>
      <c r="T8" s="50">
        <f t="shared" si="0"/>
        <v>28464.800000000003</v>
      </c>
      <c r="U8" s="80">
        <f t="shared" si="1"/>
        <v>8.5000000000000006E-2</v>
      </c>
      <c r="V8" s="80">
        <f t="shared" si="3"/>
        <v>6.6666666666666662E-3</v>
      </c>
      <c r="W8" s="3" t="s">
        <v>275</v>
      </c>
    </row>
    <row r="9" spans="2:53" x14ac:dyDescent="0.3">
      <c r="B9" s="13" t="s">
        <v>105</v>
      </c>
      <c r="C9" s="13" t="s">
        <v>75</v>
      </c>
      <c r="D9" s="12" t="s">
        <v>276</v>
      </c>
      <c r="E9" s="13" t="s">
        <v>107</v>
      </c>
      <c r="F9" s="13"/>
      <c r="G9" s="13">
        <v>100</v>
      </c>
      <c r="H9" s="14">
        <v>80</v>
      </c>
      <c r="I9" s="14" t="s">
        <v>76</v>
      </c>
      <c r="J9" s="14" t="s">
        <v>76</v>
      </c>
      <c r="K9" s="14" t="s">
        <v>76</v>
      </c>
      <c r="L9" s="43">
        <v>72.17</v>
      </c>
      <c r="M9" s="16">
        <v>0.65</v>
      </c>
      <c r="N9" s="45">
        <f t="shared" si="4"/>
        <v>46.910500000000006</v>
      </c>
      <c r="O9" s="51">
        <v>375360</v>
      </c>
      <c r="P9" s="51">
        <v>31905.599999999999</v>
      </c>
      <c r="Q9" s="50">
        <v>93840</v>
      </c>
      <c r="R9" s="50">
        <v>625.6</v>
      </c>
      <c r="S9" s="50">
        <f t="shared" si="2"/>
        <v>469200</v>
      </c>
      <c r="T9" s="50">
        <f t="shared" si="0"/>
        <v>32531.199999999997</v>
      </c>
      <c r="U9" s="80">
        <f t="shared" si="1"/>
        <v>8.4999999999999992E-2</v>
      </c>
      <c r="V9" s="80">
        <f t="shared" si="3"/>
        <v>6.6666666666666671E-3</v>
      </c>
      <c r="W9" s="3" t="s">
        <v>275</v>
      </c>
    </row>
    <row r="10" spans="2:53" x14ac:dyDescent="0.3">
      <c r="B10" s="13" t="s">
        <v>105</v>
      </c>
      <c r="C10" s="13" t="s">
        <v>75</v>
      </c>
      <c r="D10" s="12" t="s">
        <v>276</v>
      </c>
      <c r="E10" s="13" t="s">
        <v>107</v>
      </c>
      <c r="F10" s="13"/>
      <c r="G10" s="3">
        <v>100</v>
      </c>
      <c r="H10" s="4">
        <v>70</v>
      </c>
      <c r="I10" s="14" t="s">
        <v>76</v>
      </c>
      <c r="J10" s="14" t="s">
        <v>76</v>
      </c>
      <c r="K10" s="14" t="s">
        <v>76</v>
      </c>
      <c r="L10" s="8">
        <v>0</v>
      </c>
      <c r="M10" s="6">
        <v>0.7</v>
      </c>
      <c r="N10" s="44">
        <f t="shared" si="4"/>
        <v>0</v>
      </c>
      <c r="O10" s="50">
        <v>0</v>
      </c>
      <c r="P10" s="50">
        <v>0</v>
      </c>
      <c r="Q10" s="50">
        <v>0</v>
      </c>
      <c r="R10" s="50">
        <v>0</v>
      </c>
      <c r="S10" s="50">
        <f t="shared" si="2"/>
        <v>0</v>
      </c>
      <c r="T10" s="50">
        <f t="shared" si="0"/>
        <v>0</v>
      </c>
      <c r="U10" s="80" t="e">
        <f t="shared" si="1"/>
        <v>#DIV/0!</v>
      </c>
      <c r="V10" s="80" t="e">
        <f t="shared" si="3"/>
        <v>#DIV/0!</v>
      </c>
      <c r="W10" s="3" t="s">
        <v>275</v>
      </c>
    </row>
    <row r="11" spans="2:53" x14ac:dyDescent="0.3">
      <c r="B11" s="13" t="s">
        <v>105</v>
      </c>
      <c r="C11" s="13" t="s">
        <v>75</v>
      </c>
      <c r="D11" s="12" t="s">
        <v>276</v>
      </c>
      <c r="E11" s="13" t="s">
        <v>107</v>
      </c>
      <c r="F11" s="13"/>
      <c r="G11" s="13">
        <v>100</v>
      </c>
      <c r="H11" s="14">
        <v>80</v>
      </c>
      <c r="I11" s="14" t="s">
        <v>76</v>
      </c>
      <c r="J11" s="14" t="s">
        <v>76</v>
      </c>
      <c r="K11" s="14" t="s">
        <v>76</v>
      </c>
      <c r="L11" s="43">
        <v>0</v>
      </c>
      <c r="M11" s="16">
        <v>0.7</v>
      </c>
      <c r="N11" s="45">
        <f t="shared" si="4"/>
        <v>0</v>
      </c>
      <c r="O11" s="51">
        <v>0</v>
      </c>
      <c r="P11" s="51">
        <v>0</v>
      </c>
      <c r="Q11" s="50">
        <v>0</v>
      </c>
      <c r="R11" s="50">
        <v>0</v>
      </c>
      <c r="S11" s="50">
        <f t="shared" si="2"/>
        <v>0</v>
      </c>
      <c r="T11" s="50">
        <f t="shared" si="0"/>
        <v>0</v>
      </c>
      <c r="U11" s="80" t="e">
        <f t="shared" si="1"/>
        <v>#DIV/0!</v>
      </c>
      <c r="V11" s="80" t="e">
        <f t="shared" si="3"/>
        <v>#DIV/0!</v>
      </c>
      <c r="W11" s="3" t="s">
        <v>275</v>
      </c>
    </row>
    <row r="12" spans="2:53" x14ac:dyDescent="0.3">
      <c r="B12" s="13" t="s">
        <v>105</v>
      </c>
      <c r="C12" s="13" t="s">
        <v>75</v>
      </c>
      <c r="D12" s="12" t="s">
        <v>277</v>
      </c>
      <c r="E12" s="13" t="s">
        <v>107</v>
      </c>
      <c r="F12" s="13"/>
      <c r="G12" s="3">
        <v>100</v>
      </c>
      <c r="H12" s="4">
        <v>70</v>
      </c>
      <c r="I12" s="14" t="s">
        <v>76</v>
      </c>
      <c r="J12" s="14" t="s">
        <v>76</v>
      </c>
      <c r="K12" s="14" t="s">
        <v>76</v>
      </c>
      <c r="L12" s="8">
        <v>0</v>
      </c>
      <c r="M12" s="6">
        <v>0.65</v>
      </c>
      <c r="N12" s="44">
        <f t="shared" si="4"/>
        <v>0</v>
      </c>
      <c r="O12" s="52">
        <v>0</v>
      </c>
      <c r="P12" s="52">
        <v>0</v>
      </c>
      <c r="Q12" s="52">
        <v>0</v>
      </c>
      <c r="R12" s="52">
        <v>0</v>
      </c>
      <c r="S12" s="50">
        <f t="shared" si="2"/>
        <v>0</v>
      </c>
      <c r="T12" s="50">
        <f t="shared" si="0"/>
        <v>0</v>
      </c>
      <c r="U12" s="80" t="e">
        <f t="shared" si="1"/>
        <v>#DIV/0!</v>
      </c>
      <c r="V12" s="80" t="e">
        <f t="shared" si="3"/>
        <v>#DIV/0!</v>
      </c>
      <c r="W12" s="3" t="s">
        <v>275</v>
      </c>
    </row>
    <row r="13" spans="2:53" x14ac:dyDescent="0.3">
      <c r="B13" s="13" t="s">
        <v>105</v>
      </c>
      <c r="C13" s="13" t="s">
        <v>75</v>
      </c>
      <c r="D13" s="12" t="s">
        <v>277</v>
      </c>
      <c r="E13" s="13" t="s">
        <v>107</v>
      </c>
      <c r="F13" s="13"/>
      <c r="G13" s="13">
        <v>100</v>
      </c>
      <c r="H13" s="14">
        <v>80</v>
      </c>
      <c r="I13" s="14" t="s">
        <v>76</v>
      </c>
      <c r="J13" s="14" t="s">
        <v>76</v>
      </c>
      <c r="K13" s="14" t="s">
        <v>76</v>
      </c>
      <c r="L13" s="8">
        <v>0</v>
      </c>
      <c r="M13" s="16">
        <v>0.65</v>
      </c>
      <c r="N13" s="45">
        <f t="shared" si="4"/>
        <v>0</v>
      </c>
      <c r="O13" s="52">
        <v>0</v>
      </c>
      <c r="P13" s="52">
        <v>0</v>
      </c>
      <c r="Q13" s="50">
        <v>0</v>
      </c>
      <c r="R13" s="50">
        <v>0</v>
      </c>
      <c r="S13" s="50">
        <f t="shared" si="2"/>
        <v>0</v>
      </c>
      <c r="T13" s="50">
        <f t="shared" si="0"/>
        <v>0</v>
      </c>
      <c r="U13" s="80" t="e">
        <f t="shared" si="1"/>
        <v>#DIV/0!</v>
      </c>
      <c r="V13" s="80" t="e">
        <f t="shared" si="3"/>
        <v>#DIV/0!</v>
      </c>
      <c r="W13" s="3" t="s">
        <v>275</v>
      </c>
    </row>
    <row r="14" spans="2:53" x14ac:dyDescent="0.3">
      <c r="B14" s="13" t="s">
        <v>105</v>
      </c>
      <c r="C14" s="13" t="s">
        <v>75</v>
      </c>
      <c r="D14" s="12" t="s">
        <v>277</v>
      </c>
      <c r="E14" s="13" t="s">
        <v>107</v>
      </c>
      <c r="F14" s="13"/>
      <c r="G14" s="3">
        <v>100</v>
      </c>
      <c r="H14" s="4">
        <v>70</v>
      </c>
      <c r="I14" s="14" t="s">
        <v>76</v>
      </c>
      <c r="J14" s="14" t="s">
        <v>76</v>
      </c>
      <c r="K14" s="14" t="s">
        <v>76</v>
      </c>
      <c r="L14" s="8">
        <v>0</v>
      </c>
      <c r="M14" s="6">
        <v>0.7</v>
      </c>
      <c r="N14" s="44">
        <f t="shared" si="4"/>
        <v>0</v>
      </c>
      <c r="O14" s="52">
        <v>0</v>
      </c>
      <c r="P14" s="52">
        <v>0</v>
      </c>
      <c r="Q14" s="52">
        <v>0</v>
      </c>
      <c r="R14" s="52">
        <v>0</v>
      </c>
      <c r="S14" s="50">
        <f t="shared" si="2"/>
        <v>0</v>
      </c>
      <c r="T14" s="50">
        <f t="shared" si="0"/>
        <v>0</v>
      </c>
      <c r="U14" s="80" t="e">
        <f t="shared" si="1"/>
        <v>#DIV/0!</v>
      </c>
      <c r="V14" s="80" t="e">
        <f t="shared" si="3"/>
        <v>#DIV/0!</v>
      </c>
      <c r="W14" s="3" t="s">
        <v>275</v>
      </c>
    </row>
    <row r="15" spans="2:53" x14ac:dyDescent="0.3">
      <c r="B15" s="13" t="s">
        <v>105</v>
      </c>
      <c r="C15" s="13" t="s">
        <v>75</v>
      </c>
      <c r="D15" s="12" t="s">
        <v>277</v>
      </c>
      <c r="E15" s="13" t="s">
        <v>107</v>
      </c>
      <c r="F15" s="13"/>
      <c r="G15" s="13">
        <v>100</v>
      </c>
      <c r="H15" s="14">
        <v>80</v>
      </c>
      <c r="I15" s="14" t="s">
        <v>76</v>
      </c>
      <c r="J15" s="14" t="s">
        <v>76</v>
      </c>
      <c r="K15" s="14" t="s">
        <v>76</v>
      </c>
      <c r="L15" s="8">
        <v>0</v>
      </c>
      <c r="M15" s="16">
        <v>0.7</v>
      </c>
      <c r="N15" s="45">
        <f t="shared" si="4"/>
        <v>0</v>
      </c>
      <c r="O15" s="52">
        <v>0</v>
      </c>
      <c r="P15" s="52">
        <v>0</v>
      </c>
      <c r="Q15" s="50">
        <v>0</v>
      </c>
      <c r="R15" s="50">
        <v>0</v>
      </c>
      <c r="S15" s="50">
        <f t="shared" si="2"/>
        <v>0</v>
      </c>
      <c r="T15" s="50">
        <f t="shared" si="0"/>
        <v>0</v>
      </c>
      <c r="U15" s="80" t="e">
        <f t="shared" si="1"/>
        <v>#DIV/0!</v>
      </c>
      <c r="V15" s="80" t="e">
        <f t="shared" si="3"/>
        <v>#DIV/0!</v>
      </c>
      <c r="W15" s="3" t="s">
        <v>275</v>
      </c>
    </row>
    <row r="16" spans="2:53" x14ac:dyDescent="0.3">
      <c r="B16" s="13" t="s">
        <v>105</v>
      </c>
      <c r="C16" s="13" t="s">
        <v>75</v>
      </c>
      <c r="D16" s="12" t="s">
        <v>278</v>
      </c>
      <c r="E16" s="13" t="s">
        <v>107</v>
      </c>
      <c r="F16" s="13"/>
      <c r="G16" s="3">
        <v>100</v>
      </c>
      <c r="H16" s="4">
        <v>70</v>
      </c>
      <c r="I16" s="14" t="s">
        <v>76</v>
      </c>
      <c r="J16" s="14" t="s">
        <v>76</v>
      </c>
      <c r="K16" s="14" t="s">
        <v>76</v>
      </c>
      <c r="L16" s="8">
        <v>83.39</v>
      </c>
      <c r="M16" s="6">
        <v>0.65</v>
      </c>
      <c r="N16" s="44">
        <f t="shared" si="4"/>
        <v>54.203500000000005</v>
      </c>
      <c r="O16" s="50">
        <v>379470</v>
      </c>
      <c r="P16" s="50">
        <v>50722.5</v>
      </c>
      <c r="Q16" s="50">
        <v>94867.5</v>
      </c>
      <c r="R16" s="50">
        <v>632.45000000000005</v>
      </c>
      <c r="S16" s="50">
        <f t="shared" si="2"/>
        <v>474337.5</v>
      </c>
      <c r="T16" s="50">
        <f t="shared" si="0"/>
        <v>51354.95</v>
      </c>
      <c r="U16" s="80">
        <f t="shared" si="1"/>
        <v>0.133666693019211</v>
      </c>
      <c r="V16" s="80">
        <f t="shared" si="3"/>
        <v>6.6666666666666671E-3</v>
      </c>
      <c r="W16" s="3" t="s">
        <v>275</v>
      </c>
    </row>
    <row r="17" spans="2:23" x14ac:dyDescent="0.3">
      <c r="B17" s="13" t="s">
        <v>105</v>
      </c>
      <c r="C17" s="13" t="s">
        <v>75</v>
      </c>
      <c r="D17" s="12" t="s">
        <v>278</v>
      </c>
      <c r="E17" s="13" t="s">
        <v>107</v>
      </c>
      <c r="F17" s="13"/>
      <c r="G17" s="13">
        <v>100</v>
      </c>
      <c r="H17" s="14">
        <v>80</v>
      </c>
      <c r="I17" s="14" t="s">
        <v>76</v>
      </c>
      <c r="J17" s="14" t="s">
        <v>76</v>
      </c>
      <c r="K17" s="14" t="s">
        <v>76</v>
      </c>
      <c r="L17" s="43">
        <v>83.39</v>
      </c>
      <c r="M17" s="16">
        <v>0.65</v>
      </c>
      <c r="N17" s="45">
        <f t="shared" si="4"/>
        <v>54.203500000000005</v>
      </c>
      <c r="O17" s="51">
        <v>433680</v>
      </c>
      <c r="P17" s="51">
        <v>57968.57</v>
      </c>
      <c r="Q17" s="50">
        <v>108420</v>
      </c>
      <c r="R17" s="50">
        <v>722.8</v>
      </c>
      <c r="S17" s="50">
        <f t="shared" si="2"/>
        <v>542100</v>
      </c>
      <c r="T17" s="50">
        <f t="shared" si="0"/>
        <v>58691.37</v>
      </c>
      <c r="U17" s="80">
        <f t="shared" si="1"/>
        <v>0.13366668972514295</v>
      </c>
      <c r="V17" s="80">
        <f t="shared" si="3"/>
        <v>6.6666666666666662E-3</v>
      </c>
      <c r="W17" s="3" t="s">
        <v>275</v>
      </c>
    </row>
    <row r="18" spans="2:23" x14ac:dyDescent="0.3">
      <c r="B18" s="13" t="s">
        <v>105</v>
      </c>
      <c r="C18" s="13" t="s">
        <v>75</v>
      </c>
      <c r="D18" s="12" t="s">
        <v>278</v>
      </c>
      <c r="E18" s="13" t="s">
        <v>107</v>
      </c>
      <c r="F18" s="13"/>
      <c r="G18" s="3">
        <v>100</v>
      </c>
      <c r="H18" s="4">
        <v>70</v>
      </c>
      <c r="I18" s="14" t="s">
        <v>76</v>
      </c>
      <c r="J18" s="14" t="s">
        <v>76</v>
      </c>
      <c r="K18" s="14" t="s">
        <v>76</v>
      </c>
      <c r="L18" s="8">
        <v>0</v>
      </c>
      <c r="M18" s="6">
        <v>0.7</v>
      </c>
      <c r="N18" s="44">
        <f t="shared" si="4"/>
        <v>0</v>
      </c>
      <c r="O18" s="52">
        <v>0</v>
      </c>
      <c r="P18" s="52">
        <v>0</v>
      </c>
      <c r="Q18" s="50">
        <v>0</v>
      </c>
      <c r="R18" s="50">
        <v>0</v>
      </c>
      <c r="S18" s="50">
        <f t="shared" si="2"/>
        <v>0</v>
      </c>
      <c r="T18" s="50">
        <f t="shared" si="0"/>
        <v>0</v>
      </c>
      <c r="U18" s="80" t="e">
        <f t="shared" si="1"/>
        <v>#DIV/0!</v>
      </c>
      <c r="V18" s="80" t="e">
        <f t="shared" si="3"/>
        <v>#DIV/0!</v>
      </c>
      <c r="W18" s="3" t="s">
        <v>275</v>
      </c>
    </row>
    <row r="19" spans="2:23" x14ac:dyDescent="0.3">
      <c r="B19" s="13" t="s">
        <v>105</v>
      </c>
      <c r="C19" s="13" t="s">
        <v>75</v>
      </c>
      <c r="D19" s="12" t="s">
        <v>278</v>
      </c>
      <c r="E19" s="13" t="s">
        <v>107</v>
      </c>
      <c r="F19" s="13"/>
      <c r="G19" s="3">
        <v>100</v>
      </c>
      <c r="H19" s="4">
        <v>80</v>
      </c>
      <c r="I19" s="14" t="s">
        <v>76</v>
      </c>
      <c r="J19" s="14" t="s">
        <v>76</v>
      </c>
      <c r="K19" s="14" t="s">
        <v>76</v>
      </c>
      <c r="L19" s="8">
        <v>0</v>
      </c>
      <c r="M19" s="6">
        <v>0.7</v>
      </c>
      <c r="N19" s="44">
        <v>0</v>
      </c>
      <c r="O19" s="50">
        <v>0</v>
      </c>
      <c r="P19" s="50">
        <v>0</v>
      </c>
      <c r="Q19" s="50">
        <v>0</v>
      </c>
      <c r="R19" s="50">
        <v>0</v>
      </c>
      <c r="S19" s="50">
        <f t="shared" si="2"/>
        <v>0</v>
      </c>
      <c r="T19" s="50">
        <f t="shared" si="0"/>
        <v>0</v>
      </c>
      <c r="U19" s="80" t="e">
        <f t="shared" si="1"/>
        <v>#DIV/0!</v>
      </c>
      <c r="V19" s="80" t="e">
        <f t="shared" si="3"/>
        <v>#DIV/0!</v>
      </c>
      <c r="W19" s="3" t="s">
        <v>275</v>
      </c>
    </row>
    <row r="20" spans="2:23" x14ac:dyDescent="0.3">
      <c r="B20" s="13" t="s">
        <v>105</v>
      </c>
      <c r="C20" s="13" t="s">
        <v>75</v>
      </c>
      <c r="D20" s="12" t="s">
        <v>279</v>
      </c>
      <c r="E20" s="13" t="s">
        <v>107</v>
      </c>
      <c r="F20" s="13"/>
      <c r="G20" s="13">
        <v>100</v>
      </c>
      <c r="H20" s="14">
        <v>70</v>
      </c>
      <c r="I20" s="14" t="s">
        <v>76</v>
      </c>
      <c r="J20" s="14" t="s">
        <v>76</v>
      </c>
      <c r="K20" s="14" t="s">
        <v>76</v>
      </c>
      <c r="L20" s="43">
        <v>81.41</v>
      </c>
      <c r="M20" s="16">
        <v>0.65</v>
      </c>
      <c r="N20" s="45">
        <v>0</v>
      </c>
      <c r="O20" s="51">
        <v>0</v>
      </c>
      <c r="P20" s="51">
        <v>0</v>
      </c>
      <c r="Q20" s="51"/>
      <c r="R20" s="51"/>
      <c r="S20" s="50">
        <f t="shared" si="2"/>
        <v>0</v>
      </c>
      <c r="T20" s="50">
        <f t="shared" si="0"/>
        <v>0</v>
      </c>
      <c r="U20" s="80" t="e">
        <f t="shared" si="1"/>
        <v>#DIV/0!</v>
      </c>
      <c r="V20" s="80" t="e">
        <f t="shared" si="3"/>
        <v>#DIV/0!</v>
      </c>
      <c r="W20" s="3" t="s">
        <v>275</v>
      </c>
    </row>
    <row r="21" spans="2:23" x14ac:dyDescent="0.3">
      <c r="B21" s="13" t="s">
        <v>105</v>
      </c>
      <c r="C21" s="13" t="s">
        <v>75</v>
      </c>
      <c r="D21" s="12" t="s">
        <v>279</v>
      </c>
      <c r="E21" s="13" t="s">
        <v>107</v>
      </c>
      <c r="F21" s="13"/>
      <c r="G21" s="13">
        <v>100</v>
      </c>
      <c r="H21" s="14">
        <v>80</v>
      </c>
      <c r="I21" s="14" t="s">
        <v>76</v>
      </c>
      <c r="J21" s="14" t="s">
        <v>76</v>
      </c>
      <c r="K21" s="14" t="s">
        <v>76</v>
      </c>
      <c r="L21" s="43">
        <v>81.41</v>
      </c>
      <c r="M21" s="16">
        <v>0.65</v>
      </c>
      <c r="N21" s="45">
        <v>0</v>
      </c>
      <c r="O21" s="51">
        <v>0</v>
      </c>
      <c r="P21" s="51">
        <v>0</v>
      </c>
      <c r="Q21" s="50"/>
      <c r="R21" s="50"/>
      <c r="S21" s="50">
        <f t="shared" si="2"/>
        <v>0</v>
      </c>
      <c r="T21" s="50">
        <f t="shared" si="0"/>
        <v>0</v>
      </c>
      <c r="U21" s="80" t="e">
        <f t="shared" si="1"/>
        <v>#DIV/0!</v>
      </c>
      <c r="V21" s="80" t="e">
        <f t="shared" si="3"/>
        <v>#DIV/0!</v>
      </c>
      <c r="W21" s="3" t="s">
        <v>275</v>
      </c>
    </row>
    <row r="22" spans="2:23" x14ac:dyDescent="0.3">
      <c r="B22" s="13" t="s">
        <v>105</v>
      </c>
      <c r="C22" s="13" t="s">
        <v>75</v>
      </c>
      <c r="D22" s="12" t="s">
        <v>279</v>
      </c>
      <c r="E22" s="13" t="s">
        <v>107</v>
      </c>
      <c r="F22" s="13"/>
      <c r="G22" s="3">
        <v>100</v>
      </c>
      <c r="H22" s="4">
        <v>70</v>
      </c>
      <c r="I22" s="14" t="s">
        <v>76</v>
      </c>
      <c r="J22" s="14" t="s">
        <v>76</v>
      </c>
      <c r="K22" s="14" t="s">
        <v>76</v>
      </c>
      <c r="L22" s="8">
        <v>81.41</v>
      </c>
      <c r="M22" s="6">
        <v>0.7</v>
      </c>
      <c r="N22" s="44">
        <v>0</v>
      </c>
      <c r="O22" s="50">
        <v>0</v>
      </c>
      <c r="P22" s="50">
        <v>0</v>
      </c>
      <c r="Q22" s="50"/>
      <c r="R22" s="50"/>
      <c r="S22" s="50">
        <f t="shared" si="2"/>
        <v>0</v>
      </c>
      <c r="T22" s="50">
        <f t="shared" si="0"/>
        <v>0</v>
      </c>
      <c r="U22" s="80" t="e">
        <f t="shared" si="1"/>
        <v>#DIV/0!</v>
      </c>
      <c r="V22" s="80" t="e">
        <f t="shared" si="3"/>
        <v>#DIV/0!</v>
      </c>
      <c r="W22" s="3" t="s">
        <v>275</v>
      </c>
    </row>
    <row r="23" spans="2:23" x14ac:dyDescent="0.3">
      <c r="B23" s="13" t="s">
        <v>105</v>
      </c>
      <c r="C23" s="13" t="s">
        <v>75</v>
      </c>
      <c r="D23" s="12" t="s">
        <v>279</v>
      </c>
      <c r="E23" s="13" t="s">
        <v>107</v>
      </c>
      <c r="F23" s="13"/>
      <c r="G23" s="3">
        <v>100</v>
      </c>
      <c r="H23" s="4">
        <v>80</v>
      </c>
      <c r="I23" s="14" t="s">
        <v>76</v>
      </c>
      <c r="J23" s="14" t="s">
        <v>76</v>
      </c>
      <c r="K23" s="14" t="s">
        <v>76</v>
      </c>
      <c r="L23" s="8">
        <v>81.41</v>
      </c>
      <c r="M23" s="6">
        <v>0.7</v>
      </c>
      <c r="N23" s="44">
        <v>0</v>
      </c>
      <c r="O23" s="50">
        <v>0</v>
      </c>
      <c r="P23" s="50">
        <v>0</v>
      </c>
      <c r="Q23" s="50"/>
      <c r="R23" s="50"/>
      <c r="S23" s="50">
        <f t="shared" si="2"/>
        <v>0</v>
      </c>
      <c r="T23" s="50">
        <f t="shared" si="0"/>
        <v>0</v>
      </c>
      <c r="U23" s="80" t="e">
        <f t="shared" si="1"/>
        <v>#DIV/0!</v>
      </c>
      <c r="V23" s="80" t="e">
        <f t="shared" si="3"/>
        <v>#DIV/0!</v>
      </c>
      <c r="W23" s="3" t="s">
        <v>275</v>
      </c>
    </row>
    <row r="24" spans="2:23" x14ac:dyDescent="0.3">
      <c r="B24" s="13" t="s">
        <v>105</v>
      </c>
      <c r="C24" s="13" t="s">
        <v>75</v>
      </c>
      <c r="D24" s="12" t="s">
        <v>280</v>
      </c>
      <c r="E24" s="13" t="s">
        <v>107</v>
      </c>
      <c r="F24" s="13"/>
      <c r="G24" s="3">
        <v>100</v>
      </c>
      <c r="H24" s="4">
        <v>70</v>
      </c>
      <c r="I24" s="14" t="s">
        <v>76</v>
      </c>
      <c r="J24" s="14" t="s">
        <v>76</v>
      </c>
      <c r="K24" s="14" t="s">
        <v>76</v>
      </c>
      <c r="L24" s="8">
        <v>0</v>
      </c>
      <c r="M24" s="6">
        <v>0.65</v>
      </c>
      <c r="N24" s="44">
        <f t="shared" ref="N24:N38" si="5">L24*M24</f>
        <v>0</v>
      </c>
      <c r="O24" s="52">
        <v>0</v>
      </c>
      <c r="P24" s="52">
        <v>0</v>
      </c>
      <c r="Q24" s="52">
        <v>0</v>
      </c>
      <c r="R24" s="52">
        <v>0</v>
      </c>
      <c r="S24" s="50">
        <f t="shared" si="2"/>
        <v>0</v>
      </c>
      <c r="T24" s="50">
        <f t="shared" si="0"/>
        <v>0</v>
      </c>
      <c r="U24" s="80" t="e">
        <f t="shared" si="1"/>
        <v>#DIV/0!</v>
      </c>
      <c r="V24" s="80" t="e">
        <f t="shared" si="3"/>
        <v>#DIV/0!</v>
      </c>
      <c r="W24" s="3" t="s">
        <v>275</v>
      </c>
    </row>
    <row r="25" spans="2:23" x14ac:dyDescent="0.3">
      <c r="B25" s="13" t="s">
        <v>105</v>
      </c>
      <c r="C25" s="13" t="s">
        <v>75</v>
      </c>
      <c r="D25" s="12" t="s">
        <v>280</v>
      </c>
      <c r="E25" s="13" t="s">
        <v>107</v>
      </c>
      <c r="F25" s="13"/>
      <c r="G25" s="13">
        <v>100</v>
      </c>
      <c r="H25" s="14">
        <v>80</v>
      </c>
      <c r="I25" s="14" t="s">
        <v>76</v>
      </c>
      <c r="J25" s="14" t="s">
        <v>76</v>
      </c>
      <c r="K25" s="14" t="s">
        <v>76</v>
      </c>
      <c r="L25" s="8">
        <v>0</v>
      </c>
      <c r="M25" s="16">
        <v>0.65</v>
      </c>
      <c r="N25" s="45">
        <f t="shared" si="5"/>
        <v>0</v>
      </c>
      <c r="O25" s="52">
        <v>0</v>
      </c>
      <c r="P25" s="52">
        <v>0</v>
      </c>
      <c r="Q25" s="50">
        <v>0</v>
      </c>
      <c r="R25" s="50">
        <v>0</v>
      </c>
      <c r="S25" s="50">
        <f t="shared" si="2"/>
        <v>0</v>
      </c>
      <c r="T25" s="50">
        <f t="shared" si="0"/>
        <v>0</v>
      </c>
      <c r="U25" s="80" t="e">
        <f t="shared" si="1"/>
        <v>#DIV/0!</v>
      </c>
      <c r="V25" s="80" t="e">
        <f t="shared" si="3"/>
        <v>#DIV/0!</v>
      </c>
      <c r="W25" s="3" t="s">
        <v>275</v>
      </c>
    </row>
    <row r="26" spans="2:23" x14ac:dyDescent="0.3">
      <c r="B26" s="13" t="s">
        <v>105</v>
      </c>
      <c r="C26" s="13" t="s">
        <v>75</v>
      </c>
      <c r="D26" s="12" t="s">
        <v>280</v>
      </c>
      <c r="E26" s="13" t="s">
        <v>107</v>
      </c>
      <c r="F26" s="13"/>
      <c r="G26" s="3">
        <v>100</v>
      </c>
      <c r="H26" s="4">
        <v>70</v>
      </c>
      <c r="I26" s="14" t="s">
        <v>76</v>
      </c>
      <c r="J26" s="14" t="s">
        <v>76</v>
      </c>
      <c r="K26" s="14" t="s">
        <v>76</v>
      </c>
      <c r="L26" s="8">
        <v>0</v>
      </c>
      <c r="M26" s="6">
        <v>0.7</v>
      </c>
      <c r="N26" s="44">
        <f t="shared" si="5"/>
        <v>0</v>
      </c>
      <c r="O26" s="52">
        <v>0</v>
      </c>
      <c r="P26" s="52">
        <v>0</v>
      </c>
      <c r="Q26" s="52">
        <v>0</v>
      </c>
      <c r="R26" s="52">
        <v>0</v>
      </c>
      <c r="S26" s="50">
        <f t="shared" si="2"/>
        <v>0</v>
      </c>
      <c r="T26" s="50">
        <f t="shared" si="0"/>
        <v>0</v>
      </c>
      <c r="U26" s="80" t="e">
        <f t="shared" si="1"/>
        <v>#DIV/0!</v>
      </c>
      <c r="V26" s="80" t="e">
        <f t="shared" si="3"/>
        <v>#DIV/0!</v>
      </c>
      <c r="W26" s="3" t="s">
        <v>275</v>
      </c>
    </row>
    <row r="27" spans="2:23" x14ac:dyDescent="0.3">
      <c r="B27" s="13" t="s">
        <v>105</v>
      </c>
      <c r="C27" s="13" t="s">
        <v>75</v>
      </c>
      <c r="D27" s="12" t="s">
        <v>280</v>
      </c>
      <c r="E27" s="13" t="s">
        <v>107</v>
      </c>
      <c r="F27" s="13"/>
      <c r="G27" s="13">
        <v>100</v>
      </c>
      <c r="H27" s="14">
        <v>80</v>
      </c>
      <c r="I27" s="14" t="s">
        <v>76</v>
      </c>
      <c r="J27" s="14" t="s">
        <v>76</v>
      </c>
      <c r="K27" s="14" t="s">
        <v>76</v>
      </c>
      <c r="L27" s="8">
        <v>0</v>
      </c>
      <c r="M27" s="16">
        <v>0.7</v>
      </c>
      <c r="N27" s="45">
        <f t="shared" si="5"/>
        <v>0</v>
      </c>
      <c r="O27" s="52">
        <v>0</v>
      </c>
      <c r="P27" s="52">
        <v>0</v>
      </c>
      <c r="Q27" s="50">
        <v>0</v>
      </c>
      <c r="R27" s="50">
        <v>0</v>
      </c>
      <c r="S27" s="50">
        <f t="shared" si="2"/>
        <v>0</v>
      </c>
      <c r="T27" s="50">
        <f t="shared" si="0"/>
        <v>0</v>
      </c>
      <c r="U27" s="80" t="e">
        <f t="shared" si="1"/>
        <v>#DIV/0!</v>
      </c>
      <c r="V27" s="80" t="e">
        <f t="shared" si="3"/>
        <v>#DIV/0!</v>
      </c>
      <c r="W27" s="3" t="s">
        <v>275</v>
      </c>
    </row>
    <row r="28" spans="2:23" x14ac:dyDescent="0.3">
      <c r="B28" s="13" t="s">
        <v>105</v>
      </c>
      <c r="C28" s="13" t="s">
        <v>75</v>
      </c>
      <c r="D28" s="12" t="s">
        <v>281</v>
      </c>
      <c r="E28" s="13" t="s">
        <v>107</v>
      </c>
      <c r="F28" s="13"/>
      <c r="G28" s="3">
        <v>100</v>
      </c>
      <c r="H28" s="4">
        <v>70</v>
      </c>
      <c r="I28" s="14" t="s">
        <v>76</v>
      </c>
      <c r="J28" s="14" t="s">
        <v>76</v>
      </c>
      <c r="K28" s="14" t="s">
        <v>76</v>
      </c>
      <c r="L28" s="8">
        <v>95.07</v>
      </c>
      <c r="M28" s="6">
        <v>0.65</v>
      </c>
      <c r="N28" s="44">
        <f t="shared" si="5"/>
        <v>61.795499999999997</v>
      </c>
      <c r="O28" s="50">
        <v>432600</v>
      </c>
      <c r="P28" s="50">
        <v>28167.06</v>
      </c>
      <c r="Q28" s="50">
        <v>108150</v>
      </c>
      <c r="R28" s="50">
        <v>721</v>
      </c>
      <c r="S28" s="50">
        <f t="shared" si="2"/>
        <v>540750</v>
      </c>
      <c r="T28" s="50">
        <f t="shared" si="0"/>
        <v>28888.06</v>
      </c>
      <c r="U28" s="80">
        <f t="shared" si="1"/>
        <v>6.5111095700416094E-2</v>
      </c>
      <c r="V28" s="80">
        <f t="shared" si="3"/>
        <v>6.6666666666666671E-3</v>
      </c>
      <c r="W28" s="3" t="s">
        <v>275</v>
      </c>
    </row>
    <row r="29" spans="2:23" x14ac:dyDescent="0.3">
      <c r="B29" s="13" t="s">
        <v>105</v>
      </c>
      <c r="C29" s="13" t="s">
        <v>75</v>
      </c>
      <c r="D29" s="12" t="s">
        <v>281</v>
      </c>
      <c r="E29" s="13" t="s">
        <v>107</v>
      </c>
      <c r="F29" s="13"/>
      <c r="G29" s="13">
        <v>100</v>
      </c>
      <c r="H29" s="14">
        <v>80</v>
      </c>
      <c r="I29" s="14" t="s">
        <v>76</v>
      </c>
      <c r="J29" s="14" t="s">
        <v>76</v>
      </c>
      <c r="K29" s="14" t="s">
        <v>76</v>
      </c>
      <c r="L29" s="43">
        <v>98.07</v>
      </c>
      <c r="M29" s="16">
        <v>0.65</v>
      </c>
      <c r="N29" s="45">
        <f t="shared" si="5"/>
        <v>63.7455</v>
      </c>
      <c r="O29" s="51">
        <v>494400</v>
      </c>
      <c r="P29" s="51">
        <v>32190.93</v>
      </c>
      <c r="Q29" s="50">
        <v>123600</v>
      </c>
      <c r="R29" s="50">
        <v>824</v>
      </c>
      <c r="S29" s="50">
        <f t="shared" si="2"/>
        <v>618000</v>
      </c>
      <c r="T29" s="50">
        <f t="shared" si="0"/>
        <v>33014.93</v>
      </c>
      <c r="U29" s="80">
        <f t="shared" si="1"/>
        <v>6.5111104368932041E-2</v>
      </c>
      <c r="V29" s="80">
        <f t="shared" si="3"/>
        <v>6.6666666666666671E-3</v>
      </c>
      <c r="W29" s="3" t="s">
        <v>275</v>
      </c>
    </row>
    <row r="30" spans="2:23" x14ac:dyDescent="0.3">
      <c r="B30" s="13" t="s">
        <v>105</v>
      </c>
      <c r="C30" s="13" t="s">
        <v>75</v>
      </c>
      <c r="D30" s="12" t="s">
        <v>281</v>
      </c>
      <c r="E30" s="13" t="s">
        <v>107</v>
      </c>
      <c r="F30" s="13"/>
      <c r="G30" s="3">
        <v>100</v>
      </c>
      <c r="H30" s="4">
        <v>70</v>
      </c>
      <c r="I30" s="14" t="s">
        <v>76</v>
      </c>
      <c r="J30" s="14" t="s">
        <v>76</v>
      </c>
      <c r="K30" s="14" t="s">
        <v>76</v>
      </c>
      <c r="L30" s="8">
        <v>95.07</v>
      </c>
      <c r="M30" s="6">
        <v>0.7</v>
      </c>
      <c r="N30" s="44">
        <f t="shared" si="5"/>
        <v>66.548999999999992</v>
      </c>
      <c r="O30" s="50">
        <v>465920</v>
      </c>
      <c r="P30" s="50">
        <v>43278.8</v>
      </c>
      <c r="Q30" s="50">
        <v>116480</v>
      </c>
      <c r="R30" s="50">
        <v>776.54</v>
      </c>
      <c r="S30" s="50">
        <f t="shared" si="2"/>
        <v>582400</v>
      </c>
      <c r="T30" s="50">
        <f t="shared" si="0"/>
        <v>44055.340000000004</v>
      </c>
      <c r="U30" s="80">
        <f t="shared" si="1"/>
        <v>9.2888907967032974E-2</v>
      </c>
      <c r="V30" s="80">
        <f t="shared" si="3"/>
        <v>6.6667239010989006E-3</v>
      </c>
      <c r="W30" s="3" t="s">
        <v>275</v>
      </c>
    </row>
    <row r="31" spans="2:23" x14ac:dyDescent="0.3">
      <c r="B31" s="13" t="s">
        <v>105</v>
      </c>
      <c r="C31" s="13" t="s">
        <v>75</v>
      </c>
      <c r="D31" s="12" t="s">
        <v>281</v>
      </c>
      <c r="E31" s="13" t="s">
        <v>107</v>
      </c>
      <c r="F31" s="13"/>
      <c r="G31" s="3">
        <v>100</v>
      </c>
      <c r="H31" s="4">
        <v>80</v>
      </c>
      <c r="I31" s="14" t="s">
        <v>76</v>
      </c>
      <c r="J31" s="14" t="s">
        <v>76</v>
      </c>
      <c r="K31" s="14" t="s">
        <v>76</v>
      </c>
      <c r="L31" s="8">
        <v>95.07</v>
      </c>
      <c r="M31" s="6">
        <v>0.7</v>
      </c>
      <c r="N31" s="44">
        <f t="shared" si="5"/>
        <v>66.548999999999992</v>
      </c>
      <c r="O31" s="50">
        <v>532480</v>
      </c>
      <c r="P31" s="50">
        <v>49461.48</v>
      </c>
      <c r="Q31" s="50">
        <v>133120</v>
      </c>
      <c r="R31" s="50">
        <v>887.47</v>
      </c>
      <c r="S31" s="50">
        <f t="shared" si="2"/>
        <v>665600</v>
      </c>
      <c r="T31" s="50">
        <f t="shared" si="0"/>
        <v>50348.950000000004</v>
      </c>
      <c r="U31" s="80">
        <f t="shared" si="1"/>
        <v>9.2888897235576931E-2</v>
      </c>
      <c r="V31" s="80">
        <f t="shared" si="3"/>
        <v>6.6666917067307692E-3</v>
      </c>
      <c r="W31" s="3" t="s">
        <v>275</v>
      </c>
    </row>
    <row r="32" spans="2:23" x14ac:dyDescent="0.3">
      <c r="B32" s="13" t="s">
        <v>105</v>
      </c>
      <c r="C32" s="13" t="s">
        <v>75</v>
      </c>
      <c r="D32" s="12" t="s">
        <v>282</v>
      </c>
      <c r="E32" s="13" t="s">
        <v>107</v>
      </c>
      <c r="F32" s="13"/>
      <c r="G32" s="13">
        <v>100</v>
      </c>
      <c r="H32" s="14">
        <v>70</v>
      </c>
      <c r="I32" s="14" t="s">
        <v>76</v>
      </c>
      <c r="J32" s="14" t="s">
        <v>76</v>
      </c>
      <c r="K32" s="14" t="s">
        <v>76</v>
      </c>
      <c r="L32" s="43">
        <v>100.44</v>
      </c>
      <c r="M32" s="16">
        <v>0.65</v>
      </c>
      <c r="N32" s="45">
        <f t="shared" si="5"/>
        <v>65.286000000000001</v>
      </c>
      <c r="O32" s="51">
        <v>457100</v>
      </c>
      <c r="P32" s="51">
        <v>29762.28</v>
      </c>
      <c r="Q32" s="51">
        <v>114275</v>
      </c>
      <c r="R32" s="51">
        <v>761.84</v>
      </c>
      <c r="S32" s="50">
        <f t="shared" si="2"/>
        <v>571375</v>
      </c>
      <c r="T32" s="50">
        <f t="shared" si="0"/>
        <v>30524.12</v>
      </c>
      <c r="U32" s="80">
        <f t="shared" si="1"/>
        <v>6.5111091664843579E-2</v>
      </c>
      <c r="V32" s="80">
        <f t="shared" si="3"/>
        <v>6.6667250054692631E-3</v>
      </c>
      <c r="W32" s="3" t="s">
        <v>275</v>
      </c>
    </row>
    <row r="33" spans="2:24" x14ac:dyDescent="0.3">
      <c r="B33" s="13" t="s">
        <v>105</v>
      </c>
      <c r="C33" s="13" t="s">
        <v>75</v>
      </c>
      <c r="D33" s="12" t="s">
        <v>282</v>
      </c>
      <c r="E33" s="13" t="s">
        <v>107</v>
      </c>
      <c r="F33" s="13"/>
      <c r="G33" s="13">
        <v>100</v>
      </c>
      <c r="H33" s="14">
        <v>80</v>
      </c>
      <c r="I33" s="14" t="s">
        <v>76</v>
      </c>
      <c r="J33" s="14" t="s">
        <v>76</v>
      </c>
      <c r="K33" s="14" t="s">
        <v>76</v>
      </c>
      <c r="L33" s="43">
        <v>100.44</v>
      </c>
      <c r="M33" s="16">
        <v>0.65</v>
      </c>
      <c r="N33" s="45">
        <f t="shared" si="5"/>
        <v>65.286000000000001</v>
      </c>
      <c r="O33" s="51">
        <v>522400</v>
      </c>
      <c r="P33" s="51">
        <v>34014.04</v>
      </c>
      <c r="Q33" s="50">
        <v>130600</v>
      </c>
      <c r="R33" s="50">
        <v>870.67</v>
      </c>
      <c r="S33" s="50">
        <f t="shared" si="2"/>
        <v>653000</v>
      </c>
      <c r="T33" s="50">
        <f t="shared" si="0"/>
        <v>34884.71</v>
      </c>
      <c r="U33" s="80">
        <f t="shared" si="1"/>
        <v>6.5111102603369067E-2</v>
      </c>
      <c r="V33" s="80">
        <f t="shared" si="3"/>
        <v>6.6666921898928021E-3</v>
      </c>
      <c r="W33" s="3" t="s">
        <v>275</v>
      </c>
    </row>
    <row r="34" spans="2:24" x14ac:dyDescent="0.3">
      <c r="B34" s="13" t="s">
        <v>105</v>
      </c>
      <c r="C34" s="13" t="s">
        <v>75</v>
      </c>
      <c r="D34" s="12" t="s">
        <v>282</v>
      </c>
      <c r="E34" s="13" t="s">
        <v>107</v>
      </c>
      <c r="F34" s="13"/>
      <c r="G34" s="3">
        <v>100</v>
      </c>
      <c r="H34" s="4">
        <v>70</v>
      </c>
      <c r="I34" s="14" t="s">
        <v>76</v>
      </c>
      <c r="J34" s="14" t="s">
        <v>76</v>
      </c>
      <c r="K34" s="14" t="s">
        <v>76</v>
      </c>
      <c r="L34" s="8">
        <v>100.44</v>
      </c>
      <c r="M34" s="6">
        <v>0.7</v>
      </c>
      <c r="N34" s="44">
        <f t="shared" si="5"/>
        <v>70.307999999999993</v>
      </c>
      <c r="O34" s="50">
        <v>492240</v>
      </c>
      <c r="P34" s="50">
        <v>45723.63</v>
      </c>
      <c r="Q34" s="50">
        <v>123060</v>
      </c>
      <c r="R34" s="50">
        <v>820.4</v>
      </c>
      <c r="S34" s="50">
        <f t="shared" si="2"/>
        <v>615300</v>
      </c>
      <c r="T34" s="50">
        <f t="shared" si="0"/>
        <v>46544.03</v>
      </c>
      <c r="U34" s="80">
        <f t="shared" si="1"/>
        <v>9.2888895660653337E-2</v>
      </c>
      <c r="V34" s="80">
        <f t="shared" si="3"/>
        <v>6.6666666666666662E-3</v>
      </c>
      <c r="W34" s="3" t="s">
        <v>275</v>
      </c>
    </row>
    <row r="35" spans="2:24" x14ac:dyDescent="0.3">
      <c r="B35" s="13" t="s">
        <v>105</v>
      </c>
      <c r="C35" s="13" t="s">
        <v>75</v>
      </c>
      <c r="D35" s="12" t="s">
        <v>282</v>
      </c>
      <c r="E35" s="13" t="s">
        <v>107</v>
      </c>
      <c r="F35" s="13"/>
      <c r="G35" s="3">
        <v>100</v>
      </c>
      <c r="H35" s="4">
        <v>80</v>
      </c>
      <c r="I35" s="14" t="s">
        <v>76</v>
      </c>
      <c r="J35" s="14" t="s">
        <v>76</v>
      </c>
      <c r="K35" s="14" t="s">
        <v>76</v>
      </c>
      <c r="L35" s="8">
        <v>100.44</v>
      </c>
      <c r="M35" s="6">
        <v>0.7</v>
      </c>
      <c r="N35" s="44">
        <f t="shared" si="5"/>
        <v>70.307999999999993</v>
      </c>
      <c r="O35" s="50">
        <v>562560</v>
      </c>
      <c r="P35" s="50">
        <v>52255.58</v>
      </c>
      <c r="Q35" s="50">
        <v>140640</v>
      </c>
      <c r="R35" s="50">
        <v>937.6</v>
      </c>
      <c r="S35" s="50">
        <f t="shared" si="2"/>
        <v>703200</v>
      </c>
      <c r="T35" s="50">
        <f t="shared" ref="T35:T66" si="6">P35+R35</f>
        <v>53193.18</v>
      </c>
      <c r="U35" s="80">
        <f t="shared" ref="U35:U66" si="7">P35/O35</f>
        <v>9.2888900739476685E-2</v>
      </c>
      <c r="V35" s="80">
        <f t="shared" si="3"/>
        <v>6.6666666666666671E-3</v>
      </c>
      <c r="W35" s="3" t="s">
        <v>275</v>
      </c>
    </row>
    <row r="36" spans="2:24" x14ac:dyDescent="0.3">
      <c r="B36" s="13" t="s">
        <v>105</v>
      </c>
      <c r="C36" s="13" t="s">
        <v>75</v>
      </c>
      <c r="D36" s="12" t="s">
        <v>283</v>
      </c>
      <c r="E36" s="13" t="s">
        <v>107</v>
      </c>
      <c r="F36" s="13"/>
      <c r="G36" s="13">
        <v>100</v>
      </c>
      <c r="H36" s="14">
        <v>70</v>
      </c>
      <c r="I36" s="14" t="s">
        <v>76</v>
      </c>
      <c r="J36" s="14" t="s">
        <v>76</v>
      </c>
      <c r="K36" s="14" t="s">
        <v>76</v>
      </c>
      <c r="L36" s="43">
        <v>91.68</v>
      </c>
      <c r="M36" s="16">
        <v>0.65</v>
      </c>
      <c r="N36" s="45">
        <f t="shared" si="5"/>
        <v>59.592000000000006</v>
      </c>
      <c r="O36" s="51">
        <v>417200</v>
      </c>
      <c r="P36" s="51">
        <v>38428.75</v>
      </c>
      <c r="Q36" s="51">
        <v>104300</v>
      </c>
      <c r="R36" s="51">
        <v>695.34</v>
      </c>
      <c r="S36" s="50">
        <f t="shared" ref="S36:S67" si="8">O36+Q36</f>
        <v>521500</v>
      </c>
      <c r="T36" s="50">
        <f t="shared" si="6"/>
        <v>39124.089999999997</v>
      </c>
      <c r="U36" s="80">
        <f t="shared" si="7"/>
        <v>9.2111097794822627E-2</v>
      </c>
      <c r="V36" s="80">
        <f t="shared" ref="V36:V67" si="9">R36/Q36</f>
        <v>6.6667305848513905E-3</v>
      </c>
      <c r="W36" s="3" t="s">
        <v>275</v>
      </c>
    </row>
    <row r="37" spans="2:24" x14ac:dyDescent="0.3">
      <c r="B37" s="13" t="s">
        <v>105</v>
      </c>
      <c r="C37" s="13" t="s">
        <v>75</v>
      </c>
      <c r="D37" s="12" t="s">
        <v>283</v>
      </c>
      <c r="E37" s="13" t="s">
        <v>107</v>
      </c>
      <c r="F37" s="13"/>
      <c r="G37" s="13">
        <v>100</v>
      </c>
      <c r="H37" s="14">
        <v>80</v>
      </c>
      <c r="I37" s="14" t="s">
        <v>76</v>
      </c>
      <c r="J37" s="14" t="s">
        <v>76</v>
      </c>
      <c r="K37" s="14" t="s">
        <v>76</v>
      </c>
      <c r="L37" s="43">
        <v>91.68</v>
      </c>
      <c r="M37" s="16">
        <v>0.65</v>
      </c>
      <c r="N37" s="45">
        <f t="shared" si="5"/>
        <v>59.592000000000006</v>
      </c>
      <c r="O37" s="51">
        <v>476800</v>
      </c>
      <c r="P37" s="51">
        <v>43918.57</v>
      </c>
      <c r="Q37" s="50">
        <v>119200</v>
      </c>
      <c r="R37" s="50">
        <v>794.67</v>
      </c>
      <c r="S37" s="50">
        <f t="shared" si="8"/>
        <v>596000</v>
      </c>
      <c r="T37" s="50">
        <f t="shared" si="6"/>
        <v>44713.24</v>
      </c>
      <c r="U37" s="80">
        <f t="shared" si="7"/>
        <v>9.2111094798657714E-2</v>
      </c>
      <c r="V37" s="80">
        <f t="shared" si="9"/>
        <v>6.6666946308724826E-3</v>
      </c>
      <c r="W37" s="3" t="s">
        <v>275</v>
      </c>
    </row>
    <row r="38" spans="2:24" x14ac:dyDescent="0.3">
      <c r="B38" s="13" t="s">
        <v>105</v>
      </c>
      <c r="C38" s="13" t="s">
        <v>75</v>
      </c>
      <c r="D38" s="12" t="s">
        <v>283</v>
      </c>
      <c r="E38" s="13" t="s">
        <v>107</v>
      </c>
      <c r="F38" s="13"/>
      <c r="G38" s="3">
        <v>100</v>
      </c>
      <c r="H38" s="4">
        <v>70</v>
      </c>
      <c r="I38" s="14" t="s">
        <v>76</v>
      </c>
      <c r="J38" s="14" t="s">
        <v>76</v>
      </c>
      <c r="K38" s="14" t="s">
        <v>76</v>
      </c>
      <c r="L38" s="8">
        <v>0</v>
      </c>
      <c r="M38" s="6">
        <v>0.7</v>
      </c>
      <c r="N38" s="44">
        <f t="shared" si="5"/>
        <v>0</v>
      </c>
      <c r="O38" s="52">
        <v>0</v>
      </c>
      <c r="P38" s="52">
        <v>0</v>
      </c>
      <c r="Q38" s="50">
        <v>0</v>
      </c>
      <c r="R38" s="50">
        <v>0</v>
      </c>
      <c r="S38" s="50">
        <f t="shared" si="8"/>
        <v>0</v>
      </c>
      <c r="T38" s="50">
        <f t="shared" si="6"/>
        <v>0</v>
      </c>
      <c r="U38" s="80" t="e">
        <f t="shared" si="7"/>
        <v>#DIV/0!</v>
      </c>
      <c r="V38" s="80" t="e">
        <f t="shared" si="9"/>
        <v>#DIV/0!</v>
      </c>
      <c r="W38" s="3" t="s">
        <v>275</v>
      </c>
    </row>
    <row r="39" spans="2:24" x14ac:dyDescent="0.3">
      <c r="B39" s="13" t="s">
        <v>105</v>
      </c>
      <c r="C39" s="13" t="s">
        <v>75</v>
      </c>
      <c r="D39" s="12" t="s">
        <v>283</v>
      </c>
      <c r="E39" s="13" t="s">
        <v>107</v>
      </c>
      <c r="F39" s="13"/>
      <c r="G39" s="3">
        <v>100</v>
      </c>
      <c r="H39" s="4">
        <v>80</v>
      </c>
      <c r="I39" s="14" t="s">
        <v>76</v>
      </c>
      <c r="J39" s="14" t="s">
        <v>76</v>
      </c>
      <c r="K39" s="14" t="s">
        <v>76</v>
      </c>
      <c r="L39" s="8">
        <v>0</v>
      </c>
      <c r="M39" s="6">
        <v>0.7</v>
      </c>
      <c r="N39" s="8">
        <v>0</v>
      </c>
      <c r="O39" s="52">
        <v>0</v>
      </c>
      <c r="P39" s="52">
        <v>0</v>
      </c>
      <c r="Q39" s="50">
        <v>0</v>
      </c>
      <c r="R39" s="50">
        <v>0</v>
      </c>
      <c r="S39" s="50">
        <f t="shared" si="8"/>
        <v>0</v>
      </c>
      <c r="T39" s="50">
        <f t="shared" si="6"/>
        <v>0</v>
      </c>
      <c r="U39" s="80" t="e">
        <f t="shared" si="7"/>
        <v>#DIV/0!</v>
      </c>
      <c r="V39" s="80" t="e">
        <f t="shared" si="9"/>
        <v>#DIV/0!</v>
      </c>
      <c r="W39" s="3" t="s">
        <v>275</v>
      </c>
      <c r="X39" s="10"/>
    </row>
    <row r="40" spans="2:24" x14ac:dyDescent="0.3">
      <c r="B40" s="13" t="s">
        <v>105</v>
      </c>
      <c r="C40" s="13" t="s">
        <v>75</v>
      </c>
      <c r="D40" s="12" t="s">
        <v>284</v>
      </c>
      <c r="E40" s="13" t="s">
        <v>107</v>
      </c>
      <c r="F40" s="13"/>
      <c r="G40" s="3">
        <v>100</v>
      </c>
      <c r="H40" s="4">
        <v>70</v>
      </c>
      <c r="I40" s="14" t="s">
        <v>76</v>
      </c>
      <c r="J40" s="14" t="s">
        <v>76</v>
      </c>
      <c r="K40" s="14" t="s">
        <v>76</v>
      </c>
      <c r="L40" s="8">
        <v>94.04</v>
      </c>
      <c r="M40" s="6">
        <v>0.65</v>
      </c>
      <c r="N40" s="44">
        <f t="shared" ref="N40:N46" si="10">L40*M40</f>
        <v>61.126000000000005</v>
      </c>
      <c r="O40" s="50">
        <v>427910</v>
      </c>
      <c r="P40" s="50">
        <v>32711.32</v>
      </c>
      <c r="Q40" s="50">
        <v>106977.5</v>
      </c>
      <c r="R40" s="50">
        <v>713.19</v>
      </c>
      <c r="S40" s="50">
        <f t="shared" si="8"/>
        <v>534887.5</v>
      </c>
      <c r="T40" s="50">
        <f t="shared" si="6"/>
        <v>33424.51</v>
      </c>
      <c r="U40" s="80">
        <f t="shared" si="7"/>
        <v>7.6444392512444198E-2</v>
      </c>
      <c r="V40" s="80">
        <f t="shared" si="9"/>
        <v>6.6667289850669536E-3</v>
      </c>
      <c r="W40" s="3" t="s">
        <v>275</v>
      </c>
      <c r="X40" s="10"/>
    </row>
    <row r="41" spans="2:24" x14ac:dyDescent="0.3">
      <c r="B41" s="13" t="s">
        <v>105</v>
      </c>
      <c r="C41" s="13" t="s">
        <v>75</v>
      </c>
      <c r="D41" s="12" t="s">
        <v>284</v>
      </c>
      <c r="E41" s="13" t="s">
        <v>107</v>
      </c>
      <c r="F41" s="13"/>
      <c r="G41" s="13">
        <v>100</v>
      </c>
      <c r="H41" s="14">
        <v>80</v>
      </c>
      <c r="I41" s="14" t="s">
        <v>76</v>
      </c>
      <c r="J41" s="14" t="s">
        <v>76</v>
      </c>
      <c r="K41" s="14" t="s">
        <v>76</v>
      </c>
      <c r="L41" s="43">
        <v>94.04</v>
      </c>
      <c r="M41" s="16">
        <v>0.65</v>
      </c>
      <c r="N41" s="45">
        <f t="shared" si="10"/>
        <v>61.126000000000005</v>
      </c>
      <c r="O41" s="51">
        <v>489040</v>
      </c>
      <c r="P41" s="51">
        <v>37384.370000000003</v>
      </c>
      <c r="Q41" s="50">
        <v>122260</v>
      </c>
      <c r="R41" s="50">
        <v>815.07</v>
      </c>
      <c r="S41" s="50">
        <f t="shared" si="8"/>
        <v>611300</v>
      </c>
      <c r="T41" s="50">
        <f t="shared" si="6"/>
        <v>38199.440000000002</v>
      </c>
      <c r="U41" s="80">
        <f t="shared" si="7"/>
        <v>7.6444401275969256E-2</v>
      </c>
      <c r="V41" s="80">
        <f t="shared" si="9"/>
        <v>6.6666939309667928E-3</v>
      </c>
      <c r="W41" s="3" t="s">
        <v>275</v>
      </c>
      <c r="X41" s="10"/>
    </row>
    <row r="42" spans="2:24" x14ac:dyDescent="0.3">
      <c r="B42" s="13" t="s">
        <v>105</v>
      </c>
      <c r="C42" s="13" t="s">
        <v>75</v>
      </c>
      <c r="D42" s="12" t="s">
        <v>284</v>
      </c>
      <c r="E42" s="13" t="s">
        <v>107</v>
      </c>
      <c r="F42" s="13"/>
      <c r="G42" s="3">
        <v>100</v>
      </c>
      <c r="H42" s="4">
        <v>70</v>
      </c>
      <c r="I42" s="14" t="s">
        <v>76</v>
      </c>
      <c r="J42" s="14" t="s">
        <v>76</v>
      </c>
      <c r="K42" s="14" t="s">
        <v>76</v>
      </c>
      <c r="L42" s="8">
        <v>94.04</v>
      </c>
      <c r="M42" s="6">
        <v>0.7</v>
      </c>
      <c r="N42" s="44">
        <f t="shared" si="10"/>
        <v>65.828000000000003</v>
      </c>
      <c r="O42" s="50">
        <v>460880</v>
      </c>
      <c r="P42" s="50">
        <v>46497.68</v>
      </c>
      <c r="Q42" s="50">
        <v>115220</v>
      </c>
      <c r="R42" s="50">
        <v>768.14</v>
      </c>
      <c r="S42" s="50">
        <f t="shared" si="8"/>
        <v>576100</v>
      </c>
      <c r="T42" s="50">
        <f t="shared" si="6"/>
        <v>47265.82</v>
      </c>
      <c r="U42" s="80">
        <f t="shared" si="7"/>
        <v>0.10088890817566394</v>
      </c>
      <c r="V42" s="80">
        <f t="shared" si="9"/>
        <v>6.6667245269918414E-3</v>
      </c>
      <c r="W42" s="3" t="s">
        <v>275</v>
      </c>
      <c r="X42" s="10"/>
    </row>
    <row r="43" spans="2:24" x14ac:dyDescent="0.3">
      <c r="B43" s="13" t="s">
        <v>105</v>
      </c>
      <c r="C43" s="13" t="s">
        <v>75</v>
      </c>
      <c r="D43" s="12" t="s">
        <v>284</v>
      </c>
      <c r="E43" s="13" t="s">
        <v>107</v>
      </c>
      <c r="F43" s="13"/>
      <c r="G43" s="3">
        <v>100</v>
      </c>
      <c r="H43" s="4">
        <v>80</v>
      </c>
      <c r="I43" s="14" t="s">
        <v>76</v>
      </c>
      <c r="J43" s="14" t="s">
        <v>76</v>
      </c>
      <c r="K43" s="14" t="s">
        <v>76</v>
      </c>
      <c r="L43" s="8">
        <v>94.04</v>
      </c>
      <c r="M43" s="6">
        <v>0.7</v>
      </c>
      <c r="N43" s="44">
        <f t="shared" si="10"/>
        <v>65.828000000000003</v>
      </c>
      <c r="O43" s="50">
        <v>526720</v>
      </c>
      <c r="P43" s="50">
        <v>53140.2</v>
      </c>
      <c r="Q43" s="50">
        <v>131680</v>
      </c>
      <c r="R43" s="50">
        <v>877.87</v>
      </c>
      <c r="S43" s="50">
        <f t="shared" si="8"/>
        <v>658400</v>
      </c>
      <c r="T43" s="50">
        <f t="shared" si="6"/>
        <v>54018.07</v>
      </c>
      <c r="U43" s="80">
        <f t="shared" si="7"/>
        <v>0.10088889732685297</v>
      </c>
      <c r="V43" s="80">
        <f t="shared" si="9"/>
        <v>6.6666919805589307E-3</v>
      </c>
      <c r="W43" s="3" t="s">
        <v>275</v>
      </c>
      <c r="X43" s="10"/>
    </row>
    <row r="44" spans="2:24" x14ac:dyDescent="0.3">
      <c r="B44" s="13" t="s">
        <v>105</v>
      </c>
      <c r="C44" s="13" t="s">
        <v>75</v>
      </c>
      <c r="D44" s="12" t="s">
        <v>285</v>
      </c>
      <c r="E44" s="13" t="s">
        <v>107</v>
      </c>
      <c r="F44" s="13"/>
      <c r="G44" s="3">
        <v>100</v>
      </c>
      <c r="H44" s="4">
        <v>70</v>
      </c>
      <c r="I44" s="14" t="s">
        <v>76</v>
      </c>
      <c r="J44" s="14" t="s">
        <v>76</v>
      </c>
      <c r="K44" s="14" t="s">
        <v>76</v>
      </c>
      <c r="L44" s="8">
        <v>67.91</v>
      </c>
      <c r="M44" s="6">
        <v>0.65</v>
      </c>
      <c r="N44" s="44">
        <f t="shared" si="10"/>
        <v>44.141500000000001</v>
      </c>
      <c r="O44" s="50">
        <v>309050</v>
      </c>
      <c r="P44" s="50">
        <v>36708.28</v>
      </c>
      <c r="Q44" s="50">
        <v>77262.5</v>
      </c>
      <c r="R44" s="50">
        <v>515.09</v>
      </c>
      <c r="S44" s="50">
        <f t="shared" si="8"/>
        <v>386312.5</v>
      </c>
      <c r="T44" s="50">
        <f t="shared" si="6"/>
        <v>37223.369999999995</v>
      </c>
      <c r="U44" s="80">
        <f t="shared" si="7"/>
        <v>0.11877780294450736</v>
      </c>
      <c r="V44" s="80">
        <f t="shared" si="9"/>
        <v>6.666752952596668E-3</v>
      </c>
      <c r="W44" s="3" t="s">
        <v>275</v>
      </c>
      <c r="X44" s="10"/>
    </row>
    <row r="45" spans="2:24" x14ac:dyDescent="0.3">
      <c r="B45" s="13" t="s">
        <v>105</v>
      </c>
      <c r="C45" s="13" t="s">
        <v>75</v>
      </c>
      <c r="D45" s="12" t="s">
        <v>285</v>
      </c>
      <c r="E45" s="13" t="s">
        <v>107</v>
      </c>
      <c r="F45" s="13"/>
      <c r="G45" s="13">
        <v>100</v>
      </c>
      <c r="H45" s="14">
        <v>80</v>
      </c>
      <c r="I45" s="14" t="s">
        <v>76</v>
      </c>
      <c r="J45" s="14" t="s">
        <v>76</v>
      </c>
      <c r="K45" s="14" t="s">
        <v>76</v>
      </c>
      <c r="L45" s="43">
        <v>67.91</v>
      </c>
      <c r="M45" s="16">
        <v>0.65</v>
      </c>
      <c r="N45" s="45">
        <f t="shared" si="10"/>
        <v>44.141500000000001</v>
      </c>
      <c r="O45" s="51">
        <v>353200</v>
      </c>
      <c r="P45" s="51">
        <v>41952.32</v>
      </c>
      <c r="Q45" s="50">
        <v>88300</v>
      </c>
      <c r="R45" s="50">
        <v>588.66999999999996</v>
      </c>
      <c r="S45" s="50">
        <f t="shared" si="8"/>
        <v>441500</v>
      </c>
      <c r="T45" s="50">
        <f t="shared" si="6"/>
        <v>42540.99</v>
      </c>
      <c r="U45" s="80">
        <f t="shared" si="7"/>
        <v>0.11877780294450736</v>
      </c>
      <c r="V45" s="80">
        <f t="shared" si="9"/>
        <v>6.6667044167610413E-3</v>
      </c>
      <c r="W45" s="3" t="s">
        <v>275</v>
      </c>
      <c r="X45" s="10"/>
    </row>
    <row r="46" spans="2:24" x14ac:dyDescent="0.3">
      <c r="B46" s="13" t="s">
        <v>105</v>
      </c>
      <c r="C46" s="13" t="s">
        <v>75</v>
      </c>
      <c r="D46" s="12" t="s">
        <v>285</v>
      </c>
      <c r="E46" s="13" t="s">
        <v>107</v>
      </c>
      <c r="F46" s="13"/>
      <c r="G46" s="3">
        <v>100</v>
      </c>
      <c r="H46" s="4">
        <v>70</v>
      </c>
      <c r="I46" s="14" t="s">
        <v>76</v>
      </c>
      <c r="J46" s="14" t="s">
        <v>76</v>
      </c>
      <c r="K46" s="14" t="s">
        <v>76</v>
      </c>
      <c r="L46" s="8">
        <v>0</v>
      </c>
      <c r="M46" s="6">
        <v>0.7</v>
      </c>
      <c r="N46" s="44">
        <f t="shared" si="10"/>
        <v>0</v>
      </c>
      <c r="O46" s="52">
        <v>0</v>
      </c>
      <c r="P46" s="52">
        <v>0</v>
      </c>
      <c r="Q46" s="50">
        <v>0</v>
      </c>
      <c r="R46" s="50">
        <v>0</v>
      </c>
      <c r="S46" s="50">
        <f t="shared" si="8"/>
        <v>0</v>
      </c>
      <c r="T46" s="50">
        <f t="shared" si="6"/>
        <v>0</v>
      </c>
      <c r="U46" s="80" t="e">
        <f t="shared" si="7"/>
        <v>#DIV/0!</v>
      </c>
      <c r="V46" s="80" t="e">
        <f t="shared" si="9"/>
        <v>#DIV/0!</v>
      </c>
      <c r="W46" s="3" t="s">
        <v>275</v>
      </c>
      <c r="X46" s="10"/>
    </row>
    <row r="47" spans="2:24" x14ac:dyDescent="0.3">
      <c r="B47" s="13" t="s">
        <v>105</v>
      </c>
      <c r="C47" s="13" t="s">
        <v>75</v>
      </c>
      <c r="D47" s="12" t="s">
        <v>285</v>
      </c>
      <c r="E47" s="13" t="s">
        <v>107</v>
      </c>
      <c r="F47" s="13"/>
      <c r="G47" s="3">
        <v>100</v>
      </c>
      <c r="H47" s="4">
        <v>80</v>
      </c>
      <c r="I47" s="14" t="s">
        <v>76</v>
      </c>
      <c r="J47" s="14" t="s">
        <v>76</v>
      </c>
      <c r="K47" s="14" t="s">
        <v>76</v>
      </c>
      <c r="L47" s="8">
        <v>0</v>
      </c>
      <c r="M47" s="6">
        <v>0.7</v>
      </c>
      <c r="N47" s="44">
        <v>0</v>
      </c>
      <c r="O47" s="50">
        <v>0</v>
      </c>
      <c r="P47" s="50">
        <v>0</v>
      </c>
      <c r="Q47" s="50">
        <v>0</v>
      </c>
      <c r="R47" s="50">
        <v>0</v>
      </c>
      <c r="S47" s="50">
        <f t="shared" si="8"/>
        <v>0</v>
      </c>
      <c r="T47" s="50">
        <f t="shared" si="6"/>
        <v>0</v>
      </c>
      <c r="U47" s="80" t="e">
        <f t="shared" si="7"/>
        <v>#DIV/0!</v>
      </c>
      <c r="V47" s="80" t="e">
        <f t="shared" si="9"/>
        <v>#DIV/0!</v>
      </c>
      <c r="W47" s="3" t="s">
        <v>275</v>
      </c>
      <c r="X47" s="10"/>
    </row>
    <row r="48" spans="2:24" x14ac:dyDescent="0.3">
      <c r="B48" s="13" t="s">
        <v>105</v>
      </c>
      <c r="C48" s="13" t="s">
        <v>75</v>
      </c>
      <c r="D48" s="12" t="s">
        <v>286</v>
      </c>
      <c r="E48" s="13" t="s">
        <v>107</v>
      </c>
      <c r="F48" s="13"/>
      <c r="G48" s="13">
        <v>100</v>
      </c>
      <c r="H48" s="14">
        <v>70</v>
      </c>
      <c r="I48" s="14" t="s">
        <v>76</v>
      </c>
      <c r="J48" s="14" t="s">
        <v>76</v>
      </c>
      <c r="K48" s="14" t="s">
        <v>76</v>
      </c>
      <c r="L48" s="43">
        <v>103.47</v>
      </c>
      <c r="M48" s="16">
        <v>0.65</v>
      </c>
      <c r="N48" s="45">
        <f t="shared" ref="N48:N79" si="11">L48*M48</f>
        <v>67.255499999999998</v>
      </c>
      <c r="O48" s="51">
        <v>470820</v>
      </c>
      <c r="P48" s="51">
        <v>30655.61</v>
      </c>
      <c r="Q48" s="51">
        <v>117705</v>
      </c>
      <c r="R48" s="51">
        <v>784.7</v>
      </c>
      <c r="S48" s="50">
        <f t="shared" si="8"/>
        <v>588525</v>
      </c>
      <c r="T48" s="50">
        <f t="shared" si="6"/>
        <v>31440.31</v>
      </c>
      <c r="U48" s="80">
        <f t="shared" si="7"/>
        <v>6.5111104031264605E-2</v>
      </c>
      <c r="V48" s="80">
        <f t="shared" si="9"/>
        <v>6.6666666666666671E-3</v>
      </c>
      <c r="W48" s="3" t="s">
        <v>275</v>
      </c>
      <c r="X48" s="10"/>
    </row>
    <row r="49" spans="2:24" x14ac:dyDescent="0.3">
      <c r="B49" s="13" t="s">
        <v>105</v>
      </c>
      <c r="C49" s="13" t="s">
        <v>75</v>
      </c>
      <c r="D49" s="12" t="s">
        <v>286</v>
      </c>
      <c r="E49" s="13" t="s">
        <v>107</v>
      </c>
      <c r="F49" s="13"/>
      <c r="G49" s="13">
        <v>100</v>
      </c>
      <c r="H49" s="14">
        <v>80</v>
      </c>
      <c r="I49" s="14" t="s">
        <v>76</v>
      </c>
      <c r="J49" s="14" t="s">
        <v>76</v>
      </c>
      <c r="K49" s="14" t="s">
        <v>76</v>
      </c>
      <c r="L49" s="43">
        <v>103.47</v>
      </c>
      <c r="M49" s="16">
        <v>0.65</v>
      </c>
      <c r="N49" s="45">
        <f t="shared" si="11"/>
        <v>67.255499999999998</v>
      </c>
      <c r="O49" s="51">
        <v>538080</v>
      </c>
      <c r="P49" s="51">
        <v>35034.980000000003</v>
      </c>
      <c r="Q49" s="50">
        <v>134520</v>
      </c>
      <c r="R49" s="50">
        <v>896.8</v>
      </c>
      <c r="S49" s="50">
        <f t="shared" si="8"/>
        <v>672600</v>
      </c>
      <c r="T49" s="50">
        <f t="shared" si="6"/>
        <v>35931.780000000006</v>
      </c>
      <c r="U49" s="80">
        <f t="shared" si="7"/>
        <v>6.5111098721379726E-2</v>
      </c>
      <c r="V49" s="80">
        <f t="shared" si="9"/>
        <v>6.6666666666666662E-3</v>
      </c>
      <c r="W49" s="3" t="s">
        <v>275</v>
      </c>
      <c r="X49" s="10"/>
    </row>
    <row r="50" spans="2:24" x14ac:dyDescent="0.3">
      <c r="B50" s="13" t="s">
        <v>105</v>
      </c>
      <c r="C50" s="13" t="s">
        <v>75</v>
      </c>
      <c r="D50" s="12" t="s">
        <v>286</v>
      </c>
      <c r="E50" s="13" t="s">
        <v>107</v>
      </c>
      <c r="F50" s="13"/>
      <c r="G50" s="3">
        <v>100</v>
      </c>
      <c r="H50" s="4">
        <v>70</v>
      </c>
      <c r="I50" s="14" t="s">
        <v>76</v>
      </c>
      <c r="J50" s="14" t="s">
        <v>76</v>
      </c>
      <c r="K50" s="14" t="s">
        <v>76</v>
      </c>
      <c r="L50" s="8">
        <v>103.47</v>
      </c>
      <c r="M50" s="6">
        <v>0.7</v>
      </c>
      <c r="N50" s="44">
        <f t="shared" si="11"/>
        <v>72.428999999999988</v>
      </c>
      <c r="O50" s="50">
        <v>507080</v>
      </c>
      <c r="P50" s="50">
        <v>47102.1</v>
      </c>
      <c r="Q50" s="50">
        <v>126770</v>
      </c>
      <c r="R50" s="50">
        <v>845.14</v>
      </c>
      <c r="S50" s="50">
        <f t="shared" si="8"/>
        <v>633850</v>
      </c>
      <c r="T50" s="50">
        <f t="shared" si="6"/>
        <v>47947.24</v>
      </c>
      <c r="U50" s="80">
        <f t="shared" si="7"/>
        <v>9.2888893271278694E-2</v>
      </c>
      <c r="V50" s="80">
        <f t="shared" si="9"/>
        <v>6.6667192553443244E-3</v>
      </c>
      <c r="W50" s="3" t="s">
        <v>275</v>
      </c>
      <c r="X50" s="10"/>
    </row>
    <row r="51" spans="2:24" x14ac:dyDescent="0.3">
      <c r="B51" s="13" t="s">
        <v>105</v>
      </c>
      <c r="C51" s="13" t="s">
        <v>75</v>
      </c>
      <c r="D51" s="12" t="s">
        <v>286</v>
      </c>
      <c r="E51" s="13" t="s">
        <v>107</v>
      </c>
      <c r="F51" s="13"/>
      <c r="G51" s="3">
        <v>100</v>
      </c>
      <c r="H51" s="4">
        <v>80</v>
      </c>
      <c r="I51" s="14" t="s">
        <v>76</v>
      </c>
      <c r="J51" s="14" t="s">
        <v>76</v>
      </c>
      <c r="K51" s="14" t="s">
        <v>76</v>
      </c>
      <c r="L51" s="8">
        <v>103.47</v>
      </c>
      <c r="M51" s="6">
        <v>0.7</v>
      </c>
      <c r="N51" s="44">
        <f t="shared" si="11"/>
        <v>72.428999999999988</v>
      </c>
      <c r="O51" s="50">
        <v>579520</v>
      </c>
      <c r="P51" s="50">
        <v>53830.98</v>
      </c>
      <c r="Q51" s="50">
        <v>144880</v>
      </c>
      <c r="R51" s="50">
        <v>965.87</v>
      </c>
      <c r="S51" s="50">
        <f t="shared" si="8"/>
        <v>724400</v>
      </c>
      <c r="T51" s="50">
        <f t="shared" si="6"/>
        <v>54796.850000000006</v>
      </c>
      <c r="U51" s="80">
        <f t="shared" si="7"/>
        <v>9.2888908061844286E-2</v>
      </c>
      <c r="V51" s="80">
        <f t="shared" si="9"/>
        <v>6.6666896742131419E-3</v>
      </c>
      <c r="W51" s="3" t="s">
        <v>275</v>
      </c>
      <c r="X51" s="10"/>
    </row>
    <row r="52" spans="2:24" x14ac:dyDescent="0.3">
      <c r="B52" s="13" t="s">
        <v>105</v>
      </c>
      <c r="C52" s="13" t="s">
        <v>75</v>
      </c>
      <c r="D52" s="12" t="s">
        <v>287</v>
      </c>
      <c r="E52" s="13" t="s">
        <v>107</v>
      </c>
      <c r="F52" s="13"/>
      <c r="G52" s="3">
        <v>100</v>
      </c>
      <c r="H52" s="4">
        <v>70</v>
      </c>
      <c r="I52" s="14" t="s">
        <v>76</v>
      </c>
      <c r="J52" s="14" t="s">
        <v>76</v>
      </c>
      <c r="K52" s="14" t="s">
        <v>76</v>
      </c>
      <c r="L52" s="8">
        <v>84.41</v>
      </c>
      <c r="M52" s="6">
        <v>0.65</v>
      </c>
      <c r="N52" s="44">
        <f t="shared" si="11"/>
        <v>54.866500000000002</v>
      </c>
      <c r="O52" s="50">
        <v>384090</v>
      </c>
      <c r="P52" s="50">
        <v>60856.91</v>
      </c>
      <c r="Q52" s="50">
        <v>96022.5</v>
      </c>
      <c r="R52" s="50">
        <v>640.15</v>
      </c>
      <c r="S52" s="50">
        <f t="shared" si="8"/>
        <v>480112.5</v>
      </c>
      <c r="T52" s="50">
        <f t="shared" si="6"/>
        <v>61497.060000000005</v>
      </c>
      <c r="U52" s="80">
        <f t="shared" si="7"/>
        <v>0.15844440105183683</v>
      </c>
      <c r="V52" s="80">
        <f t="shared" si="9"/>
        <v>6.6666666666666662E-3</v>
      </c>
      <c r="W52" s="3" t="s">
        <v>275</v>
      </c>
      <c r="X52" s="10"/>
    </row>
    <row r="53" spans="2:24" x14ac:dyDescent="0.3">
      <c r="B53" s="13" t="s">
        <v>105</v>
      </c>
      <c r="C53" s="13" t="s">
        <v>75</v>
      </c>
      <c r="D53" s="12" t="s">
        <v>287</v>
      </c>
      <c r="E53" s="13" t="s">
        <v>107</v>
      </c>
      <c r="F53" s="13"/>
      <c r="G53" s="13">
        <v>100</v>
      </c>
      <c r="H53" s="14">
        <v>80</v>
      </c>
      <c r="I53" s="14" t="s">
        <v>76</v>
      </c>
      <c r="J53" s="14" t="s">
        <v>76</v>
      </c>
      <c r="K53" s="14" t="s">
        <v>76</v>
      </c>
      <c r="L53" s="43">
        <v>84.41</v>
      </c>
      <c r="M53" s="16">
        <v>0.65</v>
      </c>
      <c r="N53" s="45">
        <f t="shared" si="11"/>
        <v>54.866500000000002</v>
      </c>
      <c r="O53" s="51">
        <v>438960</v>
      </c>
      <c r="P53" s="51">
        <v>69550.75</v>
      </c>
      <c r="Q53" s="50">
        <v>109740</v>
      </c>
      <c r="R53" s="50">
        <v>731.6</v>
      </c>
      <c r="S53" s="50">
        <f t="shared" si="8"/>
        <v>548700</v>
      </c>
      <c r="T53" s="50">
        <f t="shared" si="6"/>
        <v>70282.350000000006</v>
      </c>
      <c r="U53" s="80">
        <f t="shared" si="7"/>
        <v>0.1584443912885001</v>
      </c>
      <c r="V53" s="80">
        <f t="shared" si="9"/>
        <v>6.6666666666666671E-3</v>
      </c>
      <c r="W53" s="3" t="s">
        <v>275</v>
      </c>
      <c r="X53" s="10"/>
    </row>
    <row r="54" spans="2:24" x14ac:dyDescent="0.3">
      <c r="B54" s="13" t="s">
        <v>105</v>
      </c>
      <c r="C54" s="13" t="s">
        <v>75</v>
      </c>
      <c r="D54" s="12" t="s">
        <v>287</v>
      </c>
      <c r="E54" s="13" t="s">
        <v>107</v>
      </c>
      <c r="F54" s="13"/>
      <c r="G54" s="3">
        <v>100</v>
      </c>
      <c r="H54" s="4">
        <v>70</v>
      </c>
      <c r="I54" s="14" t="s">
        <v>76</v>
      </c>
      <c r="J54" s="14" t="s">
        <v>76</v>
      </c>
      <c r="K54" s="14" t="s">
        <v>76</v>
      </c>
      <c r="L54" s="8">
        <v>84.41</v>
      </c>
      <c r="M54" s="6">
        <v>0.7</v>
      </c>
      <c r="N54" s="44">
        <f t="shared" si="11"/>
        <v>59.086999999999996</v>
      </c>
      <c r="O54" s="50">
        <v>413700</v>
      </c>
      <c r="P54" s="50">
        <v>74833.740000000005</v>
      </c>
      <c r="Q54" s="50">
        <v>103425</v>
      </c>
      <c r="R54" s="50">
        <v>689.5</v>
      </c>
      <c r="S54" s="50">
        <f t="shared" si="8"/>
        <v>517125</v>
      </c>
      <c r="T54" s="50">
        <f t="shared" si="6"/>
        <v>75523.240000000005</v>
      </c>
      <c r="U54" s="80">
        <f t="shared" si="7"/>
        <v>0.18088890500362584</v>
      </c>
      <c r="V54" s="80">
        <f t="shared" si="9"/>
        <v>6.6666666666666671E-3</v>
      </c>
      <c r="W54" s="3" t="s">
        <v>275</v>
      </c>
      <c r="X54" s="10"/>
    </row>
    <row r="55" spans="2:24" x14ac:dyDescent="0.3">
      <c r="B55" s="13" t="s">
        <v>105</v>
      </c>
      <c r="C55" s="13" t="s">
        <v>75</v>
      </c>
      <c r="D55" s="12" t="s">
        <v>287</v>
      </c>
      <c r="E55" s="13" t="s">
        <v>107</v>
      </c>
      <c r="F55" s="13"/>
      <c r="G55" s="3">
        <v>100</v>
      </c>
      <c r="H55" s="4">
        <v>80</v>
      </c>
      <c r="I55" s="14" t="s">
        <v>76</v>
      </c>
      <c r="J55" s="14" t="s">
        <v>76</v>
      </c>
      <c r="K55" s="14" t="s">
        <v>76</v>
      </c>
      <c r="L55" s="8">
        <v>84.41</v>
      </c>
      <c r="M55" s="6">
        <v>0.7</v>
      </c>
      <c r="N55" s="44">
        <f t="shared" si="11"/>
        <v>59.086999999999996</v>
      </c>
      <c r="O55" s="50">
        <v>472800</v>
      </c>
      <c r="P55" s="50">
        <v>85524.27</v>
      </c>
      <c r="Q55" s="50">
        <v>118200</v>
      </c>
      <c r="R55" s="50">
        <v>788</v>
      </c>
      <c r="S55" s="50">
        <f t="shared" si="8"/>
        <v>591000</v>
      </c>
      <c r="T55" s="50">
        <f t="shared" si="6"/>
        <v>86312.27</v>
      </c>
      <c r="U55" s="80">
        <f t="shared" si="7"/>
        <v>0.1808888959390863</v>
      </c>
      <c r="V55" s="80">
        <f t="shared" si="9"/>
        <v>6.6666666666666671E-3</v>
      </c>
      <c r="W55" s="3" t="s">
        <v>275</v>
      </c>
      <c r="X55" s="10"/>
    </row>
    <row r="56" spans="2:24" x14ac:dyDescent="0.3">
      <c r="B56" s="13" t="s">
        <v>105</v>
      </c>
      <c r="C56" s="13" t="s">
        <v>75</v>
      </c>
      <c r="D56" s="12" t="s">
        <v>288</v>
      </c>
      <c r="E56" s="13" t="s">
        <v>107</v>
      </c>
      <c r="F56" s="13"/>
      <c r="G56" s="3">
        <v>100</v>
      </c>
      <c r="H56" s="4">
        <v>70</v>
      </c>
      <c r="I56" s="14" t="s">
        <v>76</v>
      </c>
      <c r="J56" s="14" t="s">
        <v>76</v>
      </c>
      <c r="K56" s="14" t="s">
        <v>76</v>
      </c>
      <c r="L56" s="8">
        <v>0</v>
      </c>
      <c r="M56" s="6">
        <v>0.65</v>
      </c>
      <c r="N56" s="44">
        <f t="shared" si="11"/>
        <v>0</v>
      </c>
      <c r="O56" s="52">
        <v>0</v>
      </c>
      <c r="P56" s="52">
        <v>0</v>
      </c>
      <c r="Q56" s="52">
        <v>0</v>
      </c>
      <c r="R56" s="52">
        <v>0</v>
      </c>
      <c r="S56" s="50">
        <f t="shared" si="8"/>
        <v>0</v>
      </c>
      <c r="T56" s="50">
        <f t="shared" si="6"/>
        <v>0</v>
      </c>
      <c r="U56" s="80" t="e">
        <f t="shared" si="7"/>
        <v>#DIV/0!</v>
      </c>
      <c r="V56" s="80" t="e">
        <f t="shared" si="9"/>
        <v>#DIV/0!</v>
      </c>
      <c r="W56" s="3" t="s">
        <v>275</v>
      </c>
      <c r="X56" s="10"/>
    </row>
    <row r="57" spans="2:24" x14ac:dyDescent="0.3">
      <c r="B57" s="13" t="s">
        <v>105</v>
      </c>
      <c r="C57" s="13" t="s">
        <v>75</v>
      </c>
      <c r="D57" s="12" t="s">
        <v>288</v>
      </c>
      <c r="E57" s="13" t="s">
        <v>107</v>
      </c>
      <c r="F57" s="13"/>
      <c r="G57" s="13">
        <v>100</v>
      </c>
      <c r="H57" s="14">
        <v>80</v>
      </c>
      <c r="I57" s="14" t="s">
        <v>76</v>
      </c>
      <c r="J57" s="14" t="s">
        <v>76</v>
      </c>
      <c r="K57" s="14" t="s">
        <v>76</v>
      </c>
      <c r="L57" s="8">
        <v>0</v>
      </c>
      <c r="M57" s="16">
        <v>0.65</v>
      </c>
      <c r="N57" s="45">
        <f t="shared" si="11"/>
        <v>0</v>
      </c>
      <c r="O57" s="52">
        <v>0</v>
      </c>
      <c r="P57" s="52">
        <v>0</v>
      </c>
      <c r="Q57" s="50">
        <v>0</v>
      </c>
      <c r="R57" s="50">
        <v>0</v>
      </c>
      <c r="S57" s="50">
        <f t="shared" si="8"/>
        <v>0</v>
      </c>
      <c r="T57" s="50">
        <f t="shared" si="6"/>
        <v>0</v>
      </c>
      <c r="U57" s="80" t="e">
        <f t="shared" si="7"/>
        <v>#DIV/0!</v>
      </c>
      <c r="V57" s="80" t="e">
        <f t="shared" si="9"/>
        <v>#DIV/0!</v>
      </c>
      <c r="W57" s="3" t="s">
        <v>275</v>
      </c>
      <c r="X57" s="10"/>
    </row>
    <row r="58" spans="2:24" x14ac:dyDescent="0.3">
      <c r="B58" s="13" t="s">
        <v>105</v>
      </c>
      <c r="C58" s="13" t="s">
        <v>75</v>
      </c>
      <c r="D58" s="12" t="s">
        <v>288</v>
      </c>
      <c r="E58" s="13" t="s">
        <v>107</v>
      </c>
      <c r="F58" s="13"/>
      <c r="G58" s="3">
        <v>100</v>
      </c>
      <c r="H58" s="4">
        <v>70</v>
      </c>
      <c r="I58" s="14" t="s">
        <v>76</v>
      </c>
      <c r="J58" s="14" t="s">
        <v>76</v>
      </c>
      <c r="K58" s="14" t="s">
        <v>76</v>
      </c>
      <c r="L58" s="8">
        <v>0</v>
      </c>
      <c r="M58" s="6">
        <v>0.7</v>
      </c>
      <c r="N58" s="44">
        <f t="shared" si="11"/>
        <v>0</v>
      </c>
      <c r="O58" s="52">
        <v>0</v>
      </c>
      <c r="P58" s="52">
        <v>0</v>
      </c>
      <c r="Q58" s="52">
        <v>0</v>
      </c>
      <c r="R58" s="52">
        <v>0</v>
      </c>
      <c r="S58" s="50">
        <f t="shared" si="8"/>
        <v>0</v>
      </c>
      <c r="T58" s="50">
        <f t="shared" si="6"/>
        <v>0</v>
      </c>
      <c r="U58" s="80" t="e">
        <f t="shared" si="7"/>
        <v>#DIV/0!</v>
      </c>
      <c r="V58" s="80" t="e">
        <f t="shared" si="9"/>
        <v>#DIV/0!</v>
      </c>
      <c r="W58" s="3" t="s">
        <v>275</v>
      </c>
    </row>
    <row r="59" spans="2:24" x14ac:dyDescent="0.3">
      <c r="B59" s="13" t="s">
        <v>105</v>
      </c>
      <c r="C59" s="13" t="s">
        <v>75</v>
      </c>
      <c r="D59" s="12" t="s">
        <v>288</v>
      </c>
      <c r="E59" s="13" t="s">
        <v>107</v>
      </c>
      <c r="F59" s="13"/>
      <c r="G59" s="13">
        <v>100</v>
      </c>
      <c r="H59" s="14">
        <v>80</v>
      </c>
      <c r="I59" s="14" t="s">
        <v>76</v>
      </c>
      <c r="J59" s="14" t="s">
        <v>76</v>
      </c>
      <c r="K59" s="14" t="s">
        <v>76</v>
      </c>
      <c r="L59" s="8">
        <v>0</v>
      </c>
      <c r="M59" s="16">
        <v>0.7</v>
      </c>
      <c r="N59" s="45">
        <f t="shared" si="11"/>
        <v>0</v>
      </c>
      <c r="O59" s="52">
        <v>0</v>
      </c>
      <c r="P59" s="52">
        <v>0</v>
      </c>
      <c r="Q59" s="50">
        <v>0</v>
      </c>
      <c r="R59" s="50">
        <v>0</v>
      </c>
      <c r="S59" s="50">
        <f t="shared" si="8"/>
        <v>0</v>
      </c>
      <c r="T59" s="50">
        <f t="shared" si="6"/>
        <v>0</v>
      </c>
      <c r="U59" s="80" t="e">
        <f t="shared" si="7"/>
        <v>#DIV/0!</v>
      </c>
      <c r="V59" s="80" t="e">
        <f t="shared" si="9"/>
        <v>#DIV/0!</v>
      </c>
      <c r="W59" s="3" t="s">
        <v>275</v>
      </c>
    </row>
    <row r="60" spans="2:24" x14ac:dyDescent="0.3">
      <c r="B60" s="13" t="s">
        <v>105</v>
      </c>
      <c r="C60" s="13" t="s">
        <v>75</v>
      </c>
      <c r="D60" s="12" t="s">
        <v>289</v>
      </c>
      <c r="E60" s="13" t="s">
        <v>107</v>
      </c>
      <c r="F60" s="13"/>
      <c r="G60" s="13">
        <v>100</v>
      </c>
      <c r="H60" s="14">
        <v>70</v>
      </c>
      <c r="I60" s="14" t="s">
        <v>76</v>
      </c>
      <c r="J60" s="14" t="s">
        <v>76</v>
      </c>
      <c r="K60" s="14" t="s">
        <v>76</v>
      </c>
      <c r="L60" s="43">
        <v>99.28</v>
      </c>
      <c r="M60" s="16">
        <v>0.65</v>
      </c>
      <c r="N60" s="45">
        <f t="shared" si="11"/>
        <v>64.531999999999996</v>
      </c>
      <c r="O60" s="51">
        <v>451780</v>
      </c>
      <c r="P60" s="51">
        <v>31423.83</v>
      </c>
      <c r="Q60" s="51">
        <v>112945</v>
      </c>
      <c r="R60" s="51">
        <v>752.97</v>
      </c>
      <c r="S60" s="50">
        <f t="shared" si="8"/>
        <v>564725</v>
      </c>
      <c r="T60" s="50">
        <f t="shared" si="6"/>
        <v>32176.800000000003</v>
      </c>
      <c r="U60" s="80">
        <f t="shared" si="7"/>
        <v>6.9555602284297677E-2</v>
      </c>
      <c r="V60" s="80">
        <f t="shared" si="9"/>
        <v>6.6666961795564215E-3</v>
      </c>
      <c r="W60" s="3" t="s">
        <v>275</v>
      </c>
    </row>
    <row r="61" spans="2:24" x14ac:dyDescent="0.3">
      <c r="B61" s="13" t="s">
        <v>105</v>
      </c>
      <c r="C61" s="13" t="s">
        <v>75</v>
      </c>
      <c r="D61" s="12" t="s">
        <v>289</v>
      </c>
      <c r="E61" s="13" t="s">
        <v>107</v>
      </c>
      <c r="F61" s="13"/>
      <c r="G61" s="13">
        <v>100</v>
      </c>
      <c r="H61" s="14">
        <v>80</v>
      </c>
      <c r="I61" s="14" t="s">
        <v>76</v>
      </c>
      <c r="J61" s="14" t="s">
        <v>76</v>
      </c>
      <c r="K61" s="14" t="s">
        <v>76</v>
      </c>
      <c r="L61" s="43">
        <v>99.28</v>
      </c>
      <c r="M61" s="16">
        <v>0.65</v>
      </c>
      <c r="N61" s="45">
        <f t="shared" si="11"/>
        <v>64.531999999999996</v>
      </c>
      <c r="O61" s="51">
        <v>516320</v>
      </c>
      <c r="P61" s="51">
        <v>35912.949999999997</v>
      </c>
      <c r="Q61" s="50">
        <v>129080</v>
      </c>
      <c r="R61" s="50">
        <v>860.54</v>
      </c>
      <c r="S61" s="50">
        <f t="shared" si="8"/>
        <v>645400</v>
      </c>
      <c r="T61" s="50">
        <f t="shared" si="6"/>
        <v>36773.49</v>
      </c>
      <c r="U61" s="80">
        <f t="shared" si="7"/>
        <v>6.9555605051131078E-2</v>
      </c>
      <c r="V61" s="80">
        <f t="shared" si="9"/>
        <v>6.6667183142237367E-3</v>
      </c>
      <c r="W61" s="3" t="s">
        <v>275</v>
      </c>
    </row>
    <row r="62" spans="2:24" x14ac:dyDescent="0.3">
      <c r="B62" s="13" t="s">
        <v>105</v>
      </c>
      <c r="C62" s="13" t="s">
        <v>75</v>
      </c>
      <c r="D62" s="12" t="s">
        <v>289</v>
      </c>
      <c r="E62" s="13" t="s">
        <v>107</v>
      </c>
      <c r="F62" s="13"/>
      <c r="G62" s="3">
        <v>100</v>
      </c>
      <c r="H62" s="4">
        <v>70</v>
      </c>
      <c r="I62" s="14" t="s">
        <v>76</v>
      </c>
      <c r="J62" s="14" t="s">
        <v>76</v>
      </c>
      <c r="K62" s="14" t="s">
        <v>76</v>
      </c>
      <c r="L62" s="8">
        <v>99.28</v>
      </c>
      <c r="M62" s="6">
        <v>0.7</v>
      </c>
      <c r="N62" s="44">
        <f t="shared" si="11"/>
        <v>69.495999999999995</v>
      </c>
      <c r="O62" s="50">
        <v>486570</v>
      </c>
      <c r="P62" s="50">
        <v>47143.23</v>
      </c>
      <c r="Q62" s="50">
        <v>121642.5</v>
      </c>
      <c r="R62" s="50">
        <v>810.95</v>
      </c>
      <c r="S62" s="50">
        <f t="shared" si="8"/>
        <v>608212.5</v>
      </c>
      <c r="T62" s="50">
        <f t="shared" si="6"/>
        <v>47954.18</v>
      </c>
      <c r="U62" s="80">
        <f t="shared" si="7"/>
        <v>9.6888895739564718E-2</v>
      </c>
      <c r="V62" s="80">
        <f t="shared" si="9"/>
        <v>6.6666666666666671E-3</v>
      </c>
      <c r="W62" s="3" t="s">
        <v>275</v>
      </c>
    </row>
    <row r="63" spans="2:24" x14ac:dyDescent="0.3">
      <c r="B63" s="13" t="s">
        <v>105</v>
      </c>
      <c r="C63" s="13" t="s">
        <v>75</v>
      </c>
      <c r="D63" s="12" t="s">
        <v>289</v>
      </c>
      <c r="E63" s="13" t="s">
        <v>107</v>
      </c>
      <c r="F63" s="13"/>
      <c r="G63" s="3">
        <v>100</v>
      </c>
      <c r="H63" s="4">
        <v>80</v>
      </c>
      <c r="I63" s="14" t="s">
        <v>76</v>
      </c>
      <c r="J63" s="14" t="s">
        <v>76</v>
      </c>
      <c r="K63" s="14" t="s">
        <v>76</v>
      </c>
      <c r="L63" s="8">
        <v>99.28</v>
      </c>
      <c r="M63" s="6">
        <v>0.7</v>
      </c>
      <c r="N63" s="44">
        <f t="shared" si="11"/>
        <v>69.495999999999995</v>
      </c>
      <c r="O63" s="50">
        <v>556080</v>
      </c>
      <c r="P63" s="50">
        <v>53877.98</v>
      </c>
      <c r="Q63" s="50">
        <v>139020</v>
      </c>
      <c r="R63" s="50">
        <v>926.8</v>
      </c>
      <c r="S63" s="50">
        <f t="shared" si="8"/>
        <v>695100</v>
      </c>
      <c r="T63" s="50">
        <f t="shared" si="6"/>
        <v>54804.780000000006</v>
      </c>
      <c r="U63" s="80">
        <f t="shared" si="7"/>
        <v>9.6888900877571585E-2</v>
      </c>
      <c r="V63" s="80">
        <f t="shared" si="9"/>
        <v>6.6666666666666662E-3</v>
      </c>
      <c r="W63" s="3" t="s">
        <v>275</v>
      </c>
    </row>
    <row r="64" spans="2:24" x14ac:dyDescent="0.3">
      <c r="B64" s="13" t="s">
        <v>105</v>
      </c>
      <c r="C64" s="13" t="s">
        <v>75</v>
      </c>
      <c r="D64" s="12" t="s">
        <v>290</v>
      </c>
      <c r="E64" s="13" t="s">
        <v>107</v>
      </c>
      <c r="F64" s="13"/>
      <c r="G64" s="13">
        <v>100</v>
      </c>
      <c r="H64" s="14">
        <v>70</v>
      </c>
      <c r="I64" s="14" t="s">
        <v>76</v>
      </c>
      <c r="J64" s="14" t="s">
        <v>76</v>
      </c>
      <c r="K64" s="14" t="s">
        <v>76</v>
      </c>
      <c r="L64" s="43">
        <v>98.59</v>
      </c>
      <c r="M64" s="16">
        <v>0.65</v>
      </c>
      <c r="N64" s="45">
        <f t="shared" si="11"/>
        <v>64.083500000000001</v>
      </c>
      <c r="O64" s="51">
        <v>448630</v>
      </c>
      <c r="P64" s="51">
        <v>29210.79</v>
      </c>
      <c r="Q64" s="51">
        <v>112157.5</v>
      </c>
      <c r="R64" s="51">
        <v>747.72</v>
      </c>
      <c r="S64" s="50">
        <f t="shared" si="8"/>
        <v>560787.5</v>
      </c>
      <c r="T64" s="50">
        <f t="shared" si="6"/>
        <v>29958.510000000002</v>
      </c>
      <c r="U64" s="80">
        <f t="shared" si="7"/>
        <v>6.5111093774379777E-2</v>
      </c>
      <c r="V64" s="80">
        <f t="shared" si="9"/>
        <v>6.6666963867775229E-3</v>
      </c>
      <c r="W64" s="3" t="s">
        <v>275</v>
      </c>
    </row>
    <row r="65" spans="2:23" x14ac:dyDescent="0.3">
      <c r="B65" s="13" t="s">
        <v>105</v>
      </c>
      <c r="C65" s="13" t="s">
        <v>75</v>
      </c>
      <c r="D65" s="12" t="s">
        <v>290</v>
      </c>
      <c r="E65" s="13" t="s">
        <v>107</v>
      </c>
      <c r="F65" s="13"/>
      <c r="G65" s="13">
        <v>100</v>
      </c>
      <c r="H65" s="14">
        <v>80</v>
      </c>
      <c r="I65" s="14" t="s">
        <v>76</v>
      </c>
      <c r="J65" s="14" t="s">
        <v>76</v>
      </c>
      <c r="K65" s="14" t="s">
        <v>76</v>
      </c>
      <c r="L65" s="43">
        <v>98.59</v>
      </c>
      <c r="M65" s="16">
        <v>0.65</v>
      </c>
      <c r="N65" s="45">
        <f t="shared" si="11"/>
        <v>64.083500000000001</v>
      </c>
      <c r="O65" s="51">
        <v>512720</v>
      </c>
      <c r="P65" s="51">
        <v>33383.760000000002</v>
      </c>
      <c r="Q65" s="50">
        <v>128180</v>
      </c>
      <c r="R65" s="50">
        <v>854.54</v>
      </c>
      <c r="S65" s="50">
        <f t="shared" si="8"/>
        <v>640900</v>
      </c>
      <c r="T65" s="50">
        <f t="shared" si="6"/>
        <v>34238.300000000003</v>
      </c>
      <c r="U65" s="80">
        <f t="shared" si="7"/>
        <v>6.5111093774379777E-2</v>
      </c>
      <c r="V65" s="80">
        <f t="shared" si="9"/>
        <v>6.6667186768606642E-3</v>
      </c>
      <c r="W65" s="3" t="s">
        <v>275</v>
      </c>
    </row>
    <row r="66" spans="2:23" x14ac:dyDescent="0.3">
      <c r="B66" s="13" t="s">
        <v>105</v>
      </c>
      <c r="C66" s="13" t="s">
        <v>75</v>
      </c>
      <c r="D66" s="12" t="s">
        <v>290</v>
      </c>
      <c r="E66" s="13" t="s">
        <v>107</v>
      </c>
      <c r="F66" s="13"/>
      <c r="G66" s="3">
        <v>100</v>
      </c>
      <c r="H66" s="4">
        <v>70</v>
      </c>
      <c r="I66" s="14" t="s">
        <v>76</v>
      </c>
      <c r="J66" s="14" t="s">
        <v>76</v>
      </c>
      <c r="K66" s="14" t="s">
        <v>76</v>
      </c>
      <c r="L66" s="8">
        <v>98.59</v>
      </c>
      <c r="M66" s="6">
        <v>0.7</v>
      </c>
      <c r="N66" s="44">
        <f t="shared" si="11"/>
        <v>69.012999999999991</v>
      </c>
      <c r="O66" s="50">
        <v>483140</v>
      </c>
      <c r="P66" s="50">
        <v>44878.34</v>
      </c>
      <c r="Q66" s="50">
        <v>120875</v>
      </c>
      <c r="R66" s="50">
        <v>805.24</v>
      </c>
      <c r="S66" s="50">
        <f t="shared" si="8"/>
        <v>604015</v>
      </c>
      <c r="T66" s="50">
        <f t="shared" si="6"/>
        <v>45683.579999999994</v>
      </c>
      <c r="U66" s="80">
        <f t="shared" si="7"/>
        <v>9.2888893488429852E-2</v>
      </c>
      <c r="V66" s="80">
        <f t="shared" si="9"/>
        <v>6.6617580144777665E-3</v>
      </c>
      <c r="W66" s="3" t="s">
        <v>275</v>
      </c>
    </row>
    <row r="67" spans="2:23" x14ac:dyDescent="0.3">
      <c r="B67" s="13" t="s">
        <v>105</v>
      </c>
      <c r="C67" s="13" t="s">
        <v>75</v>
      </c>
      <c r="D67" s="12" t="s">
        <v>290</v>
      </c>
      <c r="E67" s="13" t="s">
        <v>107</v>
      </c>
      <c r="F67" s="13"/>
      <c r="G67" s="3">
        <v>100</v>
      </c>
      <c r="H67" s="4">
        <v>80</v>
      </c>
      <c r="I67" s="14" t="s">
        <v>76</v>
      </c>
      <c r="J67" s="14" t="s">
        <v>76</v>
      </c>
      <c r="K67" s="14" t="s">
        <v>76</v>
      </c>
      <c r="L67" s="8">
        <v>98.59</v>
      </c>
      <c r="M67" s="6">
        <v>0.7</v>
      </c>
      <c r="N67" s="44">
        <f t="shared" si="11"/>
        <v>69.012999999999991</v>
      </c>
      <c r="O67" s="50">
        <v>552160</v>
      </c>
      <c r="P67" s="50">
        <v>51289.54</v>
      </c>
      <c r="Q67" s="50">
        <v>138040</v>
      </c>
      <c r="R67" s="50">
        <v>920.27</v>
      </c>
      <c r="S67" s="50">
        <f t="shared" si="8"/>
        <v>690200</v>
      </c>
      <c r="T67" s="50">
        <f t="shared" ref="T67:T98" si="12">P67+R67</f>
        <v>52209.81</v>
      </c>
      <c r="U67" s="80">
        <f t="shared" ref="U67:U98" si="13">P67/O67</f>
        <v>9.2888909011880613E-2</v>
      </c>
      <c r="V67" s="80">
        <f t="shared" si="9"/>
        <v>6.666690814256737E-3</v>
      </c>
      <c r="W67" s="3" t="s">
        <v>275</v>
      </c>
    </row>
    <row r="68" spans="2:23" x14ac:dyDescent="0.3">
      <c r="B68" s="13" t="s">
        <v>105</v>
      </c>
      <c r="C68" s="13" t="s">
        <v>75</v>
      </c>
      <c r="D68" s="12" t="s">
        <v>291</v>
      </c>
      <c r="E68" s="13" t="s">
        <v>107</v>
      </c>
      <c r="F68" s="13"/>
      <c r="G68" s="3">
        <v>100</v>
      </c>
      <c r="H68" s="4">
        <v>70</v>
      </c>
      <c r="I68" s="14" t="s">
        <v>76</v>
      </c>
      <c r="J68" s="14" t="s">
        <v>76</v>
      </c>
      <c r="K68" s="14" t="s">
        <v>76</v>
      </c>
      <c r="L68" s="8">
        <v>78.73</v>
      </c>
      <c r="M68" s="6">
        <v>0.65</v>
      </c>
      <c r="N68" s="44">
        <f t="shared" si="11"/>
        <v>51.174500000000002</v>
      </c>
      <c r="O68" s="50">
        <v>358260</v>
      </c>
      <c r="P68" s="50">
        <v>54654.57</v>
      </c>
      <c r="Q68" s="50">
        <v>89566</v>
      </c>
      <c r="R68" s="50">
        <v>597.1</v>
      </c>
      <c r="S68" s="50">
        <f t="shared" ref="S68:S99" si="14">O68+Q68</f>
        <v>447826</v>
      </c>
      <c r="T68" s="50">
        <f t="shared" si="12"/>
        <v>55251.67</v>
      </c>
      <c r="U68" s="80">
        <f t="shared" si="13"/>
        <v>0.15255560207670407</v>
      </c>
      <c r="V68" s="80">
        <f t="shared" ref="V68:V99" si="15">R68/Q68</f>
        <v>6.6665922336600946E-3</v>
      </c>
      <c r="W68" s="3" t="s">
        <v>275</v>
      </c>
    </row>
    <row r="69" spans="2:23" x14ac:dyDescent="0.3">
      <c r="B69" s="13" t="s">
        <v>105</v>
      </c>
      <c r="C69" s="13" t="s">
        <v>75</v>
      </c>
      <c r="D69" s="12" t="s">
        <v>291</v>
      </c>
      <c r="E69" s="13" t="s">
        <v>107</v>
      </c>
      <c r="F69" s="13"/>
      <c r="G69" s="13">
        <v>100</v>
      </c>
      <c r="H69" s="14">
        <v>80</v>
      </c>
      <c r="I69" s="14" t="s">
        <v>76</v>
      </c>
      <c r="J69" s="14" t="s">
        <v>76</v>
      </c>
      <c r="K69" s="14" t="s">
        <v>76</v>
      </c>
      <c r="L69" s="43">
        <v>78.73</v>
      </c>
      <c r="M69" s="16">
        <v>0.65</v>
      </c>
      <c r="N69" s="45">
        <f t="shared" si="11"/>
        <v>51.174500000000002</v>
      </c>
      <c r="O69" s="51">
        <v>409440</v>
      </c>
      <c r="P69" s="51">
        <v>62462.36</v>
      </c>
      <c r="Q69" s="50">
        <v>102360</v>
      </c>
      <c r="R69" s="50">
        <v>682.4</v>
      </c>
      <c r="S69" s="50">
        <f t="shared" si="14"/>
        <v>511800</v>
      </c>
      <c r="T69" s="50">
        <f t="shared" si="12"/>
        <v>63144.76</v>
      </c>
      <c r="U69" s="80">
        <f t="shared" si="13"/>
        <v>0.15255558812035952</v>
      </c>
      <c r="V69" s="80">
        <f t="shared" si="15"/>
        <v>6.6666666666666662E-3</v>
      </c>
      <c r="W69" s="3" t="s">
        <v>275</v>
      </c>
    </row>
    <row r="70" spans="2:23" x14ac:dyDescent="0.3">
      <c r="B70" s="13" t="s">
        <v>105</v>
      </c>
      <c r="C70" s="13" t="s">
        <v>75</v>
      </c>
      <c r="D70" s="12" t="s">
        <v>291</v>
      </c>
      <c r="E70" s="13" t="s">
        <v>107</v>
      </c>
      <c r="F70" s="13"/>
      <c r="G70" s="3">
        <v>100</v>
      </c>
      <c r="H70" s="4">
        <v>70</v>
      </c>
      <c r="I70" s="14" t="s">
        <v>76</v>
      </c>
      <c r="J70" s="14" t="s">
        <v>76</v>
      </c>
      <c r="K70" s="14" t="s">
        <v>76</v>
      </c>
      <c r="L70" s="8">
        <v>78.73</v>
      </c>
      <c r="M70" s="6">
        <v>0.7</v>
      </c>
      <c r="N70" s="44">
        <f t="shared" si="11"/>
        <v>55.110999999999997</v>
      </c>
      <c r="O70" s="50">
        <v>385840</v>
      </c>
      <c r="P70" s="50">
        <v>64478.15</v>
      </c>
      <c r="Q70" s="50">
        <v>96460</v>
      </c>
      <c r="R70" s="50">
        <v>643.07000000000005</v>
      </c>
      <c r="S70" s="50">
        <f t="shared" si="14"/>
        <v>482300</v>
      </c>
      <c r="T70" s="50">
        <f t="shared" si="12"/>
        <v>65121.22</v>
      </c>
      <c r="U70" s="80">
        <f t="shared" si="13"/>
        <v>0.16711110823139125</v>
      </c>
      <c r="V70" s="80">
        <f t="shared" si="15"/>
        <v>6.6667012233049975E-3</v>
      </c>
      <c r="W70" s="3" t="s">
        <v>275</v>
      </c>
    </row>
    <row r="71" spans="2:23" x14ac:dyDescent="0.3">
      <c r="B71" s="13" t="s">
        <v>105</v>
      </c>
      <c r="C71" s="13" t="s">
        <v>75</v>
      </c>
      <c r="D71" s="12" t="s">
        <v>291</v>
      </c>
      <c r="E71" s="13" t="s">
        <v>107</v>
      </c>
      <c r="F71" s="13"/>
      <c r="G71" s="3">
        <v>100</v>
      </c>
      <c r="H71" s="4">
        <v>80</v>
      </c>
      <c r="I71" s="14" t="s">
        <v>76</v>
      </c>
      <c r="J71" s="14" t="s">
        <v>76</v>
      </c>
      <c r="K71" s="14" t="s">
        <v>76</v>
      </c>
      <c r="L71" s="8">
        <v>78.73</v>
      </c>
      <c r="M71" s="6">
        <v>0.7</v>
      </c>
      <c r="N71" s="44">
        <f t="shared" si="11"/>
        <v>55.110999999999997</v>
      </c>
      <c r="O71" s="50">
        <v>440960</v>
      </c>
      <c r="P71" s="50">
        <v>73689.31</v>
      </c>
      <c r="Q71" s="50">
        <v>110240</v>
      </c>
      <c r="R71" s="50">
        <v>734.94</v>
      </c>
      <c r="S71" s="50">
        <f t="shared" si="14"/>
        <v>551200</v>
      </c>
      <c r="T71" s="50">
        <f t="shared" si="12"/>
        <v>74424.25</v>
      </c>
      <c r="U71" s="80">
        <f t="shared" si="13"/>
        <v>0.16711109851233671</v>
      </c>
      <c r="V71" s="80">
        <f t="shared" si="15"/>
        <v>6.6667271407837448E-3</v>
      </c>
      <c r="W71" s="3" t="s">
        <v>275</v>
      </c>
    </row>
    <row r="72" spans="2:23" x14ac:dyDescent="0.3">
      <c r="B72" s="13" t="s">
        <v>105</v>
      </c>
      <c r="C72" s="13" t="s">
        <v>75</v>
      </c>
      <c r="D72" s="12" t="s">
        <v>292</v>
      </c>
      <c r="E72" s="13" t="s">
        <v>107</v>
      </c>
      <c r="F72" s="13"/>
      <c r="G72" s="3">
        <v>100</v>
      </c>
      <c r="H72" s="4">
        <v>70</v>
      </c>
      <c r="I72" s="14" t="s">
        <v>76</v>
      </c>
      <c r="J72" s="14" t="s">
        <v>76</v>
      </c>
      <c r="K72" s="14" t="s">
        <v>76</v>
      </c>
      <c r="L72" s="8">
        <v>93.77</v>
      </c>
      <c r="M72" s="6">
        <v>0.65</v>
      </c>
      <c r="N72" s="44">
        <f t="shared" si="11"/>
        <v>60.950499999999998</v>
      </c>
      <c r="O72" s="50">
        <v>426720</v>
      </c>
      <c r="P72" s="50">
        <v>49499.519999999997</v>
      </c>
      <c r="Q72" s="50">
        <v>106680</v>
      </c>
      <c r="R72" s="50">
        <v>711.2</v>
      </c>
      <c r="S72" s="50">
        <f t="shared" si="14"/>
        <v>533400</v>
      </c>
      <c r="T72" s="50">
        <f t="shared" si="12"/>
        <v>50210.719999999994</v>
      </c>
      <c r="U72" s="80">
        <f t="shared" si="13"/>
        <v>0.11599999999999999</v>
      </c>
      <c r="V72" s="80">
        <f t="shared" si="15"/>
        <v>6.6666666666666671E-3</v>
      </c>
      <c r="W72" s="3" t="s">
        <v>275</v>
      </c>
    </row>
    <row r="73" spans="2:23" x14ac:dyDescent="0.3">
      <c r="B73" s="13" t="s">
        <v>105</v>
      </c>
      <c r="C73" s="13" t="s">
        <v>75</v>
      </c>
      <c r="D73" s="12" t="s">
        <v>292</v>
      </c>
      <c r="E73" s="13" t="s">
        <v>107</v>
      </c>
      <c r="F73" s="13"/>
      <c r="G73" s="13">
        <v>100</v>
      </c>
      <c r="H73" s="14">
        <v>80</v>
      </c>
      <c r="I73" s="14" t="s">
        <v>76</v>
      </c>
      <c r="J73" s="14" t="s">
        <v>76</v>
      </c>
      <c r="K73" s="14" t="s">
        <v>76</v>
      </c>
      <c r="L73" s="43">
        <v>93.77</v>
      </c>
      <c r="M73" s="16">
        <v>0.65</v>
      </c>
      <c r="N73" s="45">
        <f t="shared" si="11"/>
        <v>60.950499999999998</v>
      </c>
      <c r="O73" s="51">
        <v>487680</v>
      </c>
      <c r="P73" s="51">
        <v>56570.879999999997</v>
      </c>
      <c r="Q73" s="50">
        <v>121920</v>
      </c>
      <c r="R73" s="50">
        <v>812.8</v>
      </c>
      <c r="S73" s="50">
        <f t="shared" si="14"/>
        <v>609600</v>
      </c>
      <c r="T73" s="50">
        <f t="shared" si="12"/>
        <v>57383.68</v>
      </c>
      <c r="U73" s="80">
        <f t="shared" si="13"/>
        <v>0.11599999999999999</v>
      </c>
      <c r="V73" s="80">
        <f t="shared" si="15"/>
        <v>6.6666666666666662E-3</v>
      </c>
      <c r="W73" s="3" t="s">
        <v>275</v>
      </c>
    </row>
    <row r="74" spans="2:23" x14ac:dyDescent="0.3">
      <c r="B74" s="13" t="s">
        <v>105</v>
      </c>
      <c r="C74" s="13" t="s">
        <v>75</v>
      </c>
      <c r="D74" s="12" t="s">
        <v>292</v>
      </c>
      <c r="E74" s="13" t="s">
        <v>107</v>
      </c>
      <c r="F74" s="13"/>
      <c r="G74" s="3">
        <v>100</v>
      </c>
      <c r="H74" s="4">
        <v>70</v>
      </c>
      <c r="I74" s="14" t="s">
        <v>76</v>
      </c>
      <c r="J74" s="14" t="s">
        <v>76</v>
      </c>
      <c r="K74" s="14" t="s">
        <v>76</v>
      </c>
      <c r="L74" s="8">
        <v>0</v>
      </c>
      <c r="M74" s="6">
        <v>0.7</v>
      </c>
      <c r="N74" s="44">
        <f t="shared" si="11"/>
        <v>0</v>
      </c>
      <c r="O74" s="52">
        <v>0</v>
      </c>
      <c r="P74" s="52">
        <v>0</v>
      </c>
      <c r="Q74" s="50">
        <v>0</v>
      </c>
      <c r="R74" s="50">
        <v>0</v>
      </c>
      <c r="S74" s="50">
        <f t="shared" si="14"/>
        <v>0</v>
      </c>
      <c r="T74" s="50">
        <f t="shared" si="12"/>
        <v>0</v>
      </c>
      <c r="U74" s="80" t="e">
        <f t="shared" si="13"/>
        <v>#DIV/0!</v>
      </c>
      <c r="V74" s="80" t="e">
        <f t="shared" si="15"/>
        <v>#DIV/0!</v>
      </c>
      <c r="W74" s="3" t="s">
        <v>275</v>
      </c>
    </row>
    <row r="75" spans="2:23" x14ac:dyDescent="0.3">
      <c r="B75" s="13" t="s">
        <v>105</v>
      </c>
      <c r="C75" s="13" t="s">
        <v>75</v>
      </c>
      <c r="D75" s="12" t="s">
        <v>292</v>
      </c>
      <c r="E75" s="13" t="s">
        <v>107</v>
      </c>
      <c r="F75" s="13"/>
      <c r="G75" s="3">
        <v>100</v>
      </c>
      <c r="H75" s="4">
        <v>80</v>
      </c>
      <c r="I75" s="14" t="s">
        <v>76</v>
      </c>
      <c r="J75" s="14" t="s">
        <v>76</v>
      </c>
      <c r="K75" s="14" t="s">
        <v>76</v>
      </c>
      <c r="L75" s="8">
        <v>0</v>
      </c>
      <c r="M75" s="6">
        <v>0.7</v>
      </c>
      <c r="N75" s="44">
        <f t="shared" si="11"/>
        <v>0</v>
      </c>
      <c r="O75" s="50">
        <v>0</v>
      </c>
      <c r="P75" s="50">
        <v>0</v>
      </c>
      <c r="Q75" s="50">
        <v>0</v>
      </c>
      <c r="R75" s="50">
        <v>0</v>
      </c>
      <c r="S75" s="50">
        <f t="shared" si="14"/>
        <v>0</v>
      </c>
      <c r="T75" s="50">
        <f t="shared" si="12"/>
        <v>0</v>
      </c>
      <c r="U75" s="80" t="e">
        <f t="shared" si="13"/>
        <v>#DIV/0!</v>
      </c>
      <c r="V75" s="80" t="e">
        <f t="shared" si="15"/>
        <v>#DIV/0!</v>
      </c>
      <c r="W75" s="3" t="s">
        <v>275</v>
      </c>
    </row>
    <row r="76" spans="2:23" x14ac:dyDescent="0.3">
      <c r="B76" s="13" t="s">
        <v>105</v>
      </c>
      <c r="C76" s="13" t="s">
        <v>75</v>
      </c>
      <c r="D76" s="12" t="s">
        <v>293</v>
      </c>
      <c r="E76" s="13" t="s">
        <v>107</v>
      </c>
      <c r="F76" s="13"/>
      <c r="G76" s="13">
        <v>100</v>
      </c>
      <c r="H76" s="14">
        <v>70</v>
      </c>
      <c r="I76" s="14" t="s">
        <v>76</v>
      </c>
      <c r="J76" s="14" t="s">
        <v>76</v>
      </c>
      <c r="K76" s="14" t="s">
        <v>76</v>
      </c>
      <c r="L76" s="43">
        <v>86.27</v>
      </c>
      <c r="M76" s="16">
        <v>0.65</v>
      </c>
      <c r="N76" s="45">
        <f t="shared" si="11"/>
        <v>56.075499999999998</v>
      </c>
      <c r="O76" s="51">
        <v>392560</v>
      </c>
      <c r="P76" s="51">
        <v>50509.4</v>
      </c>
      <c r="Q76" s="51">
        <v>98140</v>
      </c>
      <c r="R76" s="51">
        <v>654.27</v>
      </c>
      <c r="S76" s="50">
        <f t="shared" si="14"/>
        <v>490700</v>
      </c>
      <c r="T76" s="50">
        <f t="shared" si="12"/>
        <v>51163.67</v>
      </c>
      <c r="U76" s="80">
        <f t="shared" si="13"/>
        <v>0.12866670063175056</v>
      </c>
      <c r="V76" s="80">
        <f t="shared" si="15"/>
        <v>6.6667006317505601E-3</v>
      </c>
      <c r="W76" s="3" t="s">
        <v>275</v>
      </c>
    </row>
    <row r="77" spans="2:23" x14ac:dyDescent="0.3">
      <c r="B77" s="13" t="s">
        <v>105</v>
      </c>
      <c r="C77" s="13" t="s">
        <v>75</v>
      </c>
      <c r="D77" s="12" t="s">
        <v>293</v>
      </c>
      <c r="E77" s="13" t="s">
        <v>107</v>
      </c>
      <c r="F77" s="13"/>
      <c r="G77" s="13">
        <v>100</v>
      </c>
      <c r="H77" s="14">
        <v>80</v>
      </c>
      <c r="I77" s="14" t="s">
        <v>76</v>
      </c>
      <c r="J77" s="14" t="s">
        <v>76</v>
      </c>
      <c r="K77" s="14" t="s">
        <v>76</v>
      </c>
      <c r="L77" s="43">
        <v>86.27</v>
      </c>
      <c r="M77" s="16">
        <v>0.65</v>
      </c>
      <c r="N77" s="45">
        <f t="shared" si="11"/>
        <v>56.075499999999998</v>
      </c>
      <c r="O77" s="51">
        <v>448640</v>
      </c>
      <c r="P77" s="51">
        <v>57725.03</v>
      </c>
      <c r="Q77" s="50">
        <v>112160</v>
      </c>
      <c r="R77" s="50">
        <v>747.74</v>
      </c>
      <c r="S77" s="50">
        <f t="shared" si="14"/>
        <v>560800</v>
      </c>
      <c r="T77" s="50">
        <f t="shared" si="12"/>
        <v>58472.77</v>
      </c>
      <c r="U77" s="80">
        <f t="shared" si="13"/>
        <v>0.12866670381597717</v>
      </c>
      <c r="V77" s="80">
        <f t="shared" si="15"/>
        <v>6.6667261055634811E-3</v>
      </c>
      <c r="W77" s="3" t="s">
        <v>275</v>
      </c>
    </row>
    <row r="78" spans="2:23" x14ac:dyDescent="0.3">
      <c r="B78" s="13" t="s">
        <v>105</v>
      </c>
      <c r="C78" s="13" t="s">
        <v>75</v>
      </c>
      <c r="D78" s="12" t="s">
        <v>293</v>
      </c>
      <c r="E78" s="13" t="s">
        <v>107</v>
      </c>
      <c r="F78" s="13"/>
      <c r="G78" s="3">
        <v>100</v>
      </c>
      <c r="H78" s="4">
        <v>70</v>
      </c>
      <c r="I78" s="14" t="s">
        <v>76</v>
      </c>
      <c r="J78" s="14" t="s">
        <v>76</v>
      </c>
      <c r="K78" s="14" t="s">
        <v>76</v>
      </c>
      <c r="L78" s="8">
        <v>86.27</v>
      </c>
      <c r="M78" s="6">
        <v>0.7</v>
      </c>
      <c r="N78" s="44">
        <f t="shared" si="11"/>
        <v>60.388999999999996</v>
      </c>
      <c r="O78" s="50">
        <v>422800</v>
      </c>
      <c r="P78" s="50">
        <v>62386.51</v>
      </c>
      <c r="Q78" s="50">
        <v>105700</v>
      </c>
      <c r="R78" s="50">
        <v>704.67</v>
      </c>
      <c r="S78" s="50">
        <f t="shared" si="14"/>
        <v>528500</v>
      </c>
      <c r="T78" s="50">
        <f t="shared" si="12"/>
        <v>63091.18</v>
      </c>
      <c r="U78" s="80">
        <f t="shared" si="13"/>
        <v>0.14755560548722801</v>
      </c>
      <c r="V78" s="80">
        <f t="shared" si="15"/>
        <v>6.6666982024597915E-3</v>
      </c>
      <c r="W78" s="3" t="s">
        <v>275</v>
      </c>
    </row>
    <row r="79" spans="2:23" x14ac:dyDescent="0.3">
      <c r="B79" s="13" t="s">
        <v>105</v>
      </c>
      <c r="C79" s="13" t="s">
        <v>75</v>
      </c>
      <c r="D79" s="12" t="s">
        <v>293</v>
      </c>
      <c r="E79" s="13" t="s">
        <v>107</v>
      </c>
      <c r="F79" s="13"/>
      <c r="G79" s="3">
        <v>100</v>
      </c>
      <c r="H79" s="4">
        <v>80</v>
      </c>
      <c r="I79" s="14" t="s">
        <v>76</v>
      </c>
      <c r="J79" s="14" t="s">
        <v>76</v>
      </c>
      <c r="K79" s="14" t="s">
        <v>76</v>
      </c>
      <c r="L79" s="8">
        <v>86.27</v>
      </c>
      <c r="M79" s="6">
        <v>0.7</v>
      </c>
      <c r="N79" s="44">
        <f t="shared" si="11"/>
        <v>60.388999999999996</v>
      </c>
      <c r="O79" s="50">
        <v>483200</v>
      </c>
      <c r="P79" s="50">
        <v>71298.87</v>
      </c>
      <c r="Q79" s="50">
        <v>120800</v>
      </c>
      <c r="R79" s="50">
        <v>805.34</v>
      </c>
      <c r="S79" s="50">
        <f t="shared" si="14"/>
        <v>604000</v>
      </c>
      <c r="T79" s="50">
        <f t="shared" si="12"/>
        <v>72104.209999999992</v>
      </c>
      <c r="U79" s="80">
        <f t="shared" si="13"/>
        <v>0.1475556084437086</v>
      </c>
      <c r="V79" s="80">
        <f t="shared" si="15"/>
        <v>6.6667218543046362E-3</v>
      </c>
      <c r="W79" s="3" t="s">
        <v>275</v>
      </c>
    </row>
    <row r="80" spans="2:23" x14ac:dyDescent="0.3">
      <c r="B80" s="13" t="s">
        <v>105</v>
      </c>
      <c r="C80" s="13" t="s">
        <v>75</v>
      </c>
      <c r="D80" s="12" t="s">
        <v>294</v>
      </c>
      <c r="E80" s="13" t="s">
        <v>107</v>
      </c>
      <c r="F80" s="13"/>
      <c r="G80" s="3">
        <v>100</v>
      </c>
      <c r="H80" s="4">
        <v>70</v>
      </c>
      <c r="I80" s="14" t="s">
        <v>76</v>
      </c>
      <c r="J80" s="14" t="s">
        <v>76</v>
      </c>
      <c r="K80" s="14" t="s">
        <v>76</v>
      </c>
      <c r="L80" s="8">
        <v>83.53</v>
      </c>
      <c r="M80" s="6">
        <v>0.65</v>
      </c>
      <c r="N80" s="44">
        <v>54.31</v>
      </c>
      <c r="O80" s="50">
        <v>380170</v>
      </c>
      <c r="P80" s="50">
        <v>50731.56</v>
      </c>
      <c r="Q80" s="50">
        <v>95042.5</v>
      </c>
      <c r="R80" s="50">
        <v>633.62</v>
      </c>
      <c r="S80" s="50">
        <f t="shared" si="14"/>
        <v>475212.5</v>
      </c>
      <c r="T80" s="50">
        <f t="shared" si="12"/>
        <v>51365.18</v>
      </c>
      <c r="U80" s="80">
        <f t="shared" si="13"/>
        <v>0.13344440644974617</v>
      </c>
      <c r="V80" s="80">
        <f t="shared" si="15"/>
        <v>6.6667017386958464E-3</v>
      </c>
      <c r="W80" s="3" t="s">
        <v>275</v>
      </c>
    </row>
    <row r="81" spans="2:23" x14ac:dyDescent="0.3">
      <c r="B81" s="13" t="s">
        <v>105</v>
      </c>
      <c r="C81" s="13" t="s">
        <v>75</v>
      </c>
      <c r="D81" s="12" t="s">
        <v>294</v>
      </c>
      <c r="E81" s="13" t="s">
        <v>107</v>
      </c>
      <c r="F81" s="13"/>
      <c r="G81" s="13">
        <v>100</v>
      </c>
      <c r="H81" s="14">
        <v>80</v>
      </c>
      <c r="I81" s="14" t="s">
        <v>76</v>
      </c>
      <c r="J81" s="14" t="s">
        <v>76</v>
      </c>
      <c r="K81" s="14" t="s">
        <v>76</v>
      </c>
      <c r="L81" s="43">
        <v>83.53</v>
      </c>
      <c r="M81" s="16">
        <v>0.65</v>
      </c>
      <c r="N81" s="45">
        <v>54.31</v>
      </c>
      <c r="O81" s="51">
        <v>434480</v>
      </c>
      <c r="P81" s="51">
        <v>57978.92</v>
      </c>
      <c r="Q81" s="50">
        <v>108620</v>
      </c>
      <c r="R81" s="50">
        <v>724.14</v>
      </c>
      <c r="S81" s="50">
        <f t="shared" si="14"/>
        <v>543100</v>
      </c>
      <c r="T81" s="50">
        <f t="shared" si="12"/>
        <v>58703.06</v>
      </c>
      <c r="U81" s="80">
        <f t="shared" si="13"/>
        <v>0.13344439329773522</v>
      </c>
      <c r="V81" s="80">
        <f t="shared" si="15"/>
        <v>6.6667280427177315E-3</v>
      </c>
      <c r="W81" s="3" t="s">
        <v>275</v>
      </c>
    </row>
    <row r="82" spans="2:23" x14ac:dyDescent="0.3">
      <c r="B82" s="13" t="s">
        <v>105</v>
      </c>
      <c r="C82" s="13" t="s">
        <v>75</v>
      </c>
      <c r="D82" s="12" t="s">
        <v>294</v>
      </c>
      <c r="E82" s="13" t="s">
        <v>107</v>
      </c>
      <c r="F82" s="13"/>
      <c r="G82" s="3">
        <v>100</v>
      </c>
      <c r="H82" s="4">
        <v>70</v>
      </c>
      <c r="I82" s="14" t="s">
        <v>76</v>
      </c>
      <c r="J82" s="14" t="s">
        <v>76</v>
      </c>
      <c r="K82" s="14" t="s">
        <v>76</v>
      </c>
      <c r="L82" s="8">
        <v>0</v>
      </c>
      <c r="M82" s="6">
        <v>0.7</v>
      </c>
      <c r="N82" s="44">
        <v>54.31</v>
      </c>
      <c r="O82" s="50">
        <v>0</v>
      </c>
      <c r="P82" s="50">
        <v>0</v>
      </c>
      <c r="Q82" s="50">
        <v>0</v>
      </c>
      <c r="R82" s="50">
        <v>0</v>
      </c>
      <c r="S82" s="50">
        <f t="shared" si="14"/>
        <v>0</v>
      </c>
      <c r="T82" s="50">
        <f t="shared" si="12"/>
        <v>0</v>
      </c>
      <c r="U82" s="80" t="e">
        <f t="shared" si="13"/>
        <v>#DIV/0!</v>
      </c>
      <c r="V82" s="80" t="e">
        <f t="shared" si="15"/>
        <v>#DIV/0!</v>
      </c>
      <c r="W82" s="3" t="s">
        <v>275</v>
      </c>
    </row>
    <row r="83" spans="2:23" x14ac:dyDescent="0.3">
      <c r="B83" s="13" t="s">
        <v>105</v>
      </c>
      <c r="C83" s="13" t="s">
        <v>75</v>
      </c>
      <c r="D83" s="12" t="s">
        <v>294</v>
      </c>
      <c r="E83" s="13" t="s">
        <v>107</v>
      </c>
      <c r="F83" s="13"/>
      <c r="G83" s="13">
        <v>100</v>
      </c>
      <c r="H83" s="14">
        <v>80</v>
      </c>
      <c r="I83" s="14" t="s">
        <v>76</v>
      </c>
      <c r="J83" s="14" t="s">
        <v>76</v>
      </c>
      <c r="K83" s="14" t="s">
        <v>76</v>
      </c>
      <c r="L83" s="43">
        <v>0</v>
      </c>
      <c r="M83" s="16">
        <v>0.7</v>
      </c>
      <c r="N83" s="45">
        <v>54.31</v>
      </c>
      <c r="O83" s="51">
        <v>0</v>
      </c>
      <c r="P83" s="51">
        <v>0</v>
      </c>
      <c r="Q83" s="50">
        <v>0</v>
      </c>
      <c r="R83" s="50">
        <v>0</v>
      </c>
      <c r="S83" s="50">
        <f t="shared" si="14"/>
        <v>0</v>
      </c>
      <c r="T83" s="50">
        <f t="shared" si="12"/>
        <v>0</v>
      </c>
      <c r="U83" s="80" t="e">
        <f t="shared" si="13"/>
        <v>#DIV/0!</v>
      </c>
      <c r="V83" s="80" t="e">
        <f t="shared" si="15"/>
        <v>#DIV/0!</v>
      </c>
      <c r="W83" s="3" t="s">
        <v>275</v>
      </c>
    </row>
    <row r="84" spans="2:23" x14ac:dyDescent="0.3">
      <c r="B84" s="13" t="s">
        <v>105</v>
      </c>
      <c r="C84" s="13" t="s">
        <v>75</v>
      </c>
      <c r="D84" s="12" t="s">
        <v>295</v>
      </c>
      <c r="E84" s="13" t="s">
        <v>107</v>
      </c>
      <c r="F84" s="13"/>
      <c r="G84" s="13">
        <v>100</v>
      </c>
      <c r="H84" s="14">
        <v>70</v>
      </c>
      <c r="I84" s="14" t="s">
        <v>76</v>
      </c>
      <c r="J84" s="14" t="s">
        <v>76</v>
      </c>
      <c r="K84" s="14" t="s">
        <v>76</v>
      </c>
      <c r="L84" s="43">
        <v>97.16</v>
      </c>
      <c r="M84" s="16">
        <v>0.65</v>
      </c>
      <c r="N84" s="45">
        <f t="shared" ref="N84:N98" si="16">L84*M84</f>
        <v>63.154000000000003</v>
      </c>
      <c r="O84" s="51">
        <v>442120</v>
      </c>
      <c r="P84" s="51">
        <v>28786.92</v>
      </c>
      <c r="Q84" s="51">
        <v>110530</v>
      </c>
      <c r="R84" s="51">
        <v>736.87</v>
      </c>
      <c r="S84" s="50">
        <f t="shared" si="14"/>
        <v>552650</v>
      </c>
      <c r="T84" s="50">
        <f t="shared" si="12"/>
        <v>29523.789999999997</v>
      </c>
      <c r="U84" s="80">
        <f t="shared" si="13"/>
        <v>6.5111101058536139E-2</v>
      </c>
      <c r="V84" s="80">
        <f t="shared" si="15"/>
        <v>6.6666968243915678E-3</v>
      </c>
      <c r="W84" s="3" t="s">
        <v>275</v>
      </c>
    </row>
    <row r="85" spans="2:23" x14ac:dyDescent="0.3">
      <c r="B85" s="13" t="s">
        <v>105</v>
      </c>
      <c r="C85" s="13" t="s">
        <v>75</v>
      </c>
      <c r="D85" s="12" t="s">
        <v>295</v>
      </c>
      <c r="E85" s="13" t="s">
        <v>107</v>
      </c>
      <c r="F85" s="13"/>
      <c r="G85" s="13">
        <v>100</v>
      </c>
      <c r="H85" s="14">
        <v>80</v>
      </c>
      <c r="I85" s="14" t="s">
        <v>76</v>
      </c>
      <c r="J85" s="14" t="s">
        <v>76</v>
      </c>
      <c r="K85" s="14" t="s">
        <v>76</v>
      </c>
      <c r="L85" s="43">
        <v>97.16</v>
      </c>
      <c r="M85" s="16">
        <v>0.65</v>
      </c>
      <c r="N85" s="45">
        <f t="shared" si="16"/>
        <v>63.154000000000003</v>
      </c>
      <c r="O85" s="51">
        <v>505280</v>
      </c>
      <c r="P85" s="51">
        <v>32899.339999999997</v>
      </c>
      <c r="Q85" s="50">
        <v>126320</v>
      </c>
      <c r="R85" s="50">
        <v>842.14</v>
      </c>
      <c r="S85" s="50">
        <f t="shared" si="14"/>
        <v>631600</v>
      </c>
      <c r="T85" s="50">
        <f t="shared" si="12"/>
        <v>33741.479999999996</v>
      </c>
      <c r="U85" s="80">
        <f t="shared" si="13"/>
        <v>6.5111106713109559E-2</v>
      </c>
      <c r="V85" s="80">
        <f t="shared" si="15"/>
        <v>6.6667194426852441E-3</v>
      </c>
      <c r="W85" s="3" t="s">
        <v>275</v>
      </c>
    </row>
    <row r="86" spans="2:23" x14ac:dyDescent="0.3">
      <c r="B86" s="13" t="s">
        <v>105</v>
      </c>
      <c r="C86" s="13" t="s">
        <v>75</v>
      </c>
      <c r="D86" s="12" t="s">
        <v>295</v>
      </c>
      <c r="E86" s="13" t="s">
        <v>107</v>
      </c>
      <c r="F86" s="13"/>
      <c r="G86" s="3">
        <v>100</v>
      </c>
      <c r="H86" s="4">
        <v>70</v>
      </c>
      <c r="I86" s="14" t="s">
        <v>76</v>
      </c>
      <c r="J86" s="14" t="s">
        <v>76</v>
      </c>
      <c r="K86" s="14" t="s">
        <v>76</v>
      </c>
      <c r="L86" s="8">
        <v>97.16</v>
      </c>
      <c r="M86" s="6">
        <v>0.7</v>
      </c>
      <c r="N86" s="44">
        <f t="shared" si="16"/>
        <v>68.011999999999986</v>
      </c>
      <c r="O86" s="50">
        <v>476140</v>
      </c>
      <c r="P86" s="50">
        <v>44228.12</v>
      </c>
      <c r="Q86" s="50">
        <v>119035</v>
      </c>
      <c r="R86" s="50">
        <v>793.57</v>
      </c>
      <c r="S86" s="50">
        <f t="shared" si="14"/>
        <v>595175</v>
      </c>
      <c r="T86" s="50">
        <f t="shared" si="12"/>
        <v>45021.69</v>
      </c>
      <c r="U86" s="80">
        <f t="shared" si="13"/>
        <v>9.2888898223211669E-2</v>
      </c>
      <c r="V86" s="80">
        <f t="shared" si="15"/>
        <v>6.6666946696349819E-3</v>
      </c>
      <c r="W86" s="3" t="s">
        <v>275</v>
      </c>
    </row>
    <row r="87" spans="2:23" x14ac:dyDescent="0.3">
      <c r="B87" s="13" t="s">
        <v>105</v>
      </c>
      <c r="C87" s="13" t="s">
        <v>75</v>
      </c>
      <c r="D87" s="12" t="s">
        <v>295</v>
      </c>
      <c r="E87" s="13" t="s">
        <v>107</v>
      </c>
      <c r="F87" s="13"/>
      <c r="G87" s="3">
        <v>100</v>
      </c>
      <c r="H87" s="4">
        <v>80</v>
      </c>
      <c r="I87" s="14" t="s">
        <v>76</v>
      </c>
      <c r="J87" s="14" t="s">
        <v>76</v>
      </c>
      <c r="K87" s="14" t="s">
        <v>76</v>
      </c>
      <c r="L87" s="8">
        <v>97.16</v>
      </c>
      <c r="M87" s="6">
        <v>0.7</v>
      </c>
      <c r="N87" s="44">
        <f t="shared" si="16"/>
        <v>68.011999999999986</v>
      </c>
      <c r="O87" s="50">
        <v>544160</v>
      </c>
      <c r="P87" s="50">
        <v>50546.42</v>
      </c>
      <c r="Q87" s="50">
        <v>136040</v>
      </c>
      <c r="R87" s="50">
        <v>906.94</v>
      </c>
      <c r="S87" s="50">
        <f t="shared" si="14"/>
        <v>680200</v>
      </c>
      <c r="T87" s="50">
        <f t="shared" si="12"/>
        <v>51453.36</v>
      </c>
      <c r="U87" s="80">
        <f t="shared" si="13"/>
        <v>9.2888892972655096E-2</v>
      </c>
      <c r="V87" s="80">
        <f t="shared" si="15"/>
        <v>6.6667156718612178E-3</v>
      </c>
      <c r="W87" s="3" t="s">
        <v>275</v>
      </c>
    </row>
    <row r="88" spans="2:23" x14ac:dyDescent="0.3">
      <c r="B88" s="13" t="s">
        <v>105</v>
      </c>
      <c r="C88" s="13" t="s">
        <v>75</v>
      </c>
      <c r="D88" s="12" t="s">
        <v>296</v>
      </c>
      <c r="E88" s="13" t="s">
        <v>107</v>
      </c>
      <c r="F88" s="13"/>
      <c r="G88" s="3">
        <v>100</v>
      </c>
      <c r="H88" s="4">
        <v>70</v>
      </c>
      <c r="I88" s="14" t="s">
        <v>76</v>
      </c>
      <c r="J88" s="14" t="s">
        <v>76</v>
      </c>
      <c r="K88" s="14" t="s">
        <v>76</v>
      </c>
      <c r="L88" s="8">
        <v>103.07</v>
      </c>
      <c r="M88" s="6">
        <v>0.65</v>
      </c>
      <c r="N88" s="44">
        <f t="shared" si="16"/>
        <v>66.995499999999993</v>
      </c>
      <c r="O88" s="50">
        <v>469070</v>
      </c>
      <c r="P88" s="50">
        <v>82660.55</v>
      </c>
      <c r="Q88" s="50">
        <v>117267.5</v>
      </c>
      <c r="R88" s="50">
        <v>781.79</v>
      </c>
      <c r="S88" s="50">
        <f t="shared" si="14"/>
        <v>586337.5</v>
      </c>
      <c r="T88" s="50">
        <f t="shared" si="12"/>
        <v>83442.34</v>
      </c>
      <c r="U88" s="80">
        <f t="shared" si="13"/>
        <v>0.17622220564094912</v>
      </c>
      <c r="V88" s="80">
        <f t="shared" si="15"/>
        <v>6.6667235167459015E-3</v>
      </c>
      <c r="W88" s="3" t="s">
        <v>275</v>
      </c>
    </row>
    <row r="89" spans="2:23" x14ac:dyDescent="0.3">
      <c r="B89" s="13" t="s">
        <v>105</v>
      </c>
      <c r="C89" s="13" t="s">
        <v>75</v>
      </c>
      <c r="D89" s="12" t="s">
        <v>296</v>
      </c>
      <c r="E89" s="13" t="s">
        <v>107</v>
      </c>
      <c r="F89" s="13"/>
      <c r="G89" s="13">
        <v>100</v>
      </c>
      <c r="H89" s="14">
        <v>80</v>
      </c>
      <c r="I89" s="14" t="s">
        <v>76</v>
      </c>
      <c r="J89" s="14" t="s">
        <v>76</v>
      </c>
      <c r="K89" s="14" t="s">
        <v>76</v>
      </c>
      <c r="L89" s="43">
        <v>103.07</v>
      </c>
      <c r="M89" s="16">
        <v>0.65</v>
      </c>
      <c r="N89" s="45">
        <f t="shared" si="16"/>
        <v>66.995499999999993</v>
      </c>
      <c r="O89" s="51">
        <v>536080</v>
      </c>
      <c r="P89" s="51">
        <v>94469.2</v>
      </c>
      <c r="Q89" s="50">
        <v>134020</v>
      </c>
      <c r="R89" s="50">
        <v>893.47</v>
      </c>
      <c r="S89" s="50">
        <f t="shared" si="14"/>
        <v>670100</v>
      </c>
      <c r="T89" s="50">
        <f t="shared" si="12"/>
        <v>95362.67</v>
      </c>
      <c r="U89" s="80">
        <f t="shared" si="13"/>
        <v>0.17622220564094912</v>
      </c>
      <c r="V89" s="80">
        <f t="shared" si="15"/>
        <v>6.6666915385763317E-3</v>
      </c>
      <c r="W89" s="3" t="s">
        <v>275</v>
      </c>
    </row>
    <row r="90" spans="2:23" x14ac:dyDescent="0.3">
      <c r="B90" s="13" t="s">
        <v>105</v>
      </c>
      <c r="C90" s="13" t="s">
        <v>75</v>
      </c>
      <c r="D90" s="12" t="s">
        <v>296</v>
      </c>
      <c r="E90" s="13" t="s">
        <v>107</v>
      </c>
      <c r="F90" s="13"/>
      <c r="G90" s="3">
        <v>100</v>
      </c>
      <c r="H90" s="4">
        <v>70</v>
      </c>
      <c r="I90" s="14" t="s">
        <v>76</v>
      </c>
      <c r="J90" s="14" t="s">
        <v>76</v>
      </c>
      <c r="K90" s="14" t="s">
        <v>76</v>
      </c>
      <c r="L90" s="8">
        <v>0</v>
      </c>
      <c r="M90" s="6">
        <v>0.7</v>
      </c>
      <c r="N90" s="44">
        <f t="shared" si="16"/>
        <v>0</v>
      </c>
      <c r="O90" s="50">
        <v>0</v>
      </c>
      <c r="P90" s="50">
        <v>0</v>
      </c>
      <c r="Q90" s="50"/>
      <c r="R90" s="50"/>
      <c r="S90" s="50">
        <f t="shared" si="14"/>
        <v>0</v>
      </c>
      <c r="T90" s="50">
        <f t="shared" si="12"/>
        <v>0</v>
      </c>
      <c r="U90" s="80" t="e">
        <f t="shared" si="13"/>
        <v>#DIV/0!</v>
      </c>
      <c r="V90" s="80" t="e">
        <f t="shared" si="15"/>
        <v>#DIV/0!</v>
      </c>
      <c r="W90" s="3" t="s">
        <v>275</v>
      </c>
    </row>
    <row r="91" spans="2:23" x14ac:dyDescent="0.3">
      <c r="B91" s="13" t="s">
        <v>105</v>
      </c>
      <c r="C91" s="13" t="s">
        <v>75</v>
      </c>
      <c r="D91" s="12" t="s">
        <v>296</v>
      </c>
      <c r="E91" s="13" t="s">
        <v>107</v>
      </c>
      <c r="F91" s="13"/>
      <c r="G91" s="13">
        <v>100</v>
      </c>
      <c r="H91" s="14">
        <v>80</v>
      </c>
      <c r="I91" s="14" t="s">
        <v>76</v>
      </c>
      <c r="J91" s="14" t="s">
        <v>76</v>
      </c>
      <c r="K91" s="14" t="s">
        <v>76</v>
      </c>
      <c r="L91" s="43">
        <v>0</v>
      </c>
      <c r="M91" s="16">
        <v>0.7</v>
      </c>
      <c r="N91" s="45">
        <f t="shared" si="16"/>
        <v>0</v>
      </c>
      <c r="O91" s="51">
        <v>0</v>
      </c>
      <c r="P91" s="51">
        <v>0</v>
      </c>
      <c r="Q91" s="50"/>
      <c r="R91" s="50"/>
      <c r="S91" s="50">
        <f t="shared" si="14"/>
        <v>0</v>
      </c>
      <c r="T91" s="50">
        <f t="shared" si="12"/>
        <v>0</v>
      </c>
      <c r="U91" s="80" t="e">
        <f t="shared" si="13"/>
        <v>#DIV/0!</v>
      </c>
      <c r="V91" s="80" t="e">
        <f t="shared" si="15"/>
        <v>#DIV/0!</v>
      </c>
      <c r="W91" s="3" t="s">
        <v>275</v>
      </c>
    </row>
    <row r="92" spans="2:23" x14ac:dyDescent="0.3">
      <c r="B92" s="13" t="s">
        <v>105</v>
      </c>
      <c r="C92" s="13" t="s">
        <v>75</v>
      </c>
      <c r="D92" s="12" t="s">
        <v>297</v>
      </c>
      <c r="E92" s="13" t="s">
        <v>107</v>
      </c>
      <c r="F92" s="13"/>
      <c r="G92" s="13">
        <v>100</v>
      </c>
      <c r="H92" s="14">
        <v>70</v>
      </c>
      <c r="I92" s="14" t="s">
        <v>76</v>
      </c>
      <c r="J92" s="14" t="s">
        <v>76</v>
      </c>
      <c r="K92" s="14" t="s">
        <v>76</v>
      </c>
      <c r="L92" s="43">
        <v>75.900000000000006</v>
      </c>
      <c r="M92" s="16">
        <v>0.65</v>
      </c>
      <c r="N92" s="45">
        <f t="shared" si="16"/>
        <v>49.335000000000008</v>
      </c>
      <c r="O92" s="51">
        <v>345380</v>
      </c>
      <c r="P92" s="51">
        <v>43940</v>
      </c>
      <c r="Q92" s="51">
        <v>86345</v>
      </c>
      <c r="R92" s="51">
        <v>575.64</v>
      </c>
      <c r="S92" s="50">
        <f t="shared" si="14"/>
        <v>431725</v>
      </c>
      <c r="T92" s="50">
        <f t="shared" si="12"/>
        <v>44515.64</v>
      </c>
      <c r="U92" s="80">
        <f t="shared" si="13"/>
        <v>0.12722219005153743</v>
      </c>
      <c r="V92" s="80">
        <f t="shared" si="15"/>
        <v>6.6667438763101513E-3</v>
      </c>
      <c r="W92" s="3" t="s">
        <v>275</v>
      </c>
    </row>
    <row r="93" spans="2:23" x14ac:dyDescent="0.3">
      <c r="B93" s="13" t="s">
        <v>105</v>
      </c>
      <c r="C93" s="13" t="s">
        <v>75</v>
      </c>
      <c r="D93" s="12" t="s">
        <v>297</v>
      </c>
      <c r="E93" s="13" t="s">
        <v>107</v>
      </c>
      <c r="F93" s="13"/>
      <c r="G93" s="13">
        <v>100</v>
      </c>
      <c r="H93" s="14">
        <v>80</v>
      </c>
      <c r="I93" s="14" t="s">
        <v>76</v>
      </c>
      <c r="J93" s="14" t="s">
        <v>76</v>
      </c>
      <c r="K93" s="14" t="s">
        <v>76</v>
      </c>
      <c r="L93" s="43">
        <v>75.900000000000006</v>
      </c>
      <c r="M93" s="16">
        <v>0.65</v>
      </c>
      <c r="N93" s="45">
        <f t="shared" si="16"/>
        <v>49.335000000000008</v>
      </c>
      <c r="O93" s="51">
        <v>394720</v>
      </c>
      <c r="P93" s="51">
        <v>50217.15</v>
      </c>
      <c r="Q93" s="50">
        <v>98680</v>
      </c>
      <c r="R93" s="50">
        <v>657.87</v>
      </c>
      <c r="S93" s="50">
        <f t="shared" si="14"/>
        <v>493400</v>
      </c>
      <c r="T93" s="50">
        <f t="shared" si="12"/>
        <v>50875.020000000004</v>
      </c>
      <c r="U93" s="80">
        <f t="shared" si="13"/>
        <v>0.12722220814754764</v>
      </c>
      <c r="V93" s="80">
        <f t="shared" si="15"/>
        <v>6.6667004458856914E-3</v>
      </c>
      <c r="W93" s="3" t="s">
        <v>275</v>
      </c>
    </row>
    <row r="94" spans="2:23" x14ac:dyDescent="0.3">
      <c r="B94" s="13" t="s">
        <v>105</v>
      </c>
      <c r="C94" s="13" t="s">
        <v>75</v>
      </c>
      <c r="D94" s="12" t="s">
        <v>297</v>
      </c>
      <c r="E94" s="13" t="s">
        <v>107</v>
      </c>
      <c r="F94" s="13"/>
      <c r="G94" s="3">
        <v>100</v>
      </c>
      <c r="H94" s="4">
        <v>70</v>
      </c>
      <c r="I94" s="14" t="s">
        <v>76</v>
      </c>
      <c r="J94" s="14" t="s">
        <v>76</v>
      </c>
      <c r="K94" s="14" t="s">
        <v>76</v>
      </c>
      <c r="L94" s="8">
        <v>75.900000000000006</v>
      </c>
      <c r="M94" s="6">
        <v>0.7</v>
      </c>
      <c r="N94" s="44">
        <f t="shared" si="16"/>
        <v>53.13</v>
      </c>
      <c r="O94" s="50">
        <v>371980</v>
      </c>
      <c r="P94" s="50">
        <v>54309.08</v>
      </c>
      <c r="Q94" s="50">
        <v>92995</v>
      </c>
      <c r="R94" s="50">
        <v>619.97</v>
      </c>
      <c r="S94" s="50">
        <f t="shared" si="14"/>
        <v>464975</v>
      </c>
      <c r="T94" s="50">
        <f t="shared" si="12"/>
        <v>54929.05</v>
      </c>
      <c r="U94" s="80">
        <f t="shared" si="13"/>
        <v>0.14599999999999999</v>
      </c>
      <c r="V94" s="80">
        <f t="shared" si="15"/>
        <v>6.666702510887682E-3</v>
      </c>
      <c r="W94" s="3" t="s">
        <v>275</v>
      </c>
    </row>
    <row r="95" spans="2:23" x14ac:dyDescent="0.3">
      <c r="B95" s="13" t="s">
        <v>105</v>
      </c>
      <c r="C95" s="13" t="s">
        <v>75</v>
      </c>
      <c r="D95" s="12" t="s">
        <v>297</v>
      </c>
      <c r="E95" s="13" t="s">
        <v>107</v>
      </c>
      <c r="F95" s="13"/>
      <c r="G95" s="3">
        <v>100</v>
      </c>
      <c r="H95" s="4">
        <v>80</v>
      </c>
      <c r="I95" s="14" t="s">
        <v>76</v>
      </c>
      <c r="J95" s="14" t="s">
        <v>76</v>
      </c>
      <c r="K95" s="14" t="s">
        <v>76</v>
      </c>
      <c r="L95" s="8">
        <v>75.900000000000006</v>
      </c>
      <c r="M95" s="6">
        <v>0.7</v>
      </c>
      <c r="N95" s="44">
        <f t="shared" si="16"/>
        <v>53.13</v>
      </c>
      <c r="O95" s="50">
        <v>425120</v>
      </c>
      <c r="P95" s="50">
        <v>62067.519999999997</v>
      </c>
      <c r="Q95" s="50">
        <v>106280</v>
      </c>
      <c r="R95" s="50">
        <v>708.54</v>
      </c>
      <c r="S95" s="50">
        <f t="shared" si="14"/>
        <v>531400</v>
      </c>
      <c r="T95" s="50">
        <f t="shared" si="12"/>
        <v>62776.06</v>
      </c>
      <c r="U95" s="80">
        <f t="shared" si="13"/>
        <v>0.14599999999999999</v>
      </c>
      <c r="V95" s="80">
        <f t="shared" si="15"/>
        <v>6.6667293940534432E-3</v>
      </c>
      <c r="W95" s="3" t="s">
        <v>275</v>
      </c>
    </row>
    <row r="96" spans="2:23" x14ac:dyDescent="0.3">
      <c r="B96" s="13" t="s">
        <v>105</v>
      </c>
      <c r="C96" s="13" t="s">
        <v>75</v>
      </c>
      <c r="D96" s="12" t="s">
        <v>298</v>
      </c>
      <c r="E96" s="13" t="s">
        <v>107</v>
      </c>
      <c r="F96" s="13"/>
      <c r="G96" s="3">
        <v>100</v>
      </c>
      <c r="H96" s="4">
        <v>70</v>
      </c>
      <c r="I96" s="14" t="s">
        <v>76</v>
      </c>
      <c r="J96" s="14" t="s">
        <v>76</v>
      </c>
      <c r="K96" s="14" t="s">
        <v>76</v>
      </c>
      <c r="L96" s="8">
        <v>96.05</v>
      </c>
      <c r="M96" s="6">
        <v>0.65</v>
      </c>
      <c r="N96" s="44">
        <f t="shared" si="16"/>
        <v>62.432499999999997</v>
      </c>
      <c r="O96" s="50">
        <v>437080</v>
      </c>
      <c r="P96" s="50">
        <v>48515.88</v>
      </c>
      <c r="Q96" s="50">
        <v>109270</v>
      </c>
      <c r="R96" s="50">
        <v>728.47</v>
      </c>
      <c r="S96" s="50">
        <f t="shared" si="14"/>
        <v>546350</v>
      </c>
      <c r="T96" s="50">
        <f t="shared" si="12"/>
        <v>49244.35</v>
      </c>
      <c r="U96" s="80">
        <f t="shared" si="13"/>
        <v>0.11099999999999999</v>
      </c>
      <c r="V96" s="80">
        <f t="shared" si="15"/>
        <v>6.6666971721424002E-3</v>
      </c>
      <c r="W96" s="3" t="s">
        <v>275</v>
      </c>
    </row>
    <row r="97" spans="2:23" x14ac:dyDescent="0.3">
      <c r="B97" s="13" t="s">
        <v>105</v>
      </c>
      <c r="C97" s="13" t="s">
        <v>75</v>
      </c>
      <c r="D97" s="12" t="s">
        <v>298</v>
      </c>
      <c r="E97" s="13" t="s">
        <v>107</v>
      </c>
      <c r="F97" s="13"/>
      <c r="G97" s="13">
        <v>100</v>
      </c>
      <c r="H97" s="14">
        <v>80</v>
      </c>
      <c r="I97" s="14" t="s">
        <v>76</v>
      </c>
      <c r="J97" s="14" t="s">
        <v>76</v>
      </c>
      <c r="K97" s="14" t="s">
        <v>76</v>
      </c>
      <c r="L97" s="43">
        <v>96.05</v>
      </c>
      <c r="M97" s="16">
        <v>0.65</v>
      </c>
      <c r="N97" s="45">
        <f t="shared" si="16"/>
        <v>62.432499999999997</v>
      </c>
      <c r="O97" s="51">
        <v>499520</v>
      </c>
      <c r="P97" s="51">
        <v>55446.720000000001</v>
      </c>
      <c r="Q97" s="50">
        <v>124880</v>
      </c>
      <c r="R97" s="50">
        <v>832.54</v>
      </c>
      <c r="S97" s="50">
        <f t="shared" si="14"/>
        <v>624400</v>
      </c>
      <c r="T97" s="50">
        <f t="shared" si="12"/>
        <v>56279.26</v>
      </c>
      <c r="U97" s="80">
        <f t="shared" si="13"/>
        <v>0.111</v>
      </c>
      <c r="V97" s="80">
        <f t="shared" si="15"/>
        <v>6.6667200512491986E-3</v>
      </c>
      <c r="W97" s="3" t="s">
        <v>275</v>
      </c>
    </row>
    <row r="98" spans="2:23" x14ac:dyDescent="0.3">
      <c r="B98" s="13" t="s">
        <v>105</v>
      </c>
      <c r="C98" s="13" t="s">
        <v>75</v>
      </c>
      <c r="D98" s="12" t="s">
        <v>298</v>
      </c>
      <c r="E98" s="13" t="s">
        <v>107</v>
      </c>
      <c r="F98" s="13"/>
      <c r="G98" s="3">
        <v>100</v>
      </c>
      <c r="H98" s="4">
        <v>70</v>
      </c>
      <c r="I98" s="14" t="s">
        <v>76</v>
      </c>
      <c r="J98" s="14" t="s">
        <v>76</v>
      </c>
      <c r="K98" s="14" t="s">
        <v>76</v>
      </c>
      <c r="L98" s="8">
        <v>0</v>
      </c>
      <c r="M98" s="6">
        <v>0.7</v>
      </c>
      <c r="N98" s="44">
        <f t="shared" si="16"/>
        <v>0</v>
      </c>
      <c r="O98" s="52">
        <v>0</v>
      </c>
      <c r="P98" s="52">
        <v>0</v>
      </c>
      <c r="Q98" s="50">
        <v>0</v>
      </c>
      <c r="R98" s="50">
        <v>0</v>
      </c>
      <c r="S98" s="50">
        <f t="shared" si="14"/>
        <v>0</v>
      </c>
      <c r="T98" s="50">
        <f t="shared" si="12"/>
        <v>0</v>
      </c>
      <c r="U98" s="80" t="e">
        <f t="shared" si="13"/>
        <v>#DIV/0!</v>
      </c>
      <c r="V98" s="80" t="e">
        <f t="shared" si="15"/>
        <v>#DIV/0!</v>
      </c>
      <c r="W98" s="3" t="s">
        <v>275</v>
      </c>
    </row>
    <row r="99" spans="2:23" x14ac:dyDescent="0.3">
      <c r="B99" s="13" t="s">
        <v>105</v>
      </c>
      <c r="C99" s="13" t="s">
        <v>75</v>
      </c>
      <c r="D99" s="12" t="s">
        <v>298</v>
      </c>
      <c r="E99" s="13" t="s">
        <v>107</v>
      </c>
      <c r="F99" s="13"/>
      <c r="G99" s="3">
        <v>100</v>
      </c>
      <c r="H99" s="4">
        <v>80</v>
      </c>
      <c r="I99" s="14" t="s">
        <v>76</v>
      </c>
      <c r="J99" s="14" t="s">
        <v>76</v>
      </c>
      <c r="K99" s="14" t="s">
        <v>76</v>
      </c>
      <c r="L99" s="8">
        <v>0</v>
      </c>
      <c r="M99" s="6">
        <v>0.7</v>
      </c>
      <c r="N99" s="44">
        <v>0</v>
      </c>
      <c r="O99" s="50">
        <v>0</v>
      </c>
      <c r="P99" s="50">
        <v>0</v>
      </c>
      <c r="Q99" s="50">
        <v>0</v>
      </c>
      <c r="R99" s="50">
        <v>0</v>
      </c>
      <c r="S99" s="50">
        <f t="shared" si="14"/>
        <v>0</v>
      </c>
      <c r="T99" s="50">
        <f t="shared" ref="T99:T117" si="17">P99+R99</f>
        <v>0</v>
      </c>
      <c r="U99" s="80" t="e">
        <f t="shared" ref="U99:U117" si="18">P99/O99</f>
        <v>#DIV/0!</v>
      </c>
      <c r="V99" s="80" t="e">
        <f t="shared" si="15"/>
        <v>#DIV/0!</v>
      </c>
      <c r="W99" s="3" t="s">
        <v>275</v>
      </c>
    </row>
    <row r="100" spans="2:23" x14ac:dyDescent="0.3">
      <c r="B100" s="13" t="s">
        <v>105</v>
      </c>
      <c r="C100" s="13" t="s">
        <v>75</v>
      </c>
      <c r="D100" s="12" t="s">
        <v>299</v>
      </c>
      <c r="E100" s="13" t="s">
        <v>107</v>
      </c>
      <c r="F100" s="13"/>
      <c r="G100" s="3">
        <v>100</v>
      </c>
      <c r="H100" s="4">
        <v>70</v>
      </c>
      <c r="I100" s="14" t="s">
        <v>76</v>
      </c>
      <c r="J100" s="14" t="s">
        <v>76</v>
      </c>
      <c r="K100" s="14" t="s">
        <v>76</v>
      </c>
      <c r="L100" s="8">
        <v>0</v>
      </c>
      <c r="M100" s="6">
        <v>0.65</v>
      </c>
      <c r="N100" s="44">
        <f t="shared" ref="N100:N106" si="19">L100*M100</f>
        <v>0</v>
      </c>
      <c r="O100" s="52">
        <v>0</v>
      </c>
      <c r="P100" s="52">
        <v>0</v>
      </c>
      <c r="Q100" s="52">
        <v>0</v>
      </c>
      <c r="R100" s="52">
        <v>0</v>
      </c>
      <c r="S100" s="50">
        <f t="shared" ref="S100:S117" si="20">O100+Q100</f>
        <v>0</v>
      </c>
      <c r="T100" s="50">
        <f t="shared" si="17"/>
        <v>0</v>
      </c>
      <c r="U100" s="80" t="e">
        <f t="shared" si="18"/>
        <v>#DIV/0!</v>
      </c>
      <c r="V100" s="80" t="e">
        <f t="shared" ref="V100:V107" si="21">R100/Q100</f>
        <v>#DIV/0!</v>
      </c>
      <c r="W100" s="3" t="s">
        <v>275</v>
      </c>
    </row>
    <row r="101" spans="2:23" x14ac:dyDescent="0.3">
      <c r="B101" s="13" t="s">
        <v>105</v>
      </c>
      <c r="C101" s="13" t="s">
        <v>75</v>
      </c>
      <c r="D101" s="12" t="s">
        <v>299</v>
      </c>
      <c r="E101" s="13" t="s">
        <v>107</v>
      </c>
      <c r="F101" s="13"/>
      <c r="G101" s="3">
        <v>100</v>
      </c>
      <c r="H101" s="4">
        <v>70</v>
      </c>
      <c r="I101" s="14" t="s">
        <v>76</v>
      </c>
      <c r="J101" s="14" t="s">
        <v>76</v>
      </c>
      <c r="K101" s="14" t="s">
        <v>76</v>
      </c>
      <c r="L101" s="8">
        <v>0</v>
      </c>
      <c r="M101" s="6">
        <v>0.65</v>
      </c>
      <c r="N101" s="44">
        <f t="shared" si="19"/>
        <v>0</v>
      </c>
      <c r="O101" s="52">
        <v>0</v>
      </c>
      <c r="P101" s="52">
        <v>0</v>
      </c>
      <c r="Q101" s="52">
        <v>0</v>
      </c>
      <c r="R101" s="52">
        <v>0</v>
      </c>
      <c r="S101" s="50">
        <f t="shared" si="20"/>
        <v>0</v>
      </c>
      <c r="T101" s="50">
        <f t="shared" si="17"/>
        <v>0</v>
      </c>
      <c r="U101" s="80" t="e">
        <f t="shared" si="18"/>
        <v>#DIV/0!</v>
      </c>
      <c r="V101" s="80" t="e">
        <f t="shared" si="21"/>
        <v>#DIV/0!</v>
      </c>
      <c r="W101" s="3" t="s">
        <v>275</v>
      </c>
    </row>
    <row r="102" spans="2:23" x14ac:dyDescent="0.3">
      <c r="B102" s="13" t="s">
        <v>105</v>
      </c>
      <c r="C102" s="13" t="s">
        <v>75</v>
      </c>
      <c r="D102" s="12" t="s">
        <v>299</v>
      </c>
      <c r="E102" s="13" t="s">
        <v>107</v>
      </c>
      <c r="F102" s="13"/>
      <c r="G102" s="13">
        <v>100</v>
      </c>
      <c r="H102" s="14">
        <v>80</v>
      </c>
      <c r="I102" s="14" t="s">
        <v>76</v>
      </c>
      <c r="J102" s="14" t="s">
        <v>76</v>
      </c>
      <c r="K102" s="14" t="s">
        <v>76</v>
      </c>
      <c r="L102" s="8">
        <v>0</v>
      </c>
      <c r="M102" s="16">
        <v>0.65</v>
      </c>
      <c r="N102" s="45">
        <f t="shared" si="19"/>
        <v>0</v>
      </c>
      <c r="O102" s="52">
        <v>0</v>
      </c>
      <c r="P102" s="52">
        <v>0</v>
      </c>
      <c r="Q102" s="52">
        <v>0</v>
      </c>
      <c r="R102" s="52">
        <v>0</v>
      </c>
      <c r="S102" s="50">
        <f t="shared" si="20"/>
        <v>0</v>
      </c>
      <c r="T102" s="50">
        <f t="shared" si="17"/>
        <v>0</v>
      </c>
      <c r="U102" s="80" t="e">
        <f t="shared" si="18"/>
        <v>#DIV/0!</v>
      </c>
      <c r="V102" s="80" t="e">
        <f t="shared" si="21"/>
        <v>#DIV/0!</v>
      </c>
      <c r="W102" s="3" t="s">
        <v>275</v>
      </c>
    </row>
    <row r="103" spans="2:23" x14ac:dyDescent="0.3">
      <c r="B103" s="13" t="s">
        <v>105</v>
      </c>
      <c r="C103" s="13" t="s">
        <v>75</v>
      </c>
      <c r="D103" s="12" t="s">
        <v>299</v>
      </c>
      <c r="E103" s="13" t="s">
        <v>107</v>
      </c>
      <c r="F103" s="13"/>
      <c r="G103" s="13">
        <v>100</v>
      </c>
      <c r="H103" s="14">
        <v>80</v>
      </c>
      <c r="I103" s="14" t="s">
        <v>76</v>
      </c>
      <c r="J103" s="14" t="s">
        <v>76</v>
      </c>
      <c r="K103" s="14" t="s">
        <v>76</v>
      </c>
      <c r="L103" s="8">
        <v>0</v>
      </c>
      <c r="M103" s="16">
        <v>0.65</v>
      </c>
      <c r="N103" s="45">
        <f t="shared" si="19"/>
        <v>0</v>
      </c>
      <c r="O103" s="52">
        <v>0</v>
      </c>
      <c r="P103" s="52">
        <v>0</v>
      </c>
      <c r="Q103" s="52">
        <v>0</v>
      </c>
      <c r="R103" s="52">
        <v>0</v>
      </c>
      <c r="S103" s="50">
        <f t="shared" si="20"/>
        <v>0</v>
      </c>
      <c r="T103" s="50">
        <f t="shared" si="17"/>
        <v>0</v>
      </c>
      <c r="U103" s="80" t="e">
        <f t="shared" si="18"/>
        <v>#DIV/0!</v>
      </c>
      <c r="V103" s="80" t="e">
        <f t="shared" si="21"/>
        <v>#DIV/0!</v>
      </c>
      <c r="W103" s="3" t="s">
        <v>275</v>
      </c>
    </row>
    <row r="104" spans="2:23" x14ac:dyDescent="0.3">
      <c r="B104" s="13" t="s">
        <v>105</v>
      </c>
      <c r="C104" s="13" t="s">
        <v>75</v>
      </c>
      <c r="D104" s="12" t="s">
        <v>300</v>
      </c>
      <c r="E104" s="13" t="s">
        <v>107</v>
      </c>
      <c r="F104" s="13"/>
      <c r="G104" s="13">
        <v>100</v>
      </c>
      <c r="H104" s="14">
        <v>70</v>
      </c>
      <c r="I104" s="14" t="s">
        <v>76</v>
      </c>
      <c r="J104" s="14" t="s">
        <v>76</v>
      </c>
      <c r="K104" s="14" t="s">
        <v>76</v>
      </c>
      <c r="L104" s="43">
        <v>104.85</v>
      </c>
      <c r="M104" s="16">
        <v>0.65</v>
      </c>
      <c r="N104" s="45">
        <f t="shared" si="19"/>
        <v>68.152500000000003</v>
      </c>
      <c r="O104" s="51">
        <v>477120</v>
      </c>
      <c r="P104" s="51">
        <v>50945.82</v>
      </c>
      <c r="Q104" s="51">
        <v>119280</v>
      </c>
      <c r="R104" s="51">
        <v>795.2</v>
      </c>
      <c r="S104" s="50">
        <f t="shared" si="20"/>
        <v>596400</v>
      </c>
      <c r="T104" s="50">
        <f t="shared" si="17"/>
        <v>51741.02</v>
      </c>
      <c r="U104" s="80">
        <f t="shared" si="18"/>
        <v>0.10677779175050302</v>
      </c>
      <c r="V104" s="80">
        <f t="shared" si="21"/>
        <v>6.6666666666666671E-3</v>
      </c>
      <c r="W104" s="3" t="s">
        <v>275</v>
      </c>
    </row>
    <row r="105" spans="2:23" x14ac:dyDescent="0.3">
      <c r="B105" s="13" t="s">
        <v>105</v>
      </c>
      <c r="C105" s="13" t="s">
        <v>75</v>
      </c>
      <c r="D105" s="12" t="s">
        <v>300</v>
      </c>
      <c r="E105" s="13" t="s">
        <v>107</v>
      </c>
      <c r="F105" s="13"/>
      <c r="G105" s="13">
        <v>100</v>
      </c>
      <c r="H105" s="14">
        <v>80</v>
      </c>
      <c r="I105" s="14" t="s">
        <v>76</v>
      </c>
      <c r="J105" s="14" t="s">
        <v>76</v>
      </c>
      <c r="K105" s="14" t="s">
        <v>76</v>
      </c>
      <c r="L105" s="43">
        <v>104.85</v>
      </c>
      <c r="M105" s="16">
        <v>0.65</v>
      </c>
      <c r="N105" s="45">
        <f t="shared" si="19"/>
        <v>68.152500000000003</v>
      </c>
      <c r="O105" s="51">
        <v>545280</v>
      </c>
      <c r="P105" s="51">
        <v>58223.8</v>
      </c>
      <c r="Q105" s="50">
        <v>136320</v>
      </c>
      <c r="R105" s="50">
        <v>908.8</v>
      </c>
      <c r="S105" s="50">
        <f t="shared" si="20"/>
        <v>681600</v>
      </c>
      <c r="T105" s="50">
        <f t="shared" si="17"/>
        <v>59132.600000000006</v>
      </c>
      <c r="U105" s="80">
        <f t="shared" si="18"/>
        <v>0.10677780223004696</v>
      </c>
      <c r="V105" s="80">
        <f t="shared" si="21"/>
        <v>6.6666666666666662E-3</v>
      </c>
      <c r="W105" s="3" t="s">
        <v>275</v>
      </c>
    </row>
    <row r="106" spans="2:23" x14ac:dyDescent="0.3">
      <c r="B106" s="13" t="s">
        <v>105</v>
      </c>
      <c r="C106" s="13" t="s">
        <v>75</v>
      </c>
      <c r="D106" s="12" t="s">
        <v>300</v>
      </c>
      <c r="E106" s="13" t="s">
        <v>107</v>
      </c>
      <c r="F106" s="13"/>
      <c r="G106" s="3">
        <v>100</v>
      </c>
      <c r="H106" s="4">
        <v>70</v>
      </c>
      <c r="I106" s="14" t="s">
        <v>76</v>
      </c>
      <c r="J106" s="14" t="s">
        <v>76</v>
      </c>
      <c r="K106" s="14" t="s">
        <v>76</v>
      </c>
      <c r="L106" s="8">
        <v>0</v>
      </c>
      <c r="M106" s="6">
        <v>0.7</v>
      </c>
      <c r="N106" s="44">
        <f t="shared" si="19"/>
        <v>0</v>
      </c>
      <c r="O106" s="52">
        <v>0</v>
      </c>
      <c r="P106" s="52">
        <v>0</v>
      </c>
      <c r="Q106" s="50">
        <v>0</v>
      </c>
      <c r="R106" s="50">
        <v>0</v>
      </c>
      <c r="S106" s="50">
        <f t="shared" si="20"/>
        <v>0</v>
      </c>
      <c r="T106" s="50">
        <f t="shared" si="17"/>
        <v>0</v>
      </c>
      <c r="U106" s="80" t="e">
        <f t="shared" si="18"/>
        <v>#DIV/0!</v>
      </c>
      <c r="V106" s="80" t="e">
        <f t="shared" si="21"/>
        <v>#DIV/0!</v>
      </c>
      <c r="W106" s="3" t="s">
        <v>275</v>
      </c>
    </row>
    <row r="107" spans="2:23" x14ac:dyDescent="0.3">
      <c r="B107" s="13" t="s">
        <v>105</v>
      </c>
      <c r="C107" s="13" t="s">
        <v>75</v>
      </c>
      <c r="D107" s="12" t="s">
        <v>300</v>
      </c>
      <c r="E107" s="13" t="s">
        <v>107</v>
      </c>
      <c r="F107" s="13"/>
      <c r="G107" s="3">
        <v>100</v>
      </c>
      <c r="H107" s="4">
        <v>80</v>
      </c>
      <c r="I107" s="14" t="s">
        <v>76</v>
      </c>
      <c r="J107" s="14" t="s">
        <v>76</v>
      </c>
      <c r="K107" s="14" t="s">
        <v>76</v>
      </c>
      <c r="L107" s="8">
        <v>0</v>
      </c>
      <c r="M107" s="6">
        <v>0.7</v>
      </c>
      <c r="N107" s="8">
        <v>0</v>
      </c>
      <c r="O107" s="52">
        <v>0</v>
      </c>
      <c r="P107" s="52">
        <v>0</v>
      </c>
      <c r="Q107" s="50">
        <v>0</v>
      </c>
      <c r="R107" s="50">
        <v>0</v>
      </c>
      <c r="S107" s="50">
        <f t="shared" si="20"/>
        <v>0</v>
      </c>
      <c r="T107" s="50">
        <f t="shared" si="17"/>
        <v>0</v>
      </c>
      <c r="U107" s="80" t="e">
        <f t="shared" si="18"/>
        <v>#DIV/0!</v>
      </c>
      <c r="V107" s="80" t="e">
        <f t="shared" si="21"/>
        <v>#DIV/0!</v>
      </c>
      <c r="W107" s="3" t="s">
        <v>275</v>
      </c>
    </row>
    <row r="108" spans="2:23" x14ac:dyDescent="0.3">
      <c r="B108" s="13" t="s">
        <v>179</v>
      </c>
      <c r="C108" s="13" t="s">
        <v>75</v>
      </c>
      <c r="D108" s="21" t="s">
        <v>301</v>
      </c>
      <c r="E108" s="25" t="s">
        <v>181</v>
      </c>
      <c r="F108" s="25" t="s">
        <v>182</v>
      </c>
      <c r="G108" s="3">
        <v>100</v>
      </c>
      <c r="H108" s="4">
        <v>80</v>
      </c>
      <c r="I108" s="5" t="s">
        <v>76</v>
      </c>
      <c r="J108" s="5" t="s">
        <v>76</v>
      </c>
      <c r="K108" s="14" t="s">
        <v>76</v>
      </c>
      <c r="L108" s="3">
        <v>58.39</v>
      </c>
      <c r="M108" s="6">
        <v>0.65</v>
      </c>
      <c r="N108" s="7">
        <f t="shared" ref="N108:N117" si="22">L108*M108</f>
        <v>37.953499999999998</v>
      </c>
      <c r="O108" s="5">
        <v>49297.38</v>
      </c>
      <c r="P108" s="5">
        <v>303680</v>
      </c>
      <c r="Q108" s="3"/>
      <c r="R108" s="3"/>
      <c r="S108" s="50">
        <f t="shared" si="20"/>
        <v>49297.38</v>
      </c>
      <c r="T108" s="50">
        <f t="shared" si="17"/>
        <v>303680</v>
      </c>
      <c r="U108" s="80">
        <f t="shared" si="18"/>
        <v>6.1601651041089811</v>
      </c>
      <c r="V108" s="80">
        <f t="shared" ref="V108:V117" si="23">R108/O108</f>
        <v>0</v>
      </c>
      <c r="W108" s="18"/>
    </row>
    <row r="109" spans="2:23" x14ac:dyDescent="0.3">
      <c r="B109" s="13" t="s">
        <v>179</v>
      </c>
      <c r="C109" s="13" t="s">
        <v>75</v>
      </c>
      <c r="D109" s="21" t="s">
        <v>301</v>
      </c>
      <c r="E109" s="25" t="s">
        <v>181</v>
      </c>
      <c r="F109" s="25" t="s">
        <v>182</v>
      </c>
      <c r="G109" s="3">
        <v>100</v>
      </c>
      <c r="H109" s="4">
        <v>80</v>
      </c>
      <c r="I109" s="5" t="s">
        <v>76</v>
      </c>
      <c r="J109" s="5" t="s">
        <v>76</v>
      </c>
      <c r="K109" s="14" t="s">
        <v>76</v>
      </c>
      <c r="L109" s="11">
        <v>0</v>
      </c>
      <c r="M109" s="6">
        <v>0.7</v>
      </c>
      <c r="N109" s="7">
        <f t="shared" si="22"/>
        <v>0</v>
      </c>
      <c r="O109" s="5">
        <v>0</v>
      </c>
      <c r="P109" s="5">
        <v>0</v>
      </c>
      <c r="Q109" s="3"/>
      <c r="R109" s="3"/>
      <c r="S109" s="50">
        <f t="shared" si="20"/>
        <v>0</v>
      </c>
      <c r="T109" s="50">
        <f t="shared" si="17"/>
        <v>0</v>
      </c>
      <c r="U109" s="80" t="e">
        <f t="shared" si="18"/>
        <v>#DIV/0!</v>
      </c>
      <c r="V109" s="80" t="e">
        <f t="shared" si="23"/>
        <v>#DIV/0!</v>
      </c>
      <c r="W109" s="18"/>
    </row>
    <row r="110" spans="2:23" x14ac:dyDescent="0.3">
      <c r="B110" s="13" t="s">
        <v>179</v>
      </c>
      <c r="C110" s="13" t="s">
        <v>75</v>
      </c>
      <c r="D110" s="21" t="s">
        <v>302</v>
      </c>
      <c r="E110" s="25" t="s">
        <v>92</v>
      </c>
      <c r="F110" s="25" t="s">
        <v>54</v>
      </c>
      <c r="G110" s="3">
        <v>100</v>
      </c>
      <c r="H110" s="4">
        <v>80</v>
      </c>
      <c r="I110" s="5" t="s">
        <v>76</v>
      </c>
      <c r="J110" s="5" t="s">
        <v>76</v>
      </c>
      <c r="K110" s="14" t="s">
        <v>76</v>
      </c>
      <c r="L110" s="8">
        <v>63.99</v>
      </c>
      <c r="M110" s="6">
        <v>0.65</v>
      </c>
      <c r="N110" s="7">
        <f t="shared" si="22"/>
        <v>41.593500000000006</v>
      </c>
      <c r="O110" s="5">
        <v>38900.629999999997</v>
      </c>
      <c r="P110" s="5">
        <v>332800</v>
      </c>
      <c r="Q110" s="3"/>
      <c r="R110" s="3"/>
      <c r="S110" s="50">
        <f t="shared" si="20"/>
        <v>38900.629999999997</v>
      </c>
      <c r="T110" s="50">
        <f t="shared" si="17"/>
        <v>332800</v>
      </c>
      <c r="U110" s="80">
        <f t="shared" si="18"/>
        <v>8.5551313693377207</v>
      </c>
      <c r="V110" s="80">
        <f t="shared" si="23"/>
        <v>0</v>
      </c>
      <c r="W110" s="18"/>
    </row>
    <row r="111" spans="2:23" x14ac:dyDescent="0.3">
      <c r="B111" s="13" t="s">
        <v>179</v>
      </c>
      <c r="C111" s="13" t="s">
        <v>75</v>
      </c>
      <c r="D111" s="21" t="s">
        <v>302</v>
      </c>
      <c r="E111" s="25" t="s">
        <v>92</v>
      </c>
      <c r="F111" s="25" t="s">
        <v>54</v>
      </c>
      <c r="G111" s="3">
        <v>100</v>
      </c>
      <c r="H111" s="4">
        <v>80</v>
      </c>
      <c r="I111" s="5" t="s">
        <v>76</v>
      </c>
      <c r="J111" s="5" t="s">
        <v>76</v>
      </c>
      <c r="K111" s="14" t="s">
        <v>76</v>
      </c>
      <c r="L111" s="8">
        <v>63.99</v>
      </c>
      <c r="M111" s="6">
        <v>0.7</v>
      </c>
      <c r="N111" s="7">
        <f t="shared" si="22"/>
        <v>44.792999999999999</v>
      </c>
      <c r="O111" s="5">
        <v>57702.400000000001</v>
      </c>
      <c r="P111" s="5">
        <v>358400</v>
      </c>
      <c r="Q111" s="3"/>
      <c r="R111" s="3"/>
      <c r="S111" s="50">
        <f t="shared" si="20"/>
        <v>57702.400000000001</v>
      </c>
      <c r="T111" s="50">
        <f t="shared" si="17"/>
        <v>358400</v>
      </c>
      <c r="U111" s="80">
        <f t="shared" si="18"/>
        <v>6.2111801242236027</v>
      </c>
      <c r="V111" s="80">
        <f t="shared" si="23"/>
        <v>0</v>
      </c>
      <c r="W111" s="18"/>
    </row>
    <row r="112" spans="2:23" x14ac:dyDescent="0.3">
      <c r="B112" s="13" t="s">
        <v>179</v>
      </c>
      <c r="C112" s="13" t="s">
        <v>75</v>
      </c>
      <c r="D112" s="21" t="s">
        <v>303</v>
      </c>
      <c r="E112" s="25" t="s">
        <v>184</v>
      </c>
      <c r="F112" s="25" t="s">
        <v>185</v>
      </c>
      <c r="G112" s="3">
        <v>100</v>
      </c>
      <c r="H112" s="4">
        <v>80</v>
      </c>
      <c r="I112" s="5" t="s">
        <v>76</v>
      </c>
      <c r="J112" s="5" t="s">
        <v>76</v>
      </c>
      <c r="K112" s="14" t="s">
        <v>76</v>
      </c>
      <c r="L112" s="8">
        <v>97.99</v>
      </c>
      <c r="M112" s="6">
        <v>0.65</v>
      </c>
      <c r="N112" s="7">
        <f t="shared" si="22"/>
        <v>63.6935</v>
      </c>
      <c r="O112" s="5">
        <v>51356.37</v>
      </c>
      <c r="P112" s="5">
        <v>509600</v>
      </c>
      <c r="Q112" s="3"/>
      <c r="R112" s="3"/>
      <c r="S112" s="50">
        <f t="shared" si="20"/>
        <v>51356.37</v>
      </c>
      <c r="T112" s="50">
        <f t="shared" si="17"/>
        <v>509600</v>
      </c>
      <c r="U112" s="80">
        <f t="shared" si="18"/>
        <v>9.9228197008472367</v>
      </c>
      <c r="V112" s="80">
        <f t="shared" si="23"/>
        <v>0</v>
      </c>
      <c r="W112" s="18"/>
    </row>
    <row r="113" spans="2:23" x14ac:dyDescent="0.3">
      <c r="B113" s="13" t="s">
        <v>179</v>
      </c>
      <c r="C113" s="13" t="s">
        <v>75</v>
      </c>
      <c r="D113" s="21" t="s">
        <v>303</v>
      </c>
      <c r="E113" s="25" t="s">
        <v>184</v>
      </c>
      <c r="F113" s="25" t="s">
        <v>185</v>
      </c>
      <c r="G113" s="3">
        <v>100</v>
      </c>
      <c r="H113" s="4">
        <v>80</v>
      </c>
      <c r="I113" s="5" t="s">
        <v>76</v>
      </c>
      <c r="J113" s="5" t="s">
        <v>76</v>
      </c>
      <c r="K113" s="14" t="s">
        <v>76</v>
      </c>
      <c r="L113" s="11">
        <v>0</v>
      </c>
      <c r="M113" s="6">
        <v>0.7</v>
      </c>
      <c r="N113" s="7">
        <f t="shared" si="22"/>
        <v>0</v>
      </c>
      <c r="O113" s="5">
        <v>0</v>
      </c>
      <c r="P113" s="5">
        <v>0</v>
      </c>
      <c r="Q113" s="3"/>
      <c r="R113" s="3"/>
      <c r="S113" s="50">
        <f t="shared" si="20"/>
        <v>0</v>
      </c>
      <c r="T113" s="50">
        <f t="shared" si="17"/>
        <v>0</v>
      </c>
      <c r="U113" s="80" t="e">
        <f t="shared" si="18"/>
        <v>#DIV/0!</v>
      </c>
      <c r="V113" s="80" t="e">
        <f t="shared" si="23"/>
        <v>#DIV/0!</v>
      </c>
      <c r="W113" s="18"/>
    </row>
    <row r="114" spans="2:23" x14ac:dyDescent="0.3">
      <c r="B114" s="13" t="s">
        <v>179</v>
      </c>
      <c r="C114" s="13" t="s">
        <v>75</v>
      </c>
      <c r="D114" s="21" t="s">
        <v>304</v>
      </c>
      <c r="E114" s="25" t="s">
        <v>187</v>
      </c>
      <c r="F114" s="25" t="s">
        <v>188</v>
      </c>
      <c r="G114" s="3">
        <v>100</v>
      </c>
      <c r="H114" s="4">
        <v>80</v>
      </c>
      <c r="I114" s="5" t="s">
        <v>76</v>
      </c>
      <c r="J114" s="5" t="s">
        <v>76</v>
      </c>
      <c r="K114" s="14" t="s">
        <v>76</v>
      </c>
      <c r="L114" s="3">
        <v>0</v>
      </c>
      <c r="M114" s="6">
        <v>0.65</v>
      </c>
      <c r="N114" s="7">
        <f t="shared" si="22"/>
        <v>0</v>
      </c>
      <c r="O114" s="5">
        <v>0</v>
      </c>
      <c r="P114" s="5">
        <v>0</v>
      </c>
      <c r="Q114" s="3"/>
      <c r="R114" s="3"/>
      <c r="S114" s="50">
        <f t="shared" si="20"/>
        <v>0</v>
      </c>
      <c r="T114" s="50">
        <f t="shared" si="17"/>
        <v>0</v>
      </c>
      <c r="U114" s="80" t="e">
        <f t="shared" si="18"/>
        <v>#DIV/0!</v>
      </c>
      <c r="V114" s="80" t="e">
        <f t="shared" si="23"/>
        <v>#DIV/0!</v>
      </c>
      <c r="W114" s="18"/>
    </row>
    <row r="115" spans="2:23" x14ac:dyDescent="0.3">
      <c r="B115" s="13" t="s">
        <v>179</v>
      </c>
      <c r="C115" s="13" t="s">
        <v>75</v>
      </c>
      <c r="D115" s="21" t="s">
        <v>304</v>
      </c>
      <c r="E115" s="25" t="s">
        <v>187</v>
      </c>
      <c r="F115" s="25" t="s">
        <v>188</v>
      </c>
      <c r="G115" s="3">
        <v>100</v>
      </c>
      <c r="H115" s="4">
        <v>80</v>
      </c>
      <c r="I115" s="5" t="s">
        <v>76</v>
      </c>
      <c r="J115" s="5" t="s">
        <v>76</v>
      </c>
      <c r="K115" s="14" t="s">
        <v>76</v>
      </c>
      <c r="L115" s="11">
        <v>0</v>
      </c>
      <c r="M115" s="6">
        <v>0.7</v>
      </c>
      <c r="N115" s="7">
        <f t="shared" si="22"/>
        <v>0</v>
      </c>
      <c r="O115" s="5">
        <v>0</v>
      </c>
      <c r="P115" s="5">
        <v>0</v>
      </c>
      <c r="Q115" s="3"/>
      <c r="R115" s="3"/>
      <c r="S115" s="50">
        <f t="shared" si="20"/>
        <v>0</v>
      </c>
      <c r="T115" s="50">
        <f t="shared" si="17"/>
        <v>0</v>
      </c>
      <c r="U115" s="80" t="e">
        <f t="shared" si="18"/>
        <v>#DIV/0!</v>
      </c>
      <c r="V115" s="80" t="e">
        <f t="shared" si="23"/>
        <v>#DIV/0!</v>
      </c>
      <c r="W115" s="18"/>
    </row>
    <row r="116" spans="2:23" x14ac:dyDescent="0.3">
      <c r="B116" s="13" t="s">
        <v>179</v>
      </c>
      <c r="C116" s="13" t="s">
        <v>75</v>
      </c>
      <c r="D116" s="21" t="s">
        <v>305</v>
      </c>
      <c r="E116" s="25" t="s">
        <v>184</v>
      </c>
      <c r="F116" s="25" t="s">
        <v>190</v>
      </c>
      <c r="G116" s="3">
        <v>100</v>
      </c>
      <c r="H116" s="4">
        <v>80</v>
      </c>
      <c r="I116" s="5" t="s">
        <v>76</v>
      </c>
      <c r="J116" s="5" t="s">
        <v>76</v>
      </c>
      <c r="K116" s="14" t="s">
        <v>76</v>
      </c>
      <c r="L116" s="3">
        <v>106.04</v>
      </c>
      <c r="M116" s="6">
        <v>0.65</v>
      </c>
      <c r="N116" s="7">
        <f t="shared" si="22"/>
        <v>68.926000000000002</v>
      </c>
      <c r="O116" s="5">
        <v>37503.360000000001</v>
      </c>
      <c r="P116" s="5">
        <v>551520</v>
      </c>
      <c r="Q116" s="3"/>
      <c r="R116" s="3"/>
      <c r="S116" s="50">
        <f t="shared" si="20"/>
        <v>37503.360000000001</v>
      </c>
      <c r="T116" s="50">
        <f t="shared" si="17"/>
        <v>551520</v>
      </c>
      <c r="U116" s="80">
        <f t="shared" si="18"/>
        <v>14.705882352941176</v>
      </c>
      <c r="V116" s="80">
        <f t="shared" si="23"/>
        <v>0</v>
      </c>
      <c r="W116" s="18"/>
    </row>
    <row r="117" spans="2:23" x14ac:dyDescent="0.3">
      <c r="B117" s="13" t="s">
        <v>179</v>
      </c>
      <c r="C117" s="13" t="s">
        <v>75</v>
      </c>
      <c r="D117" s="21" t="s">
        <v>305</v>
      </c>
      <c r="E117" s="25" t="s">
        <v>184</v>
      </c>
      <c r="F117" s="25" t="s">
        <v>190</v>
      </c>
      <c r="G117" s="3">
        <v>100</v>
      </c>
      <c r="H117" s="4">
        <v>80</v>
      </c>
      <c r="I117" s="5" t="s">
        <v>76</v>
      </c>
      <c r="J117" s="5" t="s">
        <v>76</v>
      </c>
      <c r="K117" s="14" t="s">
        <v>76</v>
      </c>
      <c r="L117" s="3">
        <v>106.04</v>
      </c>
      <c r="M117" s="6">
        <v>0.7</v>
      </c>
      <c r="N117" s="7">
        <f t="shared" si="22"/>
        <v>74.227999999999994</v>
      </c>
      <c r="O117" s="5">
        <v>60447.87</v>
      </c>
      <c r="P117" s="5">
        <v>593920</v>
      </c>
      <c r="Q117" s="3"/>
      <c r="R117" s="3"/>
      <c r="S117" s="50">
        <f t="shared" si="20"/>
        <v>60447.87</v>
      </c>
      <c r="T117" s="50">
        <f t="shared" si="17"/>
        <v>593920</v>
      </c>
      <c r="U117" s="80">
        <f t="shared" si="18"/>
        <v>9.8253255242905997</v>
      </c>
      <c r="V117" s="80">
        <f t="shared" si="23"/>
        <v>0</v>
      </c>
      <c r="W117" s="18"/>
    </row>
    <row r="118" spans="2:23" x14ac:dyDescent="0.3">
      <c r="B118" s="17"/>
      <c r="C118" s="17"/>
      <c r="D118" s="67"/>
      <c r="E118" s="46"/>
      <c r="F118" s="68"/>
      <c r="G118" s="17"/>
      <c r="H118" s="69"/>
      <c r="I118" s="70"/>
      <c r="J118" s="70"/>
      <c r="K118" s="17"/>
      <c r="L118" s="71"/>
      <c r="M118" s="72"/>
      <c r="N118" s="71"/>
      <c r="O118" s="70"/>
      <c r="P118" s="70"/>
      <c r="Q118" s="70"/>
      <c r="R118" s="17"/>
      <c r="S118" s="70"/>
      <c r="T118" s="70"/>
      <c r="U118" s="73"/>
      <c r="V118" s="73"/>
      <c r="W118"/>
    </row>
    <row r="119" spans="2:23" x14ac:dyDescent="0.3">
      <c r="B119" s="17"/>
      <c r="C119" s="17"/>
      <c r="D119" s="67"/>
      <c r="E119" s="46"/>
      <c r="F119" s="68"/>
      <c r="G119" s="17"/>
      <c r="H119" s="69"/>
      <c r="I119" s="70"/>
      <c r="J119" s="70"/>
      <c r="K119" s="17"/>
      <c r="L119" s="71"/>
      <c r="M119" s="72"/>
      <c r="N119" s="71"/>
      <c r="O119" s="70"/>
      <c r="P119" s="70"/>
      <c r="Q119" s="70"/>
      <c r="R119" s="17"/>
      <c r="S119" s="70"/>
      <c r="T119" s="70"/>
      <c r="U119" s="73"/>
      <c r="V119" s="73"/>
      <c r="W119"/>
    </row>
    <row r="120" spans="2:23" x14ac:dyDescent="0.3">
      <c r="B120" s="17"/>
      <c r="C120" s="17"/>
      <c r="D120" s="67"/>
      <c r="F120" s="68"/>
      <c r="G120" s="17"/>
      <c r="H120" s="69"/>
      <c r="I120" s="70"/>
      <c r="J120" s="70"/>
      <c r="K120" s="17"/>
      <c r="L120" s="71"/>
      <c r="M120" s="72"/>
      <c r="N120" s="71"/>
      <c r="O120" s="70"/>
      <c r="P120" s="70"/>
      <c r="Q120" s="70"/>
      <c r="R120" s="17"/>
      <c r="S120" s="70"/>
      <c r="T120" s="70"/>
      <c r="U120" s="73"/>
      <c r="V120" s="73"/>
      <c r="W120"/>
    </row>
    <row r="121" spans="2:23" x14ac:dyDescent="0.3">
      <c r="B121" s="17"/>
      <c r="C121" s="17"/>
      <c r="D121" s="67"/>
      <c r="E121" s="46"/>
      <c r="F121" s="68"/>
      <c r="G121" s="17"/>
      <c r="H121" s="69"/>
      <c r="I121" s="70"/>
      <c r="J121" s="70"/>
      <c r="K121" s="17"/>
      <c r="L121" s="71"/>
      <c r="M121" s="72"/>
      <c r="N121" s="71"/>
      <c r="O121" s="70"/>
      <c r="P121" s="70"/>
      <c r="Q121" s="70"/>
      <c r="R121" s="17"/>
      <c r="S121" s="70"/>
      <c r="T121" s="70"/>
      <c r="U121" s="73"/>
      <c r="V121" s="73"/>
      <c r="W121"/>
    </row>
    <row r="122" spans="2:23" x14ac:dyDescent="0.3">
      <c r="B122" s="17"/>
      <c r="C122" s="17"/>
      <c r="D122" s="67"/>
      <c r="F122" s="68"/>
      <c r="G122" s="17"/>
      <c r="H122" s="69"/>
      <c r="I122" s="70"/>
      <c r="J122" s="70"/>
      <c r="K122" s="17"/>
      <c r="L122" s="71"/>
      <c r="M122" s="72"/>
      <c r="N122" s="71"/>
      <c r="O122" s="70"/>
      <c r="P122" s="70"/>
      <c r="Q122" s="70"/>
      <c r="R122" s="17"/>
      <c r="S122" s="70"/>
      <c r="T122" s="70"/>
      <c r="U122" s="73"/>
      <c r="V122" s="73"/>
      <c r="W122"/>
    </row>
    <row r="123" spans="2:23" x14ac:dyDescent="0.3">
      <c r="B123" s="17"/>
      <c r="C123" s="17"/>
      <c r="D123" s="67"/>
      <c r="F123" s="68"/>
      <c r="G123" s="17"/>
      <c r="H123" s="69"/>
      <c r="I123" s="70"/>
      <c r="J123" s="70"/>
      <c r="K123" s="17"/>
      <c r="L123" s="71"/>
      <c r="M123" s="72"/>
      <c r="N123" s="71"/>
      <c r="O123" s="70"/>
      <c r="P123" s="70"/>
      <c r="Q123" s="70"/>
      <c r="R123" s="71"/>
      <c r="S123" s="70"/>
      <c r="T123" s="70"/>
      <c r="U123" s="73"/>
      <c r="V123" s="73"/>
      <c r="W123"/>
    </row>
    <row r="124" spans="2:23" x14ac:dyDescent="0.3">
      <c r="B124" s="17"/>
      <c r="C124" s="17"/>
      <c r="D124" s="67"/>
      <c r="F124" s="68"/>
      <c r="G124" s="17"/>
      <c r="H124" s="69"/>
      <c r="I124" s="70"/>
      <c r="J124" s="70"/>
      <c r="K124" s="17"/>
      <c r="L124" s="71"/>
      <c r="M124" s="72"/>
      <c r="N124" s="71"/>
      <c r="O124" s="70"/>
      <c r="P124" s="70"/>
      <c r="Q124" s="70"/>
      <c r="R124" s="17"/>
      <c r="S124" s="70"/>
      <c r="T124" s="70"/>
      <c r="U124" s="73"/>
      <c r="V124" s="73"/>
      <c r="W124"/>
    </row>
    <row r="125" spans="2:23" x14ac:dyDescent="0.3">
      <c r="B125" s="46"/>
      <c r="C125" s="46"/>
      <c r="D125" s="74"/>
      <c r="E125" s="46"/>
      <c r="F125" s="46"/>
      <c r="G125" s="17"/>
      <c r="H125" s="69"/>
      <c r="I125" s="70"/>
      <c r="J125" s="70"/>
      <c r="K125" s="17"/>
      <c r="L125" s="71"/>
      <c r="M125" s="72"/>
      <c r="N125" s="71"/>
      <c r="O125" s="53"/>
      <c r="P125" s="53"/>
      <c r="S125" s="53"/>
      <c r="T125" s="53"/>
      <c r="U125" s="73"/>
      <c r="V125" s="73"/>
      <c r="W125"/>
    </row>
    <row r="126" spans="2:23" x14ac:dyDescent="0.3">
      <c r="B126" s="46"/>
      <c r="C126" s="46"/>
      <c r="D126" s="74"/>
      <c r="E126" s="46"/>
      <c r="F126" s="46"/>
      <c r="G126" s="17"/>
      <c r="H126" s="69"/>
      <c r="I126" s="70"/>
      <c r="J126" s="70"/>
      <c r="K126" s="17"/>
      <c r="L126" s="71"/>
      <c r="M126" s="72"/>
      <c r="N126" s="71"/>
      <c r="O126" s="53"/>
      <c r="P126" s="53"/>
      <c r="Q126" s="53"/>
      <c r="S126" s="53"/>
      <c r="T126" s="53"/>
      <c r="U126" s="73"/>
      <c r="V126" s="73"/>
      <c r="W126"/>
    </row>
    <row r="127" spans="2:23" x14ac:dyDescent="0.3">
      <c r="B127" s="46"/>
      <c r="C127" s="46"/>
      <c r="D127" s="74"/>
      <c r="E127" s="46"/>
      <c r="F127" s="46"/>
      <c r="G127" s="17"/>
      <c r="H127" s="69"/>
      <c r="I127" s="70"/>
      <c r="J127" s="70"/>
      <c r="K127" s="17"/>
      <c r="L127" s="71"/>
      <c r="M127" s="72"/>
      <c r="N127" s="71"/>
      <c r="O127" s="53"/>
      <c r="P127" s="53"/>
      <c r="S127" s="53"/>
      <c r="T127" s="53"/>
      <c r="U127" s="73"/>
      <c r="V127" s="73"/>
      <c r="W127"/>
    </row>
    <row r="128" spans="2:23" x14ac:dyDescent="0.3">
      <c r="B128" s="46"/>
      <c r="C128" s="46"/>
      <c r="D128" s="74"/>
      <c r="E128" s="46"/>
      <c r="F128" s="46"/>
      <c r="G128" s="17"/>
      <c r="H128" s="69"/>
      <c r="I128" s="70"/>
      <c r="J128" s="70"/>
      <c r="K128" s="17"/>
      <c r="L128" s="71"/>
      <c r="M128" s="72"/>
      <c r="N128" s="71"/>
      <c r="O128" s="53"/>
      <c r="P128" s="53"/>
      <c r="S128" s="53"/>
      <c r="T128" s="53"/>
      <c r="U128" s="73"/>
      <c r="V128" s="73"/>
      <c r="W128"/>
    </row>
    <row r="129" spans="2:22" customFormat="1" x14ac:dyDescent="0.3">
      <c r="B129" s="46"/>
      <c r="C129" s="46"/>
      <c r="D129" s="74"/>
      <c r="E129" s="46"/>
      <c r="F129" s="46"/>
      <c r="G129" s="17"/>
      <c r="H129" s="69"/>
      <c r="I129" s="70"/>
      <c r="J129" s="70"/>
      <c r="K129" s="17"/>
      <c r="L129" s="71"/>
      <c r="M129" s="72"/>
      <c r="N129" s="71"/>
      <c r="O129" s="53"/>
      <c r="P129" s="53"/>
      <c r="Q129" s="54"/>
      <c r="R129" s="54"/>
      <c r="S129" s="53"/>
      <c r="T129" s="53"/>
      <c r="U129" s="73"/>
      <c r="V129" s="73"/>
    </row>
    <row r="130" spans="2:22" customFormat="1" x14ac:dyDescent="0.3">
      <c r="B130" s="46"/>
      <c r="C130" s="46"/>
      <c r="D130" s="74"/>
      <c r="E130" s="46"/>
      <c r="F130" s="46"/>
      <c r="G130" s="17"/>
      <c r="H130" s="69"/>
      <c r="I130" s="70"/>
      <c r="J130" s="70"/>
      <c r="K130" s="17"/>
      <c r="L130" s="71"/>
      <c r="M130" s="72"/>
      <c r="N130" s="71"/>
      <c r="O130" s="53"/>
      <c r="P130" s="53"/>
      <c r="Q130" s="54"/>
      <c r="R130" s="54"/>
      <c r="S130" s="53"/>
      <c r="T130" s="53"/>
      <c r="U130" s="73"/>
      <c r="V130" s="73"/>
    </row>
    <row r="131" spans="2:22" customFormat="1" x14ac:dyDescent="0.3">
      <c r="B131" s="46"/>
      <c r="C131" s="46"/>
      <c r="D131" s="74"/>
      <c r="E131" s="46"/>
      <c r="F131" s="46"/>
      <c r="G131" s="17"/>
      <c r="H131" s="69"/>
      <c r="I131" s="70"/>
      <c r="J131" s="70"/>
      <c r="K131" s="17"/>
      <c r="L131" s="71"/>
      <c r="M131" s="72"/>
      <c r="N131" s="71"/>
      <c r="O131" s="53"/>
      <c r="P131" s="53"/>
      <c r="Q131" s="54"/>
      <c r="R131" s="54"/>
      <c r="S131" s="53"/>
      <c r="T131" s="53"/>
      <c r="U131" s="73"/>
      <c r="V131" s="73"/>
    </row>
    <row r="132" spans="2:22" customFormat="1" x14ac:dyDescent="0.3">
      <c r="B132" s="46"/>
      <c r="C132" s="46"/>
      <c r="D132" s="74"/>
      <c r="E132" s="46"/>
      <c r="F132" s="46"/>
      <c r="G132" s="17"/>
      <c r="H132" s="69"/>
      <c r="I132" s="70"/>
      <c r="J132" s="70"/>
      <c r="K132" s="17"/>
      <c r="L132" s="71"/>
      <c r="M132" s="72"/>
      <c r="N132" s="71"/>
      <c r="O132" s="53"/>
      <c r="P132" s="53"/>
      <c r="Q132" s="54"/>
      <c r="R132" s="54"/>
      <c r="S132" s="53"/>
      <c r="T132" s="53"/>
      <c r="U132" s="73"/>
      <c r="V132" s="73"/>
    </row>
    <row r="133" spans="2:22" customFormat="1" x14ac:dyDescent="0.3">
      <c r="B133" s="46"/>
      <c r="C133" s="46"/>
      <c r="D133" s="74"/>
      <c r="E133" s="46"/>
      <c r="F133" s="46"/>
      <c r="G133" s="17"/>
      <c r="H133" s="69"/>
      <c r="I133" s="70"/>
      <c r="J133" s="70"/>
      <c r="K133" s="17"/>
      <c r="L133" s="71"/>
      <c r="M133" s="72"/>
      <c r="N133" s="71"/>
      <c r="O133" s="53"/>
      <c r="P133" s="53"/>
      <c r="Q133" s="54"/>
      <c r="R133" s="54"/>
      <c r="S133" s="53"/>
      <c r="T133" s="53"/>
      <c r="U133" s="73"/>
      <c r="V133" s="73"/>
    </row>
    <row r="134" spans="2:22" customFormat="1" x14ac:dyDescent="0.3">
      <c r="B134" s="46"/>
      <c r="C134" s="46"/>
      <c r="D134" s="74"/>
      <c r="E134" s="46"/>
      <c r="F134" s="46"/>
      <c r="G134" s="17"/>
      <c r="H134" s="69"/>
      <c r="I134" s="70"/>
      <c r="J134" s="70"/>
      <c r="K134" s="17"/>
      <c r="L134" s="71"/>
      <c r="M134" s="72"/>
      <c r="N134" s="71"/>
      <c r="O134" s="53"/>
      <c r="P134" s="53"/>
      <c r="Q134" s="54"/>
      <c r="R134" s="54"/>
      <c r="S134" s="53"/>
      <c r="T134" s="53"/>
      <c r="U134" s="73"/>
      <c r="V134" s="73"/>
    </row>
    <row r="135" spans="2:22" customFormat="1" x14ac:dyDescent="0.3">
      <c r="B135" s="46"/>
      <c r="C135" s="46"/>
      <c r="D135" s="74"/>
      <c r="E135" s="46"/>
      <c r="F135" s="46"/>
      <c r="G135" s="17"/>
      <c r="H135" s="69"/>
      <c r="I135" s="70"/>
      <c r="J135" s="70"/>
      <c r="K135" s="17"/>
      <c r="L135" s="71"/>
      <c r="M135" s="72"/>
      <c r="N135" s="71"/>
      <c r="O135" s="53"/>
      <c r="P135" s="53"/>
      <c r="Q135" s="54"/>
      <c r="R135" s="54"/>
      <c r="S135" s="53"/>
      <c r="T135" s="53"/>
      <c r="U135" s="73"/>
      <c r="V135" s="73"/>
    </row>
    <row r="136" spans="2:22" customFormat="1" x14ac:dyDescent="0.3">
      <c r="B136" s="46"/>
      <c r="C136" s="46"/>
      <c r="D136" s="74"/>
      <c r="E136" s="46"/>
      <c r="F136" s="46"/>
      <c r="G136" s="17"/>
      <c r="H136" s="69"/>
      <c r="I136" s="70"/>
      <c r="J136" s="70"/>
      <c r="K136" s="17"/>
      <c r="L136" s="71"/>
      <c r="M136" s="72"/>
      <c r="N136" s="71"/>
      <c r="O136" s="53"/>
      <c r="P136" s="53"/>
      <c r="Q136" s="54"/>
      <c r="R136" s="54"/>
      <c r="S136" s="53"/>
      <c r="T136" s="53"/>
      <c r="U136" s="73"/>
      <c r="V136" s="73"/>
    </row>
    <row r="137" spans="2:22" customFormat="1" x14ac:dyDescent="0.3">
      <c r="B137" s="46"/>
      <c r="C137" s="46"/>
      <c r="D137" s="74"/>
      <c r="E137" s="46"/>
      <c r="F137" s="46"/>
      <c r="G137" s="17"/>
      <c r="H137" s="69"/>
      <c r="I137" s="70"/>
      <c r="J137" s="70"/>
      <c r="K137" s="17"/>
      <c r="L137" s="71"/>
      <c r="M137" s="72"/>
      <c r="N137" s="71"/>
      <c r="O137" s="53"/>
      <c r="P137" s="53"/>
      <c r="Q137" s="54"/>
      <c r="R137" s="54"/>
      <c r="S137" s="53"/>
      <c r="T137" s="53"/>
      <c r="U137" s="73"/>
      <c r="V137" s="73"/>
    </row>
    <row r="138" spans="2:22" customFormat="1" x14ac:dyDescent="0.3">
      <c r="B138" s="46"/>
      <c r="C138" s="46"/>
      <c r="D138" s="74"/>
      <c r="E138" s="46"/>
      <c r="F138" s="46"/>
      <c r="G138" s="17"/>
      <c r="H138" s="69"/>
      <c r="I138" s="70"/>
      <c r="J138" s="70"/>
      <c r="K138" s="17"/>
      <c r="L138" s="71"/>
      <c r="M138" s="72"/>
      <c r="N138" s="71"/>
      <c r="O138" s="53"/>
      <c r="P138" s="53"/>
      <c r="Q138" s="53"/>
      <c r="R138" s="54"/>
      <c r="S138" s="53"/>
      <c r="T138" s="53"/>
      <c r="U138" s="73"/>
      <c r="V138" s="73"/>
    </row>
    <row r="139" spans="2:22" customFormat="1" x14ac:dyDescent="0.3">
      <c r="B139" s="46"/>
      <c r="C139" s="46"/>
      <c r="D139" s="74"/>
      <c r="E139" s="46"/>
      <c r="F139" s="46"/>
      <c r="G139" s="17"/>
      <c r="H139" s="69"/>
      <c r="I139" s="70"/>
      <c r="J139" s="70"/>
      <c r="K139" s="17"/>
      <c r="L139" s="71"/>
      <c r="M139" s="72"/>
      <c r="N139" s="71"/>
      <c r="O139" s="53"/>
      <c r="P139" s="53"/>
      <c r="Q139" s="54"/>
      <c r="R139" s="54"/>
      <c r="S139" s="53"/>
      <c r="T139" s="53"/>
      <c r="U139" s="73"/>
      <c r="V139" s="73"/>
    </row>
    <row r="140" spans="2:22" customFormat="1" x14ac:dyDescent="0.3">
      <c r="B140" s="46"/>
      <c r="C140" s="46"/>
      <c r="D140" s="74"/>
      <c r="E140" s="46"/>
      <c r="F140" s="46"/>
      <c r="G140" s="17"/>
      <c r="H140" s="69"/>
      <c r="I140" s="70"/>
      <c r="J140" s="70"/>
      <c r="K140" s="17"/>
      <c r="L140" s="71"/>
      <c r="M140" s="72"/>
      <c r="N140" s="71"/>
      <c r="O140" s="53"/>
      <c r="P140" s="53"/>
      <c r="Q140" s="54"/>
      <c r="R140" s="54"/>
      <c r="S140" s="53"/>
      <c r="T140" s="53"/>
      <c r="U140" s="73"/>
      <c r="V140" s="73"/>
    </row>
    <row r="141" spans="2:22" customFormat="1" x14ac:dyDescent="0.3">
      <c r="B141" s="46"/>
      <c r="C141" s="46"/>
      <c r="D141" s="74"/>
      <c r="E141" s="46"/>
      <c r="F141" s="46"/>
      <c r="G141" s="17"/>
      <c r="H141" s="69"/>
      <c r="I141" s="70"/>
      <c r="J141" s="70"/>
      <c r="K141" s="17"/>
      <c r="L141" s="71"/>
      <c r="M141" s="72"/>
      <c r="N141" s="71"/>
      <c r="O141" s="53"/>
      <c r="P141" s="53"/>
      <c r="Q141" s="54"/>
      <c r="R141" s="54"/>
      <c r="S141" s="53"/>
      <c r="T141" s="53"/>
      <c r="U141" s="73"/>
      <c r="V141" s="73"/>
    </row>
    <row r="142" spans="2:22" customFormat="1" x14ac:dyDescent="0.3">
      <c r="B142" s="46"/>
      <c r="C142" s="46"/>
      <c r="D142" s="74"/>
      <c r="E142" s="46"/>
      <c r="F142" s="46"/>
      <c r="G142" s="17"/>
      <c r="H142" s="69"/>
      <c r="I142" s="70"/>
      <c r="J142" s="70"/>
      <c r="K142" s="17"/>
      <c r="L142" s="71"/>
      <c r="M142" s="72"/>
      <c r="N142" s="71"/>
      <c r="O142" s="53"/>
      <c r="P142" s="53"/>
      <c r="Q142" s="54"/>
      <c r="R142" s="54"/>
      <c r="S142" s="53"/>
      <c r="T142" s="53"/>
      <c r="U142" s="73"/>
      <c r="V142" s="73"/>
    </row>
    <row r="143" spans="2:22" customFormat="1" x14ac:dyDescent="0.3">
      <c r="B143" s="46"/>
      <c r="C143" s="46"/>
      <c r="D143" s="74"/>
      <c r="E143" s="46"/>
      <c r="F143" s="46"/>
      <c r="G143" s="17"/>
      <c r="H143" s="69"/>
      <c r="I143" s="70"/>
      <c r="J143" s="70"/>
      <c r="K143" s="17"/>
      <c r="L143" s="71"/>
      <c r="M143" s="72"/>
      <c r="N143" s="71"/>
      <c r="O143" s="53"/>
      <c r="P143" s="53"/>
      <c r="Q143" s="54"/>
      <c r="R143" s="54"/>
      <c r="S143" s="53"/>
      <c r="T143" s="53"/>
      <c r="U143" s="73"/>
      <c r="V143" s="73"/>
    </row>
    <row r="144" spans="2:22" customFormat="1" x14ac:dyDescent="0.3">
      <c r="B144" s="46"/>
      <c r="C144" s="46"/>
      <c r="D144" s="74"/>
      <c r="E144" s="46"/>
      <c r="F144" s="46"/>
      <c r="G144" s="17"/>
      <c r="H144" s="69"/>
      <c r="I144" s="70"/>
      <c r="J144" s="70"/>
      <c r="K144" s="17"/>
      <c r="L144" s="71"/>
      <c r="M144" s="72"/>
      <c r="N144" s="71"/>
      <c r="O144" s="53"/>
      <c r="P144" s="53"/>
      <c r="Q144" s="54"/>
      <c r="R144" s="54"/>
      <c r="S144" s="53"/>
      <c r="T144" s="53"/>
      <c r="U144" s="73"/>
      <c r="V144" s="73"/>
    </row>
    <row r="145" spans="2:22" customFormat="1" x14ac:dyDescent="0.3">
      <c r="B145" s="46"/>
      <c r="C145" s="46"/>
      <c r="D145" s="74"/>
      <c r="E145" s="46"/>
      <c r="F145" s="46"/>
      <c r="G145" s="17"/>
      <c r="H145" s="69"/>
      <c r="I145" s="70"/>
      <c r="J145" s="70"/>
      <c r="K145" s="17"/>
      <c r="L145" s="71"/>
      <c r="M145" s="72"/>
      <c r="N145" s="71"/>
      <c r="O145" s="53"/>
      <c r="P145" s="53"/>
      <c r="Q145" s="54"/>
      <c r="R145" s="54"/>
      <c r="S145" s="53"/>
      <c r="T145" s="53"/>
      <c r="U145" s="73"/>
      <c r="V145" s="73"/>
    </row>
    <row r="146" spans="2:22" customFormat="1" x14ac:dyDescent="0.3">
      <c r="B146" s="46"/>
      <c r="C146" s="46"/>
      <c r="D146" s="74"/>
      <c r="E146" s="46"/>
      <c r="F146" s="46"/>
      <c r="G146" s="17"/>
      <c r="H146" s="69"/>
      <c r="I146" s="70"/>
      <c r="J146" s="70"/>
      <c r="K146" s="17"/>
      <c r="L146" s="71"/>
      <c r="M146" s="72"/>
      <c r="N146" s="71"/>
      <c r="O146" s="53"/>
      <c r="P146" s="53"/>
      <c r="Q146" s="54"/>
      <c r="R146" s="54"/>
      <c r="S146" s="53"/>
      <c r="T146" s="53"/>
      <c r="U146" s="73"/>
      <c r="V146" s="73"/>
    </row>
    <row r="147" spans="2:22" customFormat="1" x14ac:dyDescent="0.3">
      <c r="B147" s="46"/>
      <c r="C147" s="46"/>
      <c r="D147" s="74"/>
      <c r="E147" s="46"/>
      <c r="F147" s="46"/>
      <c r="G147" s="17"/>
      <c r="H147" s="69"/>
      <c r="I147" s="70"/>
      <c r="J147" s="70"/>
      <c r="K147" s="17"/>
      <c r="L147" s="71"/>
      <c r="M147" s="72"/>
      <c r="N147" s="71"/>
      <c r="O147" s="53"/>
      <c r="P147" s="53"/>
      <c r="Q147" s="54"/>
      <c r="R147" s="54"/>
      <c r="S147" s="53"/>
      <c r="T147" s="53"/>
      <c r="U147" s="73"/>
      <c r="V147" s="73"/>
    </row>
    <row r="148" spans="2:22" customFormat="1" x14ac:dyDescent="0.3">
      <c r="B148" s="46"/>
      <c r="C148" s="46"/>
      <c r="D148" s="74"/>
      <c r="E148" s="46"/>
      <c r="F148" s="46"/>
      <c r="G148" s="17"/>
      <c r="H148" s="69"/>
      <c r="I148" s="70"/>
      <c r="J148" s="70"/>
      <c r="K148" s="17"/>
      <c r="L148" s="71"/>
      <c r="M148" s="72"/>
      <c r="N148" s="71"/>
      <c r="O148" s="53"/>
      <c r="P148" s="53"/>
      <c r="Q148" s="54"/>
      <c r="R148" s="54"/>
      <c r="S148" s="53"/>
      <c r="T148" s="53"/>
      <c r="U148" s="73"/>
      <c r="V148" s="73"/>
    </row>
    <row r="149" spans="2:22" customFormat="1" x14ac:dyDescent="0.3">
      <c r="B149" s="46"/>
      <c r="C149" s="46"/>
      <c r="D149" s="74"/>
      <c r="E149" s="46"/>
      <c r="F149" s="46"/>
      <c r="G149" s="17"/>
      <c r="H149" s="69"/>
      <c r="I149" s="70"/>
      <c r="J149" s="70"/>
      <c r="K149" s="17"/>
      <c r="L149" s="71"/>
      <c r="M149" s="72"/>
      <c r="N149" s="71"/>
      <c r="O149" s="53"/>
      <c r="P149" s="53"/>
      <c r="Q149" s="54"/>
      <c r="R149" s="54"/>
      <c r="S149" s="53"/>
      <c r="T149" s="53"/>
      <c r="U149" s="73"/>
      <c r="V149" s="73"/>
    </row>
    <row r="150" spans="2:22" customFormat="1" x14ac:dyDescent="0.3">
      <c r="B150" s="46"/>
      <c r="C150" s="46"/>
      <c r="D150" s="74"/>
      <c r="E150" s="46"/>
      <c r="F150" s="46"/>
      <c r="G150" s="17"/>
      <c r="H150" s="69"/>
      <c r="I150" s="70"/>
      <c r="J150" s="70"/>
      <c r="K150" s="17"/>
      <c r="L150" s="71"/>
      <c r="M150" s="72"/>
      <c r="N150" s="71"/>
      <c r="O150" s="53"/>
      <c r="P150" s="53"/>
      <c r="Q150" s="54"/>
      <c r="R150" s="54"/>
      <c r="S150" s="53"/>
      <c r="T150" s="53"/>
      <c r="U150" s="73"/>
      <c r="V150" s="73"/>
    </row>
    <row r="151" spans="2:22" customFormat="1" x14ac:dyDescent="0.3">
      <c r="B151" s="46"/>
      <c r="C151" s="46"/>
      <c r="D151" s="74"/>
      <c r="E151" s="46"/>
      <c r="F151" s="46"/>
      <c r="G151" s="17"/>
      <c r="H151" s="69"/>
      <c r="I151" s="70"/>
      <c r="J151" s="70"/>
      <c r="K151" s="17"/>
      <c r="L151" s="71"/>
      <c r="M151" s="72"/>
      <c r="N151" s="71"/>
      <c r="O151" s="53"/>
      <c r="P151" s="53"/>
      <c r="Q151" s="54"/>
      <c r="R151" s="54"/>
      <c r="S151" s="53"/>
      <c r="T151" s="53"/>
      <c r="U151" s="73"/>
      <c r="V151" s="73"/>
    </row>
    <row r="152" spans="2:22" customFormat="1" x14ac:dyDescent="0.3">
      <c r="B152" s="46"/>
      <c r="C152" s="46"/>
      <c r="D152" s="74"/>
      <c r="E152" s="46"/>
      <c r="F152" s="46"/>
      <c r="G152" s="17"/>
      <c r="H152" s="69"/>
      <c r="I152" s="70"/>
      <c r="J152" s="70"/>
      <c r="K152" s="17"/>
      <c r="L152" s="71"/>
      <c r="M152" s="72"/>
      <c r="N152" s="71"/>
      <c r="O152" s="53"/>
      <c r="P152" s="53"/>
      <c r="Q152" s="54"/>
      <c r="R152" s="54"/>
      <c r="S152" s="53"/>
      <c r="T152" s="53"/>
      <c r="U152" s="73"/>
      <c r="V152" s="73"/>
    </row>
    <row r="153" spans="2:22" customFormat="1" x14ac:dyDescent="0.3">
      <c r="B153" s="46"/>
      <c r="C153" s="46"/>
      <c r="D153" s="74"/>
      <c r="E153" s="46"/>
      <c r="F153" s="46"/>
      <c r="G153" s="17"/>
      <c r="H153" s="69"/>
      <c r="I153" s="70"/>
      <c r="J153" s="70"/>
      <c r="K153" s="17"/>
      <c r="L153" s="71"/>
      <c r="M153" s="72"/>
      <c r="N153" s="71"/>
      <c r="O153" s="53"/>
      <c r="P153" s="53"/>
      <c r="Q153" s="54"/>
      <c r="R153" s="54"/>
      <c r="S153" s="53"/>
      <c r="T153" s="53"/>
      <c r="U153" s="73"/>
      <c r="V153" s="73"/>
    </row>
    <row r="154" spans="2:22" customFormat="1" x14ac:dyDescent="0.3">
      <c r="B154" s="46"/>
      <c r="C154" s="46"/>
      <c r="D154" s="74"/>
      <c r="E154" s="46"/>
      <c r="F154" s="46"/>
      <c r="G154" s="17"/>
      <c r="H154" s="69"/>
      <c r="I154" s="70"/>
      <c r="J154" s="70"/>
      <c r="K154" s="17"/>
      <c r="L154" s="71"/>
      <c r="M154" s="72"/>
      <c r="N154" s="71"/>
      <c r="O154" s="53"/>
      <c r="P154" s="53"/>
      <c r="Q154" s="54"/>
      <c r="R154" s="54"/>
      <c r="S154" s="53"/>
      <c r="T154" s="53"/>
      <c r="U154" s="73"/>
      <c r="V154" s="73"/>
    </row>
    <row r="155" spans="2:22" customFormat="1" x14ac:dyDescent="0.3">
      <c r="B155" s="46"/>
      <c r="C155" s="46"/>
      <c r="D155" s="74"/>
      <c r="E155" s="46"/>
      <c r="F155" s="46"/>
      <c r="G155" s="17"/>
      <c r="H155" s="69"/>
      <c r="I155" s="70"/>
      <c r="J155" s="70"/>
      <c r="K155" s="17"/>
      <c r="L155" s="71"/>
      <c r="M155" s="72"/>
      <c r="N155" s="71"/>
      <c r="O155" s="53"/>
      <c r="P155" s="53"/>
      <c r="Q155" s="54"/>
      <c r="R155" s="54"/>
      <c r="S155" s="53"/>
      <c r="T155" s="53"/>
      <c r="U155" s="73"/>
      <c r="V155" s="73"/>
    </row>
    <row r="156" spans="2:22" customFormat="1" x14ac:dyDescent="0.3">
      <c r="B156" s="46"/>
      <c r="C156" s="46"/>
      <c r="D156" s="74"/>
      <c r="E156" s="46"/>
      <c r="F156" s="46"/>
      <c r="G156" s="17"/>
      <c r="H156" s="69"/>
      <c r="I156" s="70"/>
      <c r="J156" s="70"/>
      <c r="K156" s="17"/>
      <c r="L156" s="71"/>
      <c r="M156" s="72"/>
      <c r="N156" s="71"/>
      <c r="O156" s="53"/>
      <c r="P156" s="53"/>
      <c r="Q156" s="54"/>
      <c r="R156" s="54"/>
      <c r="S156" s="53"/>
      <c r="T156" s="53"/>
      <c r="U156" s="73"/>
      <c r="V156" s="73"/>
    </row>
    <row r="157" spans="2:22" customFormat="1" x14ac:dyDescent="0.3">
      <c r="B157" s="46"/>
      <c r="C157" s="46"/>
      <c r="D157" s="74"/>
      <c r="E157" s="46"/>
      <c r="F157" s="46"/>
      <c r="G157" s="17"/>
      <c r="H157" s="69"/>
      <c r="I157" s="70"/>
      <c r="J157" s="70"/>
      <c r="K157" s="17"/>
      <c r="L157" s="71"/>
      <c r="M157" s="72"/>
      <c r="N157" s="71"/>
      <c r="O157" s="53"/>
      <c r="P157" s="53"/>
      <c r="Q157" s="54"/>
      <c r="R157" s="54"/>
      <c r="S157" s="53"/>
      <c r="T157" s="53"/>
      <c r="U157" s="73"/>
      <c r="V157" s="73"/>
    </row>
    <row r="158" spans="2:22" customFormat="1" x14ac:dyDescent="0.3">
      <c r="B158" s="46"/>
      <c r="C158" s="46"/>
      <c r="D158" s="74"/>
      <c r="E158" s="46"/>
      <c r="F158" s="46"/>
      <c r="G158" s="17"/>
      <c r="H158" s="69"/>
      <c r="I158" s="70"/>
      <c r="J158" s="70"/>
      <c r="K158" s="17"/>
      <c r="L158" s="71"/>
      <c r="M158" s="72"/>
      <c r="N158" s="71"/>
      <c r="O158" s="53"/>
      <c r="P158" s="53"/>
      <c r="Q158" s="54"/>
      <c r="R158" s="54"/>
      <c r="S158" s="53"/>
      <c r="T158" s="53"/>
      <c r="U158" s="73"/>
      <c r="V158" s="73"/>
    </row>
    <row r="159" spans="2:22" customFormat="1" x14ac:dyDescent="0.3">
      <c r="B159" s="46"/>
      <c r="C159" s="46"/>
      <c r="D159" s="74"/>
      <c r="E159" s="46"/>
      <c r="F159" s="46"/>
      <c r="G159" s="17"/>
      <c r="H159" s="69"/>
      <c r="I159" s="70"/>
      <c r="J159" s="70"/>
      <c r="K159" s="17"/>
      <c r="L159" s="71"/>
      <c r="M159" s="72"/>
      <c r="N159" s="71"/>
      <c r="O159" s="53"/>
      <c r="P159" s="53"/>
      <c r="Q159" s="54"/>
      <c r="R159" s="54"/>
      <c r="S159" s="53"/>
      <c r="T159" s="53"/>
      <c r="U159" s="73"/>
      <c r="V159" s="73"/>
    </row>
    <row r="160" spans="2:22" customFormat="1" x14ac:dyDescent="0.3">
      <c r="B160" s="46"/>
      <c r="C160" s="46"/>
      <c r="D160" s="74"/>
      <c r="E160" s="46"/>
      <c r="F160" s="46"/>
      <c r="G160" s="17"/>
      <c r="H160" s="69"/>
      <c r="I160" s="70"/>
      <c r="J160" s="70"/>
      <c r="K160" s="17"/>
      <c r="L160" s="71"/>
      <c r="M160" s="72"/>
      <c r="N160" s="71"/>
      <c r="O160" s="53"/>
      <c r="P160" s="53"/>
      <c r="Q160" s="54"/>
      <c r="R160" s="54"/>
      <c r="S160" s="53"/>
      <c r="T160" s="53"/>
      <c r="U160" s="73"/>
      <c r="V160" s="73"/>
    </row>
    <row r="161" spans="2:22" customFormat="1" x14ac:dyDescent="0.3">
      <c r="B161" s="46"/>
      <c r="C161" s="46"/>
      <c r="D161" s="74"/>
      <c r="E161" s="46"/>
      <c r="F161" s="46"/>
      <c r="G161" s="17"/>
      <c r="H161" s="69"/>
      <c r="I161" s="70"/>
      <c r="J161" s="70"/>
      <c r="K161" s="17"/>
      <c r="L161" s="71"/>
      <c r="M161" s="72"/>
      <c r="N161" s="71"/>
      <c r="O161" s="53"/>
      <c r="P161" s="53"/>
      <c r="Q161" s="54"/>
      <c r="R161" s="54"/>
      <c r="S161" s="53"/>
      <c r="T161" s="53"/>
      <c r="U161" s="73"/>
      <c r="V161" s="73"/>
    </row>
    <row r="162" spans="2:22" customFormat="1" x14ac:dyDescent="0.3">
      <c r="B162" s="46"/>
      <c r="C162" s="46"/>
      <c r="D162" s="74"/>
      <c r="E162" s="46"/>
      <c r="F162" s="46"/>
      <c r="G162" s="17"/>
      <c r="H162" s="69"/>
      <c r="I162" s="70"/>
      <c r="J162" s="70"/>
      <c r="K162" s="17"/>
      <c r="L162" s="71"/>
      <c r="M162" s="72"/>
      <c r="N162" s="71"/>
      <c r="O162" s="53"/>
      <c r="P162" s="53"/>
      <c r="Q162" s="54"/>
      <c r="R162" s="54"/>
      <c r="S162" s="53"/>
      <c r="T162" s="53"/>
      <c r="U162" s="73"/>
      <c r="V162" s="73"/>
    </row>
    <row r="163" spans="2:22" customFormat="1" x14ac:dyDescent="0.3">
      <c r="B163" s="46"/>
      <c r="C163" s="46"/>
      <c r="D163" s="74"/>
      <c r="E163" s="46"/>
      <c r="F163" s="46"/>
      <c r="G163" s="17"/>
      <c r="H163" s="69"/>
      <c r="I163" s="70"/>
      <c r="J163" s="70"/>
      <c r="K163" s="17"/>
      <c r="L163" s="71"/>
      <c r="M163" s="72"/>
      <c r="N163" s="71"/>
      <c r="O163" s="53"/>
      <c r="P163" s="53"/>
      <c r="Q163" s="54"/>
      <c r="R163" s="54"/>
      <c r="S163" s="53"/>
      <c r="T163" s="53"/>
      <c r="U163" s="73"/>
      <c r="V163" s="73"/>
    </row>
    <row r="164" spans="2:22" customFormat="1" x14ac:dyDescent="0.3">
      <c r="B164" s="46"/>
      <c r="C164" s="46"/>
      <c r="D164" s="74"/>
      <c r="E164" s="46"/>
      <c r="F164" s="46"/>
      <c r="G164" s="17"/>
      <c r="H164" s="69"/>
      <c r="I164" s="70"/>
      <c r="J164" s="70"/>
      <c r="K164" s="17"/>
      <c r="L164" s="71"/>
      <c r="M164" s="72"/>
      <c r="N164" s="71"/>
      <c r="O164" s="53"/>
      <c r="P164" s="53"/>
      <c r="Q164" s="54"/>
      <c r="R164" s="54"/>
      <c r="S164" s="53"/>
      <c r="T164" s="53"/>
      <c r="U164" s="73"/>
      <c r="V164" s="73"/>
    </row>
    <row r="165" spans="2:22" customFormat="1" x14ac:dyDescent="0.3">
      <c r="B165" s="46"/>
      <c r="C165" s="46"/>
      <c r="D165" s="74"/>
      <c r="E165" s="46"/>
      <c r="F165" s="46"/>
      <c r="G165" s="17"/>
      <c r="H165" s="69"/>
      <c r="I165" s="70"/>
      <c r="J165" s="70"/>
      <c r="K165" s="17"/>
      <c r="L165" s="71"/>
      <c r="M165" s="72"/>
      <c r="N165" s="71"/>
      <c r="O165" s="53"/>
      <c r="P165" s="53"/>
      <c r="Q165" s="54"/>
      <c r="R165" s="54"/>
      <c r="S165" s="53"/>
      <c r="T165" s="53"/>
      <c r="U165" s="73"/>
      <c r="V165" s="73"/>
    </row>
    <row r="166" spans="2:22" customFormat="1" x14ac:dyDescent="0.3">
      <c r="B166" s="46"/>
      <c r="C166" s="46"/>
      <c r="D166" s="74"/>
      <c r="E166" s="46"/>
      <c r="F166" s="46"/>
      <c r="G166" s="17"/>
      <c r="H166" s="69"/>
      <c r="I166" s="70"/>
      <c r="J166" s="70"/>
      <c r="K166" s="17"/>
      <c r="L166" s="71"/>
      <c r="M166" s="72"/>
      <c r="N166" s="71"/>
      <c r="O166" s="53"/>
      <c r="P166" s="53"/>
      <c r="Q166" s="54"/>
      <c r="R166" s="54"/>
      <c r="S166" s="53"/>
      <c r="T166" s="53"/>
      <c r="U166" s="73"/>
      <c r="V166" s="73"/>
    </row>
    <row r="167" spans="2:22" customFormat="1" x14ac:dyDescent="0.3">
      <c r="B167" s="46"/>
      <c r="C167" s="46"/>
      <c r="D167" s="74"/>
      <c r="E167" s="46"/>
      <c r="F167" s="46"/>
      <c r="G167" s="17"/>
      <c r="H167" s="69"/>
      <c r="I167" s="70"/>
      <c r="J167" s="70"/>
      <c r="K167" s="17"/>
      <c r="L167" s="71"/>
      <c r="M167" s="72"/>
      <c r="N167" s="71"/>
      <c r="O167" s="53"/>
      <c r="P167" s="53"/>
      <c r="Q167" s="54"/>
      <c r="R167" s="54"/>
      <c r="S167" s="53"/>
      <c r="T167" s="53"/>
      <c r="U167" s="73"/>
      <c r="V167" s="73"/>
    </row>
    <row r="168" spans="2:22" customFormat="1" x14ac:dyDescent="0.3">
      <c r="B168" s="46"/>
      <c r="C168" s="46"/>
      <c r="D168" s="74"/>
      <c r="E168" s="46"/>
      <c r="F168" s="46"/>
      <c r="G168" s="17"/>
      <c r="H168" s="69"/>
      <c r="I168" s="70"/>
      <c r="J168" s="70"/>
      <c r="K168" s="17"/>
      <c r="L168" s="71"/>
      <c r="M168" s="72"/>
      <c r="N168" s="71"/>
      <c r="O168" s="53"/>
      <c r="P168" s="53"/>
      <c r="Q168" s="54"/>
      <c r="R168" s="54"/>
      <c r="S168" s="53"/>
      <c r="T168" s="53"/>
      <c r="U168" s="73"/>
      <c r="V168" s="73"/>
    </row>
    <row r="169" spans="2:22" customFormat="1" x14ac:dyDescent="0.3">
      <c r="B169" s="46"/>
      <c r="C169" s="46"/>
      <c r="D169" s="74"/>
      <c r="E169" s="46"/>
      <c r="F169" s="46"/>
      <c r="G169" s="17"/>
      <c r="H169" s="69"/>
      <c r="I169" s="70"/>
      <c r="J169" s="70"/>
      <c r="K169" s="17"/>
      <c r="L169" s="71"/>
      <c r="M169" s="72"/>
      <c r="N169" s="71"/>
      <c r="O169" s="53"/>
      <c r="P169" s="53"/>
      <c r="Q169" s="54"/>
      <c r="R169" s="54"/>
      <c r="S169" s="53"/>
      <c r="T169" s="53"/>
      <c r="U169" s="73"/>
      <c r="V169" s="73"/>
    </row>
    <row r="170" spans="2:22" customFormat="1" x14ac:dyDescent="0.3">
      <c r="B170" s="46"/>
      <c r="C170" s="46"/>
      <c r="D170" s="74"/>
      <c r="E170" s="46"/>
      <c r="F170" s="46"/>
      <c r="G170" s="17"/>
      <c r="H170" s="69"/>
      <c r="I170" s="70"/>
      <c r="J170" s="70"/>
      <c r="K170" s="17"/>
      <c r="L170" s="71"/>
      <c r="M170" s="72"/>
      <c r="N170" s="71"/>
      <c r="O170" s="53"/>
      <c r="P170" s="53"/>
      <c r="Q170" s="54"/>
      <c r="R170" s="54"/>
      <c r="S170" s="53"/>
      <c r="T170" s="53"/>
      <c r="U170" s="73"/>
      <c r="V170" s="73"/>
    </row>
    <row r="171" spans="2:22" customFormat="1" x14ac:dyDescent="0.3">
      <c r="B171" s="46"/>
      <c r="C171" s="46"/>
      <c r="D171" s="74"/>
      <c r="E171" s="46"/>
      <c r="F171" s="46"/>
      <c r="G171" s="17"/>
      <c r="H171" s="69"/>
      <c r="I171" s="70"/>
      <c r="J171" s="70"/>
      <c r="K171" s="17"/>
      <c r="L171" s="71"/>
      <c r="M171" s="72"/>
      <c r="N171" s="71"/>
      <c r="O171" s="53"/>
      <c r="P171" s="53"/>
      <c r="Q171" s="54"/>
      <c r="R171" s="54"/>
      <c r="S171" s="53"/>
      <c r="T171" s="53"/>
      <c r="U171" s="73"/>
      <c r="V171" s="73"/>
    </row>
    <row r="172" spans="2:22" customFormat="1" x14ac:dyDescent="0.3">
      <c r="B172" s="46"/>
      <c r="C172" s="46"/>
      <c r="D172" s="74"/>
      <c r="E172" s="46"/>
      <c r="F172" s="46"/>
      <c r="G172" s="17"/>
      <c r="H172" s="69"/>
      <c r="I172" s="70"/>
      <c r="J172" s="70"/>
      <c r="K172" s="17"/>
      <c r="L172" s="71"/>
      <c r="M172" s="72"/>
      <c r="N172" s="71"/>
      <c r="O172" s="53"/>
      <c r="P172" s="53"/>
      <c r="Q172" s="54"/>
      <c r="R172" s="54"/>
      <c r="S172" s="53"/>
      <c r="T172" s="53"/>
      <c r="U172" s="73"/>
      <c r="V172" s="73"/>
    </row>
    <row r="173" spans="2:22" customFormat="1" x14ac:dyDescent="0.3">
      <c r="B173" s="46"/>
      <c r="C173" s="46"/>
      <c r="D173" s="74"/>
      <c r="E173" s="46"/>
      <c r="F173" s="46"/>
      <c r="G173" s="17"/>
      <c r="H173" s="69"/>
      <c r="I173" s="70"/>
      <c r="J173" s="70"/>
      <c r="K173" s="17"/>
      <c r="L173" s="71"/>
      <c r="M173" s="72"/>
      <c r="N173" s="71"/>
      <c r="O173" s="53"/>
      <c r="P173" s="53"/>
      <c r="Q173" s="54"/>
      <c r="R173" s="54"/>
      <c r="S173" s="53"/>
      <c r="T173" s="53"/>
      <c r="U173" s="73"/>
      <c r="V173" s="73"/>
    </row>
    <row r="174" spans="2:22" customFormat="1" x14ac:dyDescent="0.3">
      <c r="B174" s="46"/>
      <c r="C174" s="46"/>
      <c r="D174" s="74"/>
      <c r="E174" s="46"/>
      <c r="F174" s="46"/>
      <c r="G174" s="17"/>
      <c r="H174" s="69"/>
      <c r="I174" s="70"/>
      <c r="J174" s="70"/>
      <c r="K174" s="17"/>
      <c r="L174" s="71"/>
      <c r="M174" s="72"/>
      <c r="N174" s="71"/>
      <c r="O174" s="53"/>
      <c r="P174" s="53"/>
      <c r="Q174" s="54"/>
      <c r="R174" s="54"/>
      <c r="S174" s="53"/>
      <c r="T174" s="53"/>
      <c r="U174" s="73"/>
      <c r="V174" s="73"/>
    </row>
    <row r="175" spans="2:22" customFormat="1" x14ac:dyDescent="0.3">
      <c r="B175" s="46"/>
      <c r="C175" s="46"/>
      <c r="D175" s="74"/>
      <c r="E175" s="46"/>
      <c r="F175" s="46"/>
      <c r="G175" s="17"/>
      <c r="H175" s="69"/>
      <c r="I175" s="70"/>
      <c r="J175" s="70"/>
      <c r="K175" s="17"/>
      <c r="L175" s="71"/>
      <c r="M175" s="72"/>
      <c r="N175" s="71"/>
      <c r="O175" s="53"/>
      <c r="P175" s="53"/>
      <c r="Q175" s="54"/>
      <c r="R175" s="54"/>
      <c r="S175" s="53"/>
      <c r="T175" s="53"/>
      <c r="U175" s="73"/>
      <c r="V175" s="73"/>
    </row>
    <row r="176" spans="2:22" customFormat="1" x14ac:dyDescent="0.3">
      <c r="B176" s="46"/>
      <c r="C176" s="46"/>
      <c r="D176" s="74"/>
      <c r="E176" s="46"/>
      <c r="F176" s="46"/>
      <c r="G176" s="17"/>
      <c r="H176" s="69"/>
      <c r="I176" s="70"/>
      <c r="J176" s="70"/>
      <c r="K176" s="17"/>
      <c r="L176" s="71"/>
      <c r="M176" s="72"/>
      <c r="N176" s="71"/>
      <c r="O176" s="53"/>
      <c r="P176" s="53"/>
      <c r="Q176" s="54"/>
      <c r="R176" s="54"/>
      <c r="S176" s="53"/>
      <c r="T176" s="53"/>
      <c r="U176" s="73"/>
      <c r="V176" s="73"/>
    </row>
    <row r="177" spans="2:23" x14ac:dyDescent="0.3">
      <c r="B177" s="46"/>
      <c r="C177" s="46"/>
      <c r="D177" s="67"/>
      <c r="E177" s="68"/>
      <c r="F177" s="68"/>
      <c r="G177" s="17"/>
      <c r="H177" s="69"/>
      <c r="I177" s="70"/>
      <c r="J177" s="70"/>
      <c r="K177" s="17"/>
      <c r="L177" s="71"/>
      <c r="M177" s="72"/>
      <c r="N177" s="71"/>
      <c r="O177" s="70"/>
      <c r="P177" s="70"/>
      <c r="Q177" s="17"/>
      <c r="R177" s="17"/>
      <c r="S177" s="53"/>
      <c r="T177" s="53"/>
      <c r="U177" s="73"/>
      <c r="V177" s="73"/>
      <c r="W177"/>
    </row>
    <row r="178" spans="2:23" x14ac:dyDescent="0.3">
      <c r="B178" s="46"/>
      <c r="C178" s="46"/>
      <c r="D178" s="67"/>
      <c r="E178" s="68"/>
      <c r="F178" s="68"/>
      <c r="G178" s="75"/>
      <c r="H178" s="76"/>
      <c r="I178" s="70"/>
      <c r="J178" s="70"/>
      <c r="K178" s="75"/>
      <c r="L178" s="71"/>
      <c r="M178" s="72"/>
      <c r="N178" s="71"/>
      <c r="O178" s="75"/>
      <c r="P178" s="70"/>
      <c r="Q178" s="17"/>
      <c r="R178" s="17"/>
      <c r="S178" s="53"/>
      <c r="T178" s="53"/>
      <c r="U178" s="73"/>
      <c r="V178" s="73"/>
      <c r="W178"/>
    </row>
    <row r="179" spans="2:23" x14ac:dyDescent="0.3">
      <c r="B179" s="46"/>
      <c r="C179" s="46"/>
      <c r="D179" s="67"/>
      <c r="E179" s="68"/>
      <c r="F179" s="68"/>
      <c r="G179" s="17"/>
      <c r="H179" s="69"/>
      <c r="I179" s="70"/>
      <c r="J179" s="70"/>
      <c r="K179" s="17"/>
      <c r="L179" s="71"/>
      <c r="M179" s="72"/>
      <c r="N179" s="71"/>
      <c r="O179" s="70"/>
      <c r="P179" s="70"/>
      <c r="Q179" s="17"/>
      <c r="R179" s="17"/>
      <c r="S179" s="53"/>
      <c r="T179" s="53"/>
      <c r="U179" s="73"/>
      <c r="V179" s="73"/>
      <c r="W179"/>
    </row>
    <row r="180" spans="2:23" x14ac:dyDescent="0.3">
      <c r="B180" s="46"/>
      <c r="C180" s="46"/>
      <c r="D180" s="67"/>
      <c r="E180" s="68"/>
      <c r="F180" s="68"/>
      <c r="G180" s="75"/>
      <c r="H180" s="76"/>
      <c r="I180" s="70"/>
      <c r="J180" s="70"/>
      <c r="K180" s="75"/>
      <c r="L180" s="71"/>
      <c r="M180" s="72"/>
      <c r="N180" s="71"/>
      <c r="O180" s="75"/>
      <c r="P180" s="70"/>
      <c r="Q180" s="17"/>
      <c r="R180" s="17"/>
      <c r="S180" s="53"/>
      <c r="T180" s="53"/>
      <c r="U180" s="73"/>
      <c r="V180" s="73"/>
      <c r="W180"/>
    </row>
    <row r="181" spans="2:23" x14ac:dyDescent="0.3">
      <c r="B181" s="46"/>
      <c r="C181" s="46"/>
      <c r="D181" s="67"/>
      <c r="E181" s="68"/>
      <c r="F181" s="68"/>
      <c r="G181" s="17"/>
      <c r="H181" s="69"/>
      <c r="I181" s="70"/>
      <c r="J181" s="70"/>
      <c r="K181" s="17"/>
      <c r="L181" s="71"/>
      <c r="M181" s="72"/>
      <c r="N181" s="71"/>
      <c r="O181" s="70"/>
      <c r="P181" s="70"/>
      <c r="Q181" s="17"/>
      <c r="R181" s="17"/>
      <c r="S181" s="53"/>
      <c r="T181" s="53"/>
      <c r="U181" s="73"/>
      <c r="V181" s="73"/>
      <c r="W181"/>
    </row>
    <row r="182" spans="2:23" x14ac:dyDescent="0.3">
      <c r="B182" s="46"/>
      <c r="C182" s="46"/>
      <c r="D182" s="67"/>
      <c r="E182" s="68"/>
      <c r="F182" s="68"/>
      <c r="G182" s="75"/>
      <c r="H182" s="76"/>
      <c r="I182" s="70"/>
      <c r="J182" s="70"/>
      <c r="K182" s="75"/>
      <c r="L182" s="71"/>
      <c r="M182" s="72"/>
      <c r="N182" s="71"/>
      <c r="O182" s="75"/>
      <c r="P182" s="70"/>
      <c r="Q182" s="17"/>
      <c r="R182" s="17"/>
      <c r="S182" s="53"/>
      <c r="T182" s="53"/>
      <c r="U182" s="73"/>
      <c r="V182" s="73"/>
      <c r="W182"/>
    </row>
    <row r="183" spans="2:23" x14ac:dyDescent="0.3">
      <c r="B183" s="46"/>
      <c r="C183" s="46"/>
      <c r="D183" s="67"/>
      <c r="E183" s="68"/>
      <c r="F183" s="68"/>
      <c r="G183" s="17"/>
      <c r="H183" s="69"/>
      <c r="I183" s="70"/>
      <c r="J183" s="70"/>
      <c r="K183" s="17"/>
      <c r="L183" s="71"/>
      <c r="M183" s="72"/>
      <c r="N183" s="71"/>
      <c r="O183" s="70"/>
      <c r="P183" s="70"/>
      <c r="Q183" s="17"/>
      <c r="R183" s="17"/>
      <c r="S183" s="53"/>
      <c r="T183" s="53"/>
      <c r="U183" s="73"/>
      <c r="V183" s="73"/>
      <c r="W183"/>
    </row>
    <row r="184" spans="2:23" x14ac:dyDescent="0.3">
      <c r="B184" s="46"/>
      <c r="C184" s="46"/>
      <c r="D184" s="67"/>
      <c r="E184" s="68"/>
      <c r="F184" s="68"/>
      <c r="G184" s="75"/>
      <c r="H184" s="76"/>
      <c r="I184" s="70"/>
      <c r="J184" s="70"/>
      <c r="K184" s="75"/>
      <c r="L184" s="71"/>
      <c r="M184" s="72"/>
      <c r="N184" s="71"/>
      <c r="O184" s="75"/>
      <c r="P184" s="70"/>
      <c r="Q184" s="17"/>
      <c r="R184" s="17"/>
      <c r="S184" s="53"/>
      <c r="T184" s="53"/>
      <c r="U184" s="73"/>
      <c r="V184" s="73"/>
      <c r="W184"/>
    </row>
    <row r="185" spans="2:23" x14ac:dyDescent="0.3">
      <c r="B185" s="46"/>
      <c r="C185" s="46"/>
      <c r="D185" s="67"/>
      <c r="E185" s="68"/>
      <c r="F185" s="68"/>
      <c r="G185" s="17"/>
      <c r="H185" s="69"/>
      <c r="I185" s="70"/>
      <c r="J185" s="70"/>
      <c r="K185" s="17"/>
      <c r="L185" s="71"/>
      <c r="M185" s="72"/>
      <c r="N185" s="71"/>
      <c r="O185" s="70"/>
      <c r="P185" s="70"/>
      <c r="Q185" s="17"/>
      <c r="R185" s="17"/>
      <c r="S185" s="53"/>
      <c r="T185" s="53"/>
      <c r="U185" s="73"/>
      <c r="V185" s="73"/>
      <c r="W185"/>
    </row>
    <row r="186" spans="2:23" x14ac:dyDescent="0.3">
      <c r="B186" s="46"/>
      <c r="C186" s="46"/>
      <c r="D186" s="67"/>
      <c r="E186" s="68"/>
      <c r="F186" s="68"/>
      <c r="G186" s="75"/>
      <c r="H186" s="76"/>
      <c r="I186" s="70"/>
      <c r="J186" s="70"/>
      <c r="K186" s="75"/>
      <c r="L186" s="71"/>
      <c r="M186" s="72"/>
      <c r="N186" s="71"/>
      <c r="O186" s="75"/>
      <c r="P186" s="70"/>
      <c r="Q186" s="17"/>
      <c r="R186" s="17"/>
      <c r="S186" s="53"/>
      <c r="T186" s="53"/>
      <c r="U186" s="73"/>
      <c r="V186" s="73"/>
      <c r="W186"/>
    </row>
    <row r="187" spans="2:23" x14ac:dyDescent="0.3">
      <c r="B187" s="46"/>
      <c r="C187" s="46"/>
      <c r="D187" s="67"/>
      <c r="E187" s="68"/>
      <c r="F187" s="68"/>
      <c r="G187" s="17"/>
      <c r="H187" s="69"/>
      <c r="I187" s="70"/>
      <c r="J187" s="70"/>
      <c r="K187" s="17"/>
      <c r="L187" s="71"/>
      <c r="M187" s="72"/>
      <c r="N187" s="71"/>
      <c r="O187" s="70"/>
      <c r="P187" s="70"/>
      <c r="Q187" s="17"/>
      <c r="R187" s="17"/>
      <c r="S187" s="53"/>
      <c r="T187" s="53"/>
      <c r="U187" s="73"/>
      <c r="V187" s="73"/>
      <c r="W187"/>
    </row>
    <row r="188" spans="2:23" x14ac:dyDescent="0.3">
      <c r="B188" s="46"/>
      <c r="C188" s="46"/>
      <c r="D188" s="67"/>
      <c r="E188" s="68"/>
      <c r="F188" s="68"/>
      <c r="G188" s="75"/>
      <c r="H188" s="76"/>
      <c r="I188" s="70"/>
      <c r="J188" s="70"/>
      <c r="K188" s="75"/>
      <c r="L188" s="71"/>
      <c r="M188" s="72"/>
      <c r="N188" s="71"/>
      <c r="O188" s="75"/>
      <c r="P188" s="70"/>
      <c r="Q188" s="17"/>
      <c r="R188" s="17"/>
      <c r="S188" s="53"/>
      <c r="T188" s="53"/>
      <c r="U188" s="73"/>
      <c r="V188" s="73"/>
      <c r="W188"/>
    </row>
    <row r="189" spans="2:23" x14ac:dyDescent="0.3">
      <c r="B189" s="58"/>
      <c r="C189" s="58"/>
      <c r="D189" s="64"/>
      <c r="E189" s="65"/>
      <c r="F189" s="65"/>
      <c r="G189" s="59"/>
      <c r="H189" s="60"/>
      <c r="I189" s="66"/>
      <c r="J189" s="66"/>
      <c r="K189" s="59"/>
      <c r="L189" s="61"/>
      <c r="M189" s="62"/>
      <c r="N189" s="61"/>
      <c r="O189" s="66"/>
      <c r="P189" s="66"/>
      <c r="Q189" s="59"/>
      <c r="R189" s="59"/>
      <c r="S189" s="63"/>
      <c r="T189" s="63"/>
      <c r="U189" s="73"/>
      <c r="V189" s="73"/>
      <c r="W189"/>
    </row>
    <row r="190" spans="2:23" x14ac:dyDescent="0.3">
      <c r="B190" s="13"/>
      <c r="C190" s="13"/>
      <c r="D190" s="21"/>
      <c r="E190" s="25"/>
      <c r="F190" s="25"/>
      <c r="G190" s="22"/>
      <c r="H190" s="24"/>
      <c r="I190" s="5"/>
      <c r="J190" s="5"/>
      <c r="K190" s="22"/>
      <c r="L190" s="8"/>
      <c r="M190" s="6"/>
      <c r="N190" s="8"/>
      <c r="O190" s="22"/>
      <c r="P190" s="5"/>
      <c r="Q190" s="3"/>
      <c r="R190" s="3"/>
      <c r="S190" s="50"/>
      <c r="T190" s="50"/>
      <c r="U190" s="73"/>
      <c r="V190" s="73"/>
      <c r="W190"/>
    </row>
    <row r="191" spans="2:23" x14ac:dyDescent="0.3">
      <c r="B191" s="13"/>
      <c r="C191" s="13"/>
      <c r="D191" s="21"/>
      <c r="E191" s="25"/>
      <c r="F191" s="25"/>
      <c r="G191" s="3"/>
      <c r="H191" s="4"/>
      <c r="I191" s="5"/>
      <c r="J191" s="5"/>
      <c r="K191" s="3"/>
      <c r="L191" s="8"/>
      <c r="M191" s="6"/>
      <c r="N191" s="8"/>
      <c r="O191" s="5"/>
      <c r="P191" s="5"/>
      <c r="Q191" s="3"/>
      <c r="R191" s="3"/>
      <c r="S191" s="50"/>
      <c r="T191" s="50"/>
      <c r="U191" s="73"/>
      <c r="V191" s="73"/>
      <c r="W191"/>
    </row>
    <row r="192" spans="2:23" x14ac:dyDescent="0.3">
      <c r="B192" s="13"/>
      <c r="C192" s="13"/>
      <c r="D192" s="21"/>
      <c r="E192" s="25"/>
      <c r="F192" s="25"/>
      <c r="G192" s="22"/>
      <c r="H192" s="24"/>
      <c r="I192" s="5"/>
      <c r="J192" s="5"/>
      <c r="K192" s="22"/>
      <c r="L192" s="8"/>
      <c r="M192" s="6"/>
      <c r="N192" s="8"/>
      <c r="O192" s="22"/>
      <c r="P192" s="5"/>
      <c r="Q192" s="3"/>
      <c r="R192" s="3"/>
      <c r="S192" s="50"/>
      <c r="T192" s="50"/>
      <c r="U192" s="73"/>
      <c r="V192" s="73"/>
      <c r="W192"/>
    </row>
    <row r="193" spans="2:23" x14ac:dyDescent="0.3">
      <c r="B193" s="13"/>
      <c r="C193" s="13"/>
      <c r="D193" s="21"/>
      <c r="E193" s="25"/>
      <c r="F193" s="25"/>
      <c r="G193" s="3"/>
      <c r="H193" s="4"/>
      <c r="I193" s="5"/>
      <c r="J193" s="5"/>
      <c r="K193" s="3"/>
      <c r="L193" s="8"/>
      <c r="M193" s="6"/>
      <c r="N193" s="8"/>
      <c r="O193" s="5"/>
      <c r="P193" s="5"/>
      <c r="Q193" s="3"/>
      <c r="R193" s="3"/>
      <c r="S193" s="50"/>
      <c r="T193" s="50"/>
      <c r="U193" s="73"/>
      <c r="V193" s="73"/>
      <c r="W193"/>
    </row>
    <row r="194" spans="2:23" x14ac:dyDescent="0.3">
      <c r="B194" s="33"/>
      <c r="C194" s="33"/>
      <c r="D194" s="27"/>
      <c r="E194" s="42"/>
      <c r="F194" s="42"/>
      <c r="G194" s="39"/>
      <c r="H194" s="47"/>
      <c r="I194" s="5"/>
      <c r="J194" s="5"/>
      <c r="K194" s="22"/>
      <c r="L194" s="8"/>
      <c r="M194" s="6"/>
      <c r="N194" s="8"/>
      <c r="O194" s="39"/>
      <c r="P194" s="31"/>
      <c r="Q194" s="28"/>
      <c r="R194" s="28"/>
      <c r="S194" s="50"/>
      <c r="T194" s="50"/>
      <c r="U194" s="73"/>
      <c r="V194" s="73"/>
      <c r="W194"/>
    </row>
    <row r="195" spans="2:23" x14ac:dyDescent="0.3">
      <c r="B195" s="32"/>
      <c r="C195" s="32"/>
      <c r="D195" s="27"/>
      <c r="E195" s="42"/>
      <c r="F195" s="42"/>
      <c r="G195" s="28"/>
      <c r="H195" s="29"/>
      <c r="I195" s="23"/>
      <c r="J195" s="23"/>
      <c r="K195" s="3"/>
      <c r="L195" s="8"/>
      <c r="M195" s="6"/>
      <c r="N195" s="8"/>
      <c r="O195" s="36"/>
      <c r="P195" s="40"/>
      <c r="Q195" s="26"/>
      <c r="R195" s="26"/>
      <c r="S195" s="50"/>
      <c r="T195" s="50"/>
      <c r="U195" s="73"/>
      <c r="V195" s="73"/>
      <c r="W195"/>
    </row>
    <row r="196" spans="2:23" x14ac:dyDescent="0.3">
      <c r="B196" s="32"/>
      <c r="C196" s="32"/>
      <c r="D196" s="27"/>
      <c r="E196" s="42"/>
      <c r="F196" s="42"/>
      <c r="G196" s="39"/>
      <c r="H196" s="47"/>
      <c r="I196" s="23"/>
      <c r="J196" s="23"/>
      <c r="K196" s="22"/>
      <c r="L196" s="8"/>
      <c r="M196" s="6"/>
      <c r="N196" s="8"/>
      <c r="O196" s="48"/>
      <c r="P196" s="49"/>
      <c r="Q196" s="26"/>
      <c r="R196" s="26"/>
      <c r="S196" s="50"/>
      <c r="T196" s="50"/>
      <c r="U196" s="73"/>
      <c r="V196" s="73"/>
      <c r="W196"/>
    </row>
    <row r="197" spans="2:23" x14ac:dyDescent="0.3">
      <c r="B197" s="32"/>
      <c r="C197" s="32"/>
      <c r="D197" s="27"/>
      <c r="E197" s="42"/>
      <c r="F197" s="42"/>
      <c r="G197" s="28"/>
      <c r="H197" s="29"/>
      <c r="I197" s="5"/>
      <c r="J197" s="5"/>
      <c r="K197" s="3"/>
      <c r="L197" s="8"/>
      <c r="M197" s="6"/>
      <c r="N197" s="8"/>
      <c r="O197" s="36"/>
      <c r="P197" s="40"/>
      <c r="Q197" s="26"/>
      <c r="R197" s="26"/>
      <c r="S197" s="50"/>
      <c r="T197" s="50"/>
      <c r="U197" s="73"/>
      <c r="V197" s="73"/>
      <c r="W197"/>
    </row>
    <row r="198" spans="2:23" x14ac:dyDescent="0.3">
      <c r="B198" s="35"/>
      <c r="C198" s="35"/>
      <c r="D198" s="27"/>
      <c r="E198" s="42"/>
      <c r="F198" s="42"/>
      <c r="G198" s="39"/>
      <c r="H198" s="47"/>
      <c r="I198" s="31"/>
      <c r="J198" s="31"/>
      <c r="K198" s="39"/>
      <c r="L198" s="56"/>
      <c r="M198" s="30"/>
      <c r="N198" s="56"/>
      <c r="O198" s="77"/>
      <c r="P198" s="41"/>
      <c r="Q198" s="34"/>
      <c r="R198" s="34"/>
      <c r="S198" s="57"/>
      <c r="T198" s="57"/>
      <c r="U198" s="73"/>
      <c r="V198" s="73"/>
      <c r="W198"/>
    </row>
    <row r="199" spans="2:23" x14ac:dyDescent="0.3">
      <c r="B199" s="46"/>
      <c r="C199" s="46"/>
      <c r="D199" s="67"/>
      <c r="E199" s="68"/>
      <c r="F199" s="68"/>
      <c r="G199" s="17"/>
      <c r="H199" s="69"/>
      <c r="I199" s="70"/>
      <c r="J199" s="70"/>
      <c r="K199" s="17"/>
      <c r="L199" s="71"/>
      <c r="M199" s="72"/>
      <c r="N199" s="71"/>
      <c r="O199" s="70"/>
      <c r="P199" s="70"/>
      <c r="Q199" s="17"/>
      <c r="R199" s="17"/>
      <c r="S199" s="53"/>
      <c r="T199" s="53"/>
      <c r="U199" s="73"/>
      <c r="V199" s="73"/>
      <c r="W199"/>
    </row>
    <row r="200" spans="2:23" x14ac:dyDescent="0.3">
      <c r="B200" s="46"/>
      <c r="C200" s="46"/>
      <c r="D200" s="67"/>
      <c r="E200" s="68"/>
      <c r="F200" s="68"/>
      <c r="G200" s="75"/>
      <c r="H200" s="69"/>
      <c r="I200" s="70"/>
      <c r="J200" s="70"/>
      <c r="K200" s="17"/>
      <c r="L200" s="71"/>
      <c r="M200" s="72"/>
      <c r="N200" s="71"/>
      <c r="O200" s="70"/>
      <c r="P200" s="70"/>
      <c r="Q200" s="17"/>
      <c r="R200" s="17"/>
      <c r="S200" s="53"/>
      <c r="T200" s="53"/>
      <c r="U200" s="73"/>
      <c r="V200" s="73"/>
      <c r="W200"/>
    </row>
    <row r="201" spans="2:23" x14ac:dyDescent="0.3">
      <c r="B201" s="46"/>
      <c r="C201" s="46"/>
      <c r="D201" s="67"/>
      <c r="E201" s="68"/>
      <c r="F201" s="68"/>
      <c r="G201" s="17"/>
      <c r="H201" s="69"/>
      <c r="I201" s="70"/>
      <c r="J201" s="70"/>
      <c r="K201" s="17"/>
      <c r="L201" s="71"/>
      <c r="M201" s="72"/>
      <c r="N201" s="71"/>
      <c r="O201" s="70"/>
      <c r="P201" s="70"/>
      <c r="Q201" s="17"/>
      <c r="R201" s="17"/>
      <c r="S201" s="53"/>
      <c r="T201" s="53"/>
      <c r="U201" s="73"/>
      <c r="V201" s="73"/>
      <c r="W201"/>
    </row>
    <row r="202" spans="2:23" x14ac:dyDescent="0.3">
      <c r="B202" s="46"/>
      <c r="C202" s="46"/>
      <c r="D202" s="67"/>
      <c r="E202" s="68"/>
      <c r="F202" s="68"/>
      <c r="G202" s="75"/>
      <c r="H202" s="69"/>
      <c r="I202" s="70"/>
      <c r="J202" s="70"/>
      <c r="K202" s="17"/>
      <c r="L202" s="71"/>
      <c r="M202" s="72"/>
      <c r="N202" s="71"/>
      <c r="O202" s="70"/>
      <c r="P202" s="70"/>
      <c r="Q202" s="17"/>
      <c r="R202" s="17"/>
      <c r="S202" s="53"/>
      <c r="T202" s="53"/>
      <c r="U202" s="73"/>
      <c r="V202" s="73"/>
      <c r="W202"/>
    </row>
    <row r="203" spans="2:23" x14ac:dyDescent="0.3">
      <c r="B203" s="46"/>
      <c r="C203" s="46"/>
      <c r="D203" s="67"/>
      <c r="E203" s="68"/>
      <c r="F203" s="68"/>
      <c r="G203" s="17"/>
      <c r="H203" s="69"/>
      <c r="I203" s="70"/>
      <c r="J203" s="70"/>
      <c r="K203" s="17"/>
      <c r="L203" s="71"/>
      <c r="M203" s="72"/>
      <c r="N203" s="71"/>
      <c r="O203" s="70"/>
      <c r="P203" s="70"/>
      <c r="Q203" s="17"/>
      <c r="R203" s="17"/>
      <c r="S203" s="53"/>
      <c r="T203" s="53"/>
      <c r="U203" s="73"/>
      <c r="V203" s="73"/>
      <c r="W203"/>
    </row>
    <row r="204" spans="2:23" x14ac:dyDescent="0.3">
      <c r="B204" s="46"/>
      <c r="C204" s="46"/>
      <c r="D204" s="67"/>
      <c r="E204" s="68"/>
      <c r="F204" s="68"/>
      <c r="G204" s="75"/>
      <c r="H204" s="69"/>
      <c r="I204" s="70"/>
      <c r="J204" s="70"/>
      <c r="K204" s="17"/>
      <c r="L204" s="71"/>
      <c r="M204" s="72"/>
      <c r="N204" s="71"/>
      <c r="O204" s="70"/>
      <c r="P204" s="70"/>
      <c r="Q204" s="17"/>
      <c r="R204" s="17"/>
      <c r="S204" s="53"/>
      <c r="T204" s="53"/>
      <c r="U204" s="73"/>
      <c r="V204" s="73"/>
      <c r="W204"/>
    </row>
    <row r="205" spans="2:23" x14ac:dyDescent="0.3">
      <c r="B205" s="46"/>
      <c r="C205" s="46"/>
      <c r="D205" s="67"/>
      <c r="E205" s="68"/>
      <c r="F205" s="68"/>
      <c r="G205" s="17"/>
      <c r="H205" s="69"/>
      <c r="I205" s="70"/>
      <c r="J205" s="70"/>
      <c r="K205" s="17"/>
      <c r="L205" s="71"/>
      <c r="M205" s="72"/>
      <c r="N205" s="71"/>
      <c r="O205" s="17"/>
      <c r="P205" s="70"/>
      <c r="Q205" s="17"/>
      <c r="R205" s="17"/>
      <c r="S205" s="53"/>
      <c r="T205" s="53"/>
      <c r="U205" s="73"/>
      <c r="V205" s="73"/>
      <c r="W205"/>
    </row>
    <row r="206" spans="2:23" x14ac:dyDescent="0.3">
      <c r="B206" s="46"/>
      <c r="C206" s="46"/>
      <c r="D206" s="67"/>
      <c r="E206" s="68"/>
      <c r="F206" s="68"/>
      <c r="G206" s="75"/>
      <c r="H206" s="69"/>
      <c r="I206" s="17"/>
      <c r="J206" s="17"/>
      <c r="K206" s="17"/>
      <c r="L206" s="71"/>
      <c r="M206" s="72"/>
      <c r="N206" s="71"/>
      <c r="O206" s="70"/>
      <c r="P206" s="17"/>
      <c r="Q206" s="17"/>
      <c r="R206" s="17"/>
      <c r="S206" s="53"/>
      <c r="T206" s="53"/>
      <c r="U206" s="73"/>
      <c r="V206" s="73"/>
      <c r="W206"/>
    </row>
    <row r="207" spans="2:23" x14ac:dyDescent="0.3">
      <c r="B207" s="46"/>
      <c r="C207" s="46"/>
      <c r="D207" s="67"/>
      <c r="E207" s="68"/>
      <c r="F207" s="68"/>
      <c r="G207" s="17"/>
      <c r="H207" s="69"/>
      <c r="I207" s="70"/>
      <c r="J207" s="70"/>
      <c r="K207" s="17"/>
      <c r="L207" s="71"/>
      <c r="M207" s="72"/>
      <c r="N207" s="71"/>
      <c r="O207" s="70"/>
      <c r="P207" s="70"/>
      <c r="Q207" s="17"/>
      <c r="R207" s="17"/>
      <c r="S207" s="53"/>
      <c r="T207" s="53"/>
      <c r="U207" s="73"/>
      <c r="V207" s="73"/>
      <c r="W207"/>
    </row>
    <row r="208" spans="2:23" x14ac:dyDescent="0.3">
      <c r="B208" s="46"/>
      <c r="C208" s="46"/>
      <c r="D208" s="67"/>
      <c r="E208" s="68"/>
      <c r="F208" s="68"/>
      <c r="G208" s="75"/>
      <c r="H208" s="69"/>
      <c r="I208" s="70"/>
      <c r="J208" s="70"/>
      <c r="K208" s="17"/>
      <c r="L208" s="71"/>
      <c r="M208" s="72"/>
      <c r="N208" s="71"/>
      <c r="O208" s="70"/>
      <c r="P208" s="70"/>
      <c r="Q208" s="17"/>
      <c r="R208" s="17"/>
      <c r="S208" s="53"/>
      <c r="T208" s="53"/>
      <c r="U208" s="73"/>
      <c r="V208" s="73"/>
      <c r="W208"/>
    </row>
    <row r="210" spans="14:15" x14ac:dyDescent="0.3">
      <c r="O210" s="53"/>
    </row>
    <row r="211" spans="14:15" x14ac:dyDescent="0.3">
      <c r="N211" s="37"/>
    </row>
    <row r="212" spans="14:15" x14ac:dyDescent="0.3">
      <c r="N212" s="37"/>
    </row>
  </sheetData>
  <autoFilter ref="B1:M208" xr:uid="{0B3EA96A-4E36-490A-BD46-A9EE09613A34}"/>
  <sortState xmlns:xlrd2="http://schemas.microsoft.com/office/spreadsheetml/2017/richdata2" ref="B3:W212">
    <sortCondition ref="B3:B212"/>
    <sortCondition ref="D3:D212"/>
    <sortCondition ref="M3:M212"/>
    <sortCondition ref="H3:H21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E4E6-EC0E-4A67-ABD1-62F1021754AE}">
  <dimension ref="A1:C1390"/>
  <sheetViews>
    <sheetView workbookViewId="0">
      <selection activeCell="C11" sqref="C11"/>
    </sheetView>
  </sheetViews>
  <sheetFormatPr defaultRowHeight="14.4" x14ac:dyDescent="0.3"/>
  <cols>
    <col min="1" max="1" width="26.88671875" customWidth="1"/>
    <col min="2" max="2" width="8" style="17" customWidth="1"/>
    <col min="3" max="3" width="11.5546875" customWidth="1"/>
  </cols>
  <sheetData>
    <row r="1" spans="1:3" x14ac:dyDescent="0.3">
      <c r="A1" s="81" t="s">
        <v>306</v>
      </c>
      <c r="B1" s="83" t="s">
        <v>307</v>
      </c>
      <c r="C1" t="s">
        <v>308</v>
      </c>
    </row>
    <row r="2" spans="1:3" x14ac:dyDescent="0.3">
      <c r="A2" s="82" t="s">
        <v>309</v>
      </c>
      <c r="B2" s="3">
        <v>13</v>
      </c>
      <c r="C2">
        <v>133</v>
      </c>
    </row>
    <row r="3" spans="1:3" x14ac:dyDescent="0.3">
      <c r="A3" s="82" t="s">
        <v>310</v>
      </c>
      <c r="B3" s="3">
        <v>9</v>
      </c>
      <c r="C3">
        <v>1</v>
      </c>
    </row>
    <row r="4" spans="1:3" x14ac:dyDescent="0.3">
      <c r="A4" s="82" t="s">
        <v>311</v>
      </c>
      <c r="B4" s="3">
        <v>16</v>
      </c>
      <c r="C4">
        <v>379</v>
      </c>
    </row>
    <row r="5" spans="1:3" x14ac:dyDescent="0.3">
      <c r="A5" s="82" t="s">
        <v>312</v>
      </c>
      <c r="B5" s="3">
        <v>24</v>
      </c>
      <c r="C5">
        <v>1025</v>
      </c>
    </row>
    <row r="6" spans="1:3" x14ac:dyDescent="0.3">
      <c r="A6" s="82" t="s">
        <v>313</v>
      </c>
      <c r="B6" s="3">
        <v>24</v>
      </c>
      <c r="C6">
        <v>1026</v>
      </c>
    </row>
    <row r="7" spans="1:3" x14ac:dyDescent="0.3">
      <c r="A7" s="82" t="s">
        <v>314</v>
      </c>
      <c r="B7" s="3">
        <v>27</v>
      </c>
      <c r="C7">
        <v>1341</v>
      </c>
    </row>
    <row r="8" spans="1:3" x14ac:dyDescent="0.3">
      <c r="A8" s="82" t="s">
        <v>315</v>
      </c>
      <c r="B8" s="3">
        <v>21</v>
      </c>
      <c r="C8">
        <v>733</v>
      </c>
    </row>
    <row r="9" spans="1:3" x14ac:dyDescent="0.3">
      <c r="A9" s="82" t="s">
        <v>316</v>
      </c>
      <c r="B9" s="3">
        <v>9</v>
      </c>
      <c r="C9">
        <v>2</v>
      </c>
    </row>
    <row r="10" spans="1:3" x14ac:dyDescent="0.3">
      <c r="A10" s="82" t="s">
        <v>317</v>
      </c>
      <c r="B10" s="3">
        <v>24</v>
      </c>
      <c r="C10">
        <v>1027</v>
      </c>
    </row>
    <row r="11" spans="1:3" x14ac:dyDescent="0.3">
      <c r="A11" s="82" t="s">
        <v>318</v>
      </c>
      <c r="B11" s="3">
        <v>11</v>
      </c>
      <c r="C11">
        <v>306</v>
      </c>
    </row>
    <row r="12" spans="1:3" x14ac:dyDescent="0.3">
      <c r="A12" s="82" t="s">
        <v>319</v>
      </c>
      <c r="B12" s="3">
        <v>13</v>
      </c>
      <c r="C12">
        <v>134</v>
      </c>
    </row>
    <row r="13" spans="1:3" x14ac:dyDescent="0.3">
      <c r="A13" s="82" t="s">
        <v>320</v>
      </c>
      <c r="B13" s="3">
        <v>24</v>
      </c>
      <c r="C13">
        <v>1028</v>
      </c>
    </row>
    <row r="14" spans="1:3" x14ac:dyDescent="0.3">
      <c r="A14" s="82" t="s">
        <v>106</v>
      </c>
      <c r="B14" s="3">
        <v>9</v>
      </c>
      <c r="C14">
        <v>3</v>
      </c>
    </row>
    <row r="15" spans="1:3" x14ac:dyDescent="0.3">
      <c r="A15" s="82" t="s">
        <v>321</v>
      </c>
      <c r="B15" s="3">
        <v>21</v>
      </c>
      <c r="C15">
        <v>734</v>
      </c>
    </row>
    <row r="16" spans="1:3" x14ac:dyDescent="0.3">
      <c r="A16" s="82" t="s">
        <v>322</v>
      </c>
      <c r="B16" s="3">
        <v>25</v>
      </c>
      <c r="C16">
        <v>1111</v>
      </c>
    </row>
    <row r="17" spans="1:3" x14ac:dyDescent="0.3">
      <c r="A17" s="82" t="s">
        <v>323</v>
      </c>
      <c r="B17" s="3">
        <v>13</v>
      </c>
      <c r="C17">
        <v>135</v>
      </c>
    </row>
    <row r="18" spans="1:3" x14ac:dyDescent="0.3">
      <c r="A18" s="82" t="s">
        <v>324</v>
      </c>
      <c r="B18" s="3">
        <v>25</v>
      </c>
      <c r="C18">
        <v>1112</v>
      </c>
    </row>
    <row r="19" spans="1:3" x14ac:dyDescent="0.3">
      <c r="A19" s="82" t="s">
        <v>325</v>
      </c>
      <c r="B19" s="3">
        <v>21</v>
      </c>
      <c r="C19">
        <v>735</v>
      </c>
    </row>
    <row r="20" spans="1:3" x14ac:dyDescent="0.3">
      <c r="A20" s="82" t="s">
        <v>326</v>
      </c>
      <c r="B20" s="3">
        <v>25</v>
      </c>
      <c r="C20">
        <v>1113</v>
      </c>
    </row>
    <row r="21" spans="1:3" x14ac:dyDescent="0.3">
      <c r="A21" s="82" t="s">
        <v>327</v>
      </c>
      <c r="B21" s="3">
        <v>13</v>
      </c>
      <c r="C21">
        <v>136</v>
      </c>
    </row>
    <row r="22" spans="1:3" x14ac:dyDescent="0.3">
      <c r="A22" s="82" t="s">
        <v>328</v>
      </c>
      <c r="B22" s="3">
        <v>21</v>
      </c>
      <c r="C22">
        <v>736</v>
      </c>
    </row>
    <row r="23" spans="1:3" x14ac:dyDescent="0.3">
      <c r="A23" s="82" t="s">
        <v>329</v>
      </c>
      <c r="B23" s="3">
        <v>21</v>
      </c>
      <c r="C23">
        <v>737</v>
      </c>
    </row>
    <row r="24" spans="1:3" x14ac:dyDescent="0.3">
      <c r="A24" s="82" t="s">
        <v>108</v>
      </c>
      <c r="B24" s="3">
        <v>9</v>
      </c>
      <c r="C24">
        <v>4</v>
      </c>
    </row>
    <row r="25" spans="1:3" x14ac:dyDescent="0.3">
      <c r="A25" s="82" t="s">
        <v>330</v>
      </c>
      <c r="B25" s="3">
        <v>27</v>
      </c>
      <c r="C25">
        <v>1342</v>
      </c>
    </row>
    <row r="26" spans="1:3" x14ac:dyDescent="0.3">
      <c r="A26" s="82" t="s">
        <v>331</v>
      </c>
      <c r="B26" s="3">
        <v>21</v>
      </c>
      <c r="C26">
        <v>738</v>
      </c>
    </row>
    <row r="27" spans="1:3" x14ac:dyDescent="0.3">
      <c r="A27" s="82" t="s">
        <v>332</v>
      </c>
      <c r="B27" s="3">
        <v>9</v>
      </c>
      <c r="C27">
        <v>5</v>
      </c>
    </row>
    <row r="28" spans="1:3" x14ac:dyDescent="0.3">
      <c r="A28" s="82" t="s">
        <v>333</v>
      </c>
      <c r="B28" s="3">
        <v>25</v>
      </c>
      <c r="C28">
        <v>1114</v>
      </c>
    </row>
    <row r="29" spans="1:3" x14ac:dyDescent="0.3">
      <c r="A29" s="82" t="s">
        <v>334</v>
      </c>
      <c r="B29" s="3">
        <v>16</v>
      </c>
      <c r="C29">
        <v>380</v>
      </c>
    </row>
    <row r="30" spans="1:3" x14ac:dyDescent="0.3">
      <c r="A30" s="82" t="s">
        <v>335</v>
      </c>
      <c r="B30" s="3">
        <v>25</v>
      </c>
      <c r="C30">
        <v>1115</v>
      </c>
    </row>
    <row r="31" spans="1:3" x14ac:dyDescent="0.3">
      <c r="A31" s="82" t="s">
        <v>336</v>
      </c>
      <c r="B31" s="3">
        <v>21</v>
      </c>
      <c r="C31">
        <v>739</v>
      </c>
    </row>
    <row r="32" spans="1:3" x14ac:dyDescent="0.3">
      <c r="A32" s="82" t="s">
        <v>337</v>
      </c>
      <c r="B32" s="3">
        <v>11</v>
      </c>
      <c r="C32">
        <v>307</v>
      </c>
    </row>
    <row r="33" spans="1:3" x14ac:dyDescent="0.3">
      <c r="A33" s="82" t="s">
        <v>338</v>
      </c>
      <c r="B33" s="3">
        <v>11</v>
      </c>
      <c r="C33">
        <v>308</v>
      </c>
    </row>
    <row r="34" spans="1:3" x14ac:dyDescent="0.3">
      <c r="A34" s="82" t="s">
        <v>339</v>
      </c>
      <c r="B34" s="3">
        <v>11</v>
      </c>
      <c r="C34">
        <v>309</v>
      </c>
    </row>
    <row r="35" spans="1:3" x14ac:dyDescent="0.3">
      <c r="A35" s="82" t="s">
        <v>340</v>
      </c>
      <c r="B35" s="3">
        <v>16</v>
      </c>
      <c r="C35">
        <v>730</v>
      </c>
    </row>
    <row r="36" spans="1:3" x14ac:dyDescent="0.3">
      <c r="A36" s="82" t="s">
        <v>341</v>
      </c>
      <c r="B36" s="3">
        <v>9</v>
      </c>
      <c r="C36">
        <v>6</v>
      </c>
    </row>
    <row r="37" spans="1:3" x14ac:dyDescent="0.3">
      <c r="A37" s="82" t="s">
        <v>342</v>
      </c>
      <c r="B37" s="3">
        <v>16</v>
      </c>
      <c r="C37">
        <v>382</v>
      </c>
    </row>
    <row r="38" spans="1:3" x14ac:dyDescent="0.3">
      <c r="A38" s="82" t="s">
        <v>343</v>
      </c>
      <c r="B38" s="3">
        <v>16</v>
      </c>
      <c r="C38">
        <v>383</v>
      </c>
    </row>
    <row r="39" spans="1:3" x14ac:dyDescent="0.3">
      <c r="A39" s="82" t="s">
        <v>344</v>
      </c>
      <c r="B39" s="3">
        <v>11</v>
      </c>
      <c r="C39">
        <v>310</v>
      </c>
    </row>
    <row r="40" spans="1:3" x14ac:dyDescent="0.3">
      <c r="A40" s="82" t="s">
        <v>345</v>
      </c>
      <c r="B40" s="3">
        <v>16</v>
      </c>
      <c r="C40">
        <v>381</v>
      </c>
    </row>
    <row r="41" spans="1:3" x14ac:dyDescent="0.3">
      <c r="A41" s="82" t="s">
        <v>346</v>
      </c>
      <c r="B41" s="3">
        <v>27</v>
      </c>
      <c r="C41">
        <v>1343</v>
      </c>
    </row>
    <row r="42" spans="1:3" x14ac:dyDescent="0.3">
      <c r="A42" s="82" t="s">
        <v>347</v>
      </c>
      <c r="B42" s="3">
        <v>16</v>
      </c>
      <c r="C42">
        <v>384</v>
      </c>
    </row>
    <row r="43" spans="1:3" x14ac:dyDescent="0.3">
      <c r="A43" s="82" t="s">
        <v>348</v>
      </c>
      <c r="B43" s="3">
        <v>12</v>
      </c>
      <c r="C43">
        <v>241</v>
      </c>
    </row>
    <row r="44" spans="1:3" x14ac:dyDescent="0.3">
      <c r="A44" s="82" t="s">
        <v>349</v>
      </c>
      <c r="B44" s="3">
        <v>16</v>
      </c>
      <c r="C44">
        <v>385</v>
      </c>
    </row>
    <row r="45" spans="1:3" x14ac:dyDescent="0.3">
      <c r="A45" s="82" t="s">
        <v>350</v>
      </c>
      <c r="B45" s="3">
        <v>21</v>
      </c>
      <c r="C45">
        <v>740</v>
      </c>
    </row>
    <row r="46" spans="1:3" x14ac:dyDescent="0.3">
      <c r="A46" s="82" t="s">
        <v>351</v>
      </c>
      <c r="B46" s="3">
        <v>9</v>
      </c>
      <c r="C46">
        <v>7</v>
      </c>
    </row>
    <row r="47" spans="1:3" x14ac:dyDescent="0.3">
      <c r="A47" s="82" t="s">
        <v>352</v>
      </c>
      <c r="B47" s="3">
        <v>9</v>
      </c>
      <c r="C47">
        <v>8</v>
      </c>
    </row>
    <row r="48" spans="1:3" x14ac:dyDescent="0.3">
      <c r="A48" s="82" t="s">
        <v>353</v>
      </c>
      <c r="B48" s="3">
        <v>16</v>
      </c>
      <c r="C48">
        <v>386</v>
      </c>
    </row>
    <row r="49" spans="1:3" x14ac:dyDescent="0.3">
      <c r="A49" s="82" t="s">
        <v>354</v>
      </c>
      <c r="B49" s="3">
        <v>16</v>
      </c>
      <c r="C49">
        <v>387</v>
      </c>
    </row>
    <row r="50" spans="1:3" x14ac:dyDescent="0.3">
      <c r="A50" s="82" t="s">
        <v>355</v>
      </c>
      <c r="B50" s="3">
        <v>25</v>
      </c>
      <c r="C50">
        <v>1116</v>
      </c>
    </row>
    <row r="51" spans="1:3" x14ac:dyDescent="0.3">
      <c r="A51" s="82" t="s">
        <v>356</v>
      </c>
      <c r="B51" s="3">
        <v>9</v>
      </c>
      <c r="C51">
        <v>9</v>
      </c>
    </row>
    <row r="52" spans="1:3" x14ac:dyDescent="0.3">
      <c r="A52" s="82" t="s">
        <v>357</v>
      </c>
      <c r="B52" s="3">
        <v>12</v>
      </c>
      <c r="C52">
        <v>242</v>
      </c>
    </row>
    <row r="53" spans="1:3" x14ac:dyDescent="0.3">
      <c r="A53" s="82" t="s">
        <v>180</v>
      </c>
      <c r="B53" s="3">
        <v>12</v>
      </c>
      <c r="C53">
        <v>243</v>
      </c>
    </row>
    <row r="54" spans="1:3" x14ac:dyDescent="0.3">
      <c r="A54" s="82" t="s">
        <v>358</v>
      </c>
      <c r="B54" s="3">
        <v>16</v>
      </c>
      <c r="C54">
        <v>388</v>
      </c>
    </row>
    <row r="55" spans="1:3" x14ac:dyDescent="0.3">
      <c r="A55" s="82" t="s">
        <v>359</v>
      </c>
      <c r="B55" s="3">
        <v>21</v>
      </c>
      <c r="C55">
        <v>741</v>
      </c>
    </row>
    <row r="56" spans="1:3" x14ac:dyDescent="0.3">
      <c r="A56" s="82" t="s">
        <v>360</v>
      </c>
      <c r="B56" s="3">
        <v>25</v>
      </c>
      <c r="C56">
        <v>1117</v>
      </c>
    </row>
    <row r="57" spans="1:3" x14ac:dyDescent="0.3">
      <c r="A57" s="82" t="s">
        <v>361</v>
      </c>
      <c r="B57" s="3">
        <v>12</v>
      </c>
      <c r="C57">
        <v>244</v>
      </c>
    </row>
    <row r="58" spans="1:3" x14ac:dyDescent="0.3">
      <c r="A58" s="82" t="s">
        <v>362</v>
      </c>
      <c r="B58" s="3">
        <v>16</v>
      </c>
      <c r="C58">
        <v>389</v>
      </c>
    </row>
    <row r="59" spans="1:3" x14ac:dyDescent="0.3">
      <c r="A59" s="82" t="s">
        <v>363</v>
      </c>
      <c r="B59" s="3">
        <v>25</v>
      </c>
      <c r="C59">
        <v>1118</v>
      </c>
    </row>
    <row r="60" spans="1:3" x14ac:dyDescent="0.3">
      <c r="A60" s="82" t="s">
        <v>109</v>
      </c>
      <c r="B60" s="3">
        <v>9</v>
      </c>
      <c r="C60">
        <v>1375</v>
      </c>
    </row>
    <row r="61" spans="1:3" x14ac:dyDescent="0.3">
      <c r="A61" s="82" t="s">
        <v>364</v>
      </c>
      <c r="B61" s="3">
        <v>24</v>
      </c>
      <c r="C61">
        <v>1029</v>
      </c>
    </row>
    <row r="62" spans="1:3" x14ac:dyDescent="0.3">
      <c r="A62" s="82" t="s">
        <v>365</v>
      </c>
      <c r="B62" s="3">
        <v>12</v>
      </c>
      <c r="C62">
        <v>245</v>
      </c>
    </row>
    <row r="63" spans="1:3" x14ac:dyDescent="0.3">
      <c r="A63" s="82" t="s">
        <v>366</v>
      </c>
      <c r="B63" s="3">
        <v>16</v>
      </c>
      <c r="C63">
        <v>390</v>
      </c>
    </row>
    <row r="64" spans="1:3" x14ac:dyDescent="0.3">
      <c r="A64" s="82" t="s">
        <v>367</v>
      </c>
      <c r="B64" s="3">
        <v>9</v>
      </c>
      <c r="C64">
        <v>10</v>
      </c>
    </row>
    <row r="65" spans="1:3" x14ac:dyDescent="0.3">
      <c r="A65" s="82" t="s">
        <v>368</v>
      </c>
      <c r="B65" s="3">
        <v>12</v>
      </c>
      <c r="C65">
        <v>246</v>
      </c>
    </row>
    <row r="66" spans="1:3" x14ac:dyDescent="0.3">
      <c r="A66" s="82" t="s">
        <v>369</v>
      </c>
      <c r="B66" s="3">
        <v>9</v>
      </c>
      <c r="C66">
        <v>11</v>
      </c>
    </row>
    <row r="67" spans="1:3" x14ac:dyDescent="0.3">
      <c r="A67" s="82" t="s">
        <v>370</v>
      </c>
      <c r="B67" s="3">
        <v>16</v>
      </c>
      <c r="C67">
        <v>391</v>
      </c>
    </row>
    <row r="68" spans="1:3" x14ac:dyDescent="0.3">
      <c r="A68" s="82" t="s">
        <v>371</v>
      </c>
      <c r="B68" s="3">
        <v>25</v>
      </c>
      <c r="C68">
        <v>1119</v>
      </c>
    </row>
    <row r="69" spans="1:3" x14ac:dyDescent="0.3">
      <c r="A69" s="82" t="s">
        <v>372</v>
      </c>
      <c r="B69" s="3">
        <v>9</v>
      </c>
      <c r="C69">
        <v>12</v>
      </c>
    </row>
    <row r="70" spans="1:3" x14ac:dyDescent="0.3">
      <c r="A70" s="82" t="s">
        <v>373</v>
      </c>
      <c r="B70" s="3">
        <v>27</v>
      </c>
      <c r="C70">
        <v>1344</v>
      </c>
    </row>
    <row r="71" spans="1:3" x14ac:dyDescent="0.3">
      <c r="A71" s="82" t="s">
        <v>374</v>
      </c>
      <c r="B71" s="3">
        <v>27</v>
      </c>
      <c r="C71">
        <v>1345</v>
      </c>
    </row>
    <row r="72" spans="1:3" x14ac:dyDescent="0.3">
      <c r="A72" s="82" t="s">
        <v>375</v>
      </c>
      <c r="B72" s="3">
        <v>13</v>
      </c>
      <c r="C72">
        <v>137</v>
      </c>
    </row>
    <row r="73" spans="1:3" x14ac:dyDescent="0.3">
      <c r="A73" s="82" t="s">
        <v>376</v>
      </c>
      <c r="B73" s="3">
        <v>12</v>
      </c>
      <c r="C73">
        <v>247</v>
      </c>
    </row>
    <row r="74" spans="1:3" x14ac:dyDescent="0.3">
      <c r="A74" s="82" t="s">
        <v>377</v>
      </c>
      <c r="B74" s="3">
        <v>21</v>
      </c>
      <c r="C74">
        <v>742</v>
      </c>
    </row>
    <row r="75" spans="1:3" x14ac:dyDescent="0.3">
      <c r="A75" s="82" t="s">
        <v>378</v>
      </c>
      <c r="B75" s="3">
        <v>25</v>
      </c>
      <c r="C75">
        <v>1120</v>
      </c>
    </row>
    <row r="76" spans="1:3" x14ac:dyDescent="0.3">
      <c r="A76" s="82" t="s">
        <v>379</v>
      </c>
      <c r="B76" s="3">
        <v>25</v>
      </c>
      <c r="C76">
        <v>1121</v>
      </c>
    </row>
    <row r="77" spans="1:3" x14ac:dyDescent="0.3">
      <c r="A77" s="82" t="s">
        <v>380</v>
      </c>
      <c r="B77" s="3">
        <v>16</v>
      </c>
      <c r="C77">
        <v>392</v>
      </c>
    </row>
    <row r="78" spans="1:3" x14ac:dyDescent="0.3">
      <c r="A78" s="82" t="s">
        <v>381</v>
      </c>
      <c r="B78" s="3">
        <v>16</v>
      </c>
      <c r="C78">
        <v>393</v>
      </c>
    </row>
    <row r="79" spans="1:3" x14ac:dyDescent="0.3">
      <c r="A79" s="82" t="s">
        <v>382</v>
      </c>
      <c r="B79" s="3">
        <v>16</v>
      </c>
      <c r="C79">
        <v>394</v>
      </c>
    </row>
    <row r="80" spans="1:3" x14ac:dyDescent="0.3">
      <c r="A80" s="82" t="s">
        <v>383</v>
      </c>
      <c r="B80" s="3">
        <v>24</v>
      </c>
      <c r="C80">
        <v>1030</v>
      </c>
    </row>
    <row r="81" spans="1:3" x14ac:dyDescent="0.3">
      <c r="A81" s="82" t="s">
        <v>384</v>
      </c>
      <c r="B81" s="3">
        <v>25</v>
      </c>
      <c r="C81">
        <v>1122</v>
      </c>
    </row>
    <row r="82" spans="1:3" x14ac:dyDescent="0.3">
      <c r="A82" s="82" t="s">
        <v>385</v>
      </c>
      <c r="B82" s="3">
        <v>16</v>
      </c>
      <c r="C82">
        <v>395</v>
      </c>
    </row>
    <row r="83" spans="1:3" x14ac:dyDescent="0.3">
      <c r="A83" s="82" t="s">
        <v>386</v>
      </c>
      <c r="B83" s="3">
        <v>21</v>
      </c>
      <c r="C83">
        <v>743</v>
      </c>
    </row>
    <row r="84" spans="1:3" x14ac:dyDescent="0.3">
      <c r="A84" s="82" t="s">
        <v>387</v>
      </c>
      <c r="B84" s="3">
        <v>16</v>
      </c>
      <c r="C84">
        <v>396</v>
      </c>
    </row>
    <row r="85" spans="1:3" x14ac:dyDescent="0.3">
      <c r="A85" s="82" t="s">
        <v>388</v>
      </c>
      <c r="B85" s="3">
        <v>13</v>
      </c>
      <c r="C85">
        <v>138</v>
      </c>
    </row>
    <row r="86" spans="1:3" x14ac:dyDescent="0.3">
      <c r="A86" s="82" t="s">
        <v>389</v>
      </c>
      <c r="B86" s="3">
        <v>25</v>
      </c>
      <c r="C86">
        <v>1123</v>
      </c>
    </row>
    <row r="87" spans="1:3" x14ac:dyDescent="0.3">
      <c r="A87" s="82" t="s">
        <v>390</v>
      </c>
      <c r="B87" s="3">
        <v>16</v>
      </c>
      <c r="C87">
        <v>397</v>
      </c>
    </row>
    <row r="88" spans="1:3" x14ac:dyDescent="0.3">
      <c r="A88" s="82" t="s">
        <v>391</v>
      </c>
      <c r="B88" s="3">
        <v>21</v>
      </c>
      <c r="C88">
        <v>744</v>
      </c>
    </row>
    <row r="89" spans="1:3" x14ac:dyDescent="0.3">
      <c r="A89" s="82" t="s">
        <v>392</v>
      </c>
      <c r="B89" s="3">
        <v>21</v>
      </c>
      <c r="C89">
        <v>745</v>
      </c>
    </row>
    <row r="90" spans="1:3" x14ac:dyDescent="0.3">
      <c r="A90" s="82" t="s">
        <v>393</v>
      </c>
      <c r="B90" s="3">
        <v>21</v>
      </c>
      <c r="C90">
        <v>746</v>
      </c>
    </row>
    <row r="91" spans="1:3" x14ac:dyDescent="0.3">
      <c r="A91" s="82" t="s">
        <v>394</v>
      </c>
      <c r="B91" s="3">
        <v>21</v>
      </c>
      <c r="C91">
        <v>747</v>
      </c>
    </row>
    <row r="92" spans="1:3" x14ac:dyDescent="0.3">
      <c r="A92" s="82" t="s">
        <v>395</v>
      </c>
      <c r="B92" s="3">
        <v>16</v>
      </c>
      <c r="C92">
        <v>398</v>
      </c>
    </row>
    <row r="93" spans="1:3" x14ac:dyDescent="0.3">
      <c r="A93" s="82" t="s">
        <v>27</v>
      </c>
      <c r="B93" s="3">
        <v>25</v>
      </c>
      <c r="C93">
        <v>1124</v>
      </c>
    </row>
    <row r="94" spans="1:3" x14ac:dyDescent="0.3">
      <c r="A94" s="82" t="s">
        <v>396</v>
      </c>
      <c r="B94" s="3">
        <v>16</v>
      </c>
      <c r="C94">
        <v>399</v>
      </c>
    </row>
    <row r="95" spans="1:3" x14ac:dyDescent="0.3">
      <c r="A95" s="82" t="s">
        <v>397</v>
      </c>
      <c r="B95" s="3">
        <v>16</v>
      </c>
      <c r="C95">
        <v>400</v>
      </c>
    </row>
    <row r="96" spans="1:3" x14ac:dyDescent="0.3">
      <c r="A96" s="82" t="s">
        <v>398</v>
      </c>
      <c r="B96" s="3">
        <v>16</v>
      </c>
      <c r="C96">
        <v>401</v>
      </c>
    </row>
    <row r="97" spans="1:3" x14ac:dyDescent="0.3">
      <c r="A97" s="82" t="s">
        <v>399</v>
      </c>
      <c r="B97" s="3">
        <v>25</v>
      </c>
      <c r="C97">
        <v>1125</v>
      </c>
    </row>
    <row r="98" spans="1:3" x14ac:dyDescent="0.3">
      <c r="A98" s="82" t="s">
        <v>400</v>
      </c>
      <c r="B98" s="3">
        <v>21</v>
      </c>
      <c r="C98">
        <v>748</v>
      </c>
    </row>
    <row r="99" spans="1:3" x14ac:dyDescent="0.3">
      <c r="A99" s="82" t="s">
        <v>401</v>
      </c>
      <c r="B99" s="3">
        <v>21</v>
      </c>
      <c r="C99">
        <v>749</v>
      </c>
    </row>
    <row r="100" spans="1:3" x14ac:dyDescent="0.3">
      <c r="A100" s="82" t="s">
        <v>402</v>
      </c>
      <c r="B100" s="3">
        <v>25</v>
      </c>
      <c r="C100">
        <v>1126</v>
      </c>
    </row>
    <row r="101" spans="1:3" x14ac:dyDescent="0.3">
      <c r="A101" s="82" t="s">
        <v>403</v>
      </c>
      <c r="B101" s="3">
        <v>25</v>
      </c>
      <c r="C101">
        <v>1127</v>
      </c>
    </row>
    <row r="102" spans="1:3" x14ac:dyDescent="0.3">
      <c r="A102" s="82" t="s">
        <v>404</v>
      </c>
      <c r="B102" s="3">
        <v>21</v>
      </c>
      <c r="C102">
        <v>750</v>
      </c>
    </row>
    <row r="103" spans="1:3" x14ac:dyDescent="0.3">
      <c r="A103" s="82" t="s">
        <v>405</v>
      </c>
      <c r="B103" s="3">
        <v>9</v>
      </c>
      <c r="C103">
        <v>13</v>
      </c>
    </row>
    <row r="104" spans="1:3" x14ac:dyDescent="0.3">
      <c r="A104" s="82" t="s">
        <v>406</v>
      </c>
      <c r="B104" s="3">
        <v>16</v>
      </c>
      <c r="C104">
        <v>402</v>
      </c>
    </row>
    <row r="105" spans="1:3" x14ac:dyDescent="0.3">
      <c r="A105" s="82" t="s">
        <v>407</v>
      </c>
      <c r="B105" s="3">
        <v>13</v>
      </c>
      <c r="C105">
        <v>139</v>
      </c>
    </row>
    <row r="106" spans="1:3" x14ac:dyDescent="0.3">
      <c r="A106" s="82" t="s">
        <v>156</v>
      </c>
      <c r="B106" s="3">
        <v>25</v>
      </c>
      <c r="C106">
        <v>1376</v>
      </c>
    </row>
    <row r="107" spans="1:3" x14ac:dyDescent="0.3">
      <c r="A107" s="82" t="s">
        <v>408</v>
      </c>
      <c r="B107" s="3">
        <v>12</v>
      </c>
      <c r="C107">
        <v>248</v>
      </c>
    </row>
    <row r="108" spans="1:3" x14ac:dyDescent="0.3">
      <c r="A108" s="82" t="s">
        <v>408</v>
      </c>
      <c r="B108" s="3">
        <v>16</v>
      </c>
      <c r="C108">
        <v>403</v>
      </c>
    </row>
    <row r="109" spans="1:3" x14ac:dyDescent="0.3">
      <c r="A109" s="82" t="s">
        <v>409</v>
      </c>
      <c r="B109" s="3">
        <v>25</v>
      </c>
      <c r="C109">
        <v>1128</v>
      </c>
    </row>
    <row r="110" spans="1:3" x14ac:dyDescent="0.3">
      <c r="A110" s="82" t="s">
        <v>410</v>
      </c>
      <c r="B110" s="3">
        <v>16</v>
      </c>
      <c r="C110">
        <v>404</v>
      </c>
    </row>
    <row r="111" spans="1:3" x14ac:dyDescent="0.3">
      <c r="A111" s="82" t="s">
        <v>411</v>
      </c>
      <c r="B111" s="3">
        <v>25</v>
      </c>
      <c r="C111">
        <v>1129</v>
      </c>
    </row>
    <row r="112" spans="1:3" x14ac:dyDescent="0.3">
      <c r="A112" s="82" t="s">
        <v>412</v>
      </c>
      <c r="B112" s="3">
        <v>11</v>
      </c>
      <c r="C112">
        <v>311</v>
      </c>
    </row>
    <row r="113" spans="1:3" x14ac:dyDescent="0.3">
      <c r="A113" s="82" t="s">
        <v>413</v>
      </c>
      <c r="B113" s="3">
        <v>16</v>
      </c>
      <c r="C113">
        <v>406</v>
      </c>
    </row>
    <row r="114" spans="1:3" x14ac:dyDescent="0.3">
      <c r="A114" s="82" t="s">
        <v>414</v>
      </c>
      <c r="B114" s="3">
        <v>21</v>
      </c>
      <c r="C114">
        <v>752</v>
      </c>
    </row>
    <row r="115" spans="1:3" x14ac:dyDescent="0.3">
      <c r="A115" s="82" t="s">
        <v>415</v>
      </c>
      <c r="B115" s="3">
        <v>21</v>
      </c>
      <c r="C115">
        <v>753</v>
      </c>
    </row>
    <row r="116" spans="1:3" x14ac:dyDescent="0.3">
      <c r="A116" s="82" t="s">
        <v>416</v>
      </c>
      <c r="B116" s="3">
        <v>16</v>
      </c>
      <c r="C116">
        <v>405</v>
      </c>
    </row>
    <row r="117" spans="1:3" x14ac:dyDescent="0.3">
      <c r="A117" s="82" t="s">
        <v>416</v>
      </c>
      <c r="B117" s="3">
        <v>21</v>
      </c>
      <c r="C117">
        <v>751</v>
      </c>
    </row>
    <row r="118" spans="1:3" x14ac:dyDescent="0.3">
      <c r="A118" s="82" t="s">
        <v>417</v>
      </c>
      <c r="B118" s="3">
        <v>25</v>
      </c>
      <c r="C118">
        <v>1130</v>
      </c>
    </row>
    <row r="119" spans="1:3" x14ac:dyDescent="0.3">
      <c r="A119" s="82" t="s">
        <v>418</v>
      </c>
      <c r="B119" s="3">
        <v>25</v>
      </c>
      <c r="C119">
        <v>1131</v>
      </c>
    </row>
    <row r="120" spans="1:3" x14ac:dyDescent="0.3">
      <c r="A120" s="82" t="s">
        <v>419</v>
      </c>
      <c r="B120" s="3">
        <v>9</v>
      </c>
      <c r="C120">
        <v>14</v>
      </c>
    </row>
    <row r="121" spans="1:3" x14ac:dyDescent="0.3">
      <c r="A121" s="82" t="s">
        <v>420</v>
      </c>
      <c r="B121" s="3">
        <v>21</v>
      </c>
      <c r="C121">
        <v>754</v>
      </c>
    </row>
    <row r="122" spans="1:3" x14ac:dyDescent="0.3">
      <c r="A122" s="82" t="s">
        <v>421</v>
      </c>
      <c r="B122" s="3">
        <v>12</v>
      </c>
      <c r="C122">
        <v>249</v>
      </c>
    </row>
    <row r="123" spans="1:3" x14ac:dyDescent="0.3">
      <c r="A123" s="82" t="s">
        <v>422</v>
      </c>
      <c r="B123" s="3">
        <v>12</v>
      </c>
      <c r="C123">
        <v>250</v>
      </c>
    </row>
    <row r="124" spans="1:3" x14ac:dyDescent="0.3">
      <c r="A124" s="82" t="s">
        <v>423</v>
      </c>
      <c r="B124" s="3">
        <v>25</v>
      </c>
      <c r="C124">
        <v>1132</v>
      </c>
    </row>
    <row r="125" spans="1:3" x14ac:dyDescent="0.3">
      <c r="A125" s="82" t="s">
        <v>424</v>
      </c>
      <c r="B125" s="3">
        <v>25</v>
      </c>
      <c r="C125">
        <v>1133</v>
      </c>
    </row>
    <row r="126" spans="1:3" x14ac:dyDescent="0.3">
      <c r="A126" s="82" t="s">
        <v>425</v>
      </c>
      <c r="B126" s="3">
        <v>12</v>
      </c>
      <c r="C126">
        <v>251</v>
      </c>
    </row>
    <row r="127" spans="1:3" x14ac:dyDescent="0.3">
      <c r="A127" s="82" t="s">
        <v>426</v>
      </c>
      <c r="B127" s="3">
        <v>16</v>
      </c>
      <c r="C127">
        <v>407</v>
      </c>
    </row>
    <row r="128" spans="1:3" x14ac:dyDescent="0.3">
      <c r="A128" s="82" t="s">
        <v>110</v>
      </c>
      <c r="B128" s="3">
        <v>9</v>
      </c>
      <c r="C128">
        <v>15</v>
      </c>
    </row>
    <row r="129" spans="1:3" x14ac:dyDescent="0.3">
      <c r="A129" s="82" t="s">
        <v>427</v>
      </c>
      <c r="B129" s="3">
        <v>16</v>
      </c>
      <c r="C129">
        <v>408</v>
      </c>
    </row>
    <row r="130" spans="1:3" x14ac:dyDescent="0.3">
      <c r="A130" s="82" t="s">
        <v>428</v>
      </c>
      <c r="B130" s="3">
        <v>24</v>
      </c>
      <c r="C130">
        <v>1031</v>
      </c>
    </row>
    <row r="131" spans="1:3" x14ac:dyDescent="0.3">
      <c r="A131" s="82" t="s">
        <v>429</v>
      </c>
      <c r="B131" s="3">
        <v>25</v>
      </c>
      <c r="C131">
        <v>1134</v>
      </c>
    </row>
    <row r="132" spans="1:3" x14ac:dyDescent="0.3">
      <c r="A132" s="82" t="s">
        <v>430</v>
      </c>
      <c r="B132" s="3">
        <v>25</v>
      </c>
      <c r="C132">
        <v>1135</v>
      </c>
    </row>
    <row r="133" spans="1:3" x14ac:dyDescent="0.3">
      <c r="A133" s="82" t="s">
        <v>431</v>
      </c>
      <c r="B133" s="3">
        <v>25</v>
      </c>
      <c r="C133">
        <v>1136</v>
      </c>
    </row>
    <row r="134" spans="1:3" x14ac:dyDescent="0.3">
      <c r="A134" s="82" t="s">
        <v>432</v>
      </c>
      <c r="B134" s="3">
        <v>25</v>
      </c>
      <c r="C134">
        <v>1137</v>
      </c>
    </row>
    <row r="135" spans="1:3" x14ac:dyDescent="0.3">
      <c r="A135" s="82" t="s">
        <v>433</v>
      </c>
      <c r="B135" s="3">
        <v>16</v>
      </c>
      <c r="C135">
        <v>409</v>
      </c>
    </row>
    <row r="136" spans="1:3" x14ac:dyDescent="0.3">
      <c r="A136" s="82" t="s">
        <v>434</v>
      </c>
      <c r="B136" s="3">
        <v>13</v>
      </c>
      <c r="C136">
        <v>140</v>
      </c>
    </row>
    <row r="137" spans="1:3" x14ac:dyDescent="0.3">
      <c r="A137" s="82" t="s">
        <v>434</v>
      </c>
      <c r="B137" s="3">
        <v>16</v>
      </c>
      <c r="C137">
        <v>410</v>
      </c>
    </row>
    <row r="138" spans="1:3" x14ac:dyDescent="0.3">
      <c r="A138" s="82" t="s">
        <v>435</v>
      </c>
      <c r="B138" s="3">
        <v>16</v>
      </c>
      <c r="C138">
        <v>411</v>
      </c>
    </row>
    <row r="139" spans="1:3" x14ac:dyDescent="0.3">
      <c r="A139" s="82" t="s">
        <v>436</v>
      </c>
      <c r="B139" s="3">
        <v>16</v>
      </c>
      <c r="C139">
        <v>412</v>
      </c>
    </row>
    <row r="140" spans="1:3" x14ac:dyDescent="0.3">
      <c r="A140" s="82" t="s">
        <v>437</v>
      </c>
      <c r="B140" s="3">
        <v>16</v>
      </c>
      <c r="C140">
        <v>413</v>
      </c>
    </row>
    <row r="141" spans="1:3" x14ac:dyDescent="0.3">
      <c r="A141" s="82" t="s">
        <v>438</v>
      </c>
      <c r="B141" s="3">
        <v>21</v>
      </c>
      <c r="C141">
        <v>755</v>
      </c>
    </row>
    <row r="142" spans="1:3" x14ac:dyDescent="0.3">
      <c r="A142" s="82" t="s">
        <v>439</v>
      </c>
      <c r="B142" s="3">
        <v>21</v>
      </c>
      <c r="C142">
        <v>756</v>
      </c>
    </row>
    <row r="143" spans="1:3" x14ac:dyDescent="0.3">
      <c r="A143" s="82" t="s">
        <v>440</v>
      </c>
      <c r="B143" s="3">
        <v>21</v>
      </c>
      <c r="C143">
        <v>757</v>
      </c>
    </row>
    <row r="144" spans="1:3" x14ac:dyDescent="0.3">
      <c r="A144" s="82" t="s">
        <v>441</v>
      </c>
      <c r="B144" s="3">
        <v>25</v>
      </c>
      <c r="C144">
        <v>1138</v>
      </c>
    </row>
    <row r="145" spans="1:3" x14ac:dyDescent="0.3">
      <c r="A145" s="82" t="s">
        <v>442</v>
      </c>
      <c r="B145" s="3">
        <v>12</v>
      </c>
      <c r="C145">
        <v>252</v>
      </c>
    </row>
    <row r="146" spans="1:3" x14ac:dyDescent="0.3">
      <c r="A146" s="82" t="s">
        <v>443</v>
      </c>
      <c r="B146" s="3">
        <v>25</v>
      </c>
      <c r="C146">
        <v>1139</v>
      </c>
    </row>
    <row r="147" spans="1:3" x14ac:dyDescent="0.3">
      <c r="A147" s="82" t="s">
        <v>444</v>
      </c>
      <c r="B147" s="3">
        <v>13</v>
      </c>
      <c r="C147">
        <v>141</v>
      </c>
    </row>
    <row r="148" spans="1:3" x14ac:dyDescent="0.3">
      <c r="A148" s="82" t="s">
        <v>445</v>
      </c>
      <c r="B148" s="3">
        <v>9</v>
      </c>
      <c r="C148">
        <v>16</v>
      </c>
    </row>
    <row r="149" spans="1:3" x14ac:dyDescent="0.3">
      <c r="A149" s="82" t="s">
        <v>446</v>
      </c>
      <c r="B149" s="3">
        <v>21</v>
      </c>
      <c r="C149">
        <v>758</v>
      </c>
    </row>
    <row r="150" spans="1:3" x14ac:dyDescent="0.3">
      <c r="A150" s="82" t="s">
        <v>446</v>
      </c>
      <c r="B150" s="3">
        <v>24</v>
      </c>
      <c r="C150">
        <v>1032</v>
      </c>
    </row>
    <row r="151" spans="1:3" x14ac:dyDescent="0.3">
      <c r="A151" s="82" t="s">
        <v>447</v>
      </c>
      <c r="B151" s="3">
        <v>11</v>
      </c>
      <c r="C151">
        <v>312</v>
      </c>
    </row>
    <row r="152" spans="1:3" x14ac:dyDescent="0.3">
      <c r="A152" s="82" t="s">
        <v>111</v>
      </c>
      <c r="B152" s="3">
        <v>9</v>
      </c>
      <c r="C152">
        <v>1378</v>
      </c>
    </row>
    <row r="153" spans="1:3" x14ac:dyDescent="0.3">
      <c r="A153" s="82" t="s">
        <v>448</v>
      </c>
      <c r="B153" s="3">
        <v>16</v>
      </c>
      <c r="C153">
        <v>414</v>
      </c>
    </row>
    <row r="154" spans="1:3" x14ac:dyDescent="0.3">
      <c r="A154" s="82" t="s">
        <v>449</v>
      </c>
      <c r="B154" s="3">
        <v>24</v>
      </c>
      <c r="C154">
        <v>1033</v>
      </c>
    </row>
    <row r="155" spans="1:3" x14ac:dyDescent="0.3">
      <c r="A155" s="82" t="s">
        <v>450</v>
      </c>
      <c r="B155" s="3">
        <v>16</v>
      </c>
      <c r="C155">
        <v>415</v>
      </c>
    </row>
    <row r="156" spans="1:3" x14ac:dyDescent="0.3">
      <c r="A156" s="82" t="s">
        <v>451</v>
      </c>
      <c r="B156" s="3">
        <v>16</v>
      </c>
      <c r="C156">
        <v>416</v>
      </c>
    </row>
    <row r="157" spans="1:3" x14ac:dyDescent="0.3">
      <c r="A157" s="82" t="s">
        <v>452</v>
      </c>
      <c r="B157" s="3">
        <v>9</v>
      </c>
      <c r="C157">
        <v>17</v>
      </c>
    </row>
    <row r="158" spans="1:3" x14ac:dyDescent="0.3">
      <c r="A158" s="82" t="s">
        <v>453</v>
      </c>
      <c r="B158" s="3">
        <v>13</v>
      </c>
      <c r="C158">
        <v>142</v>
      </c>
    </row>
    <row r="159" spans="1:3" x14ac:dyDescent="0.3">
      <c r="A159" s="82" t="s">
        <v>454</v>
      </c>
      <c r="B159" s="3">
        <v>12</v>
      </c>
      <c r="C159">
        <v>253</v>
      </c>
    </row>
    <row r="160" spans="1:3" x14ac:dyDescent="0.3">
      <c r="A160" s="82" t="s">
        <v>455</v>
      </c>
      <c r="B160" s="3">
        <v>9</v>
      </c>
      <c r="C160">
        <v>18</v>
      </c>
    </row>
    <row r="161" spans="1:3" x14ac:dyDescent="0.3">
      <c r="A161" s="82" t="s">
        <v>456</v>
      </c>
      <c r="B161" s="3">
        <v>21</v>
      </c>
      <c r="C161">
        <v>759</v>
      </c>
    </row>
    <row r="162" spans="1:3" x14ac:dyDescent="0.3">
      <c r="A162" s="82" t="s">
        <v>457</v>
      </c>
      <c r="B162" s="3">
        <v>25</v>
      </c>
      <c r="C162">
        <v>1140</v>
      </c>
    </row>
    <row r="163" spans="1:3" x14ac:dyDescent="0.3">
      <c r="A163" s="82" t="s">
        <v>458</v>
      </c>
      <c r="B163" s="3">
        <v>25</v>
      </c>
      <c r="C163">
        <v>1141</v>
      </c>
    </row>
    <row r="164" spans="1:3" x14ac:dyDescent="0.3">
      <c r="A164" s="82" t="s">
        <v>459</v>
      </c>
      <c r="B164" s="3">
        <v>25</v>
      </c>
      <c r="C164">
        <v>1142</v>
      </c>
    </row>
    <row r="165" spans="1:3" x14ac:dyDescent="0.3">
      <c r="A165" s="82" t="s">
        <v>460</v>
      </c>
      <c r="B165" s="3">
        <v>16</v>
      </c>
      <c r="C165">
        <v>417</v>
      </c>
    </row>
    <row r="166" spans="1:3" x14ac:dyDescent="0.3">
      <c r="A166" s="82" t="s">
        <v>461</v>
      </c>
      <c r="B166" s="3">
        <v>21</v>
      </c>
      <c r="C166">
        <v>760</v>
      </c>
    </row>
    <row r="167" spans="1:3" x14ac:dyDescent="0.3">
      <c r="A167" s="82" t="s">
        <v>462</v>
      </c>
      <c r="B167" s="3">
        <v>25</v>
      </c>
      <c r="C167">
        <v>1143</v>
      </c>
    </row>
    <row r="168" spans="1:3" x14ac:dyDescent="0.3">
      <c r="A168" s="82" t="s">
        <v>463</v>
      </c>
      <c r="B168" s="3">
        <v>21</v>
      </c>
      <c r="C168">
        <v>761</v>
      </c>
    </row>
    <row r="169" spans="1:3" x14ac:dyDescent="0.3">
      <c r="A169" s="82" t="s">
        <v>464</v>
      </c>
      <c r="B169" s="3">
        <v>21</v>
      </c>
      <c r="C169">
        <v>762</v>
      </c>
    </row>
    <row r="170" spans="1:3" x14ac:dyDescent="0.3">
      <c r="A170" s="82" t="s">
        <v>465</v>
      </c>
      <c r="B170" s="3">
        <v>25</v>
      </c>
      <c r="C170">
        <v>1144</v>
      </c>
    </row>
    <row r="171" spans="1:3" x14ac:dyDescent="0.3">
      <c r="A171" s="82" t="s">
        <v>466</v>
      </c>
      <c r="B171" s="3">
        <v>16</v>
      </c>
      <c r="C171">
        <v>418</v>
      </c>
    </row>
    <row r="172" spans="1:3" x14ac:dyDescent="0.3">
      <c r="A172" s="82" t="s">
        <v>467</v>
      </c>
      <c r="B172" s="3">
        <v>16</v>
      </c>
      <c r="C172">
        <v>419</v>
      </c>
    </row>
    <row r="173" spans="1:3" x14ac:dyDescent="0.3">
      <c r="A173" s="82" t="s">
        <v>468</v>
      </c>
      <c r="B173" s="3">
        <v>11</v>
      </c>
      <c r="C173">
        <v>313</v>
      </c>
    </row>
    <row r="174" spans="1:3" x14ac:dyDescent="0.3">
      <c r="A174" s="82" t="s">
        <v>469</v>
      </c>
      <c r="B174" s="3">
        <v>25</v>
      </c>
      <c r="C174">
        <v>1145</v>
      </c>
    </row>
    <row r="175" spans="1:3" x14ac:dyDescent="0.3">
      <c r="A175" s="82" t="s">
        <v>470</v>
      </c>
      <c r="B175" s="3">
        <v>9</v>
      </c>
      <c r="C175">
        <v>1377</v>
      </c>
    </row>
    <row r="176" spans="1:3" x14ac:dyDescent="0.3">
      <c r="A176" s="82" t="s">
        <v>471</v>
      </c>
      <c r="B176" s="3">
        <v>25</v>
      </c>
      <c r="C176">
        <v>1146</v>
      </c>
    </row>
    <row r="177" spans="1:3" x14ac:dyDescent="0.3">
      <c r="A177" s="82" t="s">
        <v>472</v>
      </c>
      <c r="B177" s="3">
        <v>24</v>
      </c>
      <c r="C177">
        <v>1034</v>
      </c>
    </row>
    <row r="178" spans="1:3" x14ac:dyDescent="0.3">
      <c r="A178" s="82" t="s">
        <v>473</v>
      </c>
      <c r="B178" s="3">
        <v>25</v>
      </c>
      <c r="C178">
        <v>1147</v>
      </c>
    </row>
    <row r="179" spans="1:3" x14ac:dyDescent="0.3">
      <c r="A179" s="82" t="s">
        <v>474</v>
      </c>
      <c r="B179" s="3">
        <v>25</v>
      </c>
      <c r="C179">
        <v>1148</v>
      </c>
    </row>
    <row r="180" spans="1:3" x14ac:dyDescent="0.3">
      <c r="A180" s="82" t="s">
        <v>475</v>
      </c>
      <c r="B180" s="3">
        <v>9</v>
      </c>
      <c r="C180">
        <v>19</v>
      </c>
    </row>
    <row r="181" spans="1:3" x14ac:dyDescent="0.3">
      <c r="A181" s="82" t="s">
        <v>32</v>
      </c>
      <c r="B181" s="3">
        <v>13</v>
      </c>
      <c r="C181">
        <v>143</v>
      </c>
    </row>
    <row r="182" spans="1:3" x14ac:dyDescent="0.3">
      <c r="A182" s="82" t="s">
        <v>476</v>
      </c>
      <c r="B182" s="3">
        <v>13</v>
      </c>
      <c r="C182">
        <v>144</v>
      </c>
    </row>
    <row r="183" spans="1:3" x14ac:dyDescent="0.3">
      <c r="A183" s="82" t="s">
        <v>477</v>
      </c>
      <c r="B183" s="3">
        <v>21</v>
      </c>
      <c r="C183">
        <v>763</v>
      </c>
    </row>
    <row r="184" spans="1:3" x14ac:dyDescent="0.3">
      <c r="A184" s="82" t="s">
        <v>478</v>
      </c>
      <c r="B184" s="3">
        <v>12</v>
      </c>
      <c r="C184">
        <v>254</v>
      </c>
    </row>
    <row r="185" spans="1:3" x14ac:dyDescent="0.3">
      <c r="A185" s="82" t="s">
        <v>35</v>
      </c>
      <c r="B185" s="3">
        <v>13</v>
      </c>
      <c r="C185">
        <v>145</v>
      </c>
    </row>
    <row r="186" spans="1:3" x14ac:dyDescent="0.3">
      <c r="A186" s="82" t="s">
        <v>479</v>
      </c>
      <c r="B186" s="3">
        <v>9</v>
      </c>
      <c r="C186">
        <v>20</v>
      </c>
    </row>
    <row r="187" spans="1:3" x14ac:dyDescent="0.3">
      <c r="A187" s="82" t="s">
        <v>84</v>
      </c>
      <c r="B187" s="3">
        <v>13</v>
      </c>
      <c r="C187">
        <v>146</v>
      </c>
    </row>
    <row r="188" spans="1:3" x14ac:dyDescent="0.3">
      <c r="A188" s="82" t="s">
        <v>480</v>
      </c>
      <c r="B188" s="3">
        <v>24</v>
      </c>
      <c r="C188">
        <v>1035</v>
      </c>
    </row>
    <row r="189" spans="1:3" x14ac:dyDescent="0.3">
      <c r="A189" s="82" t="s">
        <v>481</v>
      </c>
      <c r="B189" s="3">
        <v>21</v>
      </c>
      <c r="C189">
        <v>764</v>
      </c>
    </row>
    <row r="190" spans="1:3" x14ac:dyDescent="0.3">
      <c r="A190" s="82" t="s">
        <v>482</v>
      </c>
      <c r="B190" s="3">
        <v>21</v>
      </c>
      <c r="C190">
        <v>765</v>
      </c>
    </row>
    <row r="191" spans="1:3" x14ac:dyDescent="0.3">
      <c r="A191" s="82" t="s">
        <v>483</v>
      </c>
      <c r="B191" s="3">
        <v>21</v>
      </c>
      <c r="C191">
        <v>766</v>
      </c>
    </row>
    <row r="192" spans="1:3" x14ac:dyDescent="0.3">
      <c r="A192" s="82" t="s">
        <v>484</v>
      </c>
      <c r="B192" s="3">
        <v>9</v>
      </c>
      <c r="C192">
        <v>21</v>
      </c>
    </row>
    <row r="193" spans="1:3" x14ac:dyDescent="0.3">
      <c r="A193" s="82" t="s">
        <v>484</v>
      </c>
      <c r="B193" s="3">
        <v>13</v>
      </c>
      <c r="C193">
        <v>147</v>
      </c>
    </row>
    <row r="194" spans="1:3" x14ac:dyDescent="0.3">
      <c r="A194" s="82" t="s">
        <v>485</v>
      </c>
      <c r="B194" s="3">
        <v>21</v>
      </c>
      <c r="C194">
        <v>767</v>
      </c>
    </row>
    <row r="195" spans="1:3" x14ac:dyDescent="0.3">
      <c r="A195" s="82" t="s">
        <v>486</v>
      </c>
      <c r="B195" s="3">
        <v>9</v>
      </c>
      <c r="C195">
        <v>22</v>
      </c>
    </row>
    <row r="196" spans="1:3" x14ac:dyDescent="0.3">
      <c r="A196" s="82" t="s">
        <v>487</v>
      </c>
      <c r="B196" s="3">
        <v>16</v>
      </c>
      <c r="C196">
        <v>420</v>
      </c>
    </row>
    <row r="197" spans="1:3" x14ac:dyDescent="0.3">
      <c r="A197" s="82" t="s">
        <v>488</v>
      </c>
      <c r="B197" s="3">
        <v>16</v>
      </c>
      <c r="C197">
        <v>421</v>
      </c>
    </row>
    <row r="198" spans="1:3" x14ac:dyDescent="0.3">
      <c r="A198" s="82" t="s">
        <v>489</v>
      </c>
      <c r="B198" s="3">
        <v>16</v>
      </c>
      <c r="C198">
        <v>422</v>
      </c>
    </row>
    <row r="199" spans="1:3" x14ac:dyDescent="0.3">
      <c r="A199" s="82" t="s">
        <v>490</v>
      </c>
      <c r="B199" s="3">
        <v>9</v>
      </c>
      <c r="C199">
        <v>23</v>
      </c>
    </row>
    <row r="200" spans="1:3" x14ac:dyDescent="0.3">
      <c r="A200" s="82" t="s">
        <v>491</v>
      </c>
      <c r="B200" s="3">
        <v>21</v>
      </c>
      <c r="C200">
        <v>768</v>
      </c>
    </row>
    <row r="201" spans="1:3" x14ac:dyDescent="0.3">
      <c r="A201" s="82" t="s">
        <v>492</v>
      </c>
      <c r="B201" s="3">
        <v>13</v>
      </c>
      <c r="C201">
        <v>148</v>
      </c>
    </row>
    <row r="202" spans="1:3" x14ac:dyDescent="0.3">
      <c r="A202" s="82" t="s">
        <v>493</v>
      </c>
      <c r="B202" s="3">
        <v>9</v>
      </c>
      <c r="C202">
        <v>24</v>
      </c>
    </row>
    <row r="203" spans="1:3" x14ac:dyDescent="0.3">
      <c r="A203" s="82" t="s">
        <v>494</v>
      </c>
      <c r="B203" s="3">
        <v>16</v>
      </c>
      <c r="C203">
        <v>423</v>
      </c>
    </row>
    <row r="204" spans="1:3" x14ac:dyDescent="0.3">
      <c r="A204" s="82" t="s">
        <v>495</v>
      </c>
      <c r="B204" s="3">
        <v>12</v>
      </c>
      <c r="C204">
        <v>255</v>
      </c>
    </row>
    <row r="205" spans="1:3" x14ac:dyDescent="0.3">
      <c r="A205" s="82" t="s">
        <v>496</v>
      </c>
      <c r="B205" s="3">
        <v>21</v>
      </c>
      <c r="C205">
        <v>769</v>
      </c>
    </row>
    <row r="206" spans="1:3" x14ac:dyDescent="0.3">
      <c r="A206" s="82" t="s">
        <v>497</v>
      </c>
      <c r="B206" s="3">
        <v>21</v>
      </c>
      <c r="C206">
        <v>770</v>
      </c>
    </row>
    <row r="207" spans="1:3" x14ac:dyDescent="0.3">
      <c r="A207" s="82" t="s">
        <v>498</v>
      </c>
      <c r="B207" s="3">
        <v>16</v>
      </c>
      <c r="C207">
        <v>424</v>
      </c>
    </row>
    <row r="208" spans="1:3" x14ac:dyDescent="0.3">
      <c r="A208" s="82" t="s">
        <v>499</v>
      </c>
      <c r="B208" s="3">
        <v>16</v>
      </c>
      <c r="C208">
        <v>425</v>
      </c>
    </row>
    <row r="209" spans="1:3" x14ac:dyDescent="0.3">
      <c r="A209" s="82" t="s">
        <v>500</v>
      </c>
      <c r="B209" s="3">
        <v>16</v>
      </c>
      <c r="C209">
        <v>426</v>
      </c>
    </row>
    <row r="210" spans="1:3" x14ac:dyDescent="0.3">
      <c r="A210" s="82" t="s">
        <v>501</v>
      </c>
      <c r="B210" s="3">
        <v>13</v>
      </c>
      <c r="C210">
        <v>149</v>
      </c>
    </row>
    <row r="211" spans="1:3" x14ac:dyDescent="0.3">
      <c r="A211" s="82" t="s">
        <v>502</v>
      </c>
      <c r="B211" s="3">
        <v>21</v>
      </c>
      <c r="C211">
        <v>771</v>
      </c>
    </row>
    <row r="212" spans="1:3" x14ac:dyDescent="0.3">
      <c r="A212" s="82" t="s">
        <v>503</v>
      </c>
      <c r="B212" s="3">
        <v>9</v>
      </c>
      <c r="C212">
        <v>25</v>
      </c>
    </row>
    <row r="213" spans="1:3" x14ac:dyDescent="0.3">
      <c r="A213" s="82" t="s">
        <v>504</v>
      </c>
      <c r="B213" s="3">
        <v>16</v>
      </c>
      <c r="C213">
        <v>427</v>
      </c>
    </row>
    <row r="214" spans="1:3" x14ac:dyDescent="0.3">
      <c r="A214" s="82" t="s">
        <v>505</v>
      </c>
      <c r="B214" s="3">
        <v>25</v>
      </c>
      <c r="C214">
        <v>1149</v>
      </c>
    </row>
    <row r="215" spans="1:3" x14ac:dyDescent="0.3">
      <c r="A215" s="82" t="s">
        <v>506</v>
      </c>
      <c r="B215" s="3">
        <v>16</v>
      </c>
      <c r="C215">
        <v>428</v>
      </c>
    </row>
    <row r="216" spans="1:3" x14ac:dyDescent="0.3">
      <c r="A216" s="82" t="s">
        <v>507</v>
      </c>
      <c r="B216" s="3">
        <v>13</v>
      </c>
      <c r="C216">
        <v>150</v>
      </c>
    </row>
    <row r="217" spans="1:3" x14ac:dyDescent="0.3">
      <c r="A217" s="82" t="s">
        <v>508</v>
      </c>
      <c r="B217" s="3">
        <v>11</v>
      </c>
      <c r="C217">
        <v>314</v>
      </c>
    </row>
    <row r="218" spans="1:3" x14ac:dyDescent="0.3">
      <c r="A218" s="82" t="s">
        <v>509</v>
      </c>
      <c r="B218" s="3">
        <v>9</v>
      </c>
      <c r="C218">
        <v>26</v>
      </c>
    </row>
    <row r="219" spans="1:3" x14ac:dyDescent="0.3">
      <c r="A219" s="82" t="s">
        <v>510</v>
      </c>
      <c r="B219" s="3">
        <v>24</v>
      </c>
      <c r="C219">
        <v>1037</v>
      </c>
    </row>
    <row r="220" spans="1:3" x14ac:dyDescent="0.3">
      <c r="A220" s="82" t="s">
        <v>511</v>
      </c>
      <c r="B220" s="3">
        <v>16</v>
      </c>
      <c r="C220">
        <v>429</v>
      </c>
    </row>
    <row r="221" spans="1:3" x14ac:dyDescent="0.3">
      <c r="A221" s="82" t="s">
        <v>512</v>
      </c>
      <c r="B221" s="3">
        <v>16</v>
      </c>
      <c r="C221">
        <v>430</v>
      </c>
    </row>
    <row r="222" spans="1:3" x14ac:dyDescent="0.3">
      <c r="A222" s="82" t="s">
        <v>513</v>
      </c>
      <c r="B222" s="3">
        <v>24</v>
      </c>
      <c r="C222">
        <v>1038</v>
      </c>
    </row>
    <row r="223" spans="1:3" x14ac:dyDescent="0.3">
      <c r="A223" s="82" t="s">
        <v>514</v>
      </c>
      <c r="B223" s="3">
        <v>13</v>
      </c>
      <c r="C223">
        <v>151</v>
      </c>
    </row>
    <row r="224" spans="1:3" x14ac:dyDescent="0.3">
      <c r="A224" s="82" t="s">
        <v>515</v>
      </c>
      <c r="B224" s="3">
        <v>12</v>
      </c>
      <c r="C224">
        <v>256</v>
      </c>
    </row>
    <row r="225" spans="1:3" x14ac:dyDescent="0.3">
      <c r="A225" s="82" t="s">
        <v>516</v>
      </c>
      <c r="B225" s="3">
        <v>16</v>
      </c>
      <c r="C225">
        <v>431</v>
      </c>
    </row>
    <row r="226" spans="1:3" x14ac:dyDescent="0.3">
      <c r="A226" s="82" t="s">
        <v>517</v>
      </c>
      <c r="B226" s="3">
        <v>16</v>
      </c>
      <c r="C226">
        <v>432</v>
      </c>
    </row>
    <row r="227" spans="1:3" x14ac:dyDescent="0.3">
      <c r="A227" s="82" t="s">
        <v>518</v>
      </c>
      <c r="B227" s="3">
        <v>16</v>
      </c>
      <c r="C227">
        <v>433</v>
      </c>
    </row>
    <row r="228" spans="1:3" x14ac:dyDescent="0.3">
      <c r="A228" s="82" t="s">
        <v>519</v>
      </c>
      <c r="B228" s="3">
        <v>21</v>
      </c>
      <c r="C228">
        <v>772</v>
      </c>
    </row>
    <row r="229" spans="1:3" x14ac:dyDescent="0.3">
      <c r="A229" s="82" t="s">
        <v>520</v>
      </c>
      <c r="B229" s="3">
        <v>11</v>
      </c>
      <c r="C229">
        <v>315</v>
      </c>
    </row>
    <row r="230" spans="1:3" x14ac:dyDescent="0.3">
      <c r="A230" s="82" t="s">
        <v>521</v>
      </c>
      <c r="B230" s="3">
        <v>11</v>
      </c>
      <c r="C230">
        <v>316</v>
      </c>
    </row>
    <row r="231" spans="1:3" x14ac:dyDescent="0.3">
      <c r="A231" s="82" t="s">
        <v>522</v>
      </c>
      <c r="B231" s="3">
        <v>21</v>
      </c>
      <c r="C231">
        <v>773</v>
      </c>
    </row>
    <row r="232" spans="1:3" x14ac:dyDescent="0.3">
      <c r="A232" s="82" t="s">
        <v>523</v>
      </c>
      <c r="B232" s="3">
        <v>13</v>
      </c>
      <c r="C232">
        <v>152</v>
      </c>
    </row>
    <row r="233" spans="1:3" x14ac:dyDescent="0.3">
      <c r="A233" s="82" t="s">
        <v>524</v>
      </c>
      <c r="B233" s="3">
        <v>24</v>
      </c>
      <c r="C233">
        <v>1039</v>
      </c>
    </row>
    <row r="234" spans="1:3" x14ac:dyDescent="0.3">
      <c r="A234" s="82" t="s">
        <v>525</v>
      </c>
      <c r="B234" s="3">
        <v>25</v>
      </c>
      <c r="C234">
        <v>1150</v>
      </c>
    </row>
    <row r="235" spans="1:3" x14ac:dyDescent="0.3">
      <c r="A235" s="82" t="s">
        <v>526</v>
      </c>
      <c r="B235" s="3">
        <v>11</v>
      </c>
      <c r="C235">
        <v>317</v>
      </c>
    </row>
    <row r="236" spans="1:3" x14ac:dyDescent="0.3">
      <c r="A236" s="82" t="s">
        <v>527</v>
      </c>
      <c r="B236" s="3">
        <v>13</v>
      </c>
      <c r="C236">
        <v>153</v>
      </c>
    </row>
    <row r="237" spans="1:3" x14ac:dyDescent="0.3">
      <c r="A237" s="82" t="s">
        <v>528</v>
      </c>
      <c r="B237" s="3">
        <v>11</v>
      </c>
      <c r="C237">
        <v>318</v>
      </c>
    </row>
    <row r="238" spans="1:3" x14ac:dyDescent="0.3">
      <c r="A238" s="82" t="s">
        <v>529</v>
      </c>
      <c r="B238" s="3">
        <v>21</v>
      </c>
      <c r="C238">
        <v>774</v>
      </c>
    </row>
    <row r="239" spans="1:3" x14ac:dyDescent="0.3">
      <c r="A239" s="82" t="s">
        <v>530</v>
      </c>
      <c r="B239" s="3">
        <v>16</v>
      </c>
      <c r="C239">
        <v>434</v>
      </c>
    </row>
    <row r="240" spans="1:3" x14ac:dyDescent="0.3">
      <c r="A240" s="82" t="s">
        <v>531</v>
      </c>
      <c r="B240" s="3">
        <v>25</v>
      </c>
      <c r="C240">
        <v>1151</v>
      </c>
    </row>
    <row r="241" spans="1:3" x14ac:dyDescent="0.3">
      <c r="A241" s="82" t="s">
        <v>532</v>
      </c>
      <c r="B241" s="3">
        <v>21</v>
      </c>
      <c r="C241">
        <v>775</v>
      </c>
    </row>
    <row r="242" spans="1:3" x14ac:dyDescent="0.3">
      <c r="A242" s="82" t="s">
        <v>533</v>
      </c>
      <c r="B242" s="3">
        <v>16</v>
      </c>
      <c r="C242">
        <v>435</v>
      </c>
    </row>
    <row r="243" spans="1:3" x14ac:dyDescent="0.3">
      <c r="A243" s="82" t="s">
        <v>534</v>
      </c>
      <c r="B243" s="3">
        <v>21</v>
      </c>
      <c r="C243">
        <v>776</v>
      </c>
    </row>
    <row r="244" spans="1:3" x14ac:dyDescent="0.3">
      <c r="A244" s="82" t="s">
        <v>535</v>
      </c>
      <c r="B244" s="3">
        <v>25</v>
      </c>
      <c r="C244">
        <v>1152</v>
      </c>
    </row>
    <row r="245" spans="1:3" x14ac:dyDescent="0.3">
      <c r="A245" s="82" t="s">
        <v>536</v>
      </c>
      <c r="B245" s="3">
        <v>24</v>
      </c>
      <c r="C245">
        <v>1040</v>
      </c>
    </row>
    <row r="246" spans="1:3" x14ac:dyDescent="0.3">
      <c r="A246" s="82" t="s">
        <v>537</v>
      </c>
      <c r="B246" s="3">
        <v>16</v>
      </c>
      <c r="C246">
        <v>436</v>
      </c>
    </row>
    <row r="247" spans="1:3" x14ac:dyDescent="0.3">
      <c r="A247" s="82" t="s">
        <v>538</v>
      </c>
      <c r="B247" s="3">
        <v>16</v>
      </c>
      <c r="C247">
        <v>437</v>
      </c>
    </row>
    <row r="248" spans="1:3" x14ac:dyDescent="0.3">
      <c r="A248" s="82" t="s">
        <v>539</v>
      </c>
      <c r="B248" s="3">
        <v>24</v>
      </c>
      <c r="C248">
        <v>1036</v>
      </c>
    </row>
    <row r="249" spans="1:3" x14ac:dyDescent="0.3">
      <c r="A249" s="82" t="s">
        <v>540</v>
      </c>
      <c r="B249" s="3">
        <v>25</v>
      </c>
      <c r="C249">
        <v>1153</v>
      </c>
    </row>
    <row r="250" spans="1:3" x14ac:dyDescent="0.3">
      <c r="A250" s="82" t="s">
        <v>541</v>
      </c>
      <c r="B250" s="3">
        <v>21</v>
      </c>
      <c r="C250">
        <v>777</v>
      </c>
    </row>
    <row r="251" spans="1:3" x14ac:dyDescent="0.3">
      <c r="A251" s="82" t="s">
        <v>542</v>
      </c>
      <c r="B251" s="3">
        <v>21</v>
      </c>
      <c r="C251">
        <v>778</v>
      </c>
    </row>
    <row r="252" spans="1:3" x14ac:dyDescent="0.3">
      <c r="A252" s="82" t="s">
        <v>543</v>
      </c>
      <c r="B252" s="3">
        <v>21</v>
      </c>
      <c r="C252">
        <v>779</v>
      </c>
    </row>
    <row r="253" spans="1:3" x14ac:dyDescent="0.3">
      <c r="A253" s="82" t="s">
        <v>544</v>
      </c>
      <c r="B253" s="3">
        <v>13</v>
      </c>
      <c r="C253">
        <v>154</v>
      </c>
    </row>
    <row r="254" spans="1:3" x14ac:dyDescent="0.3">
      <c r="A254" s="82" t="s">
        <v>545</v>
      </c>
      <c r="B254" s="3">
        <v>24</v>
      </c>
      <c r="C254">
        <v>1041</v>
      </c>
    </row>
    <row r="255" spans="1:3" x14ac:dyDescent="0.3">
      <c r="A255" s="82" t="s">
        <v>546</v>
      </c>
      <c r="B255" s="3">
        <v>16</v>
      </c>
      <c r="C255">
        <v>438</v>
      </c>
    </row>
    <row r="256" spans="1:3" x14ac:dyDescent="0.3">
      <c r="A256" s="82" t="s">
        <v>547</v>
      </c>
      <c r="B256" s="3">
        <v>25</v>
      </c>
      <c r="C256">
        <v>1154</v>
      </c>
    </row>
    <row r="257" spans="1:3" x14ac:dyDescent="0.3">
      <c r="A257" s="82" t="s">
        <v>548</v>
      </c>
      <c r="B257" s="3">
        <v>21</v>
      </c>
      <c r="C257">
        <v>780</v>
      </c>
    </row>
    <row r="258" spans="1:3" x14ac:dyDescent="0.3">
      <c r="A258" s="82" t="s">
        <v>549</v>
      </c>
      <c r="B258" s="3">
        <v>16</v>
      </c>
      <c r="C258">
        <v>439</v>
      </c>
    </row>
    <row r="259" spans="1:3" x14ac:dyDescent="0.3">
      <c r="A259" s="82" t="s">
        <v>550</v>
      </c>
      <c r="B259" s="3">
        <v>13</v>
      </c>
      <c r="C259">
        <v>155</v>
      </c>
    </row>
    <row r="260" spans="1:3" x14ac:dyDescent="0.3">
      <c r="A260" s="82" t="s">
        <v>551</v>
      </c>
      <c r="B260" s="3">
        <v>21</v>
      </c>
      <c r="C260">
        <v>781</v>
      </c>
    </row>
    <row r="261" spans="1:3" x14ac:dyDescent="0.3">
      <c r="A261" s="82" t="s">
        <v>552</v>
      </c>
      <c r="B261" s="3">
        <v>25</v>
      </c>
      <c r="C261">
        <v>1155</v>
      </c>
    </row>
    <row r="262" spans="1:3" x14ac:dyDescent="0.3">
      <c r="A262" s="82" t="s">
        <v>553</v>
      </c>
      <c r="B262" s="3">
        <v>27</v>
      </c>
      <c r="C262">
        <v>1346</v>
      </c>
    </row>
    <row r="263" spans="1:3" x14ac:dyDescent="0.3">
      <c r="A263" s="82" t="s">
        <v>554</v>
      </c>
      <c r="B263" s="3">
        <v>16</v>
      </c>
      <c r="C263">
        <v>440</v>
      </c>
    </row>
    <row r="264" spans="1:3" x14ac:dyDescent="0.3">
      <c r="A264" s="82" t="s">
        <v>555</v>
      </c>
      <c r="B264" s="3">
        <v>21</v>
      </c>
      <c r="C264">
        <v>782</v>
      </c>
    </row>
    <row r="265" spans="1:3" x14ac:dyDescent="0.3">
      <c r="A265" s="82" t="s">
        <v>556</v>
      </c>
      <c r="B265" s="3">
        <v>13</v>
      </c>
      <c r="C265">
        <v>156</v>
      </c>
    </row>
    <row r="266" spans="1:3" x14ac:dyDescent="0.3">
      <c r="A266" s="82" t="s">
        <v>557</v>
      </c>
      <c r="B266" s="3">
        <v>13</v>
      </c>
      <c r="C266">
        <v>157</v>
      </c>
    </row>
    <row r="267" spans="1:3" x14ac:dyDescent="0.3">
      <c r="A267" s="82" t="s">
        <v>558</v>
      </c>
      <c r="B267" s="3">
        <v>13</v>
      </c>
      <c r="C267">
        <v>158</v>
      </c>
    </row>
    <row r="268" spans="1:3" x14ac:dyDescent="0.3">
      <c r="A268" s="82" t="s">
        <v>37</v>
      </c>
      <c r="B268" s="3">
        <v>25</v>
      </c>
      <c r="C268">
        <v>1156</v>
      </c>
    </row>
    <row r="269" spans="1:3" x14ac:dyDescent="0.3">
      <c r="A269" s="82" t="s">
        <v>559</v>
      </c>
      <c r="B269" s="3">
        <v>21</v>
      </c>
      <c r="C269">
        <v>783</v>
      </c>
    </row>
    <row r="270" spans="1:3" x14ac:dyDescent="0.3">
      <c r="A270" s="82" t="s">
        <v>560</v>
      </c>
      <c r="B270" s="3">
        <v>16</v>
      </c>
      <c r="C270">
        <v>441</v>
      </c>
    </row>
    <row r="271" spans="1:3" x14ac:dyDescent="0.3">
      <c r="A271" s="82" t="s">
        <v>561</v>
      </c>
      <c r="B271" s="3">
        <v>21</v>
      </c>
      <c r="C271">
        <v>784</v>
      </c>
    </row>
    <row r="272" spans="1:3" x14ac:dyDescent="0.3">
      <c r="A272" s="82" t="s">
        <v>562</v>
      </c>
      <c r="B272" s="3">
        <v>13</v>
      </c>
      <c r="C272">
        <v>159</v>
      </c>
    </row>
    <row r="273" spans="1:3" x14ac:dyDescent="0.3">
      <c r="A273" s="82" t="s">
        <v>563</v>
      </c>
      <c r="B273" s="3">
        <v>12</v>
      </c>
      <c r="C273">
        <v>257</v>
      </c>
    </row>
    <row r="274" spans="1:3" x14ac:dyDescent="0.3">
      <c r="A274" s="82" t="s">
        <v>564</v>
      </c>
      <c r="B274" s="3">
        <v>9</v>
      </c>
      <c r="C274">
        <v>27</v>
      </c>
    </row>
    <row r="275" spans="1:3" x14ac:dyDescent="0.3">
      <c r="A275" s="82" t="s">
        <v>565</v>
      </c>
      <c r="B275" s="3">
        <v>16</v>
      </c>
      <c r="C275">
        <v>442</v>
      </c>
    </row>
    <row r="276" spans="1:3" x14ac:dyDescent="0.3">
      <c r="A276" s="82" t="s">
        <v>566</v>
      </c>
      <c r="B276" s="3">
        <v>9</v>
      </c>
      <c r="C276">
        <v>28</v>
      </c>
    </row>
    <row r="277" spans="1:3" x14ac:dyDescent="0.3">
      <c r="A277" s="82" t="s">
        <v>567</v>
      </c>
      <c r="B277" s="3">
        <v>16</v>
      </c>
      <c r="C277">
        <v>443</v>
      </c>
    </row>
    <row r="278" spans="1:3" x14ac:dyDescent="0.3">
      <c r="A278" s="82" t="s">
        <v>567</v>
      </c>
      <c r="B278" s="3">
        <v>24</v>
      </c>
      <c r="C278">
        <v>1042</v>
      </c>
    </row>
    <row r="279" spans="1:3" x14ac:dyDescent="0.3">
      <c r="A279" s="82" t="s">
        <v>568</v>
      </c>
      <c r="B279" s="3">
        <v>21</v>
      </c>
      <c r="C279">
        <v>785</v>
      </c>
    </row>
    <row r="280" spans="1:3" x14ac:dyDescent="0.3">
      <c r="A280" s="82" t="s">
        <v>569</v>
      </c>
      <c r="B280" s="3">
        <v>21</v>
      </c>
      <c r="C280">
        <v>786</v>
      </c>
    </row>
    <row r="281" spans="1:3" x14ac:dyDescent="0.3">
      <c r="A281" s="82" t="s">
        <v>570</v>
      </c>
      <c r="B281" s="3">
        <v>16</v>
      </c>
      <c r="C281">
        <v>444</v>
      </c>
    </row>
    <row r="282" spans="1:3" x14ac:dyDescent="0.3">
      <c r="A282" s="82" t="s">
        <v>571</v>
      </c>
      <c r="B282" s="3">
        <v>13</v>
      </c>
      <c r="C282">
        <v>161</v>
      </c>
    </row>
    <row r="283" spans="1:3" x14ac:dyDescent="0.3">
      <c r="A283" s="82" t="s">
        <v>572</v>
      </c>
      <c r="B283" s="3">
        <v>25</v>
      </c>
      <c r="C283">
        <v>1157</v>
      </c>
    </row>
    <row r="284" spans="1:3" x14ac:dyDescent="0.3">
      <c r="A284" s="82" t="s">
        <v>573</v>
      </c>
      <c r="B284" s="3">
        <v>21</v>
      </c>
      <c r="C284">
        <v>787</v>
      </c>
    </row>
    <row r="285" spans="1:3" x14ac:dyDescent="0.3">
      <c r="A285" s="82" t="s">
        <v>574</v>
      </c>
      <c r="B285" s="3">
        <v>21</v>
      </c>
      <c r="C285">
        <v>788</v>
      </c>
    </row>
    <row r="286" spans="1:3" x14ac:dyDescent="0.3">
      <c r="A286" s="82" t="s">
        <v>575</v>
      </c>
      <c r="B286" s="3">
        <v>24</v>
      </c>
      <c r="C286">
        <v>1043</v>
      </c>
    </row>
    <row r="287" spans="1:3" x14ac:dyDescent="0.3">
      <c r="A287" s="82" t="s">
        <v>576</v>
      </c>
      <c r="B287" s="3">
        <v>25</v>
      </c>
      <c r="C287">
        <v>1158</v>
      </c>
    </row>
    <row r="288" spans="1:3" x14ac:dyDescent="0.3">
      <c r="A288" s="82" t="s">
        <v>577</v>
      </c>
      <c r="B288" s="3">
        <v>16</v>
      </c>
      <c r="C288">
        <v>445</v>
      </c>
    </row>
    <row r="289" spans="1:3" x14ac:dyDescent="0.3">
      <c r="A289" s="82" t="s">
        <v>578</v>
      </c>
      <c r="B289" s="3">
        <v>9</v>
      </c>
      <c r="C289">
        <v>29</v>
      </c>
    </row>
    <row r="290" spans="1:3" x14ac:dyDescent="0.3">
      <c r="A290" s="82" t="s">
        <v>579</v>
      </c>
      <c r="B290" s="3">
        <v>21</v>
      </c>
      <c r="C290">
        <v>789</v>
      </c>
    </row>
    <row r="291" spans="1:3" x14ac:dyDescent="0.3">
      <c r="A291" s="82" t="s">
        <v>580</v>
      </c>
      <c r="B291" s="3">
        <v>27</v>
      </c>
      <c r="C291">
        <v>1348</v>
      </c>
    </row>
    <row r="292" spans="1:3" x14ac:dyDescent="0.3">
      <c r="A292" s="82" t="s">
        <v>581</v>
      </c>
      <c r="B292" s="3">
        <v>27</v>
      </c>
      <c r="C292">
        <v>1347</v>
      </c>
    </row>
    <row r="293" spans="1:3" x14ac:dyDescent="0.3">
      <c r="A293" s="82" t="s">
        <v>582</v>
      </c>
      <c r="B293" s="3">
        <v>11</v>
      </c>
      <c r="C293">
        <v>319</v>
      </c>
    </row>
    <row r="294" spans="1:3" x14ac:dyDescent="0.3">
      <c r="A294" s="82" t="s">
        <v>114</v>
      </c>
      <c r="B294" s="3">
        <v>9</v>
      </c>
      <c r="C294">
        <v>30</v>
      </c>
    </row>
    <row r="295" spans="1:3" x14ac:dyDescent="0.3">
      <c r="A295" s="82" t="s">
        <v>583</v>
      </c>
      <c r="B295" s="3">
        <v>12</v>
      </c>
      <c r="C295">
        <v>258</v>
      </c>
    </row>
    <row r="296" spans="1:3" x14ac:dyDescent="0.3">
      <c r="A296" s="82" t="s">
        <v>584</v>
      </c>
      <c r="B296" s="3">
        <v>24</v>
      </c>
      <c r="C296">
        <v>1044</v>
      </c>
    </row>
    <row r="297" spans="1:3" x14ac:dyDescent="0.3">
      <c r="A297" s="82" t="s">
        <v>585</v>
      </c>
      <c r="B297" s="3">
        <v>21</v>
      </c>
      <c r="C297">
        <v>790</v>
      </c>
    </row>
    <row r="298" spans="1:3" x14ac:dyDescent="0.3">
      <c r="A298" s="82" t="s">
        <v>586</v>
      </c>
      <c r="B298" s="3">
        <v>21</v>
      </c>
      <c r="C298">
        <v>791</v>
      </c>
    </row>
    <row r="299" spans="1:3" x14ac:dyDescent="0.3">
      <c r="A299" s="82" t="s">
        <v>587</v>
      </c>
      <c r="B299" s="3">
        <v>25</v>
      </c>
      <c r="C299">
        <v>1340</v>
      </c>
    </row>
    <row r="300" spans="1:3" x14ac:dyDescent="0.3">
      <c r="A300" s="82" t="s">
        <v>588</v>
      </c>
      <c r="B300" s="3">
        <v>21</v>
      </c>
      <c r="C300">
        <v>792</v>
      </c>
    </row>
    <row r="301" spans="1:3" x14ac:dyDescent="0.3">
      <c r="A301" s="82" t="s">
        <v>589</v>
      </c>
      <c r="B301" s="3">
        <v>16</v>
      </c>
      <c r="C301">
        <v>446</v>
      </c>
    </row>
    <row r="302" spans="1:3" x14ac:dyDescent="0.3">
      <c r="A302" s="82" t="s">
        <v>590</v>
      </c>
      <c r="B302" s="3">
        <v>21</v>
      </c>
      <c r="C302">
        <v>793</v>
      </c>
    </row>
    <row r="303" spans="1:3" x14ac:dyDescent="0.3">
      <c r="A303" s="82" t="s">
        <v>591</v>
      </c>
      <c r="B303" s="3">
        <v>16</v>
      </c>
      <c r="C303">
        <v>447</v>
      </c>
    </row>
    <row r="304" spans="1:3" x14ac:dyDescent="0.3">
      <c r="A304" s="82" t="s">
        <v>592</v>
      </c>
      <c r="B304" s="3">
        <v>16</v>
      </c>
      <c r="C304">
        <v>448</v>
      </c>
    </row>
    <row r="305" spans="1:3" x14ac:dyDescent="0.3">
      <c r="A305" s="82" t="s">
        <v>593</v>
      </c>
      <c r="B305" s="3">
        <v>9</v>
      </c>
      <c r="C305">
        <v>31</v>
      </c>
    </row>
    <row r="306" spans="1:3" x14ac:dyDescent="0.3">
      <c r="A306" s="82" t="s">
        <v>594</v>
      </c>
      <c r="B306" s="3">
        <v>21</v>
      </c>
      <c r="C306">
        <v>794</v>
      </c>
    </row>
    <row r="307" spans="1:3" x14ac:dyDescent="0.3">
      <c r="A307" s="82" t="s">
        <v>595</v>
      </c>
      <c r="B307" s="3">
        <v>11</v>
      </c>
      <c r="C307">
        <v>320</v>
      </c>
    </row>
    <row r="308" spans="1:3" x14ac:dyDescent="0.3">
      <c r="A308" s="82" t="s">
        <v>596</v>
      </c>
      <c r="B308" s="3">
        <v>25</v>
      </c>
      <c r="C308">
        <v>1159</v>
      </c>
    </row>
    <row r="309" spans="1:3" x14ac:dyDescent="0.3">
      <c r="A309" s="82" t="s">
        <v>597</v>
      </c>
      <c r="B309" s="3">
        <v>16</v>
      </c>
      <c r="C309">
        <v>449</v>
      </c>
    </row>
    <row r="310" spans="1:3" x14ac:dyDescent="0.3">
      <c r="A310" s="82" t="s">
        <v>598</v>
      </c>
      <c r="B310" s="3">
        <v>11</v>
      </c>
      <c r="C310">
        <v>321</v>
      </c>
    </row>
    <row r="311" spans="1:3" x14ac:dyDescent="0.3">
      <c r="A311" s="82" t="s">
        <v>599</v>
      </c>
      <c r="B311" s="3">
        <v>9</v>
      </c>
      <c r="C311">
        <v>32</v>
      </c>
    </row>
    <row r="312" spans="1:3" x14ac:dyDescent="0.3">
      <c r="A312" s="82" t="s">
        <v>600</v>
      </c>
      <c r="B312" s="3">
        <v>11</v>
      </c>
      <c r="C312">
        <v>322</v>
      </c>
    </row>
    <row r="313" spans="1:3" x14ac:dyDescent="0.3">
      <c r="A313" s="82" t="s">
        <v>601</v>
      </c>
      <c r="B313" s="3">
        <v>25</v>
      </c>
      <c r="C313">
        <v>1160</v>
      </c>
    </row>
    <row r="314" spans="1:3" x14ac:dyDescent="0.3">
      <c r="A314" s="82" t="s">
        <v>602</v>
      </c>
      <c r="B314" s="3">
        <v>25</v>
      </c>
      <c r="C314">
        <v>1161</v>
      </c>
    </row>
    <row r="315" spans="1:3" x14ac:dyDescent="0.3">
      <c r="A315" s="82" t="s">
        <v>603</v>
      </c>
      <c r="B315" s="3">
        <v>16</v>
      </c>
      <c r="C315">
        <v>450</v>
      </c>
    </row>
    <row r="316" spans="1:3" x14ac:dyDescent="0.3">
      <c r="A316" s="82" t="s">
        <v>603</v>
      </c>
      <c r="B316" s="3">
        <v>21</v>
      </c>
      <c r="C316">
        <v>795</v>
      </c>
    </row>
    <row r="317" spans="1:3" x14ac:dyDescent="0.3">
      <c r="A317" s="82" t="s">
        <v>604</v>
      </c>
      <c r="B317" s="3">
        <v>13</v>
      </c>
      <c r="C317">
        <v>162</v>
      </c>
    </row>
    <row r="318" spans="1:3" x14ac:dyDescent="0.3">
      <c r="A318" s="82" t="s">
        <v>605</v>
      </c>
      <c r="B318" s="3">
        <v>11</v>
      </c>
      <c r="C318">
        <v>323</v>
      </c>
    </row>
    <row r="319" spans="1:3" x14ac:dyDescent="0.3">
      <c r="A319" s="82" t="s">
        <v>606</v>
      </c>
      <c r="B319" s="3">
        <v>13</v>
      </c>
      <c r="C319">
        <v>160</v>
      </c>
    </row>
    <row r="320" spans="1:3" x14ac:dyDescent="0.3">
      <c r="A320" s="82" t="s">
        <v>39</v>
      </c>
      <c r="B320" s="3">
        <v>13</v>
      </c>
      <c r="C320">
        <v>163</v>
      </c>
    </row>
    <row r="321" spans="1:3" x14ac:dyDescent="0.3">
      <c r="A321" s="82" t="s">
        <v>607</v>
      </c>
      <c r="B321" s="3">
        <v>21</v>
      </c>
      <c r="C321">
        <v>796</v>
      </c>
    </row>
    <row r="322" spans="1:3" x14ac:dyDescent="0.3">
      <c r="A322" s="82" t="s">
        <v>608</v>
      </c>
      <c r="B322" s="3">
        <v>11</v>
      </c>
      <c r="C322">
        <v>324</v>
      </c>
    </row>
    <row r="323" spans="1:3" x14ac:dyDescent="0.3">
      <c r="A323" s="82" t="s">
        <v>609</v>
      </c>
      <c r="B323" s="3">
        <v>16</v>
      </c>
      <c r="C323">
        <v>451</v>
      </c>
    </row>
    <row r="324" spans="1:3" x14ac:dyDescent="0.3">
      <c r="A324" s="82" t="s">
        <v>610</v>
      </c>
      <c r="B324" s="3">
        <v>13</v>
      </c>
      <c r="C324">
        <v>164</v>
      </c>
    </row>
    <row r="325" spans="1:3" x14ac:dyDescent="0.3">
      <c r="A325" s="82" t="s">
        <v>611</v>
      </c>
      <c r="B325" s="3">
        <v>16</v>
      </c>
      <c r="C325">
        <v>452</v>
      </c>
    </row>
    <row r="326" spans="1:3" x14ac:dyDescent="0.3">
      <c r="A326" s="82" t="s">
        <v>612</v>
      </c>
      <c r="B326" s="3">
        <v>21</v>
      </c>
      <c r="C326">
        <v>797</v>
      </c>
    </row>
    <row r="327" spans="1:3" x14ac:dyDescent="0.3">
      <c r="A327" s="82" t="s">
        <v>613</v>
      </c>
      <c r="B327" s="3">
        <v>16</v>
      </c>
      <c r="C327">
        <v>453</v>
      </c>
    </row>
    <row r="328" spans="1:3" x14ac:dyDescent="0.3">
      <c r="A328" s="82" t="s">
        <v>614</v>
      </c>
      <c r="B328" s="3">
        <v>13</v>
      </c>
      <c r="C328">
        <v>165</v>
      </c>
    </row>
    <row r="329" spans="1:3" x14ac:dyDescent="0.3">
      <c r="A329" s="82" t="s">
        <v>615</v>
      </c>
      <c r="B329" s="3">
        <v>21</v>
      </c>
      <c r="C329">
        <v>798</v>
      </c>
    </row>
    <row r="330" spans="1:3" x14ac:dyDescent="0.3">
      <c r="A330" s="82" t="s">
        <v>616</v>
      </c>
      <c r="B330" s="3">
        <v>16</v>
      </c>
      <c r="C330">
        <v>454</v>
      </c>
    </row>
    <row r="331" spans="1:3" x14ac:dyDescent="0.3">
      <c r="A331" s="82" t="s">
        <v>617</v>
      </c>
      <c r="B331" s="3">
        <v>12</v>
      </c>
      <c r="C331">
        <v>259</v>
      </c>
    </row>
    <row r="332" spans="1:3" x14ac:dyDescent="0.3">
      <c r="A332" s="82" t="s">
        <v>618</v>
      </c>
      <c r="B332" s="3">
        <v>16</v>
      </c>
      <c r="C332">
        <v>455</v>
      </c>
    </row>
    <row r="333" spans="1:3" x14ac:dyDescent="0.3">
      <c r="A333" s="82" t="s">
        <v>619</v>
      </c>
      <c r="B333" s="3">
        <v>25</v>
      </c>
      <c r="C333">
        <v>1162</v>
      </c>
    </row>
    <row r="334" spans="1:3" x14ac:dyDescent="0.3">
      <c r="A334" s="82" t="s">
        <v>41</v>
      </c>
      <c r="B334" s="3">
        <v>13</v>
      </c>
      <c r="C334">
        <v>166</v>
      </c>
    </row>
    <row r="335" spans="1:3" x14ac:dyDescent="0.3">
      <c r="A335" s="82" t="s">
        <v>620</v>
      </c>
      <c r="B335" s="3">
        <v>21</v>
      </c>
      <c r="C335">
        <v>799</v>
      </c>
    </row>
    <row r="336" spans="1:3" x14ac:dyDescent="0.3">
      <c r="A336" s="82" t="s">
        <v>621</v>
      </c>
      <c r="B336" s="3">
        <v>21</v>
      </c>
      <c r="C336">
        <v>800</v>
      </c>
    </row>
    <row r="337" spans="1:3" x14ac:dyDescent="0.3">
      <c r="A337" s="82" t="s">
        <v>622</v>
      </c>
      <c r="B337" s="3">
        <v>16</v>
      </c>
      <c r="C337">
        <v>456</v>
      </c>
    </row>
    <row r="338" spans="1:3" x14ac:dyDescent="0.3">
      <c r="A338" s="82" t="s">
        <v>623</v>
      </c>
      <c r="B338" s="3">
        <v>25</v>
      </c>
      <c r="C338">
        <v>1163</v>
      </c>
    </row>
    <row r="339" spans="1:3" x14ac:dyDescent="0.3">
      <c r="A339" s="82" t="s">
        <v>624</v>
      </c>
      <c r="B339" s="3">
        <v>24</v>
      </c>
      <c r="C339">
        <v>1045</v>
      </c>
    </row>
    <row r="340" spans="1:3" x14ac:dyDescent="0.3">
      <c r="A340" s="82" t="s">
        <v>625</v>
      </c>
      <c r="B340" s="3">
        <v>12</v>
      </c>
      <c r="C340">
        <v>260</v>
      </c>
    </row>
    <row r="341" spans="1:3" x14ac:dyDescent="0.3">
      <c r="A341" s="82" t="s">
        <v>626</v>
      </c>
      <c r="B341" s="3">
        <v>16</v>
      </c>
      <c r="C341">
        <v>457</v>
      </c>
    </row>
    <row r="342" spans="1:3" x14ac:dyDescent="0.3">
      <c r="A342" s="82" t="s">
        <v>627</v>
      </c>
      <c r="B342" s="3">
        <v>24</v>
      </c>
      <c r="C342">
        <v>1046</v>
      </c>
    </row>
    <row r="343" spans="1:3" x14ac:dyDescent="0.3">
      <c r="A343" s="82" t="s">
        <v>628</v>
      </c>
      <c r="B343" s="3">
        <v>12</v>
      </c>
      <c r="C343">
        <v>261</v>
      </c>
    </row>
    <row r="344" spans="1:3" x14ac:dyDescent="0.3">
      <c r="A344" s="82" t="s">
        <v>629</v>
      </c>
      <c r="B344" s="3">
        <v>9</v>
      </c>
      <c r="C344">
        <v>33</v>
      </c>
    </row>
    <row r="345" spans="1:3" x14ac:dyDescent="0.3">
      <c r="A345" s="82" t="s">
        <v>630</v>
      </c>
      <c r="B345" s="3">
        <v>25</v>
      </c>
      <c r="C345">
        <v>1164</v>
      </c>
    </row>
    <row r="346" spans="1:3" x14ac:dyDescent="0.3">
      <c r="A346" s="82" t="s">
        <v>631</v>
      </c>
      <c r="B346" s="3">
        <v>16</v>
      </c>
      <c r="C346">
        <v>458</v>
      </c>
    </row>
    <row r="347" spans="1:3" x14ac:dyDescent="0.3">
      <c r="A347" s="82" t="s">
        <v>632</v>
      </c>
      <c r="B347" s="3">
        <v>12</v>
      </c>
      <c r="C347">
        <v>262</v>
      </c>
    </row>
    <row r="348" spans="1:3" x14ac:dyDescent="0.3">
      <c r="A348" s="82" t="s">
        <v>633</v>
      </c>
      <c r="B348" s="3">
        <v>21</v>
      </c>
      <c r="C348">
        <v>801</v>
      </c>
    </row>
    <row r="349" spans="1:3" x14ac:dyDescent="0.3">
      <c r="A349" s="82" t="s">
        <v>634</v>
      </c>
      <c r="B349" s="3">
        <v>21</v>
      </c>
      <c r="C349">
        <v>802</v>
      </c>
    </row>
    <row r="350" spans="1:3" x14ac:dyDescent="0.3">
      <c r="A350" s="82" t="s">
        <v>635</v>
      </c>
      <c r="B350" s="3">
        <v>21</v>
      </c>
      <c r="C350">
        <v>803</v>
      </c>
    </row>
    <row r="351" spans="1:3" x14ac:dyDescent="0.3">
      <c r="A351" s="82" t="s">
        <v>636</v>
      </c>
      <c r="B351" s="3">
        <v>13</v>
      </c>
      <c r="C351">
        <v>167</v>
      </c>
    </row>
    <row r="352" spans="1:3" x14ac:dyDescent="0.3">
      <c r="A352" s="82" t="s">
        <v>637</v>
      </c>
      <c r="B352" s="3">
        <v>21</v>
      </c>
      <c r="C352">
        <v>804</v>
      </c>
    </row>
    <row r="353" spans="1:3" x14ac:dyDescent="0.3">
      <c r="A353" s="82" t="s">
        <v>115</v>
      </c>
      <c r="B353" s="3">
        <v>9</v>
      </c>
      <c r="C353">
        <v>34</v>
      </c>
    </row>
    <row r="354" spans="1:3" x14ac:dyDescent="0.3">
      <c r="A354" s="82" t="s">
        <v>638</v>
      </c>
      <c r="B354" s="3">
        <v>13</v>
      </c>
      <c r="C354">
        <v>168</v>
      </c>
    </row>
    <row r="355" spans="1:3" x14ac:dyDescent="0.3">
      <c r="A355" s="82" t="s">
        <v>639</v>
      </c>
      <c r="B355" s="3">
        <v>9</v>
      </c>
      <c r="C355">
        <v>35</v>
      </c>
    </row>
    <row r="356" spans="1:3" x14ac:dyDescent="0.3">
      <c r="A356" s="82" t="s">
        <v>640</v>
      </c>
      <c r="B356" s="3">
        <v>9</v>
      </c>
      <c r="C356">
        <v>36</v>
      </c>
    </row>
    <row r="357" spans="1:3" x14ac:dyDescent="0.3">
      <c r="A357" s="82" t="s">
        <v>641</v>
      </c>
      <c r="B357" s="3">
        <v>21</v>
      </c>
      <c r="C357">
        <v>805</v>
      </c>
    </row>
    <row r="358" spans="1:3" x14ac:dyDescent="0.3">
      <c r="A358" s="82" t="s">
        <v>642</v>
      </c>
      <c r="B358" s="3">
        <v>16</v>
      </c>
      <c r="C358">
        <v>462</v>
      </c>
    </row>
    <row r="359" spans="1:3" x14ac:dyDescent="0.3">
      <c r="A359" s="82" t="s">
        <v>643</v>
      </c>
      <c r="B359" s="3">
        <v>25</v>
      </c>
      <c r="C359">
        <v>1165</v>
      </c>
    </row>
    <row r="360" spans="1:3" x14ac:dyDescent="0.3">
      <c r="A360" s="82" t="s">
        <v>158</v>
      </c>
      <c r="B360" s="3">
        <v>25</v>
      </c>
      <c r="C360">
        <v>1379</v>
      </c>
    </row>
    <row r="361" spans="1:3" x14ac:dyDescent="0.3">
      <c r="A361" s="82" t="s">
        <v>644</v>
      </c>
      <c r="B361" s="3">
        <v>16</v>
      </c>
      <c r="C361">
        <v>459</v>
      </c>
    </row>
    <row r="362" spans="1:3" x14ac:dyDescent="0.3">
      <c r="A362" s="82" t="s">
        <v>645</v>
      </c>
      <c r="B362" s="3">
        <v>16</v>
      </c>
      <c r="C362">
        <v>460</v>
      </c>
    </row>
    <row r="363" spans="1:3" x14ac:dyDescent="0.3">
      <c r="A363" s="82" t="s">
        <v>646</v>
      </c>
      <c r="B363" s="3">
        <v>16</v>
      </c>
      <c r="C363">
        <v>461</v>
      </c>
    </row>
    <row r="364" spans="1:3" x14ac:dyDescent="0.3">
      <c r="A364" s="82" t="s">
        <v>647</v>
      </c>
      <c r="B364" s="3">
        <v>13</v>
      </c>
      <c r="C364">
        <v>169</v>
      </c>
    </row>
    <row r="365" spans="1:3" x14ac:dyDescent="0.3">
      <c r="A365" s="82" t="s">
        <v>648</v>
      </c>
      <c r="B365" s="3">
        <v>16</v>
      </c>
      <c r="C365">
        <v>463</v>
      </c>
    </row>
    <row r="366" spans="1:3" x14ac:dyDescent="0.3">
      <c r="A366" s="82" t="s">
        <v>160</v>
      </c>
      <c r="B366" s="3">
        <v>25</v>
      </c>
      <c r="C366">
        <v>1380</v>
      </c>
    </row>
    <row r="367" spans="1:3" x14ac:dyDescent="0.3">
      <c r="A367" s="82" t="s">
        <v>649</v>
      </c>
      <c r="B367" s="3">
        <v>24</v>
      </c>
      <c r="C367">
        <v>1047</v>
      </c>
    </row>
    <row r="368" spans="1:3" x14ac:dyDescent="0.3">
      <c r="A368" s="82" t="s">
        <v>650</v>
      </c>
      <c r="B368" s="3">
        <v>16</v>
      </c>
      <c r="C368">
        <v>464</v>
      </c>
    </row>
    <row r="369" spans="1:3" x14ac:dyDescent="0.3">
      <c r="A369" s="82" t="s">
        <v>651</v>
      </c>
      <c r="B369" s="3">
        <v>21</v>
      </c>
      <c r="C369">
        <v>806</v>
      </c>
    </row>
    <row r="370" spans="1:3" x14ac:dyDescent="0.3">
      <c r="A370" s="82" t="s">
        <v>652</v>
      </c>
      <c r="B370" s="3">
        <v>9</v>
      </c>
      <c r="C370">
        <v>37</v>
      </c>
    </row>
    <row r="371" spans="1:3" x14ac:dyDescent="0.3">
      <c r="A371" s="82" t="s">
        <v>653</v>
      </c>
      <c r="B371" s="3">
        <v>13</v>
      </c>
      <c r="C371">
        <v>170</v>
      </c>
    </row>
    <row r="372" spans="1:3" x14ac:dyDescent="0.3">
      <c r="A372" s="82" t="s">
        <v>654</v>
      </c>
      <c r="B372" s="3">
        <v>12</v>
      </c>
      <c r="C372">
        <v>263</v>
      </c>
    </row>
    <row r="373" spans="1:3" x14ac:dyDescent="0.3">
      <c r="A373" s="82" t="s">
        <v>655</v>
      </c>
      <c r="B373" s="3">
        <v>21</v>
      </c>
      <c r="C373">
        <v>807</v>
      </c>
    </row>
    <row r="374" spans="1:3" x14ac:dyDescent="0.3">
      <c r="A374" s="82" t="s">
        <v>656</v>
      </c>
      <c r="B374" s="3">
        <v>24</v>
      </c>
      <c r="C374">
        <v>1048</v>
      </c>
    </row>
    <row r="375" spans="1:3" x14ac:dyDescent="0.3">
      <c r="A375" s="82" t="s">
        <v>657</v>
      </c>
      <c r="B375" s="3">
        <v>21</v>
      </c>
      <c r="C375">
        <v>808</v>
      </c>
    </row>
    <row r="376" spans="1:3" x14ac:dyDescent="0.3">
      <c r="A376" s="82" t="s">
        <v>658</v>
      </c>
      <c r="B376" s="3">
        <v>16</v>
      </c>
      <c r="C376">
        <v>465</v>
      </c>
    </row>
    <row r="377" spans="1:3" x14ac:dyDescent="0.3">
      <c r="A377" s="82" t="s">
        <v>659</v>
      </c>
      <c r="B377" s="3">
        <v>16</v>
      </c>
      <c r="C377">
        <v>466</v>
      </c>
    </row>
    <row r="378" spans="1:3" x14ac:dyDescent="0.3">
      <c r="A378" s="82" t="s">
        <v>660</v>
      </c>
      <c r="B378" s="3">
        <v>16</v>
      </c>
      <c r="C378">
        <v>467</v>
      </c>
    </row>
    <row r="379" spans="1:3" x14ac:dyDescent="0.3">
      <c r="A379" s="82" t="s">
        <v>661</v>
      </c>
      <c r="B379" s="3">
        <v>11</v>
      </c>
      <c r="C379">
        <v>325</v>
      </c>
    </row>
    <row r="380" spans="1:3" x14ac:dyDescent="0.3">
      <c r="A380" s="82" t="s">
        <v>662</v>
      </c>
      <c r="B380" s="3">
        <v>21</v>
      </c>
      <c r="C380">
        <v>809</v>
      </c>
    </row>
    <row r="381" spans="1:3" x14ac:dyDescent="0.3">
      <c r="A381" s="82" t="s">
        <v>663</v>
      </c>
      <c r="B381" s="3">
        <v>24</v>
      </c>
      <c r="C381">
        <v>1049</v>
      </c>
    </row>
    <row r="382" spans="1:3" x14ac:dyDescent="0.3">
      <c r="A382" s="82" t="s">
        <v>664</v>
      </c>
      <c r="B382" s="3">
        <v>9</v>
      </c>
      <c r="C382">
        <v>38</v>
      </c>
    </row>
    <row r="383" spans="1:3" x14ac:dyDescent="0.3">
      <c r="A383" s="82" t="s">
        <v>665</v>
      </c>
      <c r="B383" s="3">
        <v>21</v>
      </c>
      <c r="C383">
        <v>810</v>
      </c>
    </row>
    <row r="384" spans="1:3" x14ac:dyDescent="0.3">
      <c r="A384" s="82" t="s">
        <v>666</v>
      </c>
      <c r="B384" s="3">
        <v>12</v>
      </c>
      <c r="C384">
        <v>264</v>
      </c>
    </row>
    <row r="385" spans="1:3" x14ac:dyDescent="0.3">
      <c r="A385" s="82" t="s">
        <v>667</v>
      </c>
      <c r="B385" s="3">
        <v>27</v>
      </c>
      <c r="C385">
        <v>1349</v>
      </c>
    </row>
    <row r="386" spans="1:3" x14ac:dyDescent="0.3">
      <c r="A386" s="82" t="s">
        <v>668</v>
      </c>
      <c r="B386" s="3">
        <v>16</v>
      </c>
      <c r="C386">
        <v>468</v>
      </c>
    </row>
    <row r="387" spans="1:3" x14ac:dyDescent="0.3">
      <c r="A387" s="82" t="s">
        <v>669</v>
      </c>
      <c r="B387" s="3">
        <v>21</v>
      </c>
      <c r="C387">
        <v>811</v>
      </c>
    </row>
    <row r="388" spans="1:3" x14ac:dyDescent="0.3">
      <c r="A388" s="82" t="s">
        <v>670</v>
      </c>
      <c r="B388" s="3">
        <v>21</v>
      </c>
      <c r="C388">
        <v>812</v>
      </c>
    </row>
    <row r="389" spans="1:3" x14ac:dyDescent="0.3">
      <c r="A389" s="82" t="s">
        <v>671</v>
      </c>
      <c r="B389" s="3">
        <v>24</v>
      </c>
      <c r="C389">
        <v>1050</v>
      </c>
    </row>
    <row r="390" spans="1:3" x14ac:dyDescent="0.3">
      <c r="A390" s="82" t="s">
        <v>672</v>
      </c>
      <c r="B390" s="3">
        <v>12</v>
      </c>
      <c r="C390">
        <v>265</v>
      </c>
    </row>
    <row r="391" spans="1:3" x14ac:dyDescent="0.3">
      <c r="A391" s="82" t="s">
        <v>672</v>
      </c>
      <c r="B391" s="3">
        <v>16</v>
      </c>
      <c r="C391">
        <v>469</v>
      </c>
    </row>
    <row r="392" spans="1:3" x14ac:dyDescent="0.3">
      <c r="A392" s="82" t="s">
        <v>673</v>
      </c>
      <c r="B392" s="3">
        <v>12</v>
      </c>
      <c r="C392">
        <v>266</v>
      </c>
    </row>
    <row r="393" spans="1:3" x14ac:dyDescent="0.3">
      <c r="A393" s="82" t="s">
        <v>674</v>
      </c>
      <c r="B393" s="3">
        <v>16</v>
      </c>
      <c r="C393">
        <v>470</v>
      </c>
    </row>
    <row r="394" spans="1:3" x14ac:dyDescent="0.3">
      <c r="A394" s="82" t="s">
        <v>675</v>
      </c>
      <c r="B394" s="3">
        <v>21</v>
      </c>
      <c r="C394">
        <v>813</v>
      </c>
    </row>
    <row r="395" spans="1:3" x14ac:dyDescent="0.3">
      <c r="A395" s="82" t="s">
        <v>116</v>
      </c>
      <c r="B395" s="3">
        <v>9</v>
      </c>
      <c r="C395">
        <v>39</v>
      </c>
    </row>
    <row r="396" spans="1:3" x14ac:dyDescent="0.3">
      <c r="A396" s="82" t="s">
        <v>676</v>
      </c>
      <c r="B396" s="3">
        <v>27</v>
      </c>
      <c r="C396">
        <v>1350</v>
      </c>
    </row>
    <row r="397" spans="1:3" x14ac:dyDescent="0.3">
      <c r="A397" s="82" t="s">
        <v>677</v>
      </c>
      <c r="B397" s="3">
        <v>25</v>
      </c>
      <c r="C397">
        <v>1166</v>
      </c>
    </row>
    <row r="398" spans="1:3" x14ac:dyDescent="0.3">
      <c r="A398" s="82" t="s">
        <v>678</v>
      </c>
      <c r="B398" s="3">
        <v>9</v>
      </c>
      <c r="C398">
        <v>40</v>
      </c>
    </row>
    <row r="399" spans="1:3" x14ac:dyDescent="0.3">
      <c r="A399" s="82" t="s">
        <v>679</v>
      </c>
      <c r="B399" s="3">
        <v>9</v>
      </c>
      <c r="C399">
        <v>41</v>
      </c>
    </row>
    <row r="400" spans="1:3" x14ac:dyDescent="0.3">
      <c r="A400" s="82" t="s">
        <v>680</v>
      </c>
      <c r="B400" s="3">
        <v>12</v>
      </c>
      <c r="C400">
        <v>267</v>
      </c>
    </row>
    <row r="401" spans="1:3" x14ac:dyDescent="0.3">
      <c r="A401" s="82" t="s">
        <v>681</v>
      </c>
      <c r="B401" s="3">
        <v>21</v>
      </c>
      <c r="C401">
        <v>814</v>
      </c>
    </row>
    <row r="402" spans="1:3" x14ac:dyDescent="0.3">
      <c r="A402" s="82" t="s">
        <v>682</v>
      </c>
      <c r="B402" s="3">
        <v>25</v>
      </c>
      <c r="C402">
        <v>1167</v>
      </c>
    </row>
    <row r="403" spans="1:3" x14ac:dyDescent="0.3">
      <c r="A403" s="82" t="s">
        <v>683</v>
      </c>
      <c r="B403" s="3">
        <v>21</v>
      </c>
      <c r="C403">
        <v>815</v>
      </c>
    </row>
    <row r="404" spans="1:3" x14ac:dyDescent="0.3">
      <c r="A404" s="82" t="s">
        <v>684</v>
      </c>
      <c r="B404" s="3">
        <v>16</v>
      </c>
      <c r="C404">
        <v>471</v>
      </c>
    </row>
    <row r="405" spans="1:3" x14ac:dyDescent="0.3">
      <c r="A405" s="82" t="s">
        <v>685</v>
      </c>
      <c r="B405" s="3">
        <v>21</v>
      </c>
      <c r="C405">
        <v>816</v>
      </c>
    </row>
    <row r="406" spans="1:3" x14ac:dyDescent="0.3">
      <c r="A406" s="82" t="s">
        <v>686</v>
      </c>
      <c r="B406" s="3">
        <v>24</v>
      </c>
      <c r="C406">
        <v>1051</v>
      </c>
    </row>
    <row r="407" spans="1:3" x14ac:dyDescent="0.3">
      <c r="A407" s="82" t="s">
        <v>687</v>
      </c>
      <c r="B407" s="3">
        <v>16</v>
      </c>
      <c r="C407">
        <v>472</v>
      </c>
    </row>
    <row r="408" spans="1:3" x14ac:dyDescent="0.3">
      <c r="A408" s="82" t="s">
        <v>688</v>
      </c>
      <c r="B408" s="3">
        <v>21</v>
      </c>
      <c r="C408">
        <v>817</v>
      </c>
    </row>
    <row r="409" spans="1:3" x14ac:dyDescent="0.3">
      <c r="A409" s="82" t="s">
        <v>689</v>
      </c>
      <c r="B409" s="3">
        <v>21</v>
      </c>
      <c r="C409">
        <v>818</v>
      </c>
    </row>
    <row r="410" spans="1:3" x14ac:dyDescent="0.3">
      <c r="A410" s="82" t="s">
        <v>690</v>
      </c>
      <c r="B410" s="3">
        <v>21</v>
      </c>
      <c r="C410">
        <v>819</v>
      </c>
    </row>
    <row r="411" spans="1:3" x14ac:dyDescent="0.3">
      <c r="A411" s="82" t="s">
        <v>691</v>
      </c>
      <c r="B411" s="3">
        <v>21</v>
      </c>
      <c r="C411">
        <v>820</v>
      </c>
    </row>
    <row r="412" spans="1:3" x14ac:dyDescent="0.3">
      <c r="A412" s="82" t="s">
        <v>692</v>
      </c>
      <c r="B412" s="3">
        <v>21</v>
      </c>
      <c r="C412">
        <v>822</v>
      </c>
    </row>
    <row r="413" spans="1:3" x14ac:dyDescent="0.3">
      <c r="A413" s="82" t="s">
        <v>693</v>
      </c>
      <c r="B413" s="3">
        <v>21</v>
      </c>
      <c r="C413">
        <v>823</v>
      </c>
    </row>
    <row r="414" spans="1:3" x14ac:dyDescent="0.3">
      <c r="A414" s="82" t="s">
        <v>694</v>
      </c>
      <c r="B414" s="3">
        <v>16</v>
      </c>
      <c r="C414">
        <v>473</v>
      </c>
    </row>
    <row r="415" spans="1:3" x14ac:dyDescent="0.3">
      <c r="A415" s="82" t="s">
        <v>695</v>
      </c>
      <c r="B415" s="3">
        <v>25</v>
      </c>
      <c r="C415">
        <v>1168</v>
      </c>
    </row>
    <row r="416" spans="1:3" x14ac:dyDescent="0.3">
      <c r="A416" s="82" t="s">
        <v>696</v>
      </c>
      <c r="B416" s="3">
        <v>21</v>
      </c>
      <c r="C416">
        <v>824</v>
      </c>
    </row>
    <row r="417" spans="1:3" x14ac:dyDescent="0.3">
      <c r="A417" s="82" t="s">
        <v>697</v>
      </c>
      <c r="B417" s="3">
        <v>21</v>
      </c>
      <c r="C417">
        <v>825</v>
      </c>
    </row>
    <row r="418" spans="1:3" x14ac:dyDescent="0.3">
      <c r="A418" s="82" t="s">
        <v>698</v>
      </c>
      <c r="B418" s="3">
        <v>13</v>
      </c>
      <c r="C418">
        <v>171</v>
      </c>
    </row>
    <row r="419" spans="1:3" x14ac:dyDescent="0.3">
      <c r="A419" s="82" t="s">
        <v>699</v>
      </c>
      <c r="B419" s="3">
        <v>25</v>
      </c>
      <c r="C419">
        <v>1169</v>
      </c>
    </row>
    <row r="420" spans="1:3" x14ac:dyDescent="0.3">
      <c r="A420" s="82" t="s">
        <v>700</v>
      </c>
      <c r="B420" s="3">
        <v>21</v>
      </c>
      <c r="C420">
        <v>826</v>
      </c>
    </row>
    <row r="421" spans="1:3" x14ac:dyDescent="0.3">
      <c r="A421" s="82" t="s">
        <v>701</v>
      </c>
      <c r="B421" s="3">
        <v>25</v>
      </c>
      <c r="C421">
        <v>1170</v>
      </c>
    </row>
    <row r="422" spans="1:3" x14ac:dyDescent="0.3">
      <c r="A422" s="82" t="s">
        <v>702</v>
      </c>
      <c r="B422" s="3">
        <v>21</v>
      </c>
      <c r="C422">
        <v>827</v>
      </c>
    </row>
    <row r="423" spans="1:3" x14ac:dyDescent="0.3">
      <c r="A423" s="82" t="s">
        <v>703</v>
      </c>
      <c r="B423" s="3">
        <v>16</v>
      </c>
      <c r="C423">
        <v>474</v>
      </c>
    </row>
    <row r="424" spans="1:3" x14ac:dyDescent="0.3">
      <c r="A424" s="82" t="s">
        <v>704</v>
      </c>
      <c r="B424" s="3">
        <v>25</v>
      </c>
      <c r="C424">
        <v>1171</v>
      </c>
    </row>
    <row r="425" spans="1:3" x14ac:dyDescent="0.3">
      <c r="A425" s="82" t="s">
        <v>705</v>
      </c>
      <c r="B425" s="3">
        <v>27</v>
      </c>
      <c r="C425">
        <v>1351</v>
      </c>
    </row>
    <row r="426" spans="1:3" x14ac:dyDescent="0.3">
      <c r="A426" s="82" t="s">
        <v>706</v>
      </c>
      <c r="B426" s="3">
        <v>12</v>
      </c>
      <c r="C426">
        <v>268</v>
      </c>
    </row>
    <row r="427" spans="1:3" x14ac:dyDescent="0.3">
      <c r="A427" s="82" t="s">
        <v>707</v>
      </c>
      <c r="B427" s="3">
        <v>16</v>
      </c>
      <c r="C427">
        <v>475</v>
      </c>
    </row>
    <row r="428" spans="1:3" x14ac:dyDescent="0.3">
      <c r="A428" s="82" t="s">
        <v>708</v>
      </c>
      <c r="B428" s="3">
        <v>21</v>
      </c>
      <c r="C428">
        <v>828</v>
      </c>
    </row>
    <row r="429" spans="1:3" x14ac:dyDescent="0.3">
      <c r="A429" s="82" t="s">
        <v>709</v>
      </c>
      <c r="B429" s="3">
        <v>21</v>
      </c>
      <c r="C429">
        <v>829</v>
      </c>
    </row>
    <row r="430" spans="1:3" x14ac:dyDescent="0.3">
      <c r="A430" s="82" t="s">
        <v>710</v>
      </c>
      <c r="B430" s="3">
        <v>16</v>
      </c>
      <c r="C430">
        <v>476</v>
      </c>
    </row>
    <row r="431" spans="1:3" x14ac:dyDescent="0.3">
      <c r="A431" s="82" t="s">
        <v>711</v>
      </c>
      <c r="B431" s="3">
        <v>16</v>
      </c>
      <c r="C431">
        <v>477</v>
      </c>
    </row>
    <row r="432" spans="1:3" x14ac:dyDescent="0.3">
      <c r="A432" s="82" t="s">
        <v>712</v>
      </c>
      <c r="B432" s="3">
        <v>16</v>
      </c>
      <c r="C432">
        <v>478</v>
      </c>
    </row>
    <row r="433" spans="1:3" x14ac:dyDescent="0.3">
      <c r="A433" s="82" t="s">
        <v>713</v>
      </c>
      <c r="B433" s="3">
        <v>25</v>
      </c>
      <c r="C433">
        <v>1172</v>
      </c>
    </row>
    <row r="434" spans="1:3" x14ac:dyDescent="0.3">
      <c r="A434" s="82" t="s">
        <v>714</v>
      </c>
      <c r="B434" s="3">
        <v>16</v>
      </c>
      <c r="C434">
        <v>479</v>
      </c>
    </row>
    <row r="435" spans="1:3" x14ac:dyDescent="0.3">
      <c r="A435" s="82" t="s">
        <v>715</v>
      </c>
      <c r="B435" s="3">
        <v>27</v>
      </c>
      <c r="C435">
        <v>1352</v>
      </c>
    </row>
    <row r="436" spans="1:3" x14ac:dyDescent="0.3">
      <c r="A436" s="82" t="s">
        <v>716</v>
      </c>
      <c r="B436" s="3">
        <v>9</v>
      </c>
      <c r="C436">
        <v>42</v>
      </c>
    </row>
    <row r="437" spans="1:3" x14ac:dyDescent="0.3">
      <c r="A437" s="82" t="s">
        <v>717</v>
      </c>
      <c r="B437" s="3">
        <v>16</v>
      </c>
      <c r="C437">
        <v>481</v>
      </c>
    </row>
    <row r="438" spans="1:3" x14ac:dyDescent="0.3">
      <c r="A438" s="82" t="s">
        <v>718</v>
      </c>
      <c r="B438" s="3">
        <v>25</v>
      </c>
      <c r="C438">
        <v>1173</v>
      </c>
    </row>
    <row r="439" spans="1:3" x14ac:dyDescent="0.3">
      <c r="A439" s="82" t="s">
        <v>719</v>
      </c>
      <c r="B439" s="3">
        <v>16</v>
      </c>
      <c r="C439">
        <v>480</v>
      </c>
    </row>
    <row r="440" spans="1:3" x14ac:dyDescent="0.3">
      <c r="A440" s="82" t="s">
        <v>720</v>
      </c>
      <c r="B440" s="3">
        <v>25</v>
      </c>
      <c r="C440">
        <v>1174</v>
      </c>
    </row>
    <row r="441" spans="1:3" x14ac:dyDescent="0.3">
      <c r="A441" s="82" t="s">
        <v>721</v>
      </c>
      <c r="B441" s="3">
        <v>9</v>
      </c>
      <c r="C441">
        <v>43</v>
      </c>
    </row>
    <row r="442" spans="1:3" x14ac:dyDescent="0.3">
      <c r="A442" s="82" t="s">
        <v>722</v>
      </c>
      <c r="B442" s="3">
        <v>16</v>
      </c>
      <c r="C442">
        <v>482</v>
      </c>
    </row>
    <row r="443" spans="1:3" x14ac:dyDescent="0.3">
      <c r="A443" s="82" t="s">
        <v>723</v>
      </c>
      <c r="B443" s="3">
        <v>16</v>
      </c>
      <c r="C443">
        <v>483</v>
      </c>
    </row>
    <row r="444" spans="1:3" x14ac:dyDescent="0.3">
      <c r="A444" s="82" t="s">
        <v>724</v>
      </c>
      <c r="B444" s="3">
        <v>21</v>
      </c>
      <c r="C444">
        <v>830</v>
      </c>
    </row>
    <row r="445" spans="1:3" x14ac:dyDescent="0.3">
      <c r="A445" s="82" t="s">
        <v>725</v>
      </c>
      <c r="B445" s="3">
        <v>16</v>
      </c>
      <c r="C445">
        <v>484</v>
      </c>
    </row>
    <row r="446" spans="1:3" x14ac:dyDescent="0.3">
      <c r="A446" s="82" t="s">
        <v>726</v>
      </c>
      <c r="B446" s="3">
        <v>25</v>
      </c>
      <c r="C446">
        <v>1175</v>
      </c>
    </row>
    <row r="447" spans="1:3" x14ac:dyDescent="0.3">
      <c r="A447" s="82" t="s">
        <v>727</v>
      </c>
      <c r="B447" s="3">
        <v>21</v>
      </c>
      <c r="C447">
        <v>831</v>
      </c>
    </row>
    <row r="448" spans="1:3" x14ac:dyDescent="0.3">
      <c r="A448" s="82" t="s">
        <v>728</v>
      </c>
      <c r="B448" s="3">
        <v>21</v>
      </c>
      <c r="C448">
        <v>832</v>
      </c>
    </row>
    <row r="449" spans="1:3" x14ac:dyDescent="0.3">
      <c r="A449" s="82" t="s">
        <v>729</v>
      </c>
      <c r="B449" s="3">
        <v>9</v>
      </c>
      <c r="C449">
        <v>44</v>
      </c>
    </row>
    <row r="450" spans="1:3" x14ac:dyDescent="0.3">
      <c r="A450" s="82" t="s">
        <v>730</v>
      </c>
      <c r="B450" s="3">
        <v>16</v>
      </c>
      <c r="C450">
        <v>485</v>
      </c>
    </row>
    <row r="451" spans="1:3" x14ac:dyDescent="0.3">
      <c r="A451" s="82" t="s">
        <v>731</v>
      </c>
      <c r="B451" s="3">
        <v>13</v>
      </c>
      <c r="C451">
        <v>172</v>
      </c>
    </row>
    <row r="452" spans="1:3" x14ac:dyDescent="0.3">
      <c r="A452" s="82" t="s">
        <v>732</v>
      </c>
      <c r="B452" s="3">
        <v>27</v>
      </c>
      <c r="C452">
        <v>1353</v>
      </c>
    </row>
    <row r="453" spans="1:3" x14ac:dyDescent="0.3">
      <c r="A453" s="82" t="s">
        <v>733</v>
      </c>
      <c r="B453" s="3">
        <v>21</v>
      </c>
      <c r="C453">
        <v>833</v>
      </c>
    </row>
    <row r="454" spans="1:3" x14ac:dyDescent="0.3">
      <c r="A454" s="82" t="s">
        <v>734</v>
      </c>
      <c r="B454" s="3">
        <v>16</v>
      </c>
      <c r="C454">
        <v>486</v>
      </c>
    </row>
    <row r="455" spans="1:3" x14ac:dyDescent="0.3">
      <c r="A455" s="82" t="s">
        <v>735</v>
      </c>
      <c r="B455" s="3">
        <v>16</v>
      </c>
      <c r="C455">
        <v>489</v>
      </c>
    </row>
    <row r="456" spans="1:3" x14ac:dyDescent="0.3">
      <c r="A456" s="82" t="s">
        <v>736</v>
      </c>
      <c r="B456" s="3">
        <v>24</v>
      </c>
      <c r="C456">
        <v>1052</v>
      </c>
    </row>
    <row r="457" spans="1:3" x14ac:dyDescent="0.3">
      <c r="A457" s="82" t="s">
        <v>737</v>
      </c>
      <c r="B457" s="3">
        <v>16</v>
      </c>
      <c r="C457">
        <v>487</v>
      </c>
    </row>
    <row r="458" spans="1:3" x14ac:dyDescent="0.3">
      <c r="A458" s="82" t="s">
        <v>738</v>
      </c>
      <c r="B458" s="3">
        <v>16</v>
      </c>
      <c r="C458">
        <v>488</v>
      </c>
    </row>
    <row r="459" spans="1:3" x14ac:dyDescent="0.3">
      <c r="A459" s="82" t="s">
        <v>739</v>
      </c>
      <c r="B459" s="3">
        <v>21</v>
      </c>
      <c r="C459">
        <v>834</v>
      </c>
    </row>
    <row r="460" spans="1:3" x14ac:dyDescent="0.3">
      <c r="A460" s="82" t="s">
        <v>740</v>
      </c>
      <c r="B460" s="3">
        <v>24</v>
      </c>
      <c r="C460">
        <v>1053</v>
      </c>
    </row>
    <row r="461" spans="1:3" x14ac:dyDescent="0.3">
      <c r="A461" s="82" t="s">
        <v>741</v>
      </c>
      <c r="B461" s="3">
        <v>13</v>
      </c>
      <c r="C461">
        <v>173</v>
      </c>
    </row>
    <row r="462" spans="1:3" x14ac:dyDescent="0.3">
      <c r="A462" s="82" t="s">
        <v>742</v>
      </c>
      <c r="B462" s="3">
        <v>13</v>
      </c>
      <c r="C462">
        <v>174</v>
      </c>
    </row>
    <row r="463" spans="1:3" x14ac:dyDescent="0.3">
      <c r="A463" s="82" t="s">
        <v>743</v>
      </c>
      <c r="B463" s="3">
        <v>25</v>
      </c>
      <c r="C463">
        <v>1176</v>
      </c>
    </row>
    <row r="464" spans="1:3" x14ac:dyDescent="0.3">
      <c r="A464" s="82" t="s">
        <v>744</v>
      </c>
      <c r="B464" s="3">
        <v>25</v>
      </c>
      <c r="C464">
        <v>1177</v>
      </c>
    </row>
    <row r="465" spans="1:3" x14ac:dyDescent="0.3">
      <c r="A465" s="82" t="s">
        <v>745</v>
      </c>
      <c r="B465" s="3">
        <v>24</v>
      </c>
      <c r="C465">
        <v>1054</v>
      </c>
    </row>
    <row r="466" spans="1:3" x14ac:dyDescent="0.3">
      <c r="A466" s="82" t="s">
        <v>746</v>
      </c>
      <c r="B466" s="3">
        <v>9</v>
      </c>
      <c r="C466">
        <v>45</v>
      </c>
    </row>
    <row r="467" spans="1:3" x14ac:dyDescent="0.3">
      <c r="A467" s="82" t="s">
        <v>747</v>
      </c>
      <c r="B467" s="3">
        <v>25</v>
      </c>
      <c r="C467">
        <v>1178</v>
      </c>
    </row>
    <row r="468" spans="1:3" x14ac:dyDescent="0.3">
      <c r="A468" s="82" t="s">
        <v>748</v>
      </c>
      <c r="B468" s="3">
        <v>21</v>
      </c>
      <c r="C468">
        <v>835</v>
      </c>
    </row>
    <row r="469" spans="1:3" x14ac:dyDescent="0.3">
      <c r="A469" s="82" t="s">
        <v>749</v>
      </c>
      <c r="B469" s="3">
        <v>25</v>
      </c>
      <c r="C469">
        <v>1179</v>
      </c>
    </row>
    <row r="470" spans="1:3" x14ac:dyDescent="0.3">
      <c r="A470" s="82" t="s">
        <v>750</v>
      </c>
      <c r="B470" s="3">
        <v>11</v>
      </c>
      <c r="C470">
        <v>326</v>
      </c>
    </row>
    <row r="471" spans="1:3" x14ac:dyDescent="0.3">
      <c r="A471" s="82" t="s">
        <v>751</v>
      </c>
      <c r="B471" s="3">
        <v>25</v>
      </c>
      <c r="C471">
        <v>1180</v>
      </c>
    </row>
    <row r="472" spans="1:3" x14ac:dyDescent="0.3">
      <c r="A472" s="82" t="s">
        <v>752</v>
      </c>
      <c r="B472" s="3">
        <v>21</v>
      </c>
      <c r="C472">
        <v>836</v>
      </c>
    </row>
    <row r="473" spans="1:3" x14ac:dyDescent="0.3">
      <c r="A473" s="82" t="s">
        <v>753</v>
      </c>
      <c r="B473" s="3">
        <v>11</v>
      </c>
      <c r="C473">
        <v>327</v>
      </c>
    </row>
    <row r="474" spans="1:3" x14ac:dyDescent="0.3">
      <c r="A474" s="82" t="s">
        <v>754</v>
      </c>
      <c r="B474" s="3">
        <v>21</v>
      </c>
      <c r="C474">
        <v>837</v>
      </c>
    </row>
    <row r="475" spans="1:3" x14ac:dyDescent="0.3">
      <c r="A475" s="82" t="s">
        <v>755</v>
      </c>
      <c r="B475" s="3">
        <v>21</v>
      </c>
      <c r="C475">
        <v>838</v>
      </c>
    </row>
    <row r="476" spans="1:3" x14ac:dyDescent="0.3">
      <c r="A476" s="82" t="s">
        <v>756</v>
      </c>
      <c r="B476" s="3">
        <v>21</v>
      </c>
      <c r="C476">
        <v>839</v>
      </c>
    </row>
    <row r="477" spans="1:3" x14ac:dyDescent="0.3">
      <c r="A477" s="82" t="s">
        <v>757</v>
      </c>
      <c r="B477" s="3">
        <v>25</v>
      </c>
      <c r="C477">
        <v>1181</v>
      </c>
    </row>
    <row r="478" spans="1:3" x14ac:dyDescent="0.3">
      <c r="A478" s="82" t="s">
        <v>758</v>
      </c>
      <c r="B478" s="3">
        <v>12</v>
      </c>
      <c r="C478">
        <v>269</v>
      </c>
    </row>
    <row r="479" spans="1:3" x14ac:dyDescent="0.3">
      <c r="A479" s="82" t="s">
        <v>759</v>
      </c>
      <c r="B479" s="3">
        <v>16</v>
      </c>
      <c r="C479">
        <v>490</v>
      </c>
    </row>
    <row r="480" spans="1:3" x14ac:dyDescent="0.3">
      <c r="A480" s="82" t="s">
        <v>760</v>
      </c>
      <c r="B480" s="3">
        <v>9</v>
      </c>
      <c r="C480">
        <v>46</v>
      </c>
    </row>
    <row r="481" spans="1:3" x14ac:dyDescent="0.3">
      <c r="A481" s="82" t="s">
        <v>761</v>
      </c>
      <c r="B481" s="3">
        <v>9</v>
      </c>
      <c r="C481">
        <v>47</v>
      </c>
    </row>
    <row r="482" spans="1:3" x14ac:dyDescent="0.3">
      <c r="A482" s="82" t="s">
        <v>762</v>
      </c>
      <c r="B482" s="3">
        <v>9</v>
      </c>
      <c r="C482">
        <v>48</v>
      </c>
    </row>
    <row r="483" spans="1:3" x14ac:dyDescent="0.3">
      <c r="A483" s="82" t="s">
        <v>763</v>
      </c>
      <c r="B483" s="3">
        <v>16</v>
      </c>
      <c r="C483">
        <v>491</v>
      </c>
    </row>
    <row r="484" spans="1:3" x14ac:dyDescent="0.3">
      <c r="A484" s="82" t="s">
        <v>764</v>
      </c>
      <c r="B484" s="3">
        <v>16</v>
      </c>
      <c r="C484">
        <v>492</v>
      </c>
    </row>
    <row r="485" spans="1:3" x14ac:dyDescent="0.3">
      <c r="A485" s="82" t="s">
        <v>765</v>
      </c>
      <c r="B485" s="3">
        <v>9</v>
      </c>
      <c r="C485">
        <v>49</v>
      </c>
    </row>
    <row r="486" spans="1:3" x14ac:dyDescent="0.3">
      <c r="A486" s="82" t="s">
        <v>766</v>
      </c>
      <c r="B486" s="3">
        <v>21</v>
      </c>
      <c r="C486">
        <v>840</v>
      </c>
    </row>
    <row r="487" spans="1:3" x14ac:dyDescent="0.3">
      <c r="A487" s="82" t="s">
        <v>767</v>
      </c>
      <c r="B487" s="3">
        <v>16</v>
      </c>
      <c r="C487">
        <v>493</v>
      </c>
    </row>
    <row r="488" spans="1:3" x14ac:dyDescent="0.3">
      <c r="A488" s="82" t="s">
        <v>768</v>
      </c>
      <c r="B488" s="3">
        <v>21</v>
      </c>
      <c r="C488">
        <v>841</v>
      </c>
    </row>
    <row r="489" spans="1:3" x14ac:dyDescent="0.3">
      <c r="A489" s="82" t="s">
        <v>769</v>
      </c>
      <c r="B489" s="3">
        <v>25</v>
      </c>
      <c r="C489">
        <v>1182</v>
      </c>
    </row>
    <row r="490" spans="1:3" x14ac:dyDescent="0.3">
      <c r="A490" s="82" t="s">
        <v>770</v>
      </c>
      <c r="B490" s="3">
        <v>16</v>
      </c>
      <c r="C490">
        <v>494</v>
      </c>
    </row>
    <row r="491" spans="1:3" x14ac:dyDescent="0.3">
      <c r="A491" s="82" t="s">
        <v>770</v>
      </c>
      <c r="B491" s="3">
        <v>25</v>
      </c>
      <c r="C491">
        <v>1183</v>
      </c>
    </row>
    <row r="492" spans="1:3" x14ac:dyDescent="0.3">
      <c r="A492" s="82" t="s">
        <v>771</v>
      </c>
      <c r="B492" s="3">
        <v>16</v>
      </c>
      <c r="C492">
        <v>495</v>
      </c>
    </row>
    <row r="493" spans="1:3" x14ac:dyDescent="0.3">
      <c r="A493" s="82" t="s">
        <v>772</v>
      </c>
      <c r="B493" s="3">
        <v>25</v>
      </c>
      <c r="C493">
        <v>1184</v>
      </c>
    </row>
    <row r="494" spans="1:3" x14ac:dyDescent="0.3">
      <c r="A494" s="82" t="s">
        <v>773</v>
      </c>
      <c r="B494" s="3">
        <v>16</v>
      </c>
      <c r="C494">
        <v>496</v>
      </c>
    </row>
    <row r="495" spans="1:3" x14ac:dyDescent="0.3">
      <c r="A495" s="82" t="s">
        <v>774</v>
      </c>
      <c r="B495" s="3">
        <v>9</v>
      </c>
      <c r="C495">
        <v>50</v>
      </c>
    </row>
    <row r="496" spans="1:3" x14ac:dyDescent="0.3">
      <c r="A496" s="82" t="s">
        <v>775</v>
      </c>
      <c r="B496" s="3">
        <v>21</v>
      </c>
      <c r="C496">
        <v>842</v>
      </c>
    </row>
    <row r="497" spans="1:3" x14ac:dyDescent="0.3">
      <c r="A497" s="82" t="s">
        <v>776</v>
      </c>
      <c r="B497" s="3">
        <v>16</v>
      </c>
      <c r="C497">
        <v>497</v>
      </c>
    </row>
    <row r="498" spans="1:3" x14ac:dyDescent="0.3">
      <c r="A498" s="82" t="s">
        <v>777</v>
      </c>
      <c r="B498" s="3">
        <v>16</v>
      </c>
      <c r="C498">
        <v>498</v>
      </c>
    </row>
    <row r="499" spans="1:3" x14ac:dyDescent="0.3">
      <c r="A499" s="82" t="s">
        <v>777</v>
      </c>
      <c r="B499" s="3">
        <v>25</v>
      </c>
      <c r="C499">
        <v>1185</v>
      </c>
    </row>
    <row r="500" spans="1:3" x14ac:dyDescent="0.3">
      <c r="A500" s="82" t="s">
        <v>778</v>
      </c>
      <c r="B500" s="3">
        <v>24</v>
      </c>
      <c r="C500">
        <v>1055</v>
      </c>
    </row>
    <row r="501" spans="1:3" x14ac:dyDescent="0.3">
      <c r="A501" s="82" t="s">
        <v>779</v>
      </c>
      <c r="B501" s="3">
        <v>27</v>
      </c>
      <c r="C501">
        <v>1354</v>
      </c>
    </row>
    <row r="502" spans="1:3" x14ac:dyDescent="0.3">
      <c r="A502" s="82" t="s">
        <v>780</v>
      </c>
      <c r="B502" s="3">
        <v>21</v>
      </c>
      <c r="C502">
        <v>843</v>
      </c>
    </row>
    <row r="503" spans="1:3" x14ac:dyDescent="0.3">
      <c r="A503" s="82" t="s">
        <v>781</v>
      </c>
      <c r="B503" s="3">
        <v>16</v>
      </c>
      <c r="C503">
        <v>499</v>
      </c>
    </row>
    <row r="504" spans="1:3" x14ac:dyDescent="0.3">
      <c r="A504" s="82" t="s">
        <v>782</v>
      </c>
      <c r="B504" s="3">
        <v>11</v>
      </c>
      <c r="C504">
        <v>328</v>
      </c>
    </row>
    <row r="505" spans="1:3" x14ac:dyDescent="0.3">
      <c r="A505" s="82" t="s">
        <v>783</v>
      </c>
      <c r="B505" s="3">
        <v>16</v>
      </c>
      <c r="C505">
        <v>500</v>
      </c>
    </row>
    <row r="506" spans="1:3" x14ac:dyDescent="0.3">
      <c r="A506" s="82" t="s">
        <v>784</v>
      </c>
      <c r="B506" s="3">
        <v>25</v>
      </c>
      <c r="C506">
        <v>1186</v>
      </c>
    </row>
    <row r="507" spans="1:3" x14ac:dyDescent="0.3">
      <c r="A507" s="82" t="s">
        <v>162</v>
      </c>
      <c r="B507" s="3">
        <v>25</v>
      </c>
      <c r="C507">
        <v>1381</v>
      </c>
    </row>
    <row r="508" spans="1:3" x14ac:dyDescent="0.3">
      <c r="A508" s="82" t="s">
        <v>43</v>
      </c>
      <c r="B508" s="3">
        <v>13</v>
      </c>
      <c r="C508">
        <v>175</v>
      </c>
    </row>
    <row r="509" spans="1:3" x14ac:dyDescent="0.3">
      <c r="A509" s="82" t="s">
        <v>785</v>
      </c>
      <c r="B509" s="3">
        <v>25</v>
      </c>
      <c r="C509">
        <v>1187</v>
      </c>
    </row>
    <row r="510" spans="1:3" x14ac:dyDescent="0.3">
      <c r="A510" s="82" t="s">
        <v>786</v>
      </c>
      <c r="B510" s="3">
        <v>24</v>
      </c>
      <c r="C510">
        <v>1056</v>
      </c>
    </row>
    <row r="511" spans="1:3" x14ac:dyDescent="0.3">
      <c r="A511" s="82" t="s">
        <v>787</v>
      </c>
      <c r="B511" s="3">
        <v>12</v>
      </c>
      <c r="C511">
        <v>270</v>
      </c>
    </row>
    <row r="512" spans="1:3" x14ac:dyDescent="0.3">
      <c r="A512" s="82" t="s">
        <v>788</v>
      </c>
      <c r="B512" s="3">
        <v>11</v>
      </c>
      <c r="C512">
        <v>329</v>
      </c>
    </row>
    <row r="513" spans="1:3" x14ac:dyDescent="0.3">
      <c r="A513" s="82" t="s">
        <v>789</v>
      </c>
      <c r="B513" s="3">
        <v>13</v>
      </c>
      <c r="C513">
        <v>176</v>
      </c>
    </row>
    <row r="514" spans="1:3" x14ac:dyDescent="0.3">
      <c r="A514" s="82" t="s">
        <v>790</v>
      </c>
      <c r="B514" s="3">
        <v>21</v>
      </c>
      <c r="C514">
        <v>821</v>
      </c>
    </row>
    <row r="515" spans="1:3" x14ac:dyDescent="0.3">
      <c r="A515" s="82" t="s">
        <v>791</v>
      </c>
      <c r="B515" s="3">
        <v>21</v>
      </c>
      <c r="C515">
        <v>844</v>
      </c>
    </row>
    <row r="516" spans="1:3" x14ac:dyDescent="0.3">
      <c r="A516" s="82" t="s">
        <v>792</v>
      </c>
      <c r="B516" s="3">
        <v>9</v>
      </c>
      <c r="C516">
        <v>51</v>
      </c>
    </row>
    <row r="517" spans="1:3" x14ac:dyDescent="0.3">
      <c r="A517" s="82" t="s">
        <v>793</v>
      </c>
      <c r="B517" s="3">
        <v>16</v>
      </c>
      <c r="C517">
        <v>501</v>
      </c>
    </row>
    <row r="518" spans="1:3" x14ac:dyDescent="0.3">
      <c r="A518" s="82" t="s">
        <v>794</v>
      </c>
      <c r="B518" s="3">
        <v>21</v>
      </c>
      <c r="C518">
        <v>845</v>
      </c>
    </row>
    <row r="519" spans="1:3" x14ac:dyDescent="0.3">
      <c r="A519" s="82" t="s">
        <v>795</v>
      </c>
      <c r="B519" s="3">
        <v>21</v>
      </c>
      <c r="C519">
        <v>846</v>
      </c>
    </row>
    <row r="520" spans="1:3" x14ac:dyDescent="0.3">
      <c r="A520" s="82" t="s">
        <v>796</v>
      </c>
      <c r="B520" s="3">
        <v>25</v>
      </c>
      <c r="C520">
        <v>1188</v>
      </c>
    </row>
    <row r="521" spans="1:3" x14ac:dyDescent="0.3">
      <c r="A521" s="82" t="s">
        <v>797</v>
      </c>
      <c r="B521" s="3">
        <v>16</v>
      </c>
      <c r="C521">
        <v>502</v>
      </c>
    </row>
    <row r="522" spans="1:3" x14ac:dyDescent="0.3">
      <c r="A522" s="82" t="s">
        <v>798</v>
      </c>
      <c r="B522" s="3">
        <v>25</v>
      </c>
      <c r="C522">
        <v>1189</v>
      </c>
    </row>
    <row r="523" spans="1:3" x14ac:dyDescent="0.3">
      <c r="A523" s="82" t="s">
        <v>799</v>
      </c>
      <c r="B523" s="3">
        <v>16</v>
      </c>
      <c r="C523">
        <v>503</v>
      </c>
    </row>
    <row r="524" spans="1:3" x14ac:dyDescent="0.3">
      <c r="A524" s="82" t="s">
        <v>800</v>
      </c>
      <c r="B524" s="3">
        <v>13</v>
      </c>
      <c r="C524">
        <v>177</v>
      </c>
    </row>
    <row r="525" spans="1:3" x14ac:dyDescent="0.3">
      <c r="A525" s="82" t="s">
        <v>801</v>
      </c>
      <c r="B525" s="3">
        <v>21</v>
      </c>
      <c r="C525">
        <v>847</v>
      </c>
    </row>
    <row r="526" spans="1:3" x14ac:dyDescent="0.3">
      <c r="A526" s="82" t="s">
        <v>802</v>
      </c>
      <c r="B526" s="3">
        <v>16</v>
      </c>
      <c r="C526">
        <v>504</v>
      </c>
    </row>
    <row r="527" spans="1:3" x14ac:dyDescent="0.3">
      <c r="A527" s="82" t="s">
        <v>803</v>
      </c>
      <c r="B527" s="3">
        <v>25</v>
      </c>
      <c r="C527">
        <v>1190</v>
      </c>
    </row>
    <row r="528" spans="1:3" x14ac:dyDescent="0.3">
      <c r="A528" s="82" t="s">
        <v>804</v>
      </c>
      <c r="B528" s="3">
        <v>21</v>
      </c>
      <c r="C528">
        <v>848</v>
      </c>
    </row>
    <row r="529" spans="1:3" x14ac:dyDescent="0.3">
      <c r="A529" s="82" t="s">
        <v>805</v>
      </c>
      <c r="B529" s="3">
        <v>25</v>
      </c>
      <c r="C529">
        <v>1191</v>
      </c>
    </row>
    <row r="530" spans="1:3" x14ac:dyDescent="0.3">
      <c r="A530" s="82" t="s">
        <v>806</v>
      </c>
      <c r="B530" s="3">
        <v>21</v>
      </c>
      <c r="C530">
        <v>849</v>
      </c>
    </row>
    <row r="531" spans="1:3" x14ac:dyDescent="0.3">
      <c r="A531" s="82" t="s">
        <v>807</v>
      </c>
      <c r="B531" s="3">
        <v>25</v>
      </c>
      <c r="C531">
        <v>1192</v>
      </c>
    </row>
    <row r="532" spans="1:3" x14ac:dyDescent="0.3">
      <c r="A532" s="82" t="s">
        <v>808</v>
      </c>
      <c r="B532" s="3">
        <v>25</v>
      </c>
      <c r="C532">
        <v>1193</v>
      </c>
    </row>
    <row r="533" spans="1:3" x14ac:dyDescent="0.3">
      <c r="A533" s="82" t="s">
        <v>809</v>
      </c>
      <c r="B533" s="3">
        <v>25</v>
      </c>
      <c r="C533">
        <v>1194</v>
      </c>
    </row>
    <row r="534" spans="1:3" x14ac:dyDescent="0.3">
      <c r="A534" s="82" t="s">
        <v>810</v>
      </c>
      <c r="B534" s="3">
        <v>25</v>
      </c>
      <c r="C534">
        <v>1195</v>
      </c>
    </row>
    <row r="535" spans="1:3" x14ac:dyDescent="0.3">
      <c r="A535" s="82" t="s">
        <v>811</v>
      </c>
      <c r="B535" s="3">
        <v>16</v>
      </c>
      <c r="C535">
        <v>505</v>
      </c>
    </row>
    <row r="536" spans="1:3" x14ac:dyDescent="0.3">
      <c r="A536" s="82" t="s">
        <v>812</v>
      </c>
      <c r="B536" s="3">
        <v>12</v>
      </c>
      <c r="C536">
        <v>271</v>
      </c>
    </row>
    <row r="537" spans="1:3" x14ac:dyDescent="0.3">
      <c r="A537" s="82" t="s">
        <v>813</v>
      </c>
      <c r="B537" s="3">
        <v>16</v>
      </c>
      <c r="C537">
        <v>506</v>
      </c>
    </row>
    <row r="538" spans="1:3" x14ac:dyDescent="0.3">
      <c r="A538" s="82" t="s">
        <v>814</v>
      </c>
      <c r="B538" s="3">
        <v>21</v>
      </c>
      <c r="C538">
        <v>850</v>
      </c>
    </row>
    <row r="539" spans="1:3" x14ac:dyDescent="0.3">
      <c r="A539" s="82" t="s">
        <v>815</v>
      </c>
      <c r="B539" s="3">
        <v>25</v>
      </c>
      <c r="C539">
        <v>1196</v>
      </c>
    </row>
    <row r="540" spans="1:3" x14ac:dyDescent="0.3">
      <c r="A540" s="82" t="s">
        <v>816</v>
      </c>
      <c r="B540" s="3">
        <v>13</v>
      </c>
      <c r="C540">
        <v>178</v>
      </c>
    </row>
    <row r="541" spans="1:3" x14ac:dyDescent="0.3">
      <c r="A541" s="82" t="s">
        <v>817</v>
      </c>
      <c r="B541" s="3">
        <v>16</v>
      </c>
      <c r="C541">
        <v>507</v>
      </c>
    </row>
    <row r="542" spans="1:3" x14ac:dyDescent="0.3">
      <c r="A542" s="82" t="s">
        <v>818</v>
      </c>
      <c r="B542" s="3">
        <v>16</v>
      </c>
      <c r="C542">
        <v>508</v>
      </c>
    </row>
    <row r="543" spans="1:3" x14ac:dyDescent="0.3">
      <c r="A543" s="82" t="s">
        <v>819</v>
      </c>
      <c r="B543" s="3">
        <v>16</v>
      </c>
      <c r="C543">
        <v>509</v>
      </c>
    </row>
    <row r="544" spans="1:3" x14ac:dyDescent="0.3">
      <c r="A544" s="82" t="s">
        <v>820</v>
      </c>
      <c r="B544" s="3">
        <v>9</v>
      </c>
      <c r="C544">
        <v>52</v>
      </c>
    </row>
    <row r="545" spans="1:3" x14ac:dyDescent="0.3">
      <c r="A545" s="82" t="s">
        <v>821</v>
      </c>
      <c r="B545" s="3">
        <v>21</v>
      </c>
      <c r="C545">
        <v>851</v>
      </c>
    </row>
    <row r="546" spans="1:3" x14ac:dyDescent="0.3">
      <c r="A546" s="82" t="s">
        <v>822</v>
      </c>
      <c r="B546" s="3">
        <v>13</v>
      </c>
      <c r="C546">
        <v>179</v>
      </c>
    </row>
    <row r="547" spans="1:3" x14ac:dyDescent="0.3">
      <c r="A547" s="82" t="s">
        <v>822</v>
      </c>
      <c r="B547" s="3">
        <v>16</v>
      </c>
      <c r="C547">
        <v>510</v>
      </c>
    </row>
    <row r="548" spans="1:3" x14ac:dyDescent="0.3">
      <c r="A548" s="82" t="s">
        <v>823</v>
      </c>
      <c r="B548" s="3">
        <v>25</v>
      </c>
      <c r="C548">
        <v>1197</v>
      </c>
    </row>
    <row r="549" spans="1:3" x14ac:dyDescent="0.3">
      <c r="A549" s="82" t="s">
        <v>824</v>
      </c>
      <c r="B549" s="3">
        <v>9</v>
      </c>
      <c r="C549">
        <v>53</v>
      </c>
    </row>
    <row r="550" spans="1:3" x14ac:dyDescent="0.3">
      <c r="A550" s="82" t="s">
        <v>825</v>
      </c>
      <c r="B550" s="3">
        <v>13</v>
      </c>
      <c r="C550">
        <v>180</v>
      </c>
    </row>
    <row r="551" spans="1:3" x14ac:dyDescent="0.3">
      <c r="A551" s="82" t="s">
        <v>826</v>
      </c>
      <c r="B551" s="3">
        <v>21</v>
      </c>
      <c r="C551">
        <v>852</v>
      </c>
    </row>
    <row r="552" spans="1:3" x14ac:dyDescent="0.3">
      <c r="A552" s="82" t="s">
        <v>827</v>
      </c>
      <c r="B552" s="3">
        <v>9</v>
      </c>
      <c r="C552">
        <v>54</v>
      </c>
    </row>
    <row r="553" spans="1:3" x14ac:dyDescent="0.3">
      <c r="A553" s="82" t="s">
        <v>828</v>
      </c>
      <c r="B553" s="3">
        <v>24</v>
      </c>
      <c r="C553">
        <v>1057</v>
      </c>
    </row>
    <row r="554" spans="1:3" x14ac:dyDescent="0.3">
      <c r="A554" s="82" t="s">
        <v>829</v>
      </c>
      <c r="B554" s="3">
        <v>9</v>
      </c>
      <c r="C554">
        <v>55</v>
      </c>
    </row>
    <row r="555" spans="1:3" x14ac:dyDescent="0.3">
      <c r="A555" s="82" t="s">
        <v>830</v>
      </c>
      <c r="B555" s="3">
        <v>25</v>
      </c>
      <c r="C555">
        <v>1198</v>
      </c>
    </row>
    <row r="556" spans="1:3" x14ac:dyDescent="0.3">
      <c r="A556" s="82" t="s">
        <v>831</v>
      </c>
      <c r="B556" s="3">
        <v>21</v>
      </c>
      <c r="C556">
        <v>853</v>
      </c>
    </row>
    <row r="557" spans="1:3" x14ac:dyDescent="0.3">
      <c r="A557" s="82" t="s">
        <v>832</v>
      </c>
      <c r="B557" s="3">
        <v>13</v>
      </c>
      <c r="C557">
        <v>181</v>
      </c>
    </row>
    <row r="558" spans="1:3" x14ac:dyDescent="0.3">
      <c r="A558" s="82" t="s">
        <v>833</v>
      </c>
      <c r="B558" s="3">
        <v>16</v>
      </c>
      <c r="C558">
        <v>511</v>
      </c>
    </row>
    <row r="559" spans="1:3" x14ac:dyDescent="0.3">
      <c r="A559" s="82" t="s">
        <v>834</v>
      </c>
      <c r="B559" s="3">
        <v>11</v>
      </c>
      <c r="C559">
        <v>330</v>
      </c>
    </row>
    <row r="560" spans="1:3" x14ac:dyDescent="0.3">
      <c r="A560" s="82" t="s">
        <v>835</v>
      </c>
      <c r="B560" s="3">
        <v>9</v>
      </c>
      <c r="C560">
        <v>56</v>
      </c>
    </row>
    <row r="561" spans="1:3" x14ac:dyDescent="0.3">
      <c r="A561" s="82" t="s">
        <v>836</v>
      </c>
      <c r="B561" s="3">
        <v>16</v>
      </c>
      <c r="C561">
        <v>512</v>
      </c>
    </row>
    <row r="562" spans="1:3" x14ac:dyDescent="0.3">
      <c r="A562" s="82" t="s">
        <v>837</v>
      </c>
      <c r="B562" s="3">
        <v>24</v>
      </c>
      <c r="C562">
        <v>1058</v>
      </c>
    </row>
    <row r="563" spans="1:3" x14ac:dyDescent="0.3">
      <c r="A563" s="82" t="s">
        <v>838</v>
      </c>
      <c r="B563" s="3">
        <v>25</v>
      </c>
      <c r="C563">
        <v>1199</v>
      </c>
    </row>
    <row r="564" spans="1:3" x14ac:dyDescent="0.3">
      <c r="A564" s="82" t="s">
        <v>839</v>
      </c>
      <c r="B564" s="3">
        <v>24</v>
      </c>
      <c r="C564">
        <v>1059</v>
      </c>
    </row>
    <row r="565" spans="1:3" x14ac:dyDescent="0.3">
      <c r="A565" s="82" t="s">
        <v>840</v>
      </c>
      <c r="B565" s="3">
        <v>27</v>
      </c>
      <c r="C565">
        <v>1355</v>
      </c>
    </row>
    <row r="566" spans="1:3" x14ac:dyDescent="0.3">
      <c r="A566" s="82" t="s">
        <v>841</v>
      </c>
      <c r="B566" s="3">
        <v>16</v>
      </c>
      <c r="C566">
        <v>513</v>
      </c>
    </row>
    <row r="567" spans="1:3" x14ac:dyDescent="0.3">
      <c r="A567" s="82" t="s">
        <v>842</v>
      </c>
      <c r="B567" s="3">
        <v>24</v>
      </c>
      <c r="C567">
        <v>1060</v>
      </c>
    </row>
    <row r="568" spans="1:3" x14ac:dyDescent="0.3">
      <c r="A568" s="82" t="s">
        <v>843</v>
      </c>
      <c r="B568" s="3">
        <v>16</v>
      </c>
      <c r="C568">
        <v>514</v>
      </c>
    </row>
    <row r="569" spans="1:3" x14ac:dyDescent="0.3">
      <c r="A569" s="82" t="s">
        <v>843</v>
      </c>
      <c r="B569" s="3">
        <v>24</v>
      </c>
      <c r="C569">
        <v>1061</v>
      </c>
    </row>
    <row r="570" spans="1:3" x14ac:dyDescent="0.3">
      <c r="A570" s="82" t="s">
        <v>844</v>
      </c>
      <c r="B570" s="3">
        <v>16</v>
      </c>
      <c r="C570">
        <v>515</v>
      </c>
    </row>
    <row r="571" spans="1:3" x14ac:dyDescent="0.3">
      <c r="A571" s="82" t="s">
        <v>845</v>
      </c>
      <c r="B571" s="3">
        <v>21</v>
      </c>
      <c r="C571">
        <v>854</v>
      </c>
    </row>
    <row r="572" spans="1:3" x14ac:dyDescent="0.3">
      <c r="A572" s="82" t="s">
        <v>45</v>
      </c>
      <c r="B572" s="3">
        <v>25</v>
      </c>
      <c r="C572">
        <v>1200</v>
      </c>
    </row>
    <row r="573" spans="1:3" x14ac:dyDescent="0.3">
      <c r="A573" s="82" t="s">
        <v>846</v>
      </c>
      <c r="B573" s="3">
        <v>9</v>
      </c>
      <c r="C573">
        <v>57</v>
      </c>
    </row>
    <row r="574" spans="1:3" x14ac:dyDescent="0.3">
      <c r="A574" s="82" t="s">
        <v>847</v>
      </c>
      <c r="B574" s="3">
        <v>21</v>
      </c>
      <c r="C574">
        <v>855</v>
      </c>
    </row>
    <row r="575" spans="1:3" x14ac:dyDescent="0.3">
      <c r="A575" s="82" t="s">
        <v>848</v>
      </c>
      <c r="B575" s="3">
        <v>16</v>
      </c>
      <c r="C575">
        <v>516</v>
      </c>
    </row>
    <row r="576" spans="1:3" x14ac:dyDescent="0.3">
      <c r="A576" s="82" t="s">
        <v>849</v>
      </c>
      <c r="B576" s="3">
        <v>25</v>
      </c>
      <c r="C576">
        <v>1201</v>
      </c>
    </row>
    <row r="577" spans="1:3" x14ac:dyDescent="0.3">
      <c r="A577" s="82" t="s">
        <v>850</v>
      </c>
      <c r="B577" s="3">
        <v>16</v>
      </c>
      <c r="C577">
        <v>517</v>
      </c>
    </row>
    <row r="578" spans="1:3" x14ac:dyDescent="0.3">
      <c r="A578" s="82" t="s">
        <v>851</v>
      </c>
      <c r="B578" s="3">
        <v>16</v>
      </c>
      <c r="C578">
        <v>518</v>
      </c>
    </row>
    <row r="579" spans="1:3" x14ac:dyDescent="0.3">
      <c r="A579" s="82" t="s">
        <v>852</v>
      </c>
      <c r="B579" s="3">
        <v>16</v>
      </c>
      <c r="C579">
        <v>519</v>
      </c>
    </row>
    <row r="580" spans="1:3" x14ac:dyDescent="0.3">
      <c r="A580" s="82" t="s">
        <v>853</v>
      </c>
      <c r="B580" s="3">
        <v>9</v>
      </c>
      <c r="C580">
        <v>58</v>
      </c>
    </row>
    <row r="581" spans="1:3" x14ac:dyDescent="0.3">
      <c r="A581" s="82" t="s">
        <v>854</v>
      </c>
      <c r="B581" s="3">
        <v>13</v>
      </c>
      <c r="C581">
        <v>182</v>
      </c>
    </row>
    <row r="582" spans="1:3" x14ac:dyDescent="0.3">
      <c r="A582" s="82" t="s">
        <v>855</v>
      </c>
      <c r="B582" s="3">
        <v>16</v>
      </c>
      <c r="C582">
        <v>520</v>
      </c>
    </row>
    <row r="583" spans="1:3" x14ac:dyDescent="0.3">
      <c r="A583" s="82" t="s">
        <v>47</v>
      </c>
      <c r="B583" s="3">
        <v>25</v>
      </c>
      <c r="C583">
        <v>1202</v>
      </c>
    </row>
    <row r="584" spans="1:3" x14ac:dyDescent="0.3">
      <c r="A584" s="82" t="s">
        <v>856</v>
      </c>
      <c r="B584" s="3">
        <v>25</v>
      </c>
      <c r="C584">
        <v>1203</v>
      </c>
    </row>
    <row r="585" spans="1:3" x14ac:dyDescent="0.3">
      <c r="A585" s="82" t="s">
        <v>857</v>
      </c>
      <c r="B585" s="3">
        <v>27</v>
      </c>
      <c r="C585">
        <v>1356</v>
      </c>
    </row>
    <row r="586" spans="1:3" x14ac:dyDescent="0.3">
      <c r="A586" s="82" t="s">
        <v>858</v>
      </c>
      <c r="B586" s="3">
        <v>25</v>
      </c>
      <c r="C586">
        <v>1204</v>
      </c>
    </row>
    <row r="587" spans="1:3" x14ac:dyDescent="0.3">
      <c r="A587" s="82" t="s">
        <v>859</v>
      </c>
      <c r="B587" s="3">
        <v>12</v>
      </c>
      <c r="C587">
        <v>272</v>
      </c>
    </row>
    <row r="588" spans="1:3" x14ac:dyDescent="0.3">
      <c r="A588" s="82" t="s">
        <v>860</v>
      </c>
      <c r="B588" s="3">
        <v>25</v>
      </c>
      <c r="C588">
        <v>1205</v>
      </c>
    </row>
    <row r="589" spans="1:3" x14ac:dyDescent="0.3">
      <c r="A589" s="82" t="s">
        <v>861</v>
      </c>
      <c r="B589" s="3">
        <v>21</v>
      </c>
      <c r="C589">
        <v>856</v>
      </c>
    </row>
    <row r="590" spans="1:3" x14ac:dyDescent="0.3">
      <c r="A590" s="82" t="s">
        <v>862</v>
      </c>
      <c r="B590" s="3">
        <v>25</v>
      </c>
      <c r="C590">
        <v>1206</v>
      </c>
    </row>
    <row r="591" spans="1:3" x14ac:dyDescent="0.3">
      <c r="A591" s="82" t="s">
        <v>863</v>
      </c>
      <c r="B591" s="3">
        <v>9</v>
      </c>
      <c r="C591">
        <v>59</v>
      </c>
    </row>
    <row r="592" spans="1:3" x14ac:dyDescent="0.3">
      <c r="A592" s="82" t="s">
        <v>864</v>
      </c>
      <c r="B592" s="3">
        <v>21</v>
      </c>
      <c r="C592">
        <v>857</v>
      </c>
    </row>
    <row r="593" spans="1:3" x14ac:dyDescent="0.3">
      <c r="A593" s="82" t="s">
        <v>865</v>
      </c>
      <c r="B593" s="3">
        <v>12</v>
      </c>
      <c r="C593">
        <v>273</v>
      </c>
    </row>
    <row r="594" spans="1:3" x14ac:dyDescent="0.3">
      <c r="A594" s="82" t="s">
        <v>147</v>
      </c>
      <c r="B594" s="3">
        <v>25</v>
      </c>
      <c r="C594">
        <v>1207</v>
      </c>
    </row>
    <row r="595" spans="1:3" x14ac:dyDescent="0.3">
      <c r="A595" s="82" t="s">
        <v>866</v>
      </c>
      <c r="B595" s="3">
        <v>9</v>
      </c>
      <c r="C595">
        <v>60</v>
      </c>
    </row>
    <row r="596" spans="1:3" x14ac:dyDescent="0.3">
      <c r="A596" s="82" t="s">
        <v>867</v>
      </c>
      <c r="B596" s="3">
        <v>25</v>
      </c>
      <c r="C596">
        <v>1208</v>
      </c>
    </row>
    <row r="597" spans="1:3" x14ac:dyDescent="0.3">
      <c r="A597" s="82" t="s">
        <v>868</v>
      </c>
      <c r="B597" s="3">
        <v>11</v>
      </c>
      <c r="C597">
        <v>331</v>
      </c>
    </row>
    <row r="598" spans="1:3" x14ac:dyDescent="0.3">
      <c r="A598" s="82" t="s">
        <v>869</v>
      </c>
      <c r="B598" s="3">
        <v>16</v>
      </c>
      <c r="C598">
        <v>521</v>
      </c>
    </row>
    <row r="599" spans="1:3" x14ac:dyDescent="0.3">
      <c r="A599" s="82" t="s">
        <v>870</v>
      </c>
      <c r="B599" s="3">
        <v>11</v>
      </c>
      <c r="C599">
        <v>332</v>
      </c>
    </row>
    <row r="600" spans="1:3" x14ac:dyDescent="0.3">
      <c r="A600" s="82" t="s">
        <v>871</v>
      </c>
      <c r="B600" s="3">
        <v>25</v>
      </c>
      <c r="C600">
        <v>1209</v>
      </c>
    </row>
    <row r="601" spans="1:3" x14ac:dyDescent="0.3">
      <c r="A601" s="82" t="s">
        <v>872</v>
      </c>
      <c r="B601" s="3">
        <v>13</v>
      </c>
      <c r="C601">
        <v>183</v>
      </c>
    </row>
    <row r="602" spans="1:3" x14ac:dyDescent="0.3">
      <c r="A602" s="82" t="s">
        <v>873</v>
      </c>
      <c r="B602" s="3">
        <v>9</v>
      </c>
      <c r="C602">
        <v>61</v>
      </c>
    </row>
    <row r="603" spans="1:3" x14ac:dyDescent="0.3">
      <c r="A603" s="82" t="s">
        <v>874</v>
      </c>
      <c r="B603" s="3">
        <v>13</v>
      </c>
      <c r="C603">
        <v>184</v>
      </c>
    </row>
    <row r="604" spans="1:3" x14ac:dyDescent="0.3">
      <c r="A604" s="82" t="s">
        <v>875</v>
      </c>
      <c r="B604" s="3">
        <v>13</v>
      </c>
      <c r="C604">
        <v>185</v>
      </c>
    </row>
    <row r="605" spans="1:3" x14ac:dyDescent="0.3">
      <c r="A605" s="82" t="s">
        <v>876</v>
      </c>
      <c r="B605" s="3">
        <v>25</v>
      </c>
      <c r="C605">
        <v>1210</v>
      </c>
    </row>
    <row r="606" spans="1:3" x14ac:dyDescent="0.3">
      <c r="A606" s="82" t="s">
        <v>877</v>
      </c>
      <c r="B606" s="3">
        <v>16</v>
      </c>
      <c r="C606">
        <v>522</v>
      </c>
    </row>
    <row r="607" spans="1:3" x14ac:dyDescent="0.3">
      <c r="A607" s="82" t="s">
        <v>878</v>
      </c>
      <c r="B607" s="3">
        <v>16</v>
      </c>
      <c r="C607">
        <v>523</v>
      </c>
    </row>
    <row r="608" spans="1:3" x14ac:dyDescent="0.3">
      <c r="A608" s="82" t="s">
        <v>879</v>
      </c>
      <c r="B608" s="3">
        <v>16</v>
      </c>
      <c r="C608">
        <v>524</v>
      </c>
    </row>
    <row r="609" spans="1:3" x14ac:dyDescent="0.3">
      <c r="A609" s="82" t="s">
        <v>880</v>
      </c>
      <c r="B609" s="3">
        <v>16</v>
      </c>
      <c r="C609">
        <v>525</v>
      </c>
    </row>
    <row r="610" spans="1:3" x14ac:dyDescent="0.3">
      <c r="A610" s="82" t="s">
        <v>881</v>
      </c>
      <c r="B610" s="3">
        <v>12</v>
      </c>
      <c r="C610">
        <v>274</v>
      </c>
    </row>
    <row r="611" spans="1:3" x14ac:dyDescent="0.3">
      <c r="A611" s="82" t="s">
        <v>882</v>
      </c>
      <c r="B611" s="3">
        <v>9</v>
      </c>
      <c r="C611">
        <v>62</v>
      </c>
    </row>
    <row r="612" spans="1:3" x14ac:dyDescent="0.3">
      <c r="A612" s="82" t="s">
        <v>883</v>
      </c>
      <c r="B612" s="3">
        <v>21</v>
      </c>
      <c r="C612">
        <v>858</v>
      </c>
    </row>
    <row r="613" spans="1:3" x14ac:dyDescent="0.3">
      <c r="A613" s="82" t="s">
        <v>884</v>
      </c>
      <c r="B613" s="3">
        <v>25</v>
      </c>
      <c r="C613">
        <v>1211</v>
      </c>
    </row>
    <row r="614" spans="1:3" x14ac:dyDescent="0.3">
      <c r="A614" s="82" t="s">
        <v>885</v>
      </c>
      <c r="B614" s="3">
        <v>21</v>
      </c>
      <c r="C614">
        <v>859</v>
      </c>
    </row>
    <row r="615" spans="1:3" x14ac:dyDescent="0.3">
      <c r="A615" s="82" t="s">
        <v>886</v>
      </c>
      <c r="B615" s="3">
        <v>16</v>
      </c>
      <c r="C615">
        <v>526</v>
      </c>
    </row>
    <row r="616" spans="1:3" x14ac:dyDescent="0.3">
      <c r="A616" s="82" t="s">
        <v>887</v>
      </c>
      <c r="B616" s="3">
        <v>11</v>
      </c>
      <c r="C616">
        <v>333</v>
      </c>
    </row>
    <row r="617" spans="1:3" x14ac:dyDescent="0.3">
      <c r="A617" s="82" t="s">
        <v>888</v>
      </c>
      <c r="B617" s="3">
        <v>13</v>
      </c>
      <c r="C617">
        <v>186</v>
      </c>
    </row>
    <row r="618" spans="1:3" x14ac:dyDescent="0.3">
      <c r="A618" s="82" t="s">
        <v>889</v>
      </c>
      <c r="B618" s="3">
        <v>21</v>
      </c>
      <c r="C618">
        <v>860</v>
      </c>
    </row>
    <row r="619" spans="1:3" x14ac:dyDescent="0.3">
      <c r="A619" s="82" t="s">
        <v>890</v>
      </c>
      <c r="B619" s="3">
        <v>21</v>
      </c>
      <c r="C619">
        <v>861</v>
      </c>
    </row>
    <row r="620" spans="1:3" x14ac:dyDescent="0.3">
      <c r="A620" s="82" t="s">
        <v>891</v>
      </c>
      <c r="B620" s="3">
        <v>16</v>
      </c>
      <c r="C620">
        <v>527</v>
      </c>
    </row>
    <row r="621" spans="1:3" x14ac:dyDescent="0.3">
      <c r="A621" s="82" t="s">
        <v>892</v>
      </c>
      <c r="B621" s="3">
        <v>21</v>
      </c>
      <c r="C621">
        <v>862</v>
      </c>
    </row>
    <row r="622" spans="1:3" x14ac:dyDescent="0.3">
      <c r="A622" s="82" t="s">
        <v>893</v>
      </c>
      <c r="B622" s="3">
        <v>21</v>
      </c>
      <c r="C622">
        <v>863</v>
      </c>
    </row>
    <row r="623" spans="1:3" x14ac:dyDescent="0.3">
      <c r="A623" s="82" t="s">
        <v>894</v>
      </c>
      <c r="B623" s="3">
        <v>16</v>
      </c>
      <c r="C623">
        <v>528</v>
      </c>
    </row>
    <row r="624" spans="1:3" x14ac:dyDescent="0.3">
      <c r="A624" s="82" t="s">
        <v>895</v>
      </c>
      <c r="B624" s="3">
        <v>9</v>
      </c>
      <c r="C624">
        <v>63</v>
      </c>
    </row>
    <row r="625" spans="1:3" x14ac:dyDescent="0.3">
      <c r="A625" s="82" t="s">
        <v>896</v>
      </c>
      <c r="B625" s="3">
        <v>16</v>
      </c>
      <c r="C625">
        <v>529</v>
      </c>
    </row>
    <row r="626" spans="1:3" x14ac:dyDescent="0.3">
      <c r="A626" s="82" t="s">
        <v>897</v>
      </c>
      <c r="B626" s="3">
        <v>16</v>
      </c>
      <c r="C626">
        <v>530</v>
      </c>
    </row>
    <row r="627" spans="1:3" x14ac:dyDescent="0.3">
      <c r="A627" s="82" t="s">
        <v>898</v>
      </c>
      <c r="B627" s="3">
        <v>16</v>
      </c>
      <c r="C627">
        <v>531</v>
      </c>
    </row>
    <row r="628" spans="1:3" x14ac:dyDescent="0.3">
      <c r="A628" s="82" t="s">
        <v>899</v>
      </c>
      <c r="B628" s="3">
        <v>12</v>
      </c>
      <c r="C628">
        <v>275</v>
      </c>
    </row>
    <row r="629" spans="1:3" x14ac:dyDescent="0.3">
      <c r="A629" s="82" t="s">
        <v>900</v>
      </c>
      <c r="B629" s="3">
        <v>16</v>
      </c>
      <c r="C629">
        <v>532</v>
      </c>
    </row>
    <row r="630" spans="1:3" x14ac:dyDescent="0.3">
      <c r="A630" s="82" t="s">
        <v>901</v>
      </c>
      <c r="B630" s="3">
        <v>9</v>
      </c>
      <c r="C630">
        <v>64</v>
      </c>
    </row>
    <row r="631" spans="1:3" x14ac:dyDescent="0.3">
      <c r="A631" s="82" t="s">
        <v>902</v>
      </c>
      <c r="B631" s="3">
        <v>12</v>
      </c>
      <c r="C631">
        <v>276</v>
      </c>
    </row>
    <row r="632" spans="1:3" x14ac:dyDescent="0.3">
      <c r="A632" s="82" t="s">
        <v>903</v>
      </c>
      <c r="B632" s="3">
        <v>12</v>
      </c>
      <c r="C632">
        <v>277</v>
      </c>
    </row>
    <row r="633" spans="1:3" x14ac:dyDescent="0.3">
      <c r="A633" s="82" t="s">
        <v>904</v>
      </c>
      <c r="B633" s="3">
        <v>16</v>
      </c>
      <c r="C633">
        <v>533</v>
      </c>
    </row>
    <row r="634" spans="1:3" x14ac:dyDescent="0.3">
      <c r="A634" s="82" t="s">
        <v>905</v>
      </c>
      <c r="B634" s="3">
        <v>16</v>
      </c>
      <c r="C634">
        <v>534</v>
      </c>
    </row>
    <row r="635" spans="1:3" x14ac:dyDescent="0.3">
      <c r="A635" s="82" t="s">
        <v>906</v>
      </c>
      <c r="B635" s="3">
        <v>21</v>
      </c>
      <c r="C635">
        <v>864</v>
      </c>
    </row>
    <row r="636" spans="1:3" x14ac:dyDescent="0.3">
      <c r="A636" s="82" t="s">
        <v>118</v>
      </c>
      <c r="B636" s="3">
        <v>9</v>
      </c>
      <c r="C636">
        <v>65</v>
      </c>
    </row>
    <row r="637" spans="1:3" x14ac:dyDescent="0.3">
      <c r="A637" s="82" t="s">
        <v>907</v>
      </c>
      <c r="B637" s="3">
        <v>16</v>
      </c>
      <c r="C637">
        <v>535</v>
      </c>
    </row>
    <row r="638" spans="1:3" x14ac:dyDescent="0.3">
      <c r="A638" s="82" t="s">
        <v>908</v>
      </c>
      <c r="B638" s="3">
        <v>12</v>
      </c>
      <c r="C638">
        <v>278</v>
      </c>
    </row>
    <row r="639" spans="1:3" x14ac:dyDescent="0.3">
      <c r="A639" s="82" t="s">
        <v>909</v>
      </c>
      <c r="B639" s="3">
        <v>25</v>
      </c>
      <c r="C639">
        <v>1212</v>
      </c>
    </row>
    <row r="640" spans="1:3" x14ac:dyDescent="0.3">
      <c r="A640" s="82" t="s">
        <v>910</v>
      </c>
      <c r="B640" s="3">
        <v>27</v>
      </c>
      <c r="C640">
        <v>1357</v>
      </c>
    </row>
    <row r="641" spans="1:3" x14ac:dyDescent="0.3">
      <c r="A641" s="82" t="s">
        <v>911</v>
      </c>
      <c r="B641" s="3">
        <v>9</v>
      </c>
      <c r="C641">
        <v>66</v>
      </c>
    </row>
    <row r="642" spans="1:3" x14ac:dyDescent="0.3">
      <c r="A642" s="82" t="s">
        <v>912</v>
      </c>
      <c r="B642" s="3">
        <v>16</v>
      </c>
      <c r="C642">
        <v>536</v>
      </c>
    </row>
    <row r="643" spans="1:3" x14ac:dyDescent="0.3">
      <c r="A643" s="82" t="s">
        <v>913</v>
      </c>
      <c r="B643" s="3">
        <v>13</v>
      </c>
      <c r="C643">
        <v>187</v>
      </c>
    </row>
    <row r="644" spans="1:3" x14ac:dyDescent="0.3">
      <c r="A644" s="82" t="s">
        <v>914</v>
      </c>
      <c r="B644" s="3">
        <v>25</v>
      </c>
      <c r="C644">
        <v>1213</v>
      </c>
    </row>
    <row r="645" spans="1:3" x14ac:dyDescent="0.3">
      <c r="A645" s="82" t="s">
        <v>915</v>
      </c>
      <c r="B645" s="3">
        <v>16</v>
      </c>
      <c r="C645">
        <v>537</v>
      </c>
    </row>
    <row r="646" spans="1:3" x14ac:dyDescent="0.3">
      <c r="A646" s="82" t="s">
        <v>916</v>
      </c>
      <c r="B646" s="3">
        <v>21</v>
      </c>
      <c r="C646">
        <v>865</v>
      </c>
    </row>
    <row r="647" spans="1:3" x14ac:dyDescent="0.3">
      <c r="A647" s="82" t="s">
        <v>917</v>
      </c>
      <c r="B647" s="3">
        <v>25</v>
      </c>
      <c r="C647">
        <v>1214</v>
      </c>
    </row>
    <row r="648" spans="1:3" x14ac:dyDescent="0.3">
      <c r="A648" s="82" t="s">
        <v>119</v>
      </c>
      <c r="B648" s="3">
        <v>9</v>
      </c>
      <c r="C648">
        <v>67</v>
      </c>
    </row>
    <row r="649" spans="1:3" x14ac:dyDescent="0.3">
      <c r="A649" s="82" t="s">
        <v>918</v>
      </c>
      <c r="B649" s="3">
        <v>11</v>
      </c>
      <c r="C649">
        <v>334</v>
      </c>
    </row>
    <row r="650" spans="1:3" x14ac:dyDescent="0.3">
      <c r="A650" s="82" t="s">
        <v>919</v>
      </c>
      <c r="B650" s="3">
        <v>21</v>
      </c>
      <c r="C650">
        <v>866</v>
      </c>
    </row>
    <row r="651" spans="1:3" x14ac:dyDescent="0.3">
      <c r="A651" s="82" t="s">
        <v>920</v>
      </c>
      <c r="B651" s="3">
        <v>16</v>
      </c>
      <c r="C651">
        <v>538</v>
      </c>
    </row>
    <row r="652" spans="1:3" x14ac:dyDescent="0.3">
      <c r="A652" s="82" t="s">
        <v>921</v>
      </c>
      <c r="B652" s="3">
        <v>24</v>
      </c>
      <c r="C652">
        <v>1062</v>
      </c>
    </row>
    <row r="653" spans="1:3" x14ac:dyDescent="0.3">
      <c r="A653" s="82" t="s">
        <v>922</v>
      </c>
      <c r="B653" s="3">
        <v>16</v>
      </c>
      <c r="C653">
        <v>539</v>
      </c>
    </row>
    <row r="654" spans="1:3" x14ac:dyDescent="0.3">
      <c r="A654" s="82" t="s">
        <v>120</v>
      </c>
      <c r="B654" s="3">
        <v>9</v>
      </c>
      <c r="C654">
        <v>68</v>
      </c>
    </row>
    <row r="655" spans="1:3" x14ac:dyDescent="0.3">
      <c r="A655" s="82" t="s">
        <v>120</v>
      </c>
      <c r="B655" s="3">
        <v>16</v>
      </c>
      <c r="C655">
        <v>540</v>
      </c>
    </row>
    <row r="656" spans="1:3" x14ac:dyDescent="0.3">
      <c r="A656" s="82" t="s">
        <v>923</v>
      </c>
      <c r="B656" s="3">
        <v>12</v>
      </c>
      <c r="C656">
        <v>279</v>
      </c>
    </row>
    <row r="657" spans="1:3" x14ac:dyDescent="0.3">
      <c r="A657" s="82" t="s">
        <v>924</v>
      </c>
      <c r="B657" s="3">
        <v>16</v>
      </c>
      <c r="C657">
        <v>541</v>
      </c>
    </row>
    <row r="658" spans="1:3" x14ac:dyDescent="0.3">
      <c r="A658" s="82" t="s">
        <v>925</v>
      </c>
      <c r="B658" s="3">
        <v>13</v>
      </c>
      <c r="C658">
        <v>188</v>
      </c>
    </row>
    <row r="659" spans="1:3" x14ac:dyDescent="0.3">
      <c r="A659" s="82" t="s">
        <v>926</v>
      </c>
      <c r="B659" s="3">
        <v>24</v>
      </c>
      <c r="C659">
        <v>1063</v>
      </c>
    </row>
    <row r="660" spans="1:3" x14ac:dyDescent="0.3">
      <c r="A660" s="82" t="s">
        <v>927</v>
      </c>
      <c r="B660" s="3">
        <v>21</v>
      </c>
      <c r="C660">
        <v>868</v>
      </c>
    </row>
    <row r="661" spans="1:3" x14ac:dyDescent="0.3">
      <c r="A661" s="82" t="s">
        <v>928</v>
      </c>
      <c r="B661" s="3">
        <v>13</v>
      </c>
      <c r="C661">
        <v>189</v>
      </c>
    </row>
    <row r="662" spans="1:3" x14ac:dyDescent="0.3">
      <c r="A662" s="82" t="s">
        <v>929</v>
      </c>
      <c r="B662" s="3">
        <v>13</v>
      </c>
      <c r="C662">
        <v>190</v>
      </c>
    </row>
    <row r="663" spans="1:3" x14ac:dyDescent="0.3">
      <c r="A663" s="82" t="s">
        <v>930</v>
      </c>
      <c r="B663" s="3">
        <v>13</v>
      </c>
      <c r="C663">
        <v>191</v>
      </c>
    </row>
    <row r="664" spans="1:3" x14ac:dyDescent="0.3">
      <c r="A664" s="82" t="s">
        <v>931</v>
      </c>
      <c r="B664" s="3">
        <v>21</v>
      </c>
      <c r="C664">
        <v>869</v>
      </c>
    </row>
    <row r="665" spans="1:3" x14ac:dyDescent="0.3">
      <c r="A665" s="82" t="s">
        <v>932</v>
      </c>
      <c r="B665" s="3">
        <v>21</v>
      </c>
      <c r="C665">
        <v>867</v>
      </c>
    </row>
    <row r="666" spans="1:3" x14ac:dyDescent="0.3">
      <c r="A666" s="82" t="s">
        <v>164</v>
      </c>
      <c r="B666" s="3">
        <v>25</v>
      </c>
      <c r="C666">
        <v>1382</v>
      </c>
    </row>
    <row r="667" spans="1:3" x14ac:dyDescent="0.3">
      <c r="A667" s="82" t="s">
        <v>933</v>
      </c>
      <c r="B667" s="3">
        <v>12</v>
      </c>
      <c r="C667">
        <v>280</v>
      </c>
    </row>
    <row r="668" spans="1:3" x14ac:dyDescent="0.3">
      <c r="A668" s="82" t="s">
        <v>934</v>
      </c>
      <c r="B668" s="3">
        <v>21</v>
      </c>
      <c r="C668">
        <v>870</v>
      </c>
    </row>
    <row r="669" spans="1:3" x14ac:dyDescent="0.3">
      <c r="A669" s="82" t="s">
        <v>935</v>
      </c>
      <c r="B669" s="3">
        <v>21</v>
      </c>
      <c r="C669">
        <v>871</v>
      </c>
    </row>
    <row r="670" spans="1:3" x14ac:dyDescent="0.3">
      <c r="A670" s="82" t="s">
        <v>936</v>
      </c>
      <c r="B670" s="3">
        <v>24</v>
      </c>
      <c r="C670">
        <v>1064</v>
      </c>
    </row>
    <row r="671" spans="1:3" x14ac:dyDescent="0.3">
      <c r="A671" s="82" t="s">
        <v>937</v>
      </c>
      <c r="B671" s="3">
        <v>16</v>
      </c>
      <c r="C671">
        <v>542</v>
      </c>
    </row>
    <row r="672" spans="1:3" x14ac:dyDescent="0.3">
      <c r="A672" s="82" t="s">
        <v>938</v>
      </c>
      <c r="B672" s="3">
        <v>16</v>
      </c>
      <c r="C672">
        <v>543</v>
      </c>
    </row>
    <row r="673" spans="1:3" x14ac:dyDescent="0.3">
      <c r="A673" s="82" t="s">
        <v>939</v>
      </c>
      <c r="B673" s="3">
        <v>25</v>
      </c>
      <c r="C673">
        <v>1215</v>
      </c>
    </row>
    <row r="674" spans="1:3" x14ac:dyDescent="0.3">
      <c r="A674" s="82" t="s">
        <v>940</v>
      </c>
      <c r="B674" s="3">
        <v>16</v>
      </c>
      <c r="C674">
        <v>544</v>
      </c>
    </row>
    <row r="675" spans="1:3" x14ac:dyDescent="0.3">
      <c r="A675" s="82" t="s">
        <v>941</v>
      </c>
      <c r="B675" s="3">
        <v>25</v>
      </c>
      <c r="C675">
        <v>1216</v>
      </c>
    </row>
    <row r="676" spans="1:3" x14ac:dyDescent="0.3">
      <c r="A676" s="82" t="s">
        <v>942</v>
      </c>
      <c r="B676" s="3">
        <v>21</v>
      </c>
      <c r="C676">
        <v>872</v>
      </c>
    </row>
    <row r="677" spans="1:3" x14ac:dyDescent="0.3">
      <c r="A677" s="82" t="s">
        <v>943</v>
      </c>
      <c r="B677" s="3">
        <v>24</v>
      </c>
      <c r="C677">
        <v>1065</v>
      </c>
    </row>
    <row r="678" spans="1:3" x14ac:dyDescent="0.3">
      <c r="A678" s="82" t="s">
        <v>944</v>
      </c>
      <c r="B678" s="3">
        <v>9</v>
      </c>
      <c r="C678">
        <v>69</v>
      </c>
    </row>
    <row r="679" spans="1:3" x14ac:dyDescent="0.3">
      <c r="A679" s="82" t="s">
        <v>945</v>
      </c>
      <c r="B679" s="3">
        <v>16</v>
      </c>
      <c r="C679">
        <v>545</v>
      </c>
    </row>
    <row r="680" spans="1:3" x14ac:dyDescent="0.3">
      <c r="A680" s="82" t="s">
        <v>946</v>
      </c>
      <c r="B680" s="3">
        <v>16</v>
      </c>
      <c r="C680">
        <v>546</v>
      </c>
    </row>
    <row r="681" spans="1:3" x14ac:dyDescent="0.3">
      <c r="A681" s="82" t="s">
        <v>947</v>
      </c>
      <c r="B681" s="3">
        <v>25</v>
      </c>
      <c r="C681">
        <v>1217</v>
      </c>
    </row>
    <row r="682" spans="1:3" x14ac:dyDescent="0.3">
      <c r="A682" s="82" t="s">
        <v>948</v>
      </c>
      <c r="B682" s="3">
        <v>16</v>
      </c>
      <c r="C682">
        <v>547</v>
      </c>
    </row>
    <row r="683" spans="1:3" x14ac:dyDescent="0.3">
      <c r="A683" s="82" t="s">
        <v>949</v>
      </c>
      <c r="B683" s="3">
        <v>25</v>
      </c>
      <c r="C683">
        <v>1218</v>
      </c>
    </row>
    <row r="684" spans="1:3" x14ac:dyDescent="0.3">
      <c r="A684" s="82" t="s">
        <v>950</v>
      </c>
      <c r="B684" s="3">
        <v>16</v>
      </c>
      <c r="C684">
        <v>548</v>
      </c>
    </row>
    <row r="685" spans="1:3" x14ac:dyDescent="0.3">
      <c r="A685" s="82" t="s">
        <v>951</v>
      </c>
      <c r="B685" s="3">
        <v>16</v>
      </c>
      <c r="C685">
        <v>549</v>
      </c>
    </row>
    <row r="686" spans="1:3" x14ac:dyDescent="0.3">
      <c r="A686" s="82" t="s">
        <v>166</v>
      </c>
      <c r="B686" s="3">
        <v>25</v>
      </c>
      <c r="C686">
        <v>1383</v>
      </c>
    </row>
    <row r="687" spans="1:3" x14ac:dyDescent="0.3">
      <c r="A687" s="82" t="s">
        <v>952</v>
      </c>
      <c r="B687" s="3">
        <v>25</v>
      </c>
      <c r="C687">
        <v>1219</v>
      </c>
    </row>
    <row r="688" spans="1:3" x14ac:dyDescent="0.3">
      <c r="A688" s="82" t="s">
        <v>953</v>
      </c>
      <c r="B688" s="3">
        <v>11</v>
      </c>
      <c r="C688">
        <v>335</v>
      </c>
    </row>
    <row r="689" spans="1:3" x14ac:dyDescent="0.3">
      <c r="A689" s="82" t="s">
        <v>954</v>
      </c>
      <c r="B689" s="3">
        <v>25</v>
      </c>
      <c r="C689">
        <v>1220</v>
      </c>
    </row>
    <row r="690" spans="1:3" x14ac:dyDescent="0.3">
      <c r="A690" s="82" t="s">
        <v>955</v>
      </c>
      <c r="B690" s="3">
        <v>16</v>
      </c>
      <c r="C690">
        <v>550</v>
      </c>
    </row>
    <row r="691" spans="1:3" x14ac:dyDescent="0.3">
      <c r="A691" s="82" t="s">
        <v>956</v>
      </c>
      <c r="B691" s="3">
        <v>25</v>
      </c>
      <c r="C691">
        <v>1221</v>
      </c>
    </row>
    <row r="692" spans="1:3" x14ac:dyDescent="0.3">
      <c r="A692" s="82" t="s">
        <v>957</v>
      </c>
      <c r="B692" s="3">
        <v>13</v>
      </c>
      <c r="C692">
        <v>192</v>
      </c>
    </row>
    <row r="693" spans="1:3" x14ac:dyDescent="0.3">
      <c r="A693" s="82" t="s">
        <v>958</v>
      </c>
      <c r="B693" s="3">
        <v>16</v>
      </c>
      <c r="C693">
        <v>551</v>
      </c>
    </row>
    <row r="694" spans="1:3" x14ac:dyDescent="0.3">
      <c r="A694" s="82" t="s">
        <v>959</v>
      </c>
      <c r="B694" s="3">
        <v>25</v>
      </c>
      <c r="C694">
        <v>1222</v>
      </c>
    </row>
    <row r="695" spans="1:3" x14ac:dyDescent="0.3">
      <c r="A695" s="82" t="s">
        <v>960</v>
      </c>
      <c r="B695" s="3">
        <v>16</v>
      </c>
      <c r="C695">
        <v>552</v>
      </c>
    </row>
    <row r="696" spans="1:3" x14ac:dyDescent="0.3">
      <c r="A696" s="82" t="s">
        <v>961</v>
      </c>
      <c r="B696" s="3">
        <v>25</v>
      </c>
      <c r="C696">
        <v>1223</v>
      </c>
    </row>
    <row r="697" spans="1:3" x14ac:dyDescent="0.3">
      <c r="A697" s="82" t="s">
        <v>962</v>
      </c>
      <c r="B697" s="3">
        <v>13</v>
      </c>
      <c r="C697">
        <v>193</v>
      </c>
    </row>
    <row r="698" spans="1:3" x14ac:dyDescent="0.3">
      <c r="A698" s="82" t="s">
        <v>963</v>
      </c>
      <c r="B698" s="3">
        <v>9</v>
      </c>
      <c r="C698">
        <v>70</v>
      </c>
    </row>
    <row r="699" spans="1:3" x14ac:dyDescent="0.3">
      <c r="A699" s="82" t="s">
        <v>964</v>
      </c>
      <c r="B699" s="3">
        <v>21</v>
      </c>
      <c r="C699">
        <v>874</v>
      </c>
    </row>
    <row r="700" spans="1:3" x14ac:dyDescent="0.3">
      <c r="A700" s="82" t="s">
        <v>965</v>
      </c>
      <c r="B700" s="3">
        <v>25</v>
      </c>
      <c r="C700">
        <v>1224</v>
      </c>
    </row>
    <row r="701" spans="1:3" x14ac:dyDescent="0.3">
      <c r="A701" s="82" t="s">
        <v>966</v>
      </c>
      <c r="B701" s="3">
        <v>21</v>
      </c>
      <c r="C701">
        <v>873</v>
      </c>
    </row>
    <row r="702" spans="1:3" x14ac:dyDescent="0.3">
      <c r="A702" s="82" t="s">
        <v>967</v>
      </c>
      <c r="B702" s="3">
        <v>13</v>
      </c>
      <c r="C702">
        <v>194</v>
      </c>
    </row>
    <row r="703" spans="1:3" x14ac:dyDescent="0.3">
      <c r="A703" s="82" t="s">
        <v>968</v>
      </c>
      <c r="B703" s="3">
        <v>24</v>
      </c>
      <c r="C703">
        <v>1066</v>
      </c>
    </row>
    <row r="704" spans="1:3" x14ac:dyDescent="0.3">
      <c r="A704" s="82" t="s">
        <v>969</v>
      </c>
      <c r="B704" s="3">
        <v>13</v>
      </c>
      <c r="C704">
        <v>195</v>
      </c>
    </row>
    <row r="705" spans="1:3" x14ac:dyDescent="0.3">
      <c r="A705" s="82" t="s">
        <v>970</v>
      </c>
      <c r="B705" s="3">
        <v>24</v>
      </c>
      <c r="C705">
        <v>1067</v>
      </c>
    </row>
    <row r="706" spans="1:3" x14ac:dyDescent="0.3">
      <c r="A706" s="82" t="s">
        <v>971</v>
      </c>
      <c r="B706" s="3">
        <v>9</v>
      </c>
      <c r="C706">
        <v>71</v>
      </c>
    </row>
    <row r="707" spans="1:3" x14ac:dyDescent="0.3">
      <c r="A707" s="82" t="s">
        <v>972</v>
      </c>
      <c r="B707" s="3">
        <v>24</v>
      </c>
      <c r="C707">
        <v>1068</v>
      </c>
    </row>
    <row r="708" spans="1:3" x14ac:dyDescent="0.3">
      <c r="A708" s="82" t="s">
        <v>973</v>
      </c>
      <c r="B708" s="3">
        <v>16</v>
      </c>
      <c r="C708">
        <v>553</v>
      </c>
    </row>
    <row r="709" spans="1:3" x14ac:dyDescent="0.3">
      <c r="A709" s="82" t="s">
        <v>974</v>
      </c>
      <c r="B709" s="3">
        <v>16</v>
      </c>
      <c r="C709">
        <v>554</v>
      </c>
    </row>
    <row r="710" spans="1:3" x14ac:dyDescent="0.3">
      <c r="A710" s="82" t="s">
        <v>975</v>
      </c>
      <c r="B710" s="3">
        <v>16</v>
      </c>
      <c r="C710">
        <v>555</v>
      </c>
    </row>
    <row r="711" spans="1:3" x14ac:dyDescent="0.3">
      <c r="A711" s="82" t="s">
        <v>976</v>
      </c>
      <c r="B711" s="3">
        <v>16</v>
      </c>
      <c r="C711">
        <v>556</v>
      </c>
    </row>
    <row r="712" spans="1:3" x14ac:dyDescent="0.3">
      <c r="A712" s="82" t="s">
        <v>977</v>
      </c>
      <c r="B712" s="3">
        <v>16</v>
      </c>
      <c r="C712">
        <v>557</v>
      </c>
    </row>
    <row r="713" spans="1:3" x14ac:dyDescent="0.3">
      <c r="A713" s="82" t="s">
        <v>978</v>
      </c>
      <c r="B713" s="3">
        <v>25</v>
      </c>
      <c r="C713">
        <v>1225</v>
      </c>
    </row>
    <row r="714" spans="1:3" x14ac:dyDescent="0.3">
      <c r="A714" s="82" t="s">
        <v>979</v>
      </c>
      <c r="B714" s="3">
        <v>16</v>
      </c>
      <c r="C714">
        <v>558</v>
      </c>
    </row>
    <row r="715" spans="1:3" x14ac:dyDescent="0.3">
      <c r="A715" s="82" t="s">
        <v>980</v>
      </c>
      <c r="B715" s="3">
        <v>16</v>
      </c>
      <c r="C715">
        <v>559</v>
      </c>
    </row>
    <row r="716" spans="1:3" x14ac:dyDescent="0.3">
      <c r="A716" s="82" t="s">
        <v>981</v>
      </c>
      <c r="B716" s="3">
        <v>21</v>
      </c>
      <c r="C716">
        <v>875</v>
      </c>
    </row>
    <row r="717" spans="1:3" x14ac:dyDescent="0.3">
      <c r="A717" s="82" t="s">
        <v>982</v>
      </c>
      <c r="B717" s="3">
        <v>9</v>
      </c>
      <c r="C717">
        <v>72</v>
      </c>
    </row>
    <row r="718" spans="1:3" x14ac:dyDescent="0.3">
      <c r="A718" s="82" t="s">
        <v>983</v>
      </c>
      <c r="B718" s="3">
        <v>25</v>
      </c>
      <c r="C718">
        <v>1226</v>
      </c>
    </row>
    <row r="719" spans="1:3" x14ac:dyDescent="0.3">
      <c r="A719" s="82" t="s">
        <v>984</v>
      </c>
      <c r="B719" s="3">
        <v>25</v>
      </c>
      <c r="C719">
        <v>1227</v>
      </c>
    </row>
    <row r="720" spans="1:3" x14ac:dyDescent="0.3">
      <c r="A720" s="82" t="s">
        <v>985</v>
      </c>
      <c r="B720" s="3">
        <v>12</v>
      </c>
      <c r="C720">
        <v>281</v>
      </c>
    </row>
    <row r="721" spans="1:3" x14ac:dyDescent="0.3">
      <c r="A721" s="82" t="s">
        <v>986</v>
      </c>
      <c r="B721" s="3">
        <v>21</v>
      </c>
      <c r="C721">
        <v>876</v>
      </c>
    </row>
    <row r="722" spans="1:3" x14ac:dyDescent="0.3">
      <c r="A722" s="82" t="s">
        <v>987</v>
      </c>
      <c r="B722" s="3">
        <v>11</v>
      </c>
      <c r="C722">
        <v>336</v>
      </c>
    </row>
    <row r="723" spans="1:3" x14ac:dyDescent="0.3">
      <c r="A723" s="82" t="s">
        <v>988</v>
      </c>
      <c r="B723" s="3">
        <v>21</v>
      </c>
      <c r="C723">
        <v>877</v>
      </c>
    </row>
    <row r="724" spans="1:3" x14ac:dyDescent="0.3">
      <c r="A724" s="82" t="s">
        <v>989</v>
      </c>
      <c r="B724" s="3">
        <v>16</v>
      </c>
      <c r="C724">
        <v>560</v>
      </c>
    </row>
    <row r="725" spans="1:3" x14ac:dyDescent="0.3">
      <c r="A725" s="82" t="s">
        <v>990</v>
      </c>
      <c r="B725" s="3">
        <v>24</v>
      </c>
      <c r="C725">
        <v>1069</v>
      </c>
    </row>
    <row r="726" spans="1:3" x14ac:dyDescent="0.3">
      <c r="A726" s="82" t="s">
        <v>991</v>
      </c>
      <c r="B726" s="3">
        <v>16</v>
      </c>
      <c r="C726">
        <v>561</v>
      </c>
    </row>
    <row r="727" spans="1:3" x14ac:dyDescent="0.3">
      <c r="A727" s="82" t="s">
        <v>992</v>
      </c>
      <c r="B727" s="3">
        <v>27</v>
      </c>
      <c r="C727">
        <v>1358</v>
      </c>
    </row>
    <row r="728" spans="1:3" x14ac:dyDescent="0.3">
      <c r="A728" s="82" t="s">
        <v>993</v>
      </c>
      <c r="B728" s="3">
        <v>16</v>
      </c>
      <c r="C728">
        <v>562</v>
      </c>
    </row>
    <row r="729" spans="1:3" x14ac:dyDescent="0.3">
      <c r="A729" s="82" t="s">
        <v>994</v>
      </c>
      <c r="B729" s="3">
        <v>16</v>
      </c>
      <c r="C729">
        <v>563</v>
      </c>
    </row>
    <row r="730" spans="1:3" x14ac:dyDescent="0.3">
      <c r="A730" s="82" t="s">
        <v>995</v>
      </c>
      <c r="B730" s="3">
        <v>25</v>
      </c>
      <c r="C730">
        <v>1228</v>
      </c>
    </row>
    <row r="731" spans="1:3" x14ac:dyDescent="0.3">
      <c r="A731" s="82" t="s">
        <v>996</v>
      </c>
      <c r="B731" s="3">
        <v>16</v>
      </c>
      <c r="C731">
        <v>564</v>
      </c>
    </row>
    <row r="732" spans="1:3" x14ac:dyDescent="0.3">
      <c r="A732" s="82" t="s">
        <v>997</v>
      </c>
      <c r="B732" s="3">
        <v>16</v>
      </c>
      <c r="C732">
        <v>565</v>
      </c>
    </row>
    <row r="733" spans="1:3" x14ac:dyDescent="0.3">
      <c r="A733" s="82" t="s">
        <v>998</v>
      </c>
      <c r="B733" s="3">
        <v>16</v>
      </c>
      <c r="C733">
        <v>566</v>
      </c>
    </row>
    <row r="734" spans="1:3" x14ac:dyDescent="0.3">
      <c r="A734" s="82" t="s">
        <v>999</v>
      </c>
      <c r="B734" s="3">
        <v>16</v>
      </c>
      <c r="C734">
        <v>567</v>
      </c>
    </row>
    <row r="735" spans="1:3" x14ac:dyDescent="0.3">
      <c r="A735" s="82" t="s">
        <v>1000</v>
      </c>
      <c r="B735" s="3">
        <v>16</v>
      </c>
      <c r="C735">
        <v>568</v>
      </c>
    </row>
    <row r="736" spans="1:3" x14ac:dyDescent="0.3">
      <c r="A736" s="82" t="s">
        <v>1001</v>
      </c>
      <c r="B736" s="3">
        <v>16</v>
      </c>
      <c r="C736">
        <v>569</v>
      </c>
    </row>
    <row r="737" spans="1:3" x14ac:dyDescent="0.3">
      <c r="A737" s="82" t="s">
        <v>1002</v>
      </c>
      <c r="B737" s="3">
        <v>13</v>
      </c>
      <c r="C737">
        <v>196</v>
      </c>
    </row>
    <row r="738" spans="1:3" x14ac:dyDescent="0.3">
      <c r="A738" s="82" t="s">
        <v>1003</v>
      </c>
      <c r="B738" s="3">
        <v>25</v>
      </c>
      <c r="C738">
        <v>1229</v>
      </c>
    </row>
    <row r="739" spans="1:3" x14ac:dyDescent="0.3">
      <c r="A739" s="82" t="s">
        <v>1004</v>
      </c>
      <c r="B739" s="3">
        <v>16</v>
      </c>
      <c r="C739">
        <v>570</v>
      </c>
    </row>
    <row r="740" spans="1:3" x14ac:dyDescent="0.3">
      <c r="A740" s="82" t="s">
        <v>1005</v>
      </c>
      <c r="B740" s="3">
        <v>9</v>
      </c>
      <c r="C740">
        <v>73</v>
      </c>
    </row>
    <row r="741" spans="1:3" x14ac:dyDescent="0.3">
      <c r="A741" s="82" t="s">
        <v>1006</v>
      </c>
      <c r="B741" s="3">
        <v>21</v>
      </c>
      <c r="C741">
        <v>878</v>
      </c>
    </row>
    <row r="742" spans="1:3" x14ac:dyDescent="0.3">
      <c r="A742" s="82" t="s">
        <v>1007</v>
      </c>
      <c r="B742" s="3">
        <v>25</v>
      </c>
      <c r="C742">
        <v>1230</v>
      </c>
    </row>
    <row r="743" spans="1:3" x14ac:dyDescent="0.3">
      <c r="A743" s="82" t="s">
        <v>1008</v>
      </c>
      <c r="B743" s="3">
        <v>27</v>
      </c>
      <c r="C743">
        <v>1359</v>
      </c>
    </row>
    <row r="744" spans="1:3" x14ac:dyDescent="0.3">
      <c r="A744" s="82" t="s">
        <v>1009</v>
      </c>
      <c r="B744" s="3">
        <v>16</v>
      </c>
      <c r="C744">
        <v>571</v>
      </c>
    </row>
    <row r="745" spans="1:3" x14ac:dyDescent="0.3">
      <c r="A745" s="82" t="s">
        <v>1010</v>
      </c>
      <c r="B745" s="3">
        <v>21</v>
      </c>
      <c r="C745">
        <v>879</v>
      </c>
    </row>
    <row r="746" spans="1:3" x14ac:dyDescent="0.3">
      <c r="A746" s="82" t="s">
        <v>1011</v>
      </c>
      <c r="B746" s="3">
        <v>21</v>
      </c>
      <c r="C746">
        <v>880</v>
      </c>
    </row>
    <row r="747" spans="1:3" x14ac:dyDescent="0.3">
      <c r="A747" s="82" t="s">
        <v>1012</v>
      </c>
      <c r="B747" s="3">
        <v>16</v>
      </c>
      <c r="C747">
        <v>572</v>
      </c>
    </row>
    <row r="748" spans="1:3" x14ac:dyDescent="0.3">
      <c r="A748" s="82" t="s">
        <v>1013</v>
      </c>
      <c r="B748" s="3">
        <v>11</v>
      </c>
      <c r="C748">
        <v>337</v>
      </c>
    </row>
    <row r="749" spans="1:3" x14ac:dyDescent="0.3">
      <c r="A749" s="82" t="s">
        <v>1014</v>
      </c>
      <c r="B749" s="3">
        <v>16</v>
      </c>
      <c r="C749">
        <v>573</v>
      </c>
    </row>
    <row r="750" spans="1:3" x14ac:dyDescent="0.3">
      <c r="A750" s="82" t="s">
        <v>1015</v>
      </c>
      <c r="B750" s="3">
        <v>9</v>
      </c>
      <c r="C750">
        <v>74</v>
      </c>
    </row>
    <row r="751" spans="1:3" x14ac:dyDescent="0.3">
      <c r="A751" s="82" t="s">
        <v>1016</v>
      </c>
      <c r="B751" s="3">
        <v>13</v>
      </c>
      <c r="C751">
        <v>197</v>
      </c>
    </row>
    <row r="752" spans="1:3" x14ac:dyDescent="0.3">
      <c r="A752" s="82" t="s">
        <v>1017</v>
      </c>
      <c r="B752" s="3">
        <v>16</v>
      </c>
      <c r="C752">
        <v>574</v>
      </c>
    </row>
    <row r="753" spans="1:3" x14ac:dyDescent="0.3">
      <c r="A753" s="82" t="s">
        <v>1018</v>
      </c>
      <c r="B753" s="3">
        <v>25</v>
      </c>
      <c r="C753">
        <v>1231</v>
      </c>
    </row>
    <row r="754" spans="1:3" x14ac:dyDescent="0.3">
      <c r="A754" s="82" t="s">
        <v>1019</v>
      </c>
      <c r="B754" s="3">
        <v>16</v>
      </c>
      <c r="C754">
        <v>575</v>
      </c>
    </row>
    <row r="755" spans="1:3" x14ac:dyDescent="0.3">
      <c r="A755" s="82" t="s">
        <v>1020</v>
      </c>
      <c r="B755" s="3">
        <v>25</v>
      </c>
      <c r="C755">
        <v>1232</v>
      </c>
    </row>
    <row r="756" spans="1:3" x14ac:dyDescent="0.3">
      <c r="A756" s="82" t="s">
        <v>1021</v>
      </c>
      <c r="B756" s="3">
        <v>25</v>
      </c>
      <c r="C756">
        <v>1233</v>
      </c>
    </row>
    <row r="757" spans="1:3" x14ac:dyDescent="0.3">
      <c r="A757" s="82" t="s">
        <v>1022</v>
      </c>
      <c r="B757" s="3">
        <v>9</v>
      </c>
      <c r="C757">
        <v>75</v>
      </c>
    </row>
    <row r="758" spans="1:3" x14ac:dyDescent="0.3">
      <c r="A758" s="82" t="s">
        <v>1023</v>
      </c>
      <c r="B758" s="3">
        <v>9</v>
      </c>
      <c r="C758">
        <v>76</v>
      </c>
    </row>
    <row r="759" spans="1:3" x14ac:dyDescent="0.3">
      <c r="A759" s="82" t="s">
        <v>1024</v>
      </c>
      <c r="B759" s="3">
        <v>21</v>
      </c>
      <c r="C759">
        <v>881</v>
      </c>
    </row>
    <row r="760" spans="1:3" x14ac:dyDescent="0.3">
      <c r="A760" s="82" t="s">
        <v>1025</v>
      </c>
      <c r="B760" s="3">
        <v>13</v>
      </c>
      <c r="C760">
        <v>198</v>
      </c>
    </row>
    <row r="761" spans="1:3" x14ac:dyDescent="0.3">
      <c r="A761" s="82" t="s">
        <v>121</v>
      </c>
      <c r="B761" s="3">
        <v>9</v>
      </c>
      <c r="C761">
        <v>77</v>
      </c>
    </row>
    <row r="762" spans="1:3" x14ac:dyDescent="0.3">
      <c r="A762" s="82" t="s">
        <v>1026</v>
      </c>
      <c r="B762" s="3">
        <v>16</v>
      </c>
      <c r="C762">
        <v>576</v>
      </c>
    </row>
    <row r="763" spans="1:3" x14ac:dyDescent="0.3">
      <c r="A763" s="82" t="s">
        <v>1027</v>
      </c>
      <c r="B763" s="3">
        <v>12</v>
      </c>
      <c r="C763">
        <v>282</v>
      </c>
    </row>
    <row r="764" spans="1:3" x14ac:dyDescent="0.3">
      <c r="A764" s="82" t="s">
        <v>1028</v>
      </c>
      <c r="B764" s="3">
        <v>25</v>
      </c>
      <c r="C764">
        <v>1234</v>
      </c>
    </row>
    <row r="765" spans="1:3" x14ac:dyDescent="0.3">
      <c r="A765" s="82" t="s">
        <v>1029</v>
      </c>
      <c r="B765" s="3">
        <v>27</v>
      </c>
      <c r="C765">
        <v>1360</v>
      </c>
    </row>
    <row r="766" spans="1:3" x14ac:dyDescent="0.3">
      <c r="A766" s="82" t="s">
        <v>1030</v>
      </c>
      <c r="B766" s="3">
        <v>25</v>
      </c>
      <c r="C766">
        <v>1235</v>
      </c>
    </row>
    <row r="767" spans="1:3" x14ac:dyDescent="0.3">
      <c r="A767" s="82" t="s">
        <v>1031</v>
      </c>
      <c r="B767" s="3">
        <v>16</v>
      </c>
      <c r="C767">
        <v>577</v>
      </c>
    </row>
    <row r="768" spans="1:3" x14ac:dyDescent="0.3">
      <c r="A768" s="82" t="s">
        <v>1032</v>
      </c>
      <c r="B768" s="3">
        <v>25</v>
      </c>
      <c r="C768">
        <v>1236</v>
      </c>
    </row>
    <row r="769" spans="1:3" x14ac:dyDescent="0.3">
      <c r="A769" s="82" t="s">
        <v>1033</v>
      </c>
      <c r="B769" s="3">
        <v>16</v>
      </c>
      <c r="C769">
        <v>578</v>
      </c>
    </row>
    <row r="770" spans="1:3" x14ac:dyDescent="0.3">
      <c r="A770" s="82" t="s">
        <v>1034</v>
      </c>
      <c r="B770" s="3">
        <v>24</v>
      </c>
      <c r="C770">
        <v>1070</v>
      </c>
    </row>
    <row r="771" spans="1:3" x14ac:dyDescent="0.3">
      <c r="A771" s="82" t="s">
        <v>1035</v>
      </c>
      <c r="B771" s="3">
        <v>25</v>
      </c>
      <c r="C771">
        <v>1237</v>
      </c>
    </row>
    <row r="772" spans="1:3" x14ac:dyDescent="0.3">
      <c r="A772" s="82" t="s">
        <v>1036</v>
      </c>
      <c r="B772" s="3">
        <v>25</v>
      </c>
      <c r="C772">
        <v>1238</v>
      </c>
    </row>
    <row r="773" spans="1:3" x14ac:dyDescent="0.3">
      <c r="A773" s="82" t="s">
        <v>1037</v>
      </c>
      <c r="B773" s="3">
        <v>25</v>
      </c>
      <c r="C773">
        <v>1239</v>
      </c>
    </row>
    <row r="774" spans="1:3" x14ac:dyDescent="0.3">
      <c r="A774" s="82" t="s">
        <v>1038</v>
      </c>
      <c r="B774" s="3">
        <v>13</v>
      </c>
      <c r="C774">
        <v>199</v>
      </c>
    </row>
    <row r="775" spans="1:3" x14ac:dyDescent="0.3">
      <c r="A775" s="82" t="s">
        <v>1039</v>
      </c>
      <c r="B775" s="3">
        <v>21</v>
      </c>
      <c r="C775">
        <v>882</v>
      </c>
    </row>
    <row r="776" spans="1:3" x14ac:dyDescent="0.3">
      <c r="A776" s="82" t="s">
        <v>1040</v>
      </c>
      <c r="B776" s="3">
        <v>24</v>
      </c>
      <c r="C776">
        <v>1071</v>
      </c>
    </row>
    <row r="777" spans="1:3" x14ac:dyDescent="0.3">
      <c r="A777" s="82" t="s">
        <v>1041</v>
      </c>
      <c r="B777" s="3">
        <v>13</v>
      </c>
      <c r="C777">
        <v>200</v>
      </c>
    </row>
    <row r="778" spans="1:3" x14ac:dyDescent="0.3">
      <c r="A778" s="82" t="s">
        <v>1042</v>
      </c>
      <c r="B778" s="3">
        <v>24</v>
      </c>
      <c r="C778">
        <v>1072</v>
      </c>
    </row>
    <row r="779" spans="1:3" x14ac:dyDescent="0.3">
      <c r="A779" s="82" t="s">
        <v>1043</v>
      </c>
      <c r="B779" s="3">
        <v>27</v>
      </c>
      <c r="C779">
        <v>1361</v>
      </c>
    </row>
    <row r="780" spans="1:3" x14ac:dyDescent="0.3">
      <c r="A780" s="82" t="s">
        <v>1044</v>
      </c>
      <c r="B780" s="3">
        <v>9</v>
      </c>
      <c r="C780">
        <v>78</v>
      </c>
    </row>
    <row r="781" spans="1:3" x14ac:dyDescent="0.3">
      <c r="A781" s="82" t="s">
        <v>122</v>
      </c>
      <c r="B781" s="3">
        <v>9</v>
      </c>
      <c r="C781">
        <v>79</v>
      </c>
    </row>
    <row r="782" spans="1:3" x14ac:dyDescent="0.3">
      <c r="A782" s="82" t="s">
        <v>1045</v>
      </c>
      <c r="B782" s="3">
        <v>9</v>
      </c>
      <c r="C782">
        <v>80</v>
      </c>
    </row>
    <row r="783" spans="1:3" x14ac:dyDescent="0.3">
      <c r="A783" s="82" t="s">
        <v>1046</v>
      </c>
      <c r="B783" s="3">
        <v>13</v>
      </c>
      <c r="C783">
        <v>201</v>
      </c>
    </row>
    <row r="784" spans="1:3" x14ac:dyDescent="0.3">
      <c r="A784" s="82" t="s">
        <v>1047</v>
      </c>
      <c r="B784" s="3">
        <v>16</v>
      </c>
      <c r="C784">
        <v>579</v>
      </c>
    </row>
    <row r="785" spans="1:3" x14ac:dyDescent="0.3">
      <c r="A785" s="82" t="s">
        <v>1048</v>
      </c>
      <c r="B785" s="3">
        <v>21</v>
      </c>
      <c r="C785">
        <v>883</v>
      </c>
    </row>
    <row r="786" spans="1:3" x14ac:dyDescent="0.3">
      <c r="A786" s="82" t="s">
        <v>123</v>
      </c>
      <c r="B786" s="3">
        <v>9</v>
      </c>
      <c r="C786">
        <v>81</v>
      </c>
    </row>
    <row r="787" spans="1:3" x14ac:dyDescent="0.3">
      <c r="A787" s="82" t="s">
        <v>1049</v>
      </c>
      <c r="B787" s="3">
        <v>25</v>
      </c>
      <c r="C787">
        <v>1240</v>
      </c>
    </row>
    <row r="788" spans="1:3" x14ac:dyDescent="0.3">
      <c r="A788" s="82" t="s">
        <v>1050</v>
      </c>
      <c r="B788" s="3">
        <v>21</v>
      </c>
      <c r="C788">
        <v>884</v>
      </c>
    </row>
    <row r="789" spans="1:3" x14ac:dyDescent="0.3">
      <c r="A789" s="82" t="s">
        <v>1051</v>
      </c>
      <c r="B789" s="3">
        <v>21</v>
      </c>
      <c r="C789">
        <v>885</v>
      </c>
    </row>
    <row r="790" spans="1:3" x14ac:dyDescent="0.3">
      <c r="A790" s="82" t="s">
        <v>1052</v>
      </c>
      <c r="B790" s="3">
        <v>21</v>
      </c>
      <c r="C790">
        <v>886</v>
      </c>
    </row>
    <row r="791" spans="1:3" x14ac:dyDescent="0.3">
      <c r="A791" s="82" t="s">
        <v>1053</v>
      </c>
      <c r="B791" s="3">
        <v>12</v>
      </c>
      <c r="C791">
        <v>283</v>
      </c>
    </row>
    <row r="792" spans="1:3" x14ac:dyDescent="0.3">
      <c r="A792" s="82" t="s">
        <v>1054</v>
      </c>
      <c r="B792" s="3">
        <v>16</v>
      </c>
      <c r="C792">
        <v>580</v>
      </c>
    </row>
    <row r="793" spans="1:3" x14ac:dyDescent="0.3">
      <c r="A793" s="82" t="s">
        <v>1055</v>
      </c>
      <c r="B793" s="3">
        <v>9</v>
      </c>
      <c r="C793">
        <v>82</v>
      </c>
    </row>
    <row r="794" spans="1:3" x14ac:dyDescent="0.3">
      <c r="A794" s="82" t="s">
        <v>1056</v>
      </c>
      <c r="B794" s="3">
        <v>25</v>
      </c>
      <c r="C794">
        <v>1241</v>
      </c>
    </row>
    <row r="795" spans="1:3" x14ac:dyDescent="0.3">
      <c r="A795" s="82" t="s">
        <v>1057</v>
      </c>
      <c r="B795" s="3">
        <v>21</v>
      </c>
      <c r="C795">
        <v>887</v>
      </c>
    </row>
    <row r="796" spans="1:3" x14ac:dyDescent="0.3">
      <c r="A796" s="82" t="s">
        <v>1058</v>
      </c>
      <c r="B796" s="3">
        <v>27</v>
      </c>
      <c r="C796">
        <v>1362</v>
      </c>
    </row>
    <row r="797" spans="1:3" x14ac:dyDescent="0.3">
      <c r="A797" s="82" t="s">
        <v>1059</v>
      </c>
      <c r="B797" s="3">
        <v>12</v>
      </c>
      <c r="C797">
        <v>284</v>
      </c>
    </row>
    <row r="798" spans="1:3" x14ac:dyDescent="0.3">
      <c r="A798" s="82" t="s">
        <v>1060</v>
      </c>
      <c r="B798" s="3">
        <v>9</v>
      </c>
      <c r="C798">
        <v>83</v>
      </c>
    </row>
    <row r="799" spans="1:3" x14ac:dyDescent="0.3">
      <c r="A799" s="82" t="s">
        <v>1061</v>
      </c>
      <c r="B799" s="3">
        <v>25</v>
      </c>
      <c r="C799">
        <v>1242</v>
      </c>
    </row>
    <row r="800" spans="1:3" x14ac:dyDescent="0.3">
      <c r="A800" s="82" t="s">
        <v>1062</v>
      </c>
      <c r="B800" s="3">
        <v>21</v>
      </c>
      <c r="C800">
        <v>888</v>
      </c>
    </row>
    <row r="801" spans="1:3" x14ac:dyDescent="0.3">
      <c r="A801" s="82" t="s">
        <v>1063</v>
      </c>
      <c r="B801" s="3">
        <v>12</v>
      </c>
      <c r="C801">
        <v>285</v>
      </c>
    </row>
    <row r="802" spans="1:3" x14ac:dyDescent="0.3">
      <c r="A802" s="82" t="s">
        <v>124</v>
      </c>
      <c r="B802" s="3">
        <v>9</v>
      </c>
      <c r="C802">
        <v>84</v>
      </c>
    </row>
    <row r="803" spans="1:3" x14ac:dyDescent="0.3">
      <c r="A803" s="82" t="s">
        <v>1064</v>
      </c>
      <c r="B803" s="3">
        <v>11</v>
      </c>
      <c r="C803">
        <v>338</v>
      </c>
    </row>
    <row r="804" spans="1:3" x14ac:dyDescent="0.3">
      <c r="A804" s="82" t="s">
        <v>1065</v>
      </c>
      <c r="B804" s="3">
        <v>16</v>
      </c>
      <c r="C804">
        <v>581</v>
      </c>
    </row>
    <row r="805" spans="1:3" x14ac:dyDescent="0.3">
      <c r="A805" s="82" t="s">
        <v>1066</v>
      </c>
      <c r="B805" s="3">
        <v>16</v>
      </c>
      <c r="C805">
        <v>582</v>
      </c>
    </row>
    <row r="806" spans="1:3" x14ac:dyDescent="0.3">
      <c r="A806" s="82" t="s">
        <v>1067</v>
      </c>
      <c r="B806" s="3">
        <v>21</v>
      </c>
      <c r="C806">
        <v>889</v>
      </c>
    </row>
    <row r="807" spans="1:3" x14ac:dyDescent="0.3">
      <c r="A807" s="82" t="s">
        <v>1068</v>
      </c>
      <c r="B807" s="3">
        <v>12</v>
      </c>
      <c r="C807">
        <v>286</v>
      </c>
    </row>
    <row r="808" spans="1:3" x14ac:dyDescent="0.3">
      <c r="A808" s="82" t="s">
        <v>1069</v>
      </c>
      <c r="B808" s="3">
        <v>16</v>
      </c>
      <c r="C808">
        <v>583</v>
      </c>
    </row>
    <row r="809" spans="1:3" x14ac:dyDescent="0.3">
      <c r="A809" s="82" t="s">
        <v>1070</v>
      </c>
      <c r="B809" s="3">
        <v>12</v>
      </c>
      <c r="C809">
        <v>287</v>
      </c>
    </row>
    <row r="810" spans="1:3" x14ac:dyDescent="0.3">
      <c r="A810" s="82" t="s">
        <v>1071</v>
      </c>
      <c r="B810" s="3">
        <v>9</v>
      </c>
      <c r="C810">
        <v>85</v>
      </c>
    </row>
    <row r="811" spans="1:3" x14ac:dyDescent="0.3">
      <c r="A811" s="82" t="s">
        <v>1071</v>
      </c>
      <c r="B811" s="3">
        <v>16</v>
      </c>
      <c r="C811">
        <v>584</v>
      </c>
    </row>
    <row r="812" spans="1:3" x14ac:dyDescent="0.3">
      <c r="A812" s="82" t="s">
        <v>1072</v>
      </c>
      <c r="B812" s="3">
        <v>21</v>
      </c>
      <c r="C812">
        <v>890</v>
      </c>
    </row>
    <row r="813" spans="1:3" x14ac:dyDescent="0.3">
      <c r="A813" s="82" t="s">
        <v>1073</v>
      </c>
      <c r="B813" s="3">
        <v>21</v>
      </c>
      <c r="C813">
        <v>891</v>
      </c>
    </row>
    <row r="814" spans="1:3" x14ac:dyDescent="0.3">
      <c r="A814" s="82" t="s">
        <v>1074</v>
      </c>
      <c r="B814" s="3">
        <v>11</v>
      </c>
      <c r="C814">
        <v>341</v>
      </c>
    </row>
    <row r="815" spans="1:3" x14ac:dyDescent="0.3">
      <c r="A815" s="82" t="s">
        <v>1075</v>
      </c>
      <c r="B815" s="3">
        <v>25</v>
      </c>
      <c r="C815">
        <v>1243</v>
      </c>
    </row>
    <row r="816" spans="1:3" x14ac:dyDescent="0.3">
      <c r="A816" s="82" t="s">
        <v>1076</v>
      </c>
      <c r="B816" s="3">
        <v>11</v>
      </c>
      <c r="C816">
        <v>342</v>
      </c>
    </row>
    <row r="817" spans="1:3" x14ac:dyDescent="0.3">
      <c r="A817" s="82" t="s">
        <v>1077</v>
      </c>
      <c r="B817" s="3">
        <v>16</v>
      </c>
      <c r="C817">
        <v>585</v>
      </c>
    </row>
    <row r="818" spans="1:3" x14ac:dyDescent="0.3">
      <c r="A818" s="82" t="s">
        <v>1078</v>
      </c>
      <c r="B818" s="3">
        <v>25</v>
      </c>
      <c r="C818">
        <v>1244</v>
      </c>
    </row>
    <row r="819" spans="1:3" x14ac:dyDescent="0.3">
      <c r="A819" s="82" t="s">
        <v>1079</v>
      </c>
      <c r="B819" s="3">
        <v>24</v>
      </c>
      <c r="C819">
        <v>1073</v>
      </c>
    </row>
    <row r="820" spans="1:3" x14ac:dyDescent="0.3">
      <c r="A820" s="82" t="s">
        <v>1080</v>
      </c>
      <c r="B820" s="3">
        <v>16</v>
      </c>
      <c r="C820">
        <v>586</v>
      </c>
    </row>
    <row r="821" spans="1:3" x14ac:dyDescent="0.3">
      <c r="A821" s="82" t="s">
        <v>1081</v>
      </c>
      <c r="B821" s="3">
        <v>16</v>
      </c>
      <c r="C821">
        <v>587</v>
      </c>
    </row>
    <row r="822" spans="1:3" x14ac:dyDescent="0.3">
      <c r="A822" s="82" t="s">
        <v>1082</v>
      </c>
      <c r="B822" s="3">
        <v>16</v>
      </c>
      <c r="C822">
        <v>588</v>
      </c>
    </row>
    <row r="823" spans="1:3" x14ac:dyDescent="0.3">
      <c r="A823" s="82" t="s">
        <v>1083</v>
      </c>
      <c r="B823" s="3">
        <v>25</v>
      </c>
      <c r="C823">
        <v>1245</v>
      </c>
    </row>
    <row r="824" spans="1:3" x14ac:dyDescent="0.3">
      <c r="A824" s="82" t="s">
        <v>1084</v>
      </c>
      <c r="B824" s="3">
        <v>11</v>
      </c>
      <c r="C824">
        <v>377</v>
      </c>
    </row>
    <row r="825" spans="1:3" x14ac:dyDescent="0.3">
      <c r="A825" s="82" t="s">
        <v>1085</v>
      </c>
      <c r="B825" s="3">
        <v>16</v>
      </c>
      <c r="C825">
        <v>589</v>
      </c>
    </row>
    <row r="826" spans="1:3" x14ac:dyDescent="0.3">
      <c r="A826" s="82" t="s">
        <v>1086</v>
      </c>
      <c r="B826" s="3">
        <v>16</v>
      </c>
      <c r="C826">
        <v>590</v>
      </c>
    </row>
    <row r="827" spans="1:3" x14ac:dyDescent="0.3">
      <c r="A827" s="82" t="s">
        <v>1087</v>
      </c>
      <c r="B827" s="3">
        <v>11</v>
      </c>
      <c r="C827">
        <v>378</v>
      </c>
    </row>
    <row r="828" spans="1:3" x14ac:dyDescent="0.3">
      <c r="A828" s="82" t="s">
        <v>1088</v>
      </c>
      <c r="B828" s="3">
        <v>11</v>
      </c>
      <c r="C828">
        <v>343</v>
      </c>
    </row>
    <row r="829" spans="1:3" x14ac:dyDescent="0.3">
      <c r="A829" s="82" t="s">
        <v>1089</v>
      </c>
      <c r="B829" s="3">
        <v>11</v>
      </c>
      <c r="C829">
        <v>339</v>
      </c>
    </row>
    <row r="830" spans="1:3" x14ac:dyDescent="0.3">
      <c r="A830" s="82" t="s">
        <v>1090</v>
      </c>
      <c r="B830" s="3">
        <v>25</v>
      </c>
      <c r="C830">
        <v>1246</v>
      </c>
    </row>
    <row r="831" spans="1:3" x14ac:dyDescent="0.3">
      <c r="A831" s="82" t="s">
        <v>1091</v>
      </c>
      <c r="B831" s="3">
        <v>21</v>
      </c>
      <c r="C831">
        <v>892</v>
      </c>
    </row>
    <row r="832" spans="1:3" x14ac:dyDescent="0.3">
      <c r="A832" s="82" t="s">
        <v>51</v>
      </c>
      <c r="B832" s="3">
        <v>13</v>
      </c>
      <c r="C832">
        <v>202</v>
      </c>
    </row>
    <row r="833" spans="1:3" x14ac:dyDescent="0.3">
      <c r="A833" s="82" t="s">
        <v>1092</v>
      </c>
      <c r="B833" s="3">
        <v>21</v>
      </c>
      <c r="C833">
        <v>893</v>
      </c>
    </row>
    <row r="834" spans="1:3" x14ac:dyDescent="0.3">
      <c r="A834" s="82" t="s">
        <v>1093</v>
      </c>
      <c r="B834" s="3">
        <v>27</v>
      </c>
      <c r="C834">
        <v>1363</v>
      </c>
    </row>
    <row r="835" spans="1:3" x14ac:dyDescent="0.3">
      <c r="A835" s="82" t="s">
        <v>1094</v>
      </c>
      <c r="B835" s="3">
        <v>16</v>
      </c>
      <c r="C835">
        <v>591</v>
      </c>
    </row>
    <row r="836" spans="1:3" x14ac:dyDescent="0.3">
      <c r="A836" s="82" t="s">
        <v>1095</v>
      </c>
      <c r="B836" s="3">
        <v>11</v>
      </c>
      <c r="C836">
        <v>340</v>
      </c>
    </row>
    <row r="837" spans="1:3" x14ac:dyDescent="0.3">
      <c r="A837" s="82" t="s">
        <v>1096</v>
      </c>
      <c r="B837" s="3">
        <v>16</v>
      </c>
      <c r="C837">
        <v>592</v>
      </c>
    </row>
    <row r="838" spans="1:3" x14ac:dyDescent="0.3">
      <c r="A838" s="82" t="s">
        <v>1097</v>
      </c>
      <c r="B838" s="3">
        <v>16</v>
      </c>
      <c r="C838">
        <v>593</v>
      </c>
    </row>
    <row r="839" spans="1:3" x14ac:dyDescent="0.3">
      <c r="A839" s="82" t="s">
        <v>1098</v>
      </c>
      <c r="B839" s="3">
        <v>11</v>
      </c>
      <c r="C839">
        <v>344</v>
      </c>
    </row>
    <row r="840" spans="1:3" x14ac:dyDescent="0.3">
      <c r="A840" s="82" t="s">
        <v>1099</v>
      </c>
      <c r="B840" s="3">
        <v>11</v>
      </c>
      <c r="C840">
        <v>345</v>
      </c>
    </row>
    <row r="841" spans="1:3" x14ac:dyDescent="0.3">
      <c r="A841" s="82" t="s">
        <v>1100</v>
      </c>
      <c r="B841" s="3">
        <v>21</v>
      </c>
      <c r="C841">
        <v>894</v>
      </c>
    </row>
    <row r="842" spans="1:3" x14ac:dyDescent="0.3">
      <c r="A842" s="82" t="s">
        <v>1101</v>
      </c>
      <c r="B842" s="3">
        <v>24</v>
      </c>
      <c r="C842">
        <v>1074</v>
      </c>
    </row>
    <row r="843" spans="1:3" x14ac:dyDescent="0.3">
      <c r="A843" s="82" t="s">
        <v>1102</v>
      </c>
      <c r="B843" s="3">
        <v>12</v>
      </c>
      <c r="C843">
        <v>288</v>
      </c>
    </row>
    <row r="844" spans="1:3" x14ac:dyDescent="0.3">
      <c r="A844" s="82" t="s">
        <v>1103</v>
      </c>
      <c r="B844" s="3">
        <v>16</v>
      </c>
      <c r="C844">
        <v>594</v>
      </c>
    </row>
    <row r="845" spans="1:3" x14ac:dyDescent="0.3">
      <c r="A845" s="82" t="s">
        <v>1104</v>
      </c>
      <c r="B845" s="3">
        <v>11</v>
      </c>
      <c r="C845">
        <v>346</v>
      </c>
    </row>
    <row r="846" spans="1:3" x14ac:dyDescent="0.3">
      <c r="A846" s="82" t="s">
        <v>1105</v>
      </c>
      <c r="B846" s="3">
        <v>9</v>
      </c>
      <c r="C846">
        <v>86</v>
      </c>
    </row>
    <row r="847" spans="1:3" x14ac:dyDescent="0.3">
      <c r="A847" s="82" t="s">
        <v>1106</v>
      </c>
      <c r="B847" s="3">
        <v>11</v>
      </c>
      <c r="C847">
        <v>347</v>
      </c>
    </row>
    <row r="848" spans="1:3" x14ac:dyDescent="0.3">
      <c r="A848" s="82" t="s">
        <v>1107</v>
      </c>
      <c r="B848" s="3">
        <v>21</v>
      </c>
      <c r="C848">
        <v>895</v>
      </c>
    </row>
    <row r="849" spans="1:3" x14ac:dyDescent="0.3">
      <c r="A849" s="82" t="s">
        <v>1108</v>
      </c>
      <c r="B849" s="3">
        <v>25</v>
      </c>
      <c r="C849">
        <v>1247</v>
      </c>
    </row>
    <row r="850" spans="1:3" x14ac:dyDescent="0.3">
      <c r="A850" s="82" t="s">
        <v>1109</v>
      </c>
      <c r="B850" s="3">
        <v>25</v>
      </c>
      <c r="C850">
        <v>1248</v>
      </c>
    </row>
    <row r="851" spans="1:3" x14ac:dyDescent="0.3">
      <c r="A851" s="82" t="s">
        <v>1110</v>
      </c>
      <c r="B851" s="3">
        <v>25</v>
      </c>
      <c r="C851">
        <v>1249</v>
      </c>
    </row>
    <row r="852" spans="1:3" x14ac:dyDescent="0.3">
      <c r="A852" s="82" t="s">
        <v>1111</v>
      </c>
      <c r="B852" s="3">
        <v>25</v>
      </c>
      <c r="C852">
        <v>1250</v>
      </c>
    </row>
    <row r="853" spans="1:3" x14ac:dyDescent="0.3">
      <c r="A853" s="82" t="s">
        <v>1112</v>
      </c>
      <c r="B853" s="3">
        <v>9</v>
      </c>
      <c r="C853">
        <v>87</v>
      </c>
    </row>
    <row r="854" spans="1:3" x14ac:dyDescent="0.3">
      <c r="A854" s="82" t="s">
        <v>1113</v>
      </c>
      <c r="B854" s="3">
        <v>25</v>
      </c>
      <c r="C854">
        <v>1251</v>
      </c>
    </row>
    <row r="855" spans="1:3" x14ac:dyDescent="0.3">
      <c r="A855" s="82" t="s">
        <v>1114</v>
      </c>
      <c r="B855" s="3">
        <v>16</v>
      </c>
      <c r="C855">
        <v>595</v>
      </c>
    </row>
    <row r="856" spans="1:3" x14ac:dyDescent="0.3">
      <c r="A856" s="82" t="s">
        <v>1115</v>
      </c>
      <c r="B856" s="3">
        <v>21</v>
      </c>
      <c r="C856">
        <v>896</v>
      </c>
    </row>
    <row r="857" spans="1:3" x14ac:dyDescent="0.3">
      <c r="A857" s="82" t="s">
        <v>1116</v>
      </c>
      <c r="B857" s="3">
        <v>25</v>
      </c>
      <c r="C857">
        <v>1252</v>
      </c>
    </row>
    <row r="858" spans="1:3" x14ac:dyDescent="0.3">
      <c r="A858" s="82" t="s">
        <v>1117</v>
      </c>
      <c r="B858" s="3">
        <v>24</v>
      </c>
      <c r="C858">
        <v>1075</v>
      </c>
    </row>
    <row r="859" spans="1:3" x14ac:dyDescent="0.3">
      <c r="A859" s="82" t="s">
        <v>53</v>
      </c>
      <c r="B859" s="3">
        <v>25</v>
      </c>
      <c r="C859">
        <v>1253</v>
      </c>
    </row>
    <row r="860" spans="1:3" x14ac:dyDescent="0.3">
      <c r="A860" s="82" t="s">
        <v>1118</v>
      </c>
      <c r="B860" s="3">
        <v>16</v>
      </c>
      <c r="C860">
        <v>596</v>
      </c>
    </row>
    <row r="861" spans="1:3" x14ac:dyDescent="0.3">
      <c r="A861" s="82" t="s">
        <v>1119</v>
      </c>
      <c r="B861" s="3">
        <v>24</v>
      </c>
      <c r="C861">
        <v>1076</v>
      </c>
    </row>
    <row r="862" spans="1:3" x14ac:dyDescent="0.3">
      <c r="A862" s="82" t="s">
        <v>1120</v>
      </c>
      <c r="B862" s="3">
        <v>16</v>
      </c>
      <c r="C862">
        <v>597</v>
      </c>
    </row>
    <row r="863" spans="1:3" x14ac:dyDescent="0.3">
      <c r="A863" s="82" t="s">
        <v>1121</v>
      </c>
      <c r="B863" s="3">
        <v>25</v>
      </c>
      <c r="C863">
        <v>1254</v>
      </c>
    </row>
    <row r="864" spans="1:3" x14ac:dyDescent="0.3">
      <c r="A864" s="82" t="s">
        <v>1122</v>
      </c>
      <c r="B864" s="3">
        <v>9</v>
      </c>
      <c r="C864">
        <v>88</v>
      </c>
    </row>
    <row r="865" spans="1:3" x14ac:dyDescent="0.3">
      <c r="A865" s="82" t="s">
        <v>1123</v>
      </c>
      <c r="B865" s="3">
        <v>25</v>
      </c>
      <c r="C865">
        <v>1255</v>
      </c>
    </row>
    <row r="866" spans="1:3" x14ac:dyDescent="0.3">
      <c r="A866" s="82" t="s">
        <v>1124</v>
      </c>
      <c r="B866" s="3">
        <v>9</v>
      </c>
      <c r="C866">
        <v>89</v>
      </c>
    </row>
    <row r="867" spans="1:3" x14ac:dyDescent="0.3">
      <c r="A867" s="82" t="s">
        <v>1125</v>
      </c>
      <c r="B867" s="3">
        <v>16</v>
      </c>
      <c r="C867">
        <v>598</v>
      </c>
    </row>
    <row r="868" spans="1:3" x14ac:dyDescent="0.3">
      <c r="A868" s="82" t="s">
        <v>1126</v>
      </c>
      <c r="B868" s="3">
        <v>25</v>
      </c>
      <c r="C868">
        <v>1256</v>
      </c>
    </row>
    <row r="869" spans="1:3" x14ac:dyDescent="0.3">
      <c r="A869" s="82" t="s">
        <v>1127</v>
      </c>
      <c r="B869" s="3">
        <v>9</v>
      </c>
      <c r="C869">
        <v>90</v>
      </c>
    </row>
    <row r="870" spans="1:3" x14ac:dyDescent="0.3">
      <c r="A870" s="82" t="s">
        <v>1128</v>
      </c>
      <c r="B870" s="3">
        <v>24</v>
      </c>
      <c r="C870">
        <v>1077</v>
      </c>
    </row>
    <row r="871" spans="1:3" x14ac:dyDescent="0.3">
      <c r="A871" s="82" t="s">
        <v>1129</v>
      </c>
      <c r="B871" s="3">
        <v>21</v>
      </c>
      <c r="C871">
        <v>897</v>
      </c>
    </row>
    <row r="872" spans="1:3" x14ac:dyDescent="0.3">
      <c r="A872" s="82" t="s">
        <v>1130</v>
      </c>
      <c r="B872" s="3">
        <v>16</v>
      </c>
      <c r="C872">
        <v>599</v>
      </c>
    </row>
    <row r="873" spans="1:3" x14ac:dyDescent="0.3">
      <c r="A873" s="82" t="s">
        <v>1131</v>
      </c>
      <c r="B873" s="3">
        <v>16</v>
      </c>
      <c r="C873">
        <v>600</v>
      </c>
    </row>
    <row r="874" spans="1:3" x14ac:dyDescent="0.3">
      <c r="A874" s="82" t="s">
        <v>1131</v>
      </c>
      <c r="B874" s="3">
        <v>24</v>
      </c>
      <c r="C874">
        <v>1078</v>
      </c>
    </row>
    <row r="875" spans="1:3" x14ac:dyDescent="0.3">
      <c r="A875" s="82" t="s">
        <v>1132</v>
      </c>
      <c r="B875" s="3">
        <v>21</v>
      </c>
      <c r="C875">
        <v>898</v>
      </c>
    </row>
    <row r="876" spans="1:3" x14ac:dyDescent="0.3">
      <c r="A876" s="82" t="s">
        <v>1133</v>
      </c>
      <c r="B876" s="3">
        <v>9</v>
      </c>
      <c r="C876">
        <v>91</v>
      </c>
    </row>
    <row r="877" spans="1:3" x14ac:dyDescent="0.3">
      <c r="A877" s="82" t="s">
        <v>1134</v>
      </c>
      <c r="B877" s="3">
        <v>27</v>
      </c>
      <c r="C877">
        <v>1364</v>
      </c>
    </row>
    <row r="878" spans="1:3" x14ac:dyDescent="0.3">
      <c r="A878" s="82" t="s">
        <v>1135</v>
      </c>
      <c r="B878" s="3">
        <v>9</v>
      </c>
      <c r="C878">
        <v>92</v>
      </c>
    </row>
    <row r="879" spans="1:3" x14ac:dyDescent="0.3">
      <c r="A879" s="82" t="s">
        <v>1136</v>
      </c>
      <c r="B879" s="3">
        <v>9</v>
      </c>
      <c r="C879">
        <v>93</v>
      </c>
    </row>
    <row r="880" spans="1:3" x14ac:dyDescent="0.3">
      <c r="A880" s="82" t="s">
        <v>91</v>
      </c>
      <c r="B880" s="3">
        <v>16</v>
      </c>
      <c r="C880">
        <v>601</v>
      </c>
    </row>
    <row r="881" spans="1:3" x14ac:dyDescent="0.3">
      <c r="A881" s="82" t="s">
        <v>91</v>
      </c>
      <c r="B881" s="3">
        <v>25</v>
      </c>
      <c r="C881">
        <v>1257</v>
      </c>
    </row>
    <row r="882" spans="1:3" x14ac:dyDescent="0.3">
      <c r="A882" s="82" t="s">
        <v>1137</v>
      </c>
      <c r="B882" s="3">
        <v>16</v>
      </c>
      <c r="C882">
        <v>602</v>
      </c>
    </row>
    <row r="883" spans="1:3" x14ac:dyDescent="0.3">
      <c r="A883" s="82" t="s">
        <v>1138</v>
      </c>
      <c r="B883" s="3">
        <v>9</v>
      </c>
      <c r="C883">
        <v>94</v>
      </c>
    </row>
    <row r="884" spans="1:3" x14ac:dyDescent="0.3">
      <c r="A884" s="82" t="s">
        <v>1139</v>
      </c>
      <c r="B884" s="3">
        <v>21</v>
      </c>
      <c r="C884">
        <v>899</v>
      </c>
    </row>
    <row r="885" spans="1:3" x14ac:dyDescent="0.3">
      <c r="A885" s="82" t="s">
        <v>1140</v>
      </c>
      <c r="B885" s="3">
        <v>21</v>
      </c>
      <c r="C885">
        <v>900</v>
      </c>
    </row>
    <row r="886" spans="1:3" x14ac:dyDescent="0.3">
      <c r="A886" s="82" t="s">
        <v>1141</v>
      </c>
      <c r="B886" s="3">
        <v>13</v>
      </c>
      <c r="C886">
        <v>203</v>
      </c>
    </row>
    <row r="887" spans="1:3" x14ac:dyDescent="0.3">
      <c r="A887" s="82" t="s">
        <v>1142</v>
      </c>
      <c r="B887" s="3">
        <v>24</v>
      </c>
      <c r="C887">
        <v>1079</v>
      </c>
    </row>
    <row r="888" spans="1:3" x14ac:dyDescent="0.3">
      <c r="A888" s="82" t="s">
        <v>55</v>
      </c>
      <c r="B888" s="3">
        <v>13</v>
      </c>
      <c r="C888">
        <v>204</v>
      </c>
    </row>
    <row r="889" spans="1:3" x14ac:dyDescent="0.3">
      <c r="A889" s="82" t="s">
        <v>1143</v>
      </c>
      <c r="B889" s="3">
        <v>25</v>
      </c>
      <c r="C889">
        <v>1258</v>
      </c>
    </row>
    <row r="890" spans="1:3" x14ac:dyDescent="0.3">
      <c r="A890" s="82" t="s">
        <v>1144</v>
      </c>
      <c r="B890" s="3">
        <v>21</v>
      </c>
      <c r="C890">
        <v>901</v>
      </c>
    </row>
    <row r="891" spans="1:3" x14ac:dyDescent="0.3">
      <c r="A891" s="82" t="s">
        <v>1145</v>
      </c>
      <c r="B891" s="3">
        <v>24</v>
      </c>
      <c r="C891">
        <v>1080</v>
      </c>
    </row>
    <row r="892" spans="1:3" x14ac:dyDescent="0.3">
      <c r="A892" s="82" t="s">
        <v>1146</v>
      </c>
      <c r="B892" s="3">
        <v>12</v>
      </c>
      <c r="C892">
        <v>289</v>
      </c>
    </row>
    <row r="893" spans="1:3" x14ac:dyDescent="0.3">
      <c r="A893" s="82" t="s">
        <v>1147</v>
      </c>
      <c r="B893" s="3">
        <v>16</v>
      </c>
      <c r="C893">
        <v>603</v>
      </c>
    </row>
    <row r="894" spans="1:3" x14ac:dyDescent="0.3">
      <c r="A894" s="82" t="s">
        <v>1148</v>
      </c>
      <c r="B894" s="3">
        <v>16</v>
      </c>
      <c r="C894">
        <v>604</v>
      </c>
    </row>
    <row r="895" spans="1:3" x14ac:dyDescent="0.3">
      <c r="A895" s="82" t="s">
        <v>1149</v>
      </c>
      <c r="B895" s="3">
        <v>12</v>
      </c>
      <c r="C895">
        <v>290</v>
      </c>
    </row>
    <row r="896" spans="1:3" x14ac:dyDescent="0.3">
      <c r="A896" s="82" t="s">
        <v>1150</v>
      </c>
      <c r="B896" s="3">
        <v>9</v>
      </c>
      <c r="C896">
        <v>95</v>
      </c>
    </row>
    <row r="897" spans="1:3" x14ac:dyDescent="0.3">
      <c r="A897" s="82" t="s">
        <v>1151</v>
      </c>
      <c r="B897" s="3">
        <v>25</v>
      </c>
      <c r="C897">
        <v>1259</v>
      </c>
    </row>
    <row r="898" spans="1:3" x14ac:dyDescent="0.3">
      <c r="A898" s="82" t="s">
        <v>1152</v>
      </c>
      <c r="B898" s="3">
        <v>16</v>
      </c>
      <c r="C898">
        <v>605</v>
      </c>
    </row>
    <row r="899" spans="1:3" x14ac:dyDescent="0.3">
      <c r="A899" s="82" t="s">
        <v>1153</v>
      </c>
      <c r="B899" s="3">
        <v>11</v>
      </c>
      <c r="C899">
        <v>348</v>
      </c>
    </row>
    <row r="900" spans="1:3" x14ac:dyDescent="0.3">
      <c r="A900" s="82" t="s">
        <v>1154</v>
      </c>
      <c r="B900" s="3">
        <v>12</v>
      </c>
      <c r="C900">
        <v>291</v>
      </c>
    </row>
    <row r="901" spans="1:3" x14ac:dyDescent="0.3">
      <c r="A901" s="82" t="s">
        <v>125</v>
      </c>
      <c r="B901" s="3">
        <v>9</v>
      </c>
      <c r="C901">
        <v>96</v>
      </c>
    </row>
    <row r="902" spans="1:3" x14ac:dyDescent="0.3">
      <c r="A902" s="82" t="s">
        <v>1155</v>
      </c>
      <c r="B902" s="3">
        <v>25</v>
      </c>
      <c r="C902">
        <v>1260</v>
      </c>
    </row>
    <row r="903" spans="1:3" x14ac:dyDescent="0.3">
      <c r="A903" s="82" t="s">
        <v>1156</v>
      </c>
      <c r="B903" s="3">
        <v>21</v>
      </c>
      <c r="C903">
        <v>902</v>
      </c>
    </row>
    <row r="904" spans="1:3" x14ac:dyDescent="0.3">
      <c r="A904" s="82" t="s">
        <v>1157</v>
      </c>
      <c r="B904" s="3">
        <v>21</v>
      </c>
      <c r="C904">
        <v>903</v>
      </c>
    </row>
    <row r="905" spans="1:3" x14ac:dyDescent="0.3">
      <c r="A905" s="82" t="s">
        <v>1158</v>
      </c>
      <c r="B905" s="3">
        <v>21</v>
      </c>
      <c r="C905">
        <v>904</v>
      </c>
    </row>
    <row r="906" spans="1:3" x14ac:dyDescent="0.3">
      <c r="A906" s="82" t="s">
        <v>1159</v>
      </c>
      <c r="B906" s="3">
        <v>13</v>
      </c>
      <c r="C906">
        <v>205</v>
      </c>
    </row>
    <row r="907" spans="1:3" x14ac:dyDescent="0.3">
      <c r="A907" s="82" t="s">
        <v>1160</v>
      </c>
      <c r="B907" s="3">
        <v>24</v>
      </c>
      <c r="C907">
        <v>1081</v>
      </c>
    </row>
    <row r="908" spans="1:3" x14ac:dyDescent="0.3">
      <c r="A908" s="82" t="s">
        <v>1161</v>
      </c>
      <c r="B908" s="3">
        <v>16</v>
      </c>
      <c r="C908">
        <v>606</v>
      </c>
    </row>
    <row r="909" spans="1:3" x14ac:dyDescent="0.3">
      <c r="A909" s="82" t="s">
        <v>1162</v>
      </c>
      <c r="B909" s="3">
        <v>16</v>
      </c>
      <c r="C909">
        <v>607</v>
      </c>
    </row>
    <row r="910" spans="1:3" x14ac:dyDescent="0.3">
      <c r="A910" s="82" t="s">
        <v>57</v>
      </c>
      <c r="B910" s="3">
        <v>13</v>
      </c>
      <c r="C910">
        <v>206</v>
      </c>
    </row>
    <row r="911" spans="1:3" x14ac:dyDescent="0.3">
      <c r="A911" s="82" t="s">
        <v>59</v>
      </c>
      <c r="B911" s="3">
        <v>13</v>
      </c>
      <c r="C911">
        <v>207</v>
      </c>
    </row>
    <row r="912" spans="1:3" x14ac:dyDescent="0.3">
      <c r="A912" s="82" t="s">
        <v>1163</v>
      </c>
      <c r="B912" s="3">
        <v>25</v>
      </c>
      <c r="C912">
        <v>1261</v>
      </c>
    </row>
    <row r="913" spans="1:3" x14ac:dyDescent="0.3">
      <c r="A913" s="82" t="s">
        <v>1164</v>
      </c>
      <c r="B913" s="3">
        <v>16</v>
      </c>
      <c r="C913">
        <v>608</v>
      </c>
    </row>
    <row r="914" spans="1:3" x14ac:dyDescent="0.3">
      <c r="A914" s="82" t="s">
        <v>1165</v>
      </c>
      <c r="B914" s="3">
        <v>25</v>
      </c>
      <c r="C914">
        <v>1262</v>
      </c>
    </row>
    <row r="915" spans="1:3" x14ac:dyDescent="0.3">
      <c r="A915" s="82" t="s">
        <v>1166</v>
      </c>
      <c r="B915" s="3">
        <v>21</v>
      </c>
      <c r="C915">
        <v>905</v>
      </c>
    </row>
    <row r="916" spans="1:3" x14ac:dyDescent="0.3">
      <c r="A916" s="82" t="s">
        <v>1167</v>
      </c>
      <c r="B916" s="3">
        <v>25</v>
      </c>
      <c r="C916">
        <v>1263</v>
      </c>
    </row>
    <row r="917" spans="1:3" x14ac:dyDescent="0.3">
      <c r="A917" s="82" t="s">
        <v>1168</v>
      </c>
      <c r="B917" s="3">
        <v>16</v>
      </c>
      <c r="C917">
        <v>609</v>
      </c>
    </row>
    <row r="918" spans="1:3" x14ac:dyDescent="0.3">
      <c r="A918" s="82" t="s">
        <v>1169</v>
      </c>
      <c r="B918" s="3">
        <v>16</v>
      </c>
      <c r="C918">
        <v>610</v>
      </c>
    </row>
    <row r="919" spans="1:3" x14ac:dyDescent="0.3">
      <c r="A919" s="82" t="s">
        <v>1170</v>
      </c>
      <c r="B919" s="3">
        <v>25</v>
      </c>
      <c r="C919">
        <v>1264</v>
      </c>
    </row>
    <row r="920" spans="1:3" x14ac:dyDescent="0.3">
      <c r="A920" s="82" t="s">
        <v>1171</v>
      </c>
      <c r="B920" s="3">
        <v>11</v>
      </c>
      <c r="C920">
        <v>349</v>
      </c>
    </row>
    <row r="921" spans="1:3" x14ac:dyDescent="0.3">
      <c r="A921" s="82" t="s">
        <v>1172</v>
      </c>
      <c r="B921" s="3">
        <v>21</v>
      </c>
      <c r="C921">
        <v>906</v>
      </c>
    </row>
    <row r="922" spans="1:3" x14ac:dyDescent="0.3">
      <c r="A922" s="82" t="s">
        <v>61</v>
      </c>
      <c r="B922" s="3">
        <v>25</v>
      </c>
      <c r="C922">
        <v>1265</v>
      </c>
    </row>
    <row r="923" spans="1:3" x14ac:dyDescent="0.3">
      <c r="A923" s="82" t="s">
        <v>1173</v>
      </c>
      <c r="B923" s="3">
        <v>13</v>
      </c>
      <c r="C923">
        <v>208</v>
      </c>
    </row>
    <row r="924" spans="1:3" x14ac:dyDescent="0.3">
      <c r="A924" s="82" t="s">
        <v>1174</v>
      </c>
      <c r="B924" s="3">
        <v>12</v>
      </c>
      <c r="C924">
        <v>292</v>
      </c>
    </row>
    <row r="925" spans="1:3" x14ac:dyDescent="0.3">
      <c r="A925" s="82" t="s">
        <v>1175</v>
      </c>
      <c r="B925" s="3">
        <v>21</v>
      </c>
      <c r="C925">
        <v>907</v>
      </c>
    </row>
    <row r="926" spans="1:3" x14ac:dyDescent="0.3">
      <c r="A926" s="82" t="s">
        <v>1176</v>
      </c>
      <c r="B926" s="3">
        <v>27</v>
      </c>
      <c r="C926">
        <v>1365</v>
      </c>
    </row>
    <row r="927" spans="1:3" x14ac:dyDescent="0.3">
      <c r="A927" s="82" t="s">
        <v>1177</v>
      </c>
      <c r="B927" s="3">
        <v>11</v>
      </c>
      <c r="C927">
        <v>350</v>
      </c>
    </row>
    <row r="928" spans="1:3" x14ac:dyDescent="0.3">
      <c r="A928" s="82" t="s">
        <v>1178</v>
      </c>
      <c r="B928" s="3">
        <v>21</v>
      </c>
      <c r="C928">
        <v>908</v>
      </c>
    </row>
    <row r="929" spans="1:3" x14ac:dyDescent="0.3">
      <c r="A929" s="82" t="s">
        <v>1179</v>
      </c>
      <c r="B929" s="3">
        <v>21</v>
      </c>
      <c r="C929">
        <v>909</v>
      </c>
    </row>
    <row r="930" spans="1:3" x14ac:dyDescent="0.3">
      <c r="A930" s="82" t="s">
        <v>1180</v>
      </c>
      <c r="B930" s="3">
        <v>25</v>
      </c>
      <c r="C930">
        <v>1266</v>
      </c>
    </row>
    <row r="931" spans="1:3" x14ac:dyDescent="0.3">
      <c r="A931" s="82" t="s">
        <v>63</v>
      </c>
      <c r="B931" s="3">
        <v>13</v>
      </c>
      <c r="C931">
        <v>209</v>
      </c>
    </row>
    <row r="932" spans="1:3" x14ac:dyDescent="0.3">
      <c r="A932" s="82" t="s">
        <v>1181</v>
      </c>
      <c r="B932" s="3">
        <v>25</v>
      </c>
      <c r="C932">
        <v>1267</v>
      </c>
    </row>
    <row r="933" spans="1:3" x14ac:dyDescent="0.3">
      <c r="A933" s="82" t="s">
        <v>1182</v>
      </c>
      <c r="B933" s="3">
        <v>16</v>
      </c>
      <c r="C933">
        <v>611</v>
      </c>
    </row>
    <row r="934" spans="1:3" x14ac:dyDescent="0.3">
      <c r="A934" s="82" t="s">
        <v>1183</v>
      </c>
      <c r="B934" s="3">
        <v>16</v>
      </c>
      <c r="C934">
        <v>612</v>
      </c>
    </row>
    <row r="935" spans="1:3" x14ac:dyDescent="0.3">
      <c r="A935" s="82" t="s">
        <v>1184</v>
      </c>
      <c r="B935" s="3">
        <v>16</v>
      </c>
      <c r="C935">
        <v>613</v>
      </c>
    </row>
    <row r="936" spans="1:3" x14ac:dyDescent="0.3">
      <c r="A936" s="82" t="s">
        <v>1185</v>
      </c>
      <c r="B936" s="3">
        <v>9</v>
      </c>
      <c r="C936">
        <v>97</v>
      </c>
    </row>
    <row r="937" spans="1:3" x14ac:dyDescent="0.3">
      <c r="A937" s="82" t="s">
        <v>1186</v>
      </c>
      <c r="B937" s="3">
        <v>25</v>
      </c>
      <c r="C937">
        <v>1268</v>
      </c>
    </row>
    <row r="938" spans="1:3" x14ac:dyDescent="0.3">
      <c r="A938" s="82" t="s">
        <v>1187</v>
      </c>
      <c r="B938" s="3">
        <v>13</v>
      </c>
      <c r="C938">
        <v>210</v>
      </c>
    </row>
    <row r="939" spans="1:3" x14ac:dyDescent="0.3">
      <c r="A939" s="82" t="s">
        <v>1188</v>
      </c>
      <c r="B939" s="3">
        <v>16</v>
      </c>
      <c r="C939">
        <v>614</v>
      </c>
    </row>
    <row r="940" spans="1:3" x14ac:dyDescent="0.3">
      <c r="A940" s="82" t="s">
        <v>1189</v>
      </c>
      <c r="B940" s="3">
        <v>25</v>
      </c>
      <c r="C940">
        <v>1269</v>
      </c>
    </row>
    <row r="941" spans="1:3" x14ac:dyDescent="0.3">
      <c r="A941" s="82" t="s">
        <v>1190</v>
      </c>
      <c r="B941" s="3">
        <v>13</v>
      </c>
      <c r="C941">
        <v>211</v>
      </c>
    </row>
    <row r="942" spans="1:3" x14ac:dyDescent="0.3">
      <c r="A942" s="82" t="s">
        <v>1191</v>
      </c>
      <c r="B942" s="3">
        <v>25</v>
      </c>
      <c r="C942">
        <v>1384</v>
      </c>
    </row>
    <row r="943" spans="1:3" x14ac:dyDescent="0.3">
      <c r="A943" s="82" t="s">
        <v>1192</v>
      </c>
      <c r="B943" s="3">
        <v>21</v>
      </c>
      <c r="C943">
        <v>910</v>
      </c>
    </row>
    <row r="944" spans="1:3" x14ac:dyDescent="0.3">
      <c r="A944" s="82" t="s">
        <v>1193</v>
      </c>
      <c r="B944" s="3">
        <v>21</v>
      </c>
      <c r="C944">
        <v>911</v>
      </c>
    </row>
    <row r="945" spans="1:3" x14ac:dyDescent="0.3">
      <c r="A945" s="82" t="s">
        <v>1194</v>
      </c>
      <c r="B945" s="3">
        <v>16</v>
      </c>
      <c r="C945">
        <v>615</v>
      </c>
    </row>
    <row r="946" spans="1:3" x14ac:dyDescent="0.3">
      <c r="A946" s="82" t="s">
        <v>1195</v>
      </c>
      <c r="B946" s="3">
        <v>16</v>
      </c>
      <c r="C946">
        <v>616</v>
      </c>
    </row>
    <row r="947" spans="1:3" x14ac:dyDescent="0.3">
      <c r="A947" s="82" t="s">
        <v>1196</v>
      </c>
      <c r="B947" s="3">
        <v>21</v>
      </c>
      <c r="C947">
        <v>912</v>
      </c>
    </row>
    <row r="948" spans="1:3" x14ac:dyDescent="0.3">
      <c r="A948" s="82" t="s">
        <v>1197</v>
      </c>
      <c r="B948" s="3">
        <v>25</v>
      </c>
      <c r="C948">
        <v>1270</v>
      </c>
    </row>
    <row r="949" spans="1:3" x14ac:dyDescent="0.3">
      <c r="A949" s="82" t="s">
        <v>1198</v>
      </c>
      <c r="B949" s="3">
        <v>9</v>
      </c>
      <c r="C949">
        <v>98</v>
      </c>
    </row>
    <row r="950" spans="1:3" x14ac:dyDescent="0.3">
      <c r="A950" s="82" t="s">
        <v>1199</v>
      </c>
      <c r="B950" s="3">
        <v>16</v>
      </c>
      <c r="C950">
        <v>617</v>
      </c>
    </row>
    <row r="951" spans="1:3" x14ac:dyDescent="0.3">
      <c r="A951" s="82" t="s">
        <v>1200</v>
      </c>
      <c r="B951" s="3">
        <v>25</v>
      </c>
      <c r="C951">
        <v>1271</v>
      </c>
    </row>
    <row r="952" spans="1:3" x14ac:dyDescent="0.3">
      <c r="A952" s="82" t="s">
        <v>1201</v>
      </c>
      <c r="B952" s="3">
        <v>13</v>
      </c>
      <c r="C952">
        <v>212</v>
      </c>
    </row>
    <row r="953" spans="1:3" x14ac:dyDescent="0.3">
      <c r="A953" s="82" t="s">
        <v>1202</v>
      </c>
      <c r="B953" s="3">
        <v>25</v>
      </c>
      <c r="C953">
        <v>1272</v>
      </c>
    </row>
    <row r="954" spans="1:3" x14ac:dyDescent="0.3">
      <c r="A954" s="82" t="s">
        <v>1203</v>
      </c>
      <c r="B954" s="3">
        <v>9</v>
      </c>
      <c r="C954">
        <v>99</v>
      </c>
    </row>
    <row r="955" spans="1:3" x14ac:dyDescent="0.3">
      <c r="A955" s="82" t="s">
        <v>1204</v>
      </c>
      <c r="B955" s="3">
        <v>21</v>
      </c>
      <c r="C955">
        <v>913</v>
      </c>
    </row>
    <row r="956" spans="1:3" x14ac:dyDescent="0.3">
      <c r="A956" s="82" t="s">
        <v>1205</v>
      </c>
      <c r="B956" s="3">
        <v>25</v>
      </c>
      <c r="C956">
        <v>1273</v>
      </c>
    </row>
    <row r="957" spans="1:3" x14ac:dyDescent="0.3">
      <c r="A957" s="82" t="s">
        <v>1206</v>
      </c>
      <c r="B957" s="3">
        <v>16</v>
      </c>
      <c r="C957">
        <v>618</v>
      </c>
    </row>
    <row r="958" spans="1:3" x14ac:dyDescent="0.3">
      <c r="A958" s="82" t="s">
        <v>1207</v>
      </c>
      <c r="B958" s="3">
        <v>25</v>
      </c>
      <c r="C958">
        <v>1274</v>
      </c>
    </row>
    <row r="959" spans="1:3" x14ac:dyDescent="0.3">
      <c r="A959" s="82" t="s">
        <v>1208</v>
      </c>
      <c r="B959" s="3">
        <v>21</v>
      </c>
      <c r="C959">
        <v>914</v>
      </c>
    </row>
    <row r="960" spans="1:3" x14ac:dyDescent="0.3">
      <c r="A960" s="82" t="s">
        <v>1209</v>
      </c>
      <c r="B960" s="3">
        <v>9</v>
      </c>
      <c r="C960">
        <v>100</v>
      </c>
    </row>
    <row r="961" spans="1:3" x14ac:dyDescent="0.3">
      <c r="A961" s="82" t="s">
        <v>1210</v>
      </c>
      <c r="B961" s="3">
        <v>9</v>
      </c>
      <c r="C961">
        <v>101</v>
      </c>
    </row>
    <row r="962" spans="1:3" x14ac:dyDescent="0.3">
      <c r="A962" s="82" t="s">
        <v>1211</v>
      </c>
      <c r="B962" s="3">
        <v>16</v>
      </c>
      <c r="C962">
        <v>619</v>
      </c>
    </row>
    <row r="963" spans="1:3" x14ac:dyDescent="0.3">
      <c r="A963" s="82" t="s">
        <v>1212</v>
      </c>
      <c r="B963" s="3">
        <v>16</v>
      </c>
      <c r="C963">
        <v>620</v>
      </c>
    </row>
    <row r="964" spans="1:3" x14ac:dyDescent="0.3">
      <c r="A964" s="82" t="s">
        <v>1212</v>
      </c>
      <c r="B964" s="3">
        <v>25</v>
      </c>
      <c r="C964">
        <v>1275</v>
      </c>
    </row>
    <row r="965" spans="1:3" x14ac:dyDescent="0.3">
      <c r="A965" s="82" t="s">
        <v>1213</v>
      </c>
      <c r="B965" s="3">
        <v>27</v>
      </c>
      <c r="C965">
        <v>1366</v>
      </c>
    </row>
    <row r="966" spans="1:3" x14ac:dyDescent="0.3">
      <c r="A966" s="82" t="s">
        <v>1214</v>
      </c>
      <c r="B966" s="3">
        <v>13</v>
      </c>
      <c r="C966">
        <v>213</v>
      </c>
    </row>
    <row r="967" spans="1:3" x14ac:dyDescent="0.3">
      <c r="A967" s="82" t="s">
        <v>1215</v>
      </c>
      <c r="B967" s="3">
        <v>9</v>
      </c>
      <c r="C967">
        <v>102</v>
      </c>
    </row>
    <row r="968" spans="1:3" x14ac:dyDescent="0.3">
      <c r="A968" s="82" t="s">
        <v>1216</v>
      </c>
      <c r="B968" s="3">
        <v>16</v>
      </c>
      <c r="C968">
        <v>621</v>
      </c>
    </row>
    <row r="969" spans="1:3" x14ac:dyDescent="0.3">
      <c r="A969" s="82" t="s">
        <v>1217</v>
      </c>
      <c r="B969" s="3">
        <v>16</v>
      </c>
      <c r="C969">
        <v>622</v>
      </c>
    </row>
    <row r="970" spans="1:3" x14ac:dyDescent="0.3">
      <c r="A970" s="82" t="s">
        <v>1217</v>
      </c>
      <c r="B970" s="3">
        <v>25</v>
      </c>
      <c r="C970">
        <v>1276</v>
      </c>
    </row>
    <row r="971" spans="1:3" x14ac:dyDescent="0.3">
      <c r="A971" s="82" t="s">
        <v>1218</v>
      </c>
      <c r="B971" s="3">
        <v>11</v>
      </c>
      <c r="C971">
        <v>351</v>
      </c>
    </row>
    <row r="972" spans="1:3" x14ac:dyDescent="0.3">
      <c r="A972" s="82" t="s">
        <v>1219</v>
      </c>
      <c r="B972" s="3">
        <v>13</v>
      </c>
      <c r="C972">
        <v>214</v>
      </c>
    </row>
    <row r="973" spans="1:3" x14ac:dyDescent="0.3">
      <c r="A973" s="82" t="s">
        <v>1220</v>
      </c>
      <c r="B973" s="3">
        <v>25</v>
      </c>
      <c r="C973">
        <v>1277</v>
      </c>
    </row>
    <row r="974" spans="1:3" x14ac:dyDescent="0.3">
      <c r="A974" s="82" t="s">
        <v>1221</v>
      </c>
      <c r="B974" s="3">
        <v>11</v>
      </c>
      <c r="C974">
        <v>352</v>
      </c>
    </row>
    <row r="975" spans="1:3" x14ac:dyDescent="0.3">
      <c r="A975" s="82" t="s">
        <v>1222</v>
      </c>
      <c r="B975" s="3">
        <v>25</v>
      </c>
      <c r="C975">
        <v>1278</v>
      </c>
    </row>
    <row r="976" spans="1:3" x14ac:dyDescent="0.3">
      <c r="A976" s="82" t="s">
        <v>1223</v>
      </c>
      <c r="B976" s="3">
        <v>25</v>
      </c>
      <c r="C976">
        <v>1279</v>
      </c>
    </row>
    <row r="977" spans="1:3" x14ac:dyDescent="0.3">
      <c r="A977" s="82" t="s">
        <v>1224</v>
      </c>
      <c r="B977" s="3">
        <v>16</v>
      </c>
      <c r="C977">
        <v>623</v>
      </c>
    </row>
    <row r="978" spans="1:3" x14ac:dyDescent="0.3">
      <c r="A978" s="82" t="s">
        <v>1225</v>
      </c>
      <c r="B978" s="3">
        <v>12</v>
      </c>
      <c r="C978">
        <v>293</v>
      </c>
    </row>
    <row r="979" spans="1:3" x14ac:dyDescent="0.3">
      <c r="A979" s="82" t="s">
        <v>1226</v>
      </c>
      <c r="B979" s="3">
        <v>11</v>
      </c>
      <c r="C979">
        <v>353</v>
      </c>
    </row>
    <row r="980" spans="1:3" x14ac:dyDescent="0.3">
      <c r="A980" s="82" t="s">
        <v>1227</v>
      </c>
      <c r="B980" s="3">
        <v>9</v>
      </c>
      <c r="C980">
        <v>103</v>
      </c>
    </row>
    <row r="981" spans="1:3" x14ac:dyDescent="0.3">
      <c r="A981" s="82" t="s">
        <v>1228</v>
      </c>
      <c r="B981" s="3">
        <v>21</v>
      </c>
      <c r="C981">
        <v>915</v>
      </c>
    </row>
    <row r="982" spans="1:3" x14ac:dyDescent="0.3">
      <c r="A982" s="82" t="s">
        <v>1229</v>
      </c>
      <c r="B982" s="3">
        <v>24</v>
      </c>
      <c r="C982">
        <v>1082</v>
      </c>
    </row>
    <row r="983" spans="1:3" x14ac:dyDescent="0.3">
      <c r="A983" s="82" t="s">
        <v>1230</v>
      </c>
      <c r="B983" s="3">
        <v>21</v>
      </c>
      <c r="C983">
        <v>916</v>
      </c>
    </row>
    <row r="984" spans="1:3" x14ac:dyDescent="0.3">
      <c r="A984" s="82" t="s">
        <v>1231</v>
      </c>
      <c r="B984" s="3">
        <v>11</v>
      </c>
      <c r="C984">
        <v>354</v>
      </c>
    </row>
    <row r="985" spans="1:3" x14ac:dyDescent="0.3">
      <c r="A985" s="82" t="s">
        <v>126</v>
      </c>
      <c r="B985" s="3">
        <v>9</v>
      </c>
      <c r="C985">
        <v>104</v>
      </c>
    </row>
    <row r="986" spans="1:3" x14ac:dyDescent="0.3">
      <c r="A986" s="82" t="s">
        <v>1232</v>
      </c>
      <c r="B986" s="3">
        <v>16</v>
      </c>
      <c r="C986">
        <v>624</v>
      </c>
    </row>
    <row r="987" spans="1:3" x14ac:dyDescent="0.3">
      <c r="A987" s="82" t="s">
        <v>1233</v>
      </c>
      <c r="B987" s="3">
        <v>9</v>
      </c>
      <c r="C987">
        <v>105</v>
      </c>
    </row>
    <row r="988" spans="1:3" x14ac:dyDescent="0.3">
      <c r="A988" s="82" t="s">
        <v>1234</v>
      </c>
      <c r="B988" s="3">
        <v>9</v>
      </c>
      <c r="C988">
        <v>106</v>
      </c>
    </row>
    <row r="989" spans="1:3" x14ac:dyDescent="0.3">
      <c r="A989" s="82" t="s">
        <v>183</v>
      </c>
      <c r="B989" s="3">
        <v>11</v>
      </c>
      <c r="C989">
        <v>355</v>
      </c>
    </row>
    <row r="990" spans="1:3" x14ac:dyDescent="0.3">
      <c r="A990" s="82" t="s">
        <v>1235</v>
      </c>
      <c r="B990" s="3">
        <v>16</v>
      </c>
      <c r="C990">
        <v>625</v>
      </c>
    </row>
    <row r="991" spans="1:3" x14ac:dyDescent="0.3">
      <c r="A991" s="82" t="s">
        <v>1236</v>
      </c>
      <c r="B991" s="3">
        <v>16</v>
      </c>
      <c r="C991">
        <v>626</v>
      </c>
    </row>
    <row r="992" spans="1:3" x14ac:dyDescent="0.3">
      <c r="A992" s="82" t="s">
        <v>1237</v>
      </c>
      <c r="B992" s="3">
        <v>25</v>
      </c>
      <c r="C992">
        <v>1280</v>
      </c>
    </row>
    <row r="993" spans="1:3" x14ac:dyDescent="0.3">
      <c r="A993" s="82" t="s">
        <v>1238</v>
      </c>
      <c r="B993" s="3">
        <v>27</v>
      </c>
      <c r="C993">
        <v>1367</v>
      </c>
    </row>
    <row r="994" spans="1:3" x14ac:dyDescent="0.3">
      <c r="A994" s="82" t="s">
        <v>1239</v>
      </c>
      <c r="B994" s="3">
        <v>24</v>
      </c>
      <c r="C994">
        <v>1083</v>
      </c>
    </row>
    <row r="995" spans="1:3" x14ac:dyDescent="0.3">
      <c r="A995" s="82" t="s">
        <v>1240</v>
      </c>
      <c r="B995" s="3">
        <v>11</v>
      </c>
      <c r="C995">
        <v>356</v>
      </c>
    </row>
    <row r="996" spans="1:3" x14ac:dyDescent="0.3">
      <c r="A996" s="82" t="s">
        <v>1241</v>
      </c>
      <c r="B996" s="3">
        <v>16</v>
      </c>
      <c r="C996">
        <v>627</v>
      </c>
    </row>
    <row r="997" spans="1:3" x14ac:dyDescent="0.3">
      <c r="A997" s="82" t="s">
        <v>1242</v>
      </c>
      <c r="B997" s="3">
        <v>16</v>
      </c>
      <c r="C997">
        <v>628</v>
      </c>
    </row>
    <row r="998" spans="1:3" x14ac:dyDescent="0.3">
      <c r="A998" s="82" t="s">
        <v>1243</v>
      </c>
      <c r="B998" s="3">
        <v>13</v>
      </c>
      <c r="C998">
        <v>215</v>
      </c>
    </row>
    <row r="999" spans="1:3" x14ac:dyDescent="0.3">
      <c r="A999" s="82" t="s">
        <v>1244</v>
      </c>
      <c r="B999" s="3">
        <v>25</v>
      </c>
      <c r="C999">
        <v>1281</v>
      </c>
    </row>
    <row r="1000" spans="1:3" x14ac:dyDescent="0.3">
      <c r="A1000" s="82" t="s">
        <v>1245</v>
      </c>
      <c r="B1000" s="3">
        <v>13</v>
      </c>
      <c r="C1000">
        <v>216</v>
      </c>
    </row>
    <row r="1001" spans="1:3" x14ac:dyDescent="0.3">
      <c r="A1001" s="82" t="s">
        <v>1246</v>
      </c>
      <c r="B1001" s="3">
        <v>25</v>
      </c>
      <c r="C1001">
        <v>1282</v>
      </c>
    </row>
    <row r="1002" spans="1:3" x14ac:dyDescent="0.3">
      <c r="A1002" s="82" t="s">
        <v>1247</v>
      </c>
      <c r="B1002" s="3">
        <v>16</v>
      </c>
      <c r="C1002">
        <v>629</v>
      </c>
    </row>
    <row r="1003" spans="1:3" x14ac:dyDescent="0.3">
      <c r="A1003" s="82" t="s">
        <v>1248</v>
      </c>
      <c r="B1003" s="3">
        <v>25</v>
      </c>
      <c r="C1003">
        <v>1283</v>
      </c>
    </row>
    <row r="1004" spans="1:3" x14ac:dyDescent="0.3">
      <c r="A1004" s="82" t="s">
        <v>1249</v>
      </c>
      <c r="B1004" s="3">
        <v>11</v>
      </c>
      <c r="C1004">
        <v>357</v>
      </c>
    </row>
    <row r="1005" spans="1:3" x14ac:dyDescent="0.3">
      <c r="A1005" s="82" t="s">
        <v>1250</v>
      </c>
      <c r="B1005" s="3">
        <v>16</v>
      </c>
      <c r="C1005">
        <v>630</v>
      </c>
    </row>
    <row r="1006" spans="1:3" x14ac:dyDescent="0.3">
      <c r="A1006" s="82" t="s">
        <v>1251</v>
      </c>
      <c r="B1006" s="3">
        <v>9</v>
      </c>
      <c r="C1006">
        <v>107</v>
      </c>
    </row>
    <row r="1007" spans="1:3" x14ac:dyDescent="0.3">
      <c r="A1007" s="82" t="s">
        <v>1252</v>
      </c>
      <c r="B1007" s="3">
        <v>25</v>
      </c>
      <c r="C1007">
        <v>1284</v>
      </c>
    </row>
    <row r="1008" spans="1:3" x14ac:dyDescent="0.3">
      <c r="A1008" s="82" t="s">
        <v>1253</v>
      </c>
      <c r="B1008" s="3">
        <v>16</v>
      </c>
      <c r="C1008">
        <v>631</v>
      </c>
    </row>
    <row r="1009" spans="1:3" x14ac:dyDescent="0.3">
      <c r="A1009" s="82" t="s">
        <v>1254</v>
      </c>
      <c r="B1009" s="3">
        <v>27</v>
      </c>
      <c r="C1009">
        <v>1368</v>
      </c>
    </row>
    <row r="1010" spans="1:3" x14ac:dyDescent="0.3">
      <c r="A1010" s="82" t="s">
        <v>1255</v>
      </c>
      <c r="B1010" s="3">
        <v>21</v>
      </c>
      <c r="C1010">
        <v>917</v>
      </c>
    </row>
    <row r="1011" spans="1:3" x14ac:dyDescent="0.3">
      <c r="A1011" s="82" t="s">
        <v>1256</v>
      </c>
      <c r="B1011" s="3">
        <v>25</v>
      </c>
      <c r="C1011">
        <v>1285</v>
      </c>
    </row>
    <row r="1012" spans="1:3" x14ac:dyDescent="0.3">
      <c r="A1012" s="82" t="s">
        <v>1257</v>
      </c>
      <c r="B1012" s="3">
        <v>21</v>
      </c>
      <c r="C1012">
        <v>918</v>
      </c>
    </row>
    <row r="1013" spans="1:3" x14ac:dyDescent="0.3">
      <c r="A1013" s="82" t="s">
        <v>1258</v>
      </c>
      <c r="B1013" s="3">
        <v>16</v>
      </c>
      <c r="C1013">
        <v>632</v>
      </c>
    </row>
    <row r="1014" spans="1:3" x14ac:dyDescent="0.3">
      <c r="A1014" s="82" t="s">
        <v>1259</v>
      </c>
      <c r="B1014" s="3">
        <v>25</v>
      </c>
      <c r="C1014">
        <v>1286</v>
      </c>
    </row>
    <row r="1015" spans="1:3" x14ac:dyDescent="0.3">
      <c r="A1015" s="82" t="s">
        <v>1260</v>
      </c>
      <c r="B1015" s="3">
        <v>16</v>
      </c>
      <c r="C1015">
        <v>633</v>
      </c>
    </row>
    <row r="1016" spans="1:3" x14ac:dyDescent="0.3">
      <c r="A1016" s="82" t="s">
        <v>1261</v>
      </c>
      <c r="B1016" s="3">
        <v>21</v>
      </c>
      <c r="C1016">
        <v>919</v>
      </c>
    </row>
    <row r="1017" spans="1:3" x14ac:dyDescent="0.3">
      <c r="A1017" s="82" t="s">
        <v>1262</v>
      </c>
      <c r="B1017" s="3">
        <v>16</v>
      </c>
      <c r="C1017">
        <v>634</v>
      </c>
    </row>
    <row r="1018" spans="1:3" x14ac:dyDescent="0.3">
      <c r="A1018" s="82" t="s">
        <v>1263</v>
      </c>
      <c r="B1018" s="3">
        <v>16</v>
      </c>
      <c r="C1018">
        <v>635</v>
      </c>
    </row>
    <row r="1019" spans="1:3" x14ac:dyDescent="0.3">
      <c r="A1019" s="82" t="s">
        <v>1264</v>
      </c>
      <c r="B1019" s="3">
        <v>11</v>
      </c>
      <c r="C1019">
        <v>358</v>
      </c>
    </row>
    <row r="1020" spans="1:3" x14ac:dyDescent="0.3">
      <c r="A1020" s="82" t="s">
        <v>1265</v>
      </c>
      <c r="B1020" s="3">
        <v>16</v>
      </c>
      <c r="C1020">
        <v>636</v>
      </c>
    </row>
    <row r="1021" spans="1:3" x14ac:dyDescent="0.3">
      <c r="A1021" s="82" t="s">
        <v>1266</v>
      </c>
      <c r="B1021" s="3">
        <v>21</v>
      </c>
      <c r="C1021">
        <v>920</v>
      </c>
    </row>
    <row r="1022" spans="1:3" x14ac:dyDescent="0.3">
      <c r="A1022" s="82" t="s">
        <v>1267</v>
      </c>
      <c r="B1022" s="3">
        <v>24</v>
      </c>
      <c r="C1022">
        <v>1084</v>
      </c>
    </row>
    <row r="1023" spans="1:3" x14ac:dyDescent="0.3">
      <c r="A1023" s="82" t="s">
        <v>1268</v>
      </c>
      <c r="B1023" s="3">
        <v>16</v>
      </c>
      <c r="C1023">
        <v>637</v>
      </c>
    </row>
    <row r="1024" spans="1:3" x14ac:dyDescent="0.3">
      <c r="A1024" s="82" t="s">
        <v>1269</v>
      </c>
      <c r="B1024" s="3">
        <v>21</v>
      </c>
      <c r="C1024">
        <v>921</v>
      </c>
    </row>
    <row r="1025" spans="1:3" x14ac:dyDescent="0.3">
      <c r="A1025" s="82" t="s">
        <v>1270</v>
      </c>
      <c r="B1025" s="3">
        <v>9</v>
      </c>
      <c r="C1025">
        <v>108</v>
      </c>
    </row>
    <row r="1026" spans="1:3" x14ac:dyDescent="0.3">
      <c r="A1026" s="82" t="s">
        <v>1271</v>
      </c>
      <c r="B1026" s="3">
        <v>16</v>
      </c>
      <c r="C1026">
        <v>638</v>
      </c>
    </row>
    <row r="1027" spans="1:3" x14ac:dyDescent="0.3">
      <c r="A1027" s="82" t="s">
        <v>1272</v>
      </c>
      <c r="B1027" s="3">
        <v>16</v>
      </c>
      <c r="C1027">
        <v>639</v>
      </c>
    </row>
    <row r="1028" spans="1:3" x14ac:dyDescent="0.3">
      <c r="A1028" s="82" t="s">
        <v>1273</v>
      </c>
      <c r="B1028" s="3">
        <v>25</v>
      </c>
      <c r="C1028">
        <v>1287</v>
      </c>
    </row>
    <row r="1029" spans="1:3" x14ac:dyDescent="0.3">
      <c r="A1029" s="82" t="s">
        <v>1274</v>
      </c>
      <c r="B1029" s="3">
        <v>16</v>
      </c>
      <c r="C1029">
        <v>640</v>
      </c>
    </row>
    <row r="1030" spans="1:3" x14ac:dyDescent="0.3">
      <c r="A1030" s="82" t="s">
        <v>1275</v>
      </c>
      <c r="B1030" s="3">
        <v>16</v>
      </c>
      <c r="C1030">
        <v>641</v>
      </c>
    </row>
    <row r="1031" spans="1:3" x14ac:dyDescent="0.3">
      <c r="A1031" s="82" t="s">
        <v>1276</v>
      </c>
      <c r="B1031" s="3">
        <v>16</v>
      </c>
      <c r="C1031">
        <v>642</v>
      </c>
    </row>
    <row r="1032" spans="1:3" x14ac:dyDescent="0.3">
      <c r="A1032" s="82" t="s">
        <v>1277</v>
      </c>
      <c r="B1032" s="3">
        <v>16</v>
      </c>
      <c r="C1032">
        <v>643</v>
      </c>
    </row>
    <row r="1033" spans="1:3" x14ac:dyDescent="0.3">
      <c r="A1033" s="82" t="s">
        <v>1278</v>
      </c>
      <c r="B1033" s="3">
        <v>21</v>
      </c>
      <c r="C1033">
        <v>922</v>
      </c>
    </row>
    <row r="1034" spans="1:3" x14ac:dyDescent="0.3">
      <c r="A1034" s="82" t="s">
        <v>1279</v>
      </c>
      <c r="B1034" s="3">
        <v>25</v>
      </c>
      <c r="C1034">
        <v>1288</v>
      </c>
    </row>
    <row r="1035" spans="1:3" x14ac:dyDescent="0.3">
      <c r="A1035" s="82" t="s">
        <v>1280</v>
      </c>
      <c r="B1035" s="3">
        <v>21</v>
      </c>
      <c r="C1035">
        <v>923</v>
      </c>
    </row>
    <row r="1036" spans="1:3" x14ac:dyDescent="0.3">
      <c r="A1036" s="82" t="s">
        <v>1281</v>
      </c>
      <c r="B1036" s="3">
        <v>16</v>
      </c>
      <c r="C1036">
        <v>644</v>
      </c>
    </row>
    <row r="1037" spans="1:3" x14ac:dyDescent="0.3">
      <c r="A1037" s="82" t="s">
        <v>1282</v>
      </c>
      <c r="B1037" s="3">
        <v>16</v>
      </c>
      <c r="C1037">
        <v>645</v>
      </c>
    </row>
    <row r="1038" spans="1:3" x14ac:dyDescent="0.3">
      <c r="A1038" s="82" t="s">
        <v>1283</v>
      </c>
      <c r="B1038" s="3">
        <v>16</v>
      </c>
      <c r="C1038">
        <v>646</v>
      </c>
    </row>
    <row r="1039" spans="1:3" x14ac:dyDescent="0.3">
      <c r="A1039" s="82" t="s">
        <v>1284</v>
      </c>
      <c r="B1039" s="3">
        <v>21</v>
      </c>
      <c r="C1039">
        <v>924</v>
      </c>
    </row>
    <row r="1040" spans="1:3" x14ac:dyDescent="0.3">
      <c r="A1040" s="82" t="s">
        <v>1285</v>
      </c>
      <c r="B1040" s="3">
        <v>12</v>
      </c>
      <c r="C1040">
        <v>294</v>
      </c>
    </row>
    <row r="1041" spans="1:3" x14ac:dyDescent="0.3">
      <c r="A1041" s="82" t="s">
        <v>1286</v>
      </c>
      <c r="B1041" s="3">
        <v>25</v>
      </c>
      <c r="C1041">
        <v>1289</v>
      </c>
    </row>
    <row r="1042" spans="1:3" x14ac:dyDescent="0.3">
      <c r="A1042" s="82" t="s">
        <v>1287</v>
      </c>
      <c r="B1042" s="3">
        <v>11</v>
      </c>
      <c r="C1042">
        <v>359</v>
      </c>
    </row>
    <row r="1043" spans="1:3" x14ac:dyDescent="0.3">
      <c r="A1043" s="82" t="s">
        <v>1288</v>
      </c>
      <c r="B1043" s="3">
        <v>16</v>
      </c>
      <c r="C1043">
        <v>647</v>
      </c>
    </row>
    <row r="1044" spans="1:3" x14ac:dyDescent="0.3">
      <c r="A1044" s="82" t="s">
        <v>1289</v>
      </c>
      <c r="B1044" s="3">
        <v>16</v>
      </c>
      <c r="C1044">
        <v>648</v>
      </c>
    </row>
    <row r="1045" spans="1:3" x14ac:dyDescent="0.3">
      <c r="A1045" s="82" t="s">
        <v>1290</v>
      </c>
      <c r="B1045" s="3">
        <v>25</v>
      </c>
      <c r="C1045">
        <v>1290</v>
      </c>
    </row>
    <row r="1046" spans="1:3" x14ac:dyDescent="0.3">
      <c r="A1046" s="82" t="s">
        <v>1291</v>
      </c>
      <c r="B1046" s="3">
        <v>25</v>
      </c>
      <c r="C1046">
        <v>1291</v>
      </c>
    </row>
    <row r="1047" spans="1:3" x14ac:dyDescent="0.3">
      <c r="A1047" s="82" t="s">
        <v>1292</v>
      </c>
      <c r="B1047" s="3">
        <v>25</v>
      </c>
      <c r="C1047">
        <v>1292</v>
      </c>
    </row>
    <row r="1048" spans="1:3" x14ac:dyDescent="0.3">
      <c r="A1048" s="82" t="s">
        <v>1293</v>
      </c>
      <c r="B1048" s="3">
        <v>25</v>
      </c>
      <c r="C1048">
        <v>1293</v>
      </c>
    </row>
    <row r="1049" spans="1:3" x14ac:dyDescent="0.3">
      <c r="A1049" s="82" t="s">
        <v>1294</v>
      </c>
      <c r="B1049" s="3">
        <v>11</v>
      </c>
      <c r="C1049">
        <v>360</v>
      </c>
    </row>
    <row r="1050" spans="1:3" x14ac:dyDescent="0.3">
      <c r="A1050" s="82" t="s">
        <v>1295</v>
      </c>
      <c r="B1050" s="3">
        <v>16</v>
      </c>
      <c r="C1050">
        <v>649</v>
      </c>
    </row>
    <row r="1051" spans="1:3" x14ac:dyDescent="0.3">
      <c r="A1051" s="82" t="s">
        <v>1296</v>
      </c>
      <c r="B1051" s="3">
        <v>16</v>
      </c>
      <c r="C1051">
        <v>650</v>
      </c>
    </row>
    <row r="1052" spans="1:3" x14ac:dyDescent="0.3">
      <c r="A1052" s="82" t="s">
        <v>1297</v>
      </c>
      <c r="B1052" s="3">
        <v>16</v>
      </c>
      <c r="C1052">
        <v>651</v>
      </c>
    </row>
    <row r="1053" spans="1:3" x14ac:dyDescent="0.3">
      <c r="A1053" s="82" t="s">
        <v>1298</v>
      </c>
      <c r="B1053" s="3">
        <v>16</v>
      </c>
      <c r="C1053">
        <v>652</v>
      </c>
    </row>
    <row r="1054" spans="1:3" x14ac:dyDescent="0.3">
      <c r="A1054" s="82" t="s">
        <v>1299</v>
      </c>
      <c r="B1054" s="3">
        <v>12</v>
      </c>
      <c r="C1054">
        <v>295</v>
      </c>
    </row>
    <row r="1055" spans="1:3" x14ac:dyDescent="0.3">
      <c r="A1055" s="82" t="s">
        <v>1300</v>
      </c>
      <c r="B1055" s="3">
        <v>24</v>
      </c>
      <c r="C1055">
        <v>1085</v>
      </c>
    </row>
    <row r="1056" spans="1:3" x14ac:dyDescent="0.3">
      <c r="A1056" s="82" t="s">
        <v>1301</v>
      </c>
      <c r="B1056" s="3">
        <v>24</v>
      </c>
      <c r="C1056">
        <v>1086</v>
      </c>
    </row>
    <row r="1057" spans="1:3" x14ac:dyDescent="0.3">
      <c r="A1057" s="82" t="s">
        <v>1302</v>
      </c>
      <c r="B1057" s="3">
        <v>21</v>
      </c>
      <c r="C1057">
        <v>925</v>
      </c>
    </row>
    <row r="1058" spans="1:3" x14ac:dyDescent="0.3">
      <c r="A1058" s="82" t="s">
        <v>1303</v>
      </c>
      <c r="B1058" s="3">
        <v>21</v>
      </c>
      <c r="C1058">
        <v>926</v>
      </c>
    </row>
    <row r="1059" spans="1:3" x14ac:dyDescent="0.3">
      <c r="A1059" s="82" t="s">
        <v>1304</v>
      </c>
      <c r="B1059" s="3">
        <v>24</v>
      </c>
      <c r="C1059">
        <v>1087</v>
      </c>
    </row>
    <row r="1060" spans="1:3" x14ac:dyDescent="0.3">
      <c r="A1060" s="82" t="s">
        <v>1305</v>
      </c>
      <c r="B1060" s="3">
        <v>16</v>
      </c>
      <c r="C1060">
        <v>653</v>
      </c>
    </row>
    <row r="1061" spans="1:3" x14ac:dyDescent="0.3">
      <c r="A1061" s="82" t="s">
        <v>1306</v>
      </c>
      <c r="B1061" s="3">
        <v>13</v>
      </c>
      <c r="C1061">
        <v>217</v>
      </c>
    </row>
    <row r="1062" spans="1:3" x14ac:dyDescent="0.3">
      <c r="A1062" s="82" t="s">
        <v>1307</v>
      </c>
      <c r="B1062" s="3">
        <v>21</v>
      </c>
      <c r="C1062">
        <v>927</v>
      </c>
    </row>
    <row r="1063" spans="1:3" x14ac:dyDescent="0.3">
      <c r="A1063" s="82" t="s">
        <v>1308</v>
      </c>
      <c r="B1063" s="3">
        <v>27</v>
      </c>
      <c r="C1063">
        <v>1369</v>
      </c>
    </row>
    <row r="1064" spans="1:3" x14ac:dyDescent="0.3">
      <c r="A1064" s="82" t="s">
        <v>127</v>
      </c>
      <c r="B1064" s="3">
        <v>9</v>
      </c>
      <c r="C1064">
        <v>109</v>
      </c>
    </row>
    <row r="1065" spans="1:3" x14ac:dyDescent="0.3">
      <c r="A1065" s="82" t="s">
        <v>1309</v>
      </c>
      <c r="B1065" s="3">
        <v>12</v>
      </c>
      <c r="C1065">
        <v>296</v>
      </c>
    </row>
    <row r="1066" spans="1:3" x14ac:dyDescent="0.3">
      <c r="A1066" s="82" t="s">
        <v>1310</v>
      </c>
      <c r="B1066" s="3">
        <v>25</v>
      </c>
      <c r="C1066">
        <v>1295</v>
      </c>
    </row>
    <row r="1067" spans="1:3" x14ac:dyDescent="0.3">
      <c r="A1067" s="82" t="s">
        <v>1311</v>
      </c>
      <c r="B1067" s="3">
        <v>25</v>
      </c>
      <c r="C1067">
        <v>1294</v>
      </c>
    </row>
    <row r="1068" spans="1:3" x14ac:dyDescent="0.3">
      <c r="A1068" s="82" t="s">
        <v>1312</v>
      </c>
      <c r="B1068" s="3">
        <v>12</v>
      </c>
      <c r="C1068">
        <v>297</v>
      </c>
    </row>
    <row r="1069" spans="1:3" x14ac:dyDescent="0.3">
      <c r="A1069" s="82" t="s">
        <v>1313</v>
      </c>
      <c r="B1069" s="3">
        <v>16</v>
      </c>
      <c r="C1069">
        <v>654</v>
      </c>
    </row>
    <row r="1070" spans="1:3" x14ac:dyDescent="0.3">
      <c r="A1070" s="82" t="s">
        <v>1314</v>
      </c>
      <c r="B1070" s="3">
        <v>13</v>
      </c>
      <c r="C1070">
        <v>218</v>
      </c>
    </row>
    <row r="1071" spans="1:3" x14ac:dyDescent="0.3">
      <c r="A1071" s="82" t="s">
        <v>1315</v>
      </c>
      <c r="B1071" s="3">
        <v>16</v>
      </c>
      <c r="C1071">
        <v>655</v>
      </c>
    </row>
    <row r="1072" spans="1:3" x14ac:dyDescent="0.3">
      <c r="A1072" s="82" t="s">
        <v>1316</v>
      </c>
      <c r="B1072" s="3">
        <v>21</v>
      </c>
      <c r="C1072">
        <v>928</v>
      </c>
    </row>
    <row r="1073" spans="1:3" x14ac:dyDescent="0.3">
      <c r="A1073" s="82" t="s">
        <v>1317</v>
      </c>
      <c r="B1073" s="3">
        <v>21</v>
      </c>
      <c r="C1073">
        <v>929</v>
      </c>
    </row>
    <row r="1074" spans="1:3" x14ac:dyDescent="0.3">
      <c r="A1074" s="82" t="s">
        <v>1318</v>
      </c>
      <c r="B1074" s="3">
        <v>16</v>
      </c>
      <c r="C1074">
        <v>656</v>
      </c>
    </row>
    <row r="1075" spans="1:3" x14ac:dyDescent="0.3">
      <c r="A1075" s="82" t="s">
        <v>1319</v>
      </c>
      <c r="B1075" s="3">
        <v>11</v>
      </c>
      <c r="C1075">
        <v>362</v>
      </c>
    </row>
    <row r="1076" spans="1:3" x14ac:dyDescent="0.3">
      <c r="A1076" s="82" t="s">
        <v>1320</v>
      </c>
      <c r="B1076" s="3">
        <v>25</v>
      </c>
      <c r="C1076">
        <v>1296</v>
      </c>
    </row>
    <row r="1077" spans="1:3" x14ac:dyDescent="0.3">
      <c r="A1077" s="82" t="s">
        <v>1321</v>
      </c>
      <c r="B1077" s="3">
        <v>16</v>
      </c>
      <c r="C1077">
        <v>657</v>
      </c>
    </row>
    <row r="1078" spans="1:3" x14ac:dyDescent="0.3">
      <c r="A1078" s="82" t="s">
        <v>1322</v>
      </c>
      <c r="B1078" s="3">
        <v>21</v>
      </c>
      <c r="C1078">
        <v>930</v>
      </c>
    </row>
    <row r="1079" spans="1:3" x14ac:dyDescent="0.3">
      <c r="A1079" s="82" t="s">
        <v>1323</v>
      </c>
      <c r="B1079" s="3">
        <v>11</v>
      </c>
      <c r="C1079">
        <v>363</v>
      </c>
    </row>
    <row r="1080" spans="1:3" x14ac:dyDescent="0.3">
      <c r="A1080" s="82" t="s">
        <v>1324</v>
      </c>
      <c r="B1080" s="3">
        <v>25</v>
      </c>
      <c r="C1080">
        <v>1297</v>
      </c>
    </row>
    <row r="1081" spans="1:3" x14ac:dyDescent="0.3">
      <c r="A1081" s="82" t="s">
        <v>128</v>
      </c>
      <c r="B1081" s="3">
        <v>9</v>
      </c>
      <c r="C1081">
        <v>1385</v>
      </c>
    </row>
    <row r="1082" spans="1:3" x14ac:dyDescent="0.3">
      <c r="A1082" s="82" t="s">
        <v>1325</v>
      </c>
      <c r="B1082" s="3">
        <v>25</v>
      </c>
      <c r="C1082">
        <v>1298</v>
      </c>
    </row>
    <row r="1083" spans="1:3" x14ac:dyDescent="0.3">
      <c r="A1083" s="82" t="s">
        <v>1326</v>
      </c>
      <c r="B1083" s="3">
        <v>16</v>
      </c>
      <c r="C1083">
        <v>658</v>
      </c>
    </row>
    <row r="1084" spans="1:3" x14ac:dyDescent="0.3">
      <c r="A1084" s="82" t="s">
        <v>67</v>
      </c>
      <c r="B1084" s="3">
        <v>13</v>
      </c>
      <c r="C1084">
        <v>219</v>
      </c>
    </row>
    <row r="1085" spans="1:3" x14ac:dyDescent="0.3">
      <c r="A1085" s="82" t="s">
        <v>1327</v>
      </c>
      <c r="B1085" s="3">
        <v>25</v>
      </c>
      <c r="C1085">
        <v>1299</v>
      </c>
    </row>
    <row r="1086" spans="1:3" x14ac:dyDescent="0.3">
      <c r="A1086" s="82" t="s">
        <v>1328</v>
      </c>
      <c r="B1086" s="3">
        <v>21</v>
      </c>
      <c r="C1086">
        <v>931</v>
      </c>
    </row>
    <row r="1087" spans="1:3" x14ac:dyDescent="0.3">
      <c r="A1087" s="82" t="s">
        <v>1329</v>
      </c>
      <c r="B1087" s="3">
        <v>25</v>
      </c>
      <c r="C1087">
        <v>1300</v>
      </c>
    </row>
    <row r="1088" spans="1:3" x14ac:dyDescent="0.3">
      <c r="A1088" s="82" t="s">
        <v>1330</v>
      </c>
      <c r="B1088" s="3">
        <v>24</v>
      </c>
      <c r="C1088">
        <v>1088</v>
      </c>
    </row>
    <row r="1089" spans="1:3" x14ac:dyDescent="0.3">
      <c r="A1089" s="82" t="s">
        <v>1331</v>
      </c>
      <c r="B1089" s="3">
        <v>25</v>
      </c>
      <c r="C1089">
        <v>1301</v>
      </c>
    </row>
    <row r="1090" spans="1:3" x14ac:dyDescent="0.3">
      <c r="A1090" s="82" t="s">
        <v>1332</v>
      </c>
      <c r="B1090" s="3">
        <v>16</v>
      </c>
      <c r="C1090">
        <v>659</v>
      </c>
    </row>
    <row r="1091" spans="1:3" x14ac:dyDescent="0.3">
      <c r="A1091" s="82" t="s">
        <v>1333</v>
      </c>
      <c r="B1091" s="3">
        <v>21</v>
      </c>
      <c r="C1091">
        <v>932</v>
      </c>
    </row>
    <row r="1092" spans="1:3" x14ac:dyDescent="0.3">
      <c r="A1092" s="82" t="s">
        <v>1334</v>
      </c>
      <c r="B1092" s="3">
        <v>16</v>
      </c>
      <c r="C1092">
        <v>660</v>
      </c>
    </row>
    <row r="1093" spans="1:3" x14ac:dyDescent="0.3">
      <c r="A1093" s="82" t="s">
        <v>95</v>
      </c>
      <c r="B1093" s="3">
        <v>25</v>
      </c>
      <c r="C1093">
        <v>1302</v>
      </c>
    </row>
    <row r="1094" spans="1:3" x14ac:dyDescent="0.3">
      <c r="A1094" s="82" t="s">
        <v>1335</v>
      </c>
      <c r="B1094" s="3">
        <v>21</v>
      </c>
      <c r="C1094">
        <v>933</v>
      </c>
    </row>
    <row r="1095" spans="1:3" x14ac:dyDescent="0.3">
      <c r="A1095" s="82" t="s">
        <v>1336</v>
      </c>
      <c r="B1095" s="3">
        <v>21</v>
      </c>
      <c r="C1095">
        <v>934</v>
      </c>
    </row>
    <row r="1096" spans="1:3" x14ac:dyDescent="0.3">
      <c r="A1096" s="82" t="s">
        <v>1337</v>
      </c>
      <c r="B1096" s="3">
        <v>25</v>
      </c>
      <c r="C1096">
        <v>1303</v>
      </c>
    </row>
    <row r="1097" spans="1:3" x14ac:dyDescent="0.3">
      <c r="A1097" s="82" t="s">
        <v>1338</v>
      </c>
      <c r="B1097" s="3">
        <v>16</v>
      </c>
      <c r="C1097">
        <v>661</v>
      </c>
    </row>
    <row r="1098" spans="1:3" x14ac:dyDescent="0.3">
      <c r="A1098" s="82" t="s">
        <v>1339</v>
      </c>
      <c r="B1098" s="3">
        <v>9</v>
      </c>
      <c r="C1098">
        <v>110</v>
      </c>
    </row>
    <row r="1099" spans="1:3" x14ac:dyDescent="0.3">
      <c r="A1099" s="82" t="s">
        <v>1340</v>
      </c>
      <c r="B1099" s="3">
        <v>21</v>
      </c>
      <c r="C1099">
        <v>935</v>
      </c>
    </row>
    <row r="1100" spans="1:3" x14ac:dyDescent="0.3">
      <c r="A1100" s="82" t="s">
        <v>1341</v>
      </c>
      <c r="B1100" s="3">
        <v>24</v>
      </c>
      <c r="C1100">
        <v>1089</v>
      </c>
    </row>
    <row r="1101" spans="1:3" x14ac:dyDescent="0.3">
      <c r="A1101" s="82" t="s">
        <v>1342</v>
      </c>
      <c r="B1101" s="3">
        <v>16</v>
      </c>
      <c r="C1101">
        <v>662</v>
      </c>
    </row>
    <row r="1102" spans="1:3" x14ac:dyDescent="0.3">
      <c r="A1102" s="82" t="s">
        <v>1343</v>
      </c>
      <c r="B1102" s="3">
        <v>21</v>
      </c>
      <c r="C1102">
        <v>936</v>
      </c>
    </row>
    <row r="1103" spans="1:3" x14ac:dyDescent="0.3">
      <c r="A1103" s="82" t="s">
        <v>1344</v>
      </c>
      <c r="B1103" s="3">
        <v>21</v>
      </c>
      <c r="C1103">
        <v>937</v>
      </c>
    </row>
    <row r="1104" spans="1:3" x14ac:dyDescent="0.3">
      <c r="A1104" s="82" t="s">
        <v>1345</v>
      </c>
      <c r="B1104" s="3">
        <v>25</v>
      </c>
      <c r="C1104">
        <v>1304</v>
      </c>
    </row>
    <row r="1105" spans="1:3" x14ac:dyDescent="0.3">
      <c r="A1105" s="82" t="s">
        <v>1346</v>
      </c>
      <c r="B1105" s="3">
        <v>9</v>
      </c>
      <c r="C1105">
        <v>111</v>
      </c>
    </row>
    <row r="1106" spans="1:3" x14ac:dyDescent="0.3">
      <c r="A1106" s="82" t="s">
        <v>1347</v>
      </c>
      <c r="B1106" s="3">
        <v>16</v>
      </c>
      <c r="C1106">
        <v>663</v>
      </c>
    </row>
    <row r="1107" spans="1:3" x14ac:dyDescent="0.3">
      <c r="A1107" s="82" t="s">
        <v>97</v>
      </c>
      <c r="B1107" s="3">
        <v>25</v>
      </c>
      <c r="C1107">
        <v>1305</v>
      </c>
    </row>
    <row r="1108" spans="1:3" x14ac:dyDescent="0.3">
      <c r="A1108" s="82" t="s">
        <v>1348</v>
      </c>
      <c r="B1108" s="3">
        <v>21</v>
      </c>
      <c r="C1108">
        <v>938</v>
      </c>
    </row>
    <row r="1109" spans="1:3" x14ac:dyDescent="0.3">
      <c r="A1109" s="82" t="s">
        <v>1349</v>
      </c>
      <c r="B1109" s="3">
        <v>11</v>
      </c>
      <c r="C1109">
        <v>364</v>
      </c>
    </row>
    <row r="1110" spans="1:3" x14ac:dyDescent="0.3">
      <c r="A1110" s="82" t="s">
        <v>1350</v>
      </c>
      <c r="B1110" s="3">
        <v>16</v>
      </c>
      <c r="C1110">
        <v>664</v>
      </c>
    </row>
    <row r="1111" spans="1:3" x14ac:dyDescent="0.3">
      <c r="A1111" s="82" t="s">
        <v>1351</v>
      </c>
      <c r="B1111" s="3">
        <v>9</v>
      </c>
      <c r="C1111">
        <v>112</v>
      </c>
    </row>
    <row r="1112" spans="1:3" x14ac:dyDescent="0.3">
      <c r="A1112" s="82" t="s">
        <v>1352</v>
      </c>
      <c r="B1112" s="3">
        <v>25</v>
      </c>
      <c r="C1112">
        <v>1306</v>
      </c>
    </row>
    <row r="1113" spans="1:3" x14ac:dyDescent="0.3">
      <c r="A1113" s="82" t="s">
        <v>129</v>
      </c>
      <c r="B1113" s="3">
        <v>16</v>
      </c>
      <c r="C1113">
        <v>665</v>
      </c>
    </row>
    <row r="1114" spans="1:3" x14ac:dyDescent="0.3">
      <c r="A1114" s="82" t="s">
        <v>139</v>
      </c>
      <c r="B1114" s="3">
        <v>9</v>
      </c>
      <c r="C1114">
        <v>113</v>
      </c>
    </row>
    <row r="1115" spans="1:3" x14ac:dyDescent="0.3">
      <c r="A1115" s="82" t="s">
        <v>1353</v>
      </c>
      <c r="B1115" s="3">
        <v>16</v>
      </c>
      <c r="C1115">
        <v>666</v>
      </c>
    </row>
    <row r="1116" spans="1:3" x14ac:dyDescent="0.3">
      <c r="A1116" s="82" t="s">
        <v>1354</v>
      </c>
      <c r="B1116" s="3">
        <v>16</v>
      </c>
      <c r="C1116">
        <v>667</v>
      </c>
    </row>
    <row r="1117" spans="1:3" x14ac:dyDescent="0.3">
      <c r="A1117" s="82" t="s">
        <v>1355</v>
      </c>
      <c r="B1117" s="3">
        <v>16</v>
      </c>
      <c r="C1117">
        <v>668</v>
      </c>
    </row>
    <row r="1118" spans="1:3" x14ac:dyDescent="0.3">
      <c r="A1118" s="82" t="s">
        <v>1356</v>
      </c>
      <c r="B1118" s="3">
        <v>13</v>
      </c>
      <c r="C1118">
        <v>220</v>
      </c>
    </row>
    <row r="1119" spans="1:3" x14ac:dyDescent="0.3">
      <c r="A1119" s="82" t="s">
        <v>1357</v>
      </c>
      <c r="B1119" s="3">
        <v>16</v>
      </c>
      <c r="C1119">
        <v>669</v>
      </c>
    </row>
    <row r="1120" spans="1:3" x14ac:dyDescent="0.3">
      <c r="A1120" s="82" t="s">
        <v>1358</v>
      </c>
      <c r="B1120" s="3">
        <v>21</v>
      </c>
      <c r="C1120">
        <v>940</v>
      </c>
    </row>
    <row r="1121" spans="1:3" x14ac:dyDescent="0.3">
      <c r="A1121" s="82" t="s">
        <v>1359</v>
      </c>
      <c r="B1121" s="3">
        <v>21</v>
      </c>
      <c r="C1121">
        <v>939</v>
      </c>
    </row>
    <row r="1122" spans="1:3" x14ac:dyDescent="0.3">
      <c r="A1122" s="82" t="s">
        <v>186</v>
      </c>
      <c r="B1122" s="3">
        <v>14</v>
      </c>
      <c r="C1122">
        <v>1386</v>
      </c>
    </row>
    <row r="1123" spans="1:3" x14ac:dyDescent="0.3">
      <c r="A1123" s="82" t="s">
        <v>1360</v>
      </c>
      <c r="B1123" s="3">
        <v>16</v>
      </c>
      <c r="C1123">
        <v>670</v>
      </c>
    </row>
    <row r="1124" spans="1:3" x14ac:dyDescent="0.3">
      <c r="A1124" s="82" t="s">
        <v>1361</v>
      </c>
      <c r="B1124" s="3">
        <v>27</v>
      </c>
      <c r="C1124">
        <v>1370</v>
      </c>
    </row>
    <row r="1125" spans="1:3" x14ac:dyDescent="0.3">
      <c r="A1125" s="82" t="s">
        <v>1362</v>
      </c>
      <c r="B1125" s="3">
        <v>16</v>
      </c>
      <c r="C1125">
        <v>671</v>
      </c>
    </row>
    <row r="1126" spans="1:3" x14ac:dyDescent="0.3">
      <c r="A1126" s="82" t="s">
        <v>1363</v>
      </c>
      <c r="B1126" s="3">
        <v>16</v>
      </c>
      <c r="C1126">
        <v>672</v>
      </c>
    </row>
    <row r="1127" spans="1:3" x14ac:dyDescent="0.3">
      <c r="A1127" s="82" t="s">
        <v>1364</v>
      </c>
      <c r="B1127" s="3">
        <v>25</v>
      </c>
      <c r="C1127">
        <v>1308</v>
      </c>
    </row>
    <row r="1128" spans="1:3" x14ac:dyDescent="0.3">
      <c r="A1128" s="82" t="s">
        <v>1365</v>
      </c>
      <c r="B1128" s="3">
        <v>27</v>
      </c>
      <c r="C1128">
        <v>1371</v>
      </c>
    </row>
    <row r="1129" spans="1:3" x14ac:dyDescent="0.3">
      <c r="A1129" s="82" t="s">
        <v>1366</v>
      </c>
      <c r="B1129" s="3">
        <v>25</v>
      </c>
      <c r="C1129">
        <v>1307</v>
      </c>
    </row>
    <row r="1130" spans="1:3" x14ac:dyDescent="0.3">
      <c r="A1130" s="82" t="s">
        <v>1367</v>
      </c>
      <c r="B1130" s="3">
        <v>21</v>
      </c>
      <c r="C1130">
        <v>942</v>
      </c>
    </row>
    <row r="1131" spans="1:3" x14ac:dyDescent="0.3">
      <c r="A1131" s="82" t="s">
        <v>1368</v>
      </c>
      <c r="B1131" s="3">
        <v>27</v>
      </c>
      <c r="C1131">
        <v>1372</v>
      </c>
    </row>
    <row r="1132" spans="1:3" x14ac:dyDescent="0.3">
      <c r="A1132" s="82" t="s">
        <v>1369</v>
      </c>
      <c r="B1132" s="3">
        <v>9</v>
      </c>
      <c r="C1132">
        <v>114</v>
      </c>
    </row>
    <row r="1133" spans="1:3" x14ac:dyDescent="0.3">
      <c r="A1133" s="82" t="s">
        <v>1370</v>
      </c>
      <c r="B1133" s="3">
        <v>16</v>
      </c>
      <c r="C1133">
        <v>674</v>
      </c>
    </row>
    <row r="1134" spans="1:3" x14ac:dyDescent="0.3">
      <c r="A1134" s="82" t="s">
        <v>1371</v>
      </c>
      <c r="B1134" s="3">
        <v>11</v>
      </c>
      <c r="C1134">
        <v>365</v>
      </c>
    </row>
    <row r="1135" spans="1:3" x14ac:dyDescent="0.3">
      <c r="A1135" s="82" t="s">
        <v>1371</v>
      </c>
      <c r="B1135" s="3">
        <v>24</v>
      </c>
      <c r="C1135">
        <v>1090</v>
      </c>
    </row>
    <row r="1136" spans="1:3" x14ac:dyDescent="0.3">
      <c r="A1136" s="82" t="s">
        <v>1372</v>
      </c>
      <c r="B1136" s="3">
        <v>16</v>
      </c>
      <c r="C1136">
        <v>675</v>
      </c>
    </row>
    <row r="1137" spans="1:3" x14ac:dyDescent="0.3">
      <c r="A1137" s="82" t="s">
        <v>1373</v>
      </c>
      <c r="B1137" s="3">
        <v>13</v>
      </c>
      <c r="C1137">
        <v>222</v>
      </c>
    </row>
    <row r="1138" spans="1:3" x14ac:dyDescent="0.3">
      <c r="A1138" s="82" t="s">
        <v>1374</v>
      </c>
      <c r="B1138" s="3">
        <v>21</v>
      </c>
      <c r="C1138">
        <v>943</v>
      </c>
    </row>
    <row r="1139" spans="1:3" x14ac:dyDescent="0.3">
      <c r="A1139" s="82" t="s">
        <v>1375</v>
      </c>
      <c r="B1139" s="3">
        <v>21</v>
      </c>
      <c r="C1139">
        <v>941</v>
      </c>
    </row>
    <row r="1140" spans="1:3" x14ac:dyDescent="0.3">
      <c r="A1140" s="82" t="s">
        <v>1376</v>
      </c>
      <c r="B1140" s="3">
        <v>13</v>
      </c>
      <c r="C1140">
        <v>221</v>
      </c>
    </row>
    <row r="1141" spans="1:3" x14ac:dyDescent="0.3">
      <c r="A1141" s="82" t="s">
        <v>1377</v>
      </c>
      <c r="B1141" s="3">
        <v>16</v>
      </c>
      <c r="C1141">
        <v>673</v>
      </c>
    </row>
    <row r="1142" spans="1:3" x14ac:dyDescent="0.3">
      <c r="A1142" s="82" t="s">
        <v>1378</v>
      </c>
      <c r="B1142" s="3">
        <v>21</v>
      </c>
      <c r="C1142">
        <v>944</v>
      </c>
    </row>
    <row r="1143" spans="1:3" x14ac:dyDescent="0.3">
      <c r="A1143" s="82" t="s">
        <v>1379</v>
      </c>
      <c r="B1143" s="3">
        <v>25</v>
      </c>
      <c r="C1143">
        <v>1309</v>
      </c>
    </row>
    <row r="1144" spans="1:3" x14ac:dyDescent="0.3">
      <c r="A1144" s="82" t="s">
        <v>1380</v>
      </c>
      <c r="B1144" s="3">
        <v>21</v>
      </c>
      <c r="C1144">
        <v>945</v>
      </c>
    </row>
    <row r="1145" spans="1:3" x14ac:dyDescent="0.3">
      <c r="A1145" s="82" t="s">
        <v>1381</v>
      </c>
      <c r="B1145" s="3">
        <v>9</v>
      </c>
      <c r="C1145">
        <v>115</v>
      </c>
    </row>
    <row r="1146" spans="1:3" x14ac:dyDescent="0.3">
      <c r="A1146" s="82" t="s">
        <v>1382</v>
      </c>
      <c r="B1146" s="3">
        <v>21</v>
      </c>
      <c r="C1146">
        <v>947</v>
      </c>
    </row>
    <row r="1147" spans="1:3" x14ac:dyDescent="0.3">
      <c r="A1147" s="82" t="s">
        <v>1383</v>
      </c>
      <c r="B1147" s="3">
        <v>16</v>
      </c>
      <c r="C1147">
        <v>676</v>
      </c>
    </row>
    <row r="1148" spans="1:3" x14ac:dyDescent="0.3">
      <c r="A1148" s="82" t="s">
        <v>1384</v>
      </c>
      <c r="B1148" s="3">
        <v>21</v>
      </c>
      <c r="C1148">
        <v>948</v>
      </c>
    </row>
    <row r="1149" spans="1:3" x14ac:dyDescent="0.3">
      <c r="A1149" s="82" t="s">
        <v>1385</v>
      </c>
      <c r="B1149" s="3">
        <v>25</v>
      </c>
      <c r="C1149">
        <v>1310</v>
      </c>
    </row>
    <row r="1150" spans="1:3" x14ac:dyDescent="0.3">
      <c r="A1150" s="82" t="s">
        <v>1386</v>
      </c>
      <c r="B1150" s="3">
        <v>21</v>
      </c>
      <c r="C1150">
        <v>946</v>
      </c>
    </row>
    <row r="1151" spans="1:3" x14ac:dyDescent="0.3">
      <c r="A1151" s="82" t="s">
        <v>1387</v>
      </c>
      <c r="B1151" s="3">
        <v>16</v>
      </c>
      <c r="C1151">
        <v>677</v>
      </c>
    </row>
    <row r="1152" spans="1:3" x14ac:dyDescent="0.3">
      <c r="A1152" s="82" t="s">
        <v>1388</v>
      </c>
      <c r="B1152" s="3">
        <v>21</v>
      </c>
      <c r="C1152">
        <v>949</v>
      </c>
    </row>
    <row r="1153" spans="1:3" x14ac:dyDescent="0.3">
      <c r="A1153" s="82" t="s">
        <v>1389</v>
      </c>
      <c r="B1153" s="3">
        <v>16</v>
      </c>
      <c r="C1153">
        <v>678</v>
      </c>
    </row>
    <row r="1154" spans="1:3" x14ac:dyDescent="0.3">
      <c r="A1154" s="82" t="s">
        <v>1390</v>
      </c>
      <c r="B1154" s="3">
        <v>21</v>
      </c>
      <c r="C1154">
        <v>950</v>
      </c>
    </row>
    <row r="1155" spans="1:3" x14ac:dyDescent="0.3">
      <c r="A1155" s="82" t="s">
        <v>1391</v>
      </c>
      <c r="B1155" s="3">
        <v>21</v>
      </c>
      <c r="C1155">
        <v>951</v>
      </c>
    </row>
    <row r="1156" spans="1:3" x14ac:dyDescent="0.3">
      <c r="A1156" s="82" t="s">
        <v>1392</v>
      </c>
      <c r="B1156" s="3">
        <v>16</v>
      </c>
      <c r="C1156">
        <v>679</v>
      </c>
    </row>
    <row r="1157" spans="1:3" x14ac:dyDescent="0.3">
      <c r="A1157" s="82" t="s">
        <v>1393</v>
      </c>
      <c r="B1157" s="3">
        <v>13</v>
      </c>
      <c r="C1157">
        <v>223</v>
      </c>
    </row>
    <row r="1158" spans="1:3" x14ac:dyDescent="0.3">
      <c r="A1158" s="82" t="s">
        <v>1394</v>
      </c>
      <c r="B1158" s="3">
        <v>24</v>
      </c>
      <c r="C1158">
        <v>1091</v>
      </c>
    </row>
    <row r="1159" spans="1:3" x14ac:dyDescent="0.3">
      <c r="A1159" s="82" t="s">
        <v>1395</v>
      </c>
      <c r="B1159" s="3">
        <v>21</v>
      </c>
      <c r="C1159">
        <v>952</v>
      </c>
    </row>
    <row r="1160" spans="1:3" x14ac:dyDescent="0.3">
      <c r="A1160" s="82" t="s">
        <v>1396</v>
      </c>
      <c r="B1160" s="3">
        <v>25</v>
      </c>
      <c r="C1160">
        <v>1311</v>
      </c>
    </row>
    <row r="1161" spans="1:3" x14ac:dyDescent="0.3">
      <c r="A1161" s="82" t="s">
        <v>1397</v>
      </c>
      <c r="B1161" s="3">
        <v>16</v>
      </c>
      <c r="C1161">
        <v>680</v>
      </c>
    </row>
    <row r="1162" spans="1:3" x14ac:dyDescent="0.3">
      <c r="A1162" s="82" t="s">
        <v>1398</v>
      </c>
      <c r="B1162" s="3">
        <v>9</v>
      </c>
      <c r="C1162">
        <v>116</v>
      </c>
    </row>
    <row r="1163" spans="1:3" x14ac:dyDescent="0.3">
      <c r="A1163" s="82" t="s">
        <v>1398</v>
      </c>
      <c r="B1163" s="3">
        <v>24</v>
      </c>
      <c r="C1163">
        <v>1092</v>
      </c>
    </row>
    <row r="1164" spans="1:3" x14ac:dyDescent="0.3">
      <c r="A1164" s="82" t="s">
        <v>1399</v>
      </c>
      <c r="B1164" s="3">
        <v>21</v>
      </c>
      <c r="C1164">
        <v>953</v>
      </c>
    </row>
    <row r="1165" spans="1:3" x14ac:dyDescent="0.3">
      <c r="A1165" s="82" t="s">
        <v>1400</v>
      </c>
      <c r="B1165" s="3">
        <v>11</v>
      </c>
      <c r="C1165">
        <v>366</v>
      </c>
    </row>
    <row r="1166" spans="1:3" x14ac:dyDescent="0.3">
      <c r="A1166" s="82" t="s">
        <v>1401</v>
      </c>
      <c r="B1166" s="3">
        <v>21</v>
      </c>
      <c r="C1166">
        <v>954</v>
      </c>
    </row>
    <row r="1167" spans="1:3" x14ac:dyDescent="0.3">
      <c r="A1167" s="82" t="s">
        <v>1402</v>
      </c>
      <c r="B1167" s="3">
        <v>13</v>
      </c>
      <c r="C1167">
        <v>224</v>
      </c>
    </row>
    <row r="1168" spans="1:3" x14ac:dyDescent="0.3">
      <c r="A1168" s="82" t="s">
        <v>1403</v>
      </c>
      <c r="B1168" s="3">
        <v>21</v>
      </c>
      <c r="C1168">
        <v>955</v>
      </c>
    </row>
    <row r="1169" spans="1:3" x14ac:dyDescent="0.3">
      <c r="A1169" s="82" t="s">
        <v>1404</v>
      </c>
      <c r="B1169" s="3">
        <v>12</v>
      </c>
      <c r="C1169">
        <v>298</v>
      </c>
    </row>
    <row r="1170" spans="1:3" x14ac:dyDescent="0.3">
      <c r="A1170" s="82" t="s">
        <v>1405</v>
      </c>
      <c r="B1170" s="3">
        <v>21</v>
      </c>
      <c r="C1170">
        <v>956</v>
      </c>
    </row>
    <row r="1171" spans="1:3" x14ac:dyDescent="0.3">
      <c r="A1171" s="82" t="s">
        <v>1406</v>
      </c>
      <c r="B1171" s="3">
        <v>16</v>
      </c>
      <c r="C1171">
        <v>681</v>
      </c>
    </row>
    <row r="1172" spans="1:3" x14ac:dyDescent="0.3">
      <c r="A1172" s="82" t="s">
        <v>1407</v>
      </c>
      <c r="B1172" s="3">
        <v>16</v>
      </c>
      <c r="C1172">
        <v>682</v>
      </c>
    </row>
    <row r="1173" spans="1:3" x14ac:dyDescent="0.3">
      <c r="A1173" s="82" t="s">
        <v>1408</v>
      </c>
      <c r="B1173" s="3">
        <v>9</v>
      </c>
      <c r="C1173">
        <v>118</v>
      </c>
    </row>
    <row r="1174" spans="1:3" x14ac:dyDescent="0.3">
      <c r="A1174" s="82" t="s">
        <v>1409</v>
      </c>
      <c r="B1174" s="3">
        <v>21</v>
      </c>
      <c r="C1174">
        <v>957</v>
      </c>
    </row>
    <row r="1175" spans="1:3" x14ac:dyDescent="0.3">
      <c r="A1175" s="82" t="s">
        <v>130</v>
      </c>
      <c r="B1175" s="3">
        <v>9</v>
      </c>
      <c r="C1175">
        <v>117</v>
      </c>
    </row>
    <row r="1176" spans="1:3" x14ac:dyDescent="0.3">
      <c r="A1176" s="82" t="s">
        <v>1410</v>
      </c>
      <c r="B1176" s="3">
        <v>13</v>
      </c>
      <c r="C1176">
        <v>225</v>
      </c>
    </row>
    <row r="1177" spans="1:3" x14ac:dyDescent="0.3">
      <c r="A1177" s="82" t="s">
        <v>1411</v>
      </c>
      <c r="B1177" s="3">
        <v>16</v>
      </c>
      <c r="C1177">
        <v>683</v>
      </c>
    </row>
    <row r="1178" spans="1:3" x14ac:dyDescent="0.3">
      <c r="A1178" s="82" t="s">
        <v>1412</v>
      </c>
      <c r="B1178" s="3">
        <v>24</v>
      </c>
      <c r="C1178">
        <v>1093</v>
      </c>
    </row>
    <row r="1179" spans="1:3" x14ac:dyDescent="0.3">
      <c r="A1179" s="82" t="s">
        <v>1413</v>
      </c>
      <c r="B1179" s="3">
        <v>21</v>
      </c>
      <c r="C1179">
        <v>958</v>
      </c>
    </row>
    <row r="1180" spans="1:3" x14ac:dyDescent="0.3">
      <c r="A1180" s="82" t="s">
        <v>1414</v>
      </c>
      <c r="B1180" s="3">
        <v>16</v>
      </c>
      <c r="C1180">
        <v>684</v>
      </c>
    </row>
    <row r="1181" spans="1:3" x14ac:dyDescent="0.3">
      <c r="A1181" s="82" t="s">
        <v>1415</v>
      </c>
      <c r="B1181" s="3">
        <v>25</v>
      </c>
      <c r="C1181">
        <v>1312</v>
      </c>
    </row>
    <row r="1182" spans="1:3" x14ac:dyDescent="0.3">
      <c r="A1182" s="82" t="s">
        <v>1416</v>
      </c>
      <c r="B1182" s="3">
        <v>16</v>
      </c>
      <c r="C1182">
        <v>686</v>
      </c>
    </row>
    <row r="1183" spans="1:3" x14ac:dyDescent="0.3">
      <c r="A1183" s="82" t="s">
        <v>1417</v>
      </c>
      <c r="B1183" s="3">
        <v>16</v>
      </c>
      <c r="C1183">
        <v>685</v>
      </c>
    </row>
    <row r="1184" spans="1:3" x14ac:dyDescent="0.3">
      <c r="A1184" s="82" t="s">
        <v>1418</v>
      </c>
      <c r="B1184" s="3">
        <v>13</v>
      </c>
      <c r="C1184">
        <v>226</v>
      </c>
    </row>
    <row r="1185" spans="1:3" x14ac:dyDescent="0.3">
      <c r="A1185" s="82" t="s">
        <v>1419</v>
      </c>
      <c r="B1185" s="3">
        <v>25</v>
      </c>
      <c r="C1185">
        <v>1313</v>
      </c>
    </row>
    <row r="1186" spans="1:3" x14ac:dyDescent="0.3">
      <c r="A1186" s="82" t="s">
        <v>1420</v>
      </c>
      <c r="B1186" s="3">
        <v>16</v>
      </c>
      <c r="C1186">
        <v>687</v>
      </c>
    </row>
    <row r="1187" spans="1:3" x14ac:dyDescent="0.3">
      <c r="A1187" s="82" t="s">
        <v>1421</v>
      </c>
      <c r="B1187" s="3">
        <v>21</v>
      </c>
      <c r="C1187">
        <v>959</v>
      </c>
    </row>
    <row r="1188" spans="1:3" x14ac:dyDescent="0.3">
      <c r="A1188" s="82" t="s">
        <v>1422</v>
      </c>
      <c r="B1188" s="3">
        <v>16</v>
      </c>
      <c r="C1188">
        <v>688</v>
      </c>
    </row>
    <row r="1189" spans="1:3" x14ac:dyDescent="0.3">
      <c r="A1189" s="82" t="s">
        <v>172</v>
      </c>
      <c r="B1189" s="3">
        <v>25</v>
      </c>
      <c r="C1189">
        <v>1387</v>
      </c>
    </row>
    <row r="1190" spans="1:3" x14ac:dyDescent="0.3">
      <c r="A1190" s="82" t="s">
        <v>1423</v>
      </c>
      <c r="B1190" s="3">
        <v>24</v>
      </c>
      <c r="C1190">
        <v>1094</v>
      </c>
    </row>
    <row r="1191" spans="1:3" x14ac:dyDescent="0.3">
      <c r="A1191" s="82" t="s">
        <v>1424</v>
      </c>
      <c r="B1191" s="3">
        <v>24</v>
      </c>
      <c r="C1191">
        <v>1095</v>
      </c>
    </row>
    <row r="1192" spans="1:3" x14ac:dyDescent="0.3">
      <c r="A1192" s="82" t="s">
        <v>1425</v>
      </c>
      <c r="B1192" s="3">
        <v>21</v>
      </c>
      <c r="C1192">
        <v>960</v>
      </c>
    </row>
    <row r="1193" spans="1:3" x14ac:dyDescent="0.3">
      <c r="A1193" s="82" t="s">
        <v>1426</v>
      </c>
      <c r="B1193" s="3">
        <v>11</v>
      </c>
      <c r="C1193">
        <v>361</v>
      </c>
    </row>
    <row r="1194" spans="1:3" x14ac:dyDescent="0.3">
      <c r="A1194" s="82" t="s">
        <v>1427</v>
      </c>
      <c r="B1194" s="3">
        <v>21</v>
      </c>
      <c r="C1194">
        <v>961</v>
      </c>
    </row>
    <row r="1195" spans="1:3" x14ac:dyDescent="0.3">
      <c r="A1195" s="82" t="s">
        <v>1428</v>
      </c>
      <c r="B1195" s="3">
        <v>16</v>
      </c>
      <c r="C1195">
        <v>689</v>
      </c>
    </row>
    <row r="1196" spans="1:3" x14ac:dyDescent="0.3">
      <c r="A1196" s="82" t="s">
        <v>1429</v>
      </c>
      <c r="B1196" s="3">
        <v>24</v>
      </c>
      <c r="C1196">
        <v>1096</v>
      </c>
    </row>
    <row r="1197" spans="1:3" x14ac:dyDescent="0.3">
      <c r="A1197" s="82" t="s">
        <v>1430</v>
      </c>
      <c r="B1197" s="3">
        <v>21</v>
      </c>
      <c r="C1197">
        <v>962</v>
      </c>
    </row>
    <row r="1198" spans="1:3" x14ac:dyDescent="0.3">
      <c r="A1198" s="82" t="s">
        <v>1431</v>
      </c>
      <c r="B1198" s="3">
        <v>9</v>
      </c>
      <c r="C1198">
        <v>119</v>
      </c>
    </row>
    <row r="1199" spans="1:3" x14ac:dyDescent="0.3">
      <c r="A1199" s="82" t="s">
        <v>174</v>
      </c>
      <c r="B1199" s="3">
        <v>25</v>
      </c>
      <c r="C1199">
        <v>1388</v>
      </c>
    </row>
    <row r="1200" spans="1:3" x14ac:dyDescent="0.3">
      <c r="A1200" s="82" t="s">
        <v>1432</v>
      </c>
      <c r="B1200" s="3">
        <v>21</v>
      </c>
      <c r="C1200">
        <v>963</v>
      </c>
    </row>
    <row r="1201" spans="1:3" x14ac:dyDescent="0.3">
      <c r="A1201" s="82" t="s">
        <v>1433</v>
      </c>
      <c r="B1201" s="3">
        <v>16</v>
      </c>
      <c r="C1201">
        <v>690</v>
      </c>
    </row>
    <row r="1202" spans="1:3" x14ac:dyDescent="0.3">
      <c r="A1202" s="82" t="s">
        <v>1434</v>
      </c>
      <c r="B1202" s="3">
        <v>21</v>
      </c>
      <c r="C1202">
        <v>964</v>
      </c>
    </row>
    <row r="1203" spans="1:3" x14ac:dyDescent="0.3">
      <c r="A1203" s="82" t="s">
        <v>1435</v>
      </c>
      <c r="B1203" s="3">
        <v>21</v>
      </c>
      <c r="C1203">
        <v>965</v>
      </c>
    </row>
    <row r="1204" spans="1:3" x14ac:dyDescent="0.3">
      <c r="A1204" s="82" t="s">
        <v>1436</v>
      </c>
      <c r="B1204" s="3">
        <v>16</v>
      </c>
      <c r="C1204">
        <v>691</v>
      </c>
    </row>
    <row r="1205" spans="1:3" x14ac:dyDescent="0.3">
      <c r="A1205" s="82" t="s">
        <v>1437</v>
      </c>
      <c r="B1205" s="3">
        <v>25</v>
      </c>
      <c r="C1205">
        <v>1314</v>
      </c>
    </row>
    <row r="1206" spans="1:3" x14ac:dyDescent="0.3">
      <c r="A1206" s="82" t="s">
        <v>1438</v>
      </c>
      <c r="B1206" s="3">
        <v>21</v>
      </c>
      <c r="C1206">
        <v>966</v>
      </c>
    </row>
    <row r="1207" spans="1:3" x14ac:dyDescent="0.3">
      <c r="A1207" s="82" t="s">
        <v>1439</v>
      </c>
      <c r="B1207" s="3">
        <v>16</v>
      </c>
      <c r="C1207">
        <v>692</v>
      </c>
    </row>
    <row r="1208" spans="1:3" x14ac:dyDescent="0.3">
      <c r="A1208" s="82" t="s">
        <v>1440</v>
      </c>
      <c r="B1208" s="3">
        <v>24</v>
      </c>
      <c r="C1208">
        <v>1097</v>
      </c>
    </row>
    <row r="1209" spans="1:3" x14ac:dyDescent="0.3">
      <c r="A1209" s="82" t="s">
        <v>1441</v>
      </c>
      <c r="B1209" s="3">
        <v>9</v>
      </c>
      <c r="C1209">
        <v>120</v>
      </c>
    </row>
    <row r="1210" spans="1:3" x14ac:dyDescent="0.3">
      <c r="A1210" s="82" t="s">
        <v>1442</v>
      </c>
      <c r="B1210" s="3">
        <v>21</v>
      </c>
      <c r="C1210">
        <v>967</v>
      </c>
    </row>
    <row r="1211" spans="1:3" x14ac:dyDescent="0.3">
      <c r="A1211" s="82" t="s">
        <v>1443</v>
      </c>
      <c r="B1211" s="3">
        <v>21</v>
      </c>
      <c r="C1211">
        <v>968</v>
      </c>
    </row>
    <row r="1212" spans="1:3" x14ac:dyDescent="0.3">
      <c r="A1212" s="82" t="s">
        <v>1444</v>
      </c>
      <c r="B1212" s="3">
        <v>21</v>
      </c>
      <c r="C1212">
        <v>969</v>
      </c>
    </row>
    <row r="1213" spans="1:3" x14ac:dyDescent="0.3">
      <c r="A1213" s="82" t="s">
        <v>1445</v>
      </c>
      <c r="B1213" s="3">
        <v>16</v>
      </c>
      <c r="C1213">
        <v>693</v>
      </c>
    </row>
    <row r="1214" spans="1:3" x14ac:dyDescent="0.3">
      <c r="A1214" s="82" t="s">
        <v>1446</v>
      </c>
      <c r="B1214" s="3">
        <v>16</v>
      </c>
      <c r="C1214">
        <v>694</v>
      </c>
    </row>
    <row r="1215" spans="1:3" x14ac:dyDescent="0.3">
      <c r="A1215" s="82" t="s">
        <v>1447</v>
      </c>
      <c r="B1215" s="3">
        <v>21</v>
      </c>
      <c r="C1215">
        <v>970</v>
      </c>
    </row>
    <row r="1216" spans="1:3" x14ac:dyDescent="0.3">
      <c r="A1216" s="82" t="s">
        <v>99</v>
      </c>
      <c r="B1216" s="3">
        <v>25</v>
      </c>
      <c r="C1216">
        <v>1315</v>
      </c>
    </row>
    <row r="1217" spans="1:3" x14ac:dyDescent="0.3">
      <c r="A1217" s="82" t="s">
        <v>1448</v>
      </c>
      <c r="B1217" s="3">
        <v>16</v>
      </c>
      <c r="C1217">
        <v>695</v>
      </c>
    </row>
    <row r="1218" spans="1:3" x14ac:dyDescent="0.3">
      <c r="A1218" s="82" t="s">
        <v>1449</v>
      </c>
      <c r="B1218" s="3">
        <v>13</v>
      </c>
      <c r="C1218">
        <v>227</v>
      </c>
    </row>
    <row r="1219" spans="1:3" x14ac:dyDescent="0.3">
      <c r="A1219" s="82" t="s">
        <v>1450</v>
      </c>
      <c r="B1219" s="3">
        <v>21</v>
      </c>
      <c r="C1219">
        <v>971</v>
      </c>
    </row>
    <row r="1220" spans="1:3" x14ac:dyDescent="0.3">
      <c r="A1220" s="82" t="s">
        <v>1451</v>
      </c>
      <c r="B1220" s="3">
        <v>13</v>
      </c>
      <c r="C1220">
        <v>228</v>
      </c>
    </row>
    <row r="1221" spans="1:3" x14ac:dyDescent="0.3">
      <c r="A1221" s="82" t="s">
        <v>1452</v>
      </c>
      <c r="B1221" s="3">
        <v>16</v>
      </c>
      <c r="C1221">
        <v>696</v>
      </c>
    </row>
    <row r="1222" spans="1:3" x14ac:dyDescent="0.3">
      <c r="A1222" s="82" t="s">
        <v>1453</v>
      </c>
      <c r="B1222" s="3">
        <v>13</v>
      </c>
      <c r="C1222">
        <v>229</v>
      </c>
    </row>
    <row r="1223" spans="1:3" x14ac:dyDescent="0.3">
      <c r="A1223" s="82" t="s">
        <v>1454</v>
      </c>
      <c r="B1223" s="3">
        <v>21</v>
      </c>
      <c r="C1223">
        <v>972</v>
      </c>
    </row>
    <row r="1224" spans="1:3" x14ac:dyDescent="0.3">
      <c r="A1224" s="82" t="s">
        <v>1455</v>
      </c>
      <c r="B1224" s="3">
        <v>16</v>
      </c>
      <c r="C1224">
        <v>697</v>
      </c>
    </row>
    <row r="1225" spans="1:3" x14ac:dyDescent="0.3">
      <c r="A1225" s="82" t="s">
        <v>1456</v>
      </c>
      <c r="B1225" s="3">
        <v>16</v>
      </c>
      <c r="C1225">
        <v>698</v>
      </c>
    </row>
    <row r="1226" spans="1:3" x14ac:dyDescent="0.3">
      <c r="A1226" s="82" t="s">
        <v>1456</v>
      </c>
      <c r="B1226" s="3">
        <v>21</v>
      </c>
      <c r="C1226">
        <v>973</v>
      </c>
    </row>
    <row r="1227" spans="1:3" x14ac:dyDescent="0.3">
      <c r="A1227" s="82" t="s">
        <v>1457</v>
      </c>
      <c r="B1227" s="3">
        <v>25</v>
      </c>
      <c r="C1227">
        <v>1316</v>
      </c>
    </row>
    <row r="1228" spans="1:3" x14ac:dyDescent="0.3">
      <c r="A1228" s="82" t="s">
        <v>1458</v>
      </c>
      <c r="B1228" s="3">
        <v>16</v>
      </c>
      <c r="C1228">
        <v>699</v>
      </c>
    </row>
    <row r="1229" spans="1:3" x14ac:dyDescent="0.3">
      <c r="A1229" s="82" t="s">
        <v>1459</v>
      </c>
      <c r="B1229" s="3">
        <v>24</v>
      </c>
      <c r="C1229">
        <v>1098</v>
      </c>
    </row>
    <row r="1230" spans="1:3" x14ac:dyDescent="0.3">
      <c r="A1230" s="82" t="s">
        <v>1460</v>
      </c>
      <c r="B1230" s="3">
        <v>25</v>
      </c>
      <c r="C1230">
        <v>1317</v>
      </c>
    </row>
    <row r="1231" spans="1:3" x14ac:dyDescent="0.3">
      <c r="A1231" s="82" t="s">
        <v>1461</v>
      </c>
      <c r="B1231" s="3">
        <v>21</v>
      </c>
      <c r="C1231">
        <v>974</v>
      </c>
    </row>
    <row r="1232" spans="1:3" x14ac:dyDescent="0.3">
      <c r="A1232" s="82" t="s">
        <v>1462</v>
      </c>
      <c r="B1232" s="3">
        <v>21</v>
      </c>
      <c r="C1232">
        <v>975</v>
      </c>
    </row>
    <row r="1233" spans="1:3" x14ac:dyDescent="0.3">
      <c r="A1233" s="82" t="s">
        <v>1463</v>
      </c>
      <c r="B1233" s="3">
        <v>21</v>
      </c>
      <c r="C1233">
        <v>976</v>
      </c>
    </row>
    <row r="1234" spans="1:3" x14ac:dyDescent="0.3">
      <c r="A1234" s="82" t="s">
        <v>1464</v>
      </c>
      <c r="B1234" s="3">
        <v>21</v>
      </c>
      <c r="C1234">
        <v>977</v>
      </c>
    </row>
    <row r="1235" spans="1:3" x14ac:dyDescent="0.3">
      <c r="A1235" s="82" t="s">
        <v>1465</v>
      </c>
      <c r="B1235" s="3">
        <v>21</v>
      </c>
      <c r="C1235">
        <v>978</v>
      </c>
    </row>
    <row r="1236" spans="1:3" x14ac:dyDescent="0.3">
      <c r="A1236" s="82" t="s">
        <v>1466</v>
      </c>
      <c r="B1236" s="3">
        <v>16</v>
      </c>
      <c r="C1236">
        <v>700</v>
      </c>
    </row>
    <row r="1237" spans="1:3" x14ac:dyDescent="0.3">
      <c r="A1237" s="82" t="s">
        <v>1467</v>
      </c>
      <c r="B1237" s="3">
        <v>21</v>
      </c>
      <c r="C1237">
        <v>979</v>
      </c>
    </row>
    <row r="1238" spans="1:3" x14ac:dyDescent="0.3">
      <c r="A1238" s="82" t="s">
        <v>1468</v>
      </c>
      <c r="B1238" s="3">
        <v>21</v>
      </c>
      <c r="C1238">
        <v>980</v>
      </c>
    </row>
    <row r="1239" spans="1:3" x14ac:dyDescent="0.3">
      <c r="A1239" s="82" t="s">
        <v>1469</v>
      </c>
      <c r="B1239" s="3">
        <v>24</v>
      </c>
      <c r="C1239">
        <v>1099</v>
      </c>
    </row>
    <row r="1240" spans="1:3" x14ac:dyDescent="0.3">
      <c r="A1240" s="82" t="s">
        <v>1470</v>
      </c>
      <c r="B1240" s="3">
        <v>13</v>
      </c>
      <c r="C1240">
        <v>230</v>
      </c>
    </row>
    <row r="1241" spans="1:3" x14ac:dyDescent="0.3">
      <c r="A1241" s="82" t="s">
        <v>1471</v>
      </c>
      <c r="B1241" s="3">
        <v>9</v>
      </c>
      <c r="C1241">
        <v>121</v>
      </c>
    </row>
    <row r="1242" spans="1:3" x14ac:dyDescent="0.3">
      <c r="A1242" s="82" t="s">
        <v>1472</v>
      </c>
      <c r="B1242" s="3">
        <v>16</v>
      </c>
      <c r="C1242">
        <v>701</v>
      </c>
    </row>
    <row r="1243" spans="1:3" x14ac:dyDescent="0.3">
      <c r="A1243" s="82" t="s">
        <v>1473</v>
      </c>
      <c r="B1243" s="3">
        <v>16</v>
      </c>
      <c r="C1243">
        <v>702</v>
      </c>
    </row>
    <row r="1244" spans="1:3" x14ac:dyDescent="0.3">
      <c r="A1244" s="82" t="s">
        <v>1474</v>
      </c>
      <c r="B1244" s="3">
        <v>16</v>
      </c>
      <c r="C1244">
        <v>703</v>
      </c>
    </row>
    <row r="1245" spans="1:3" x14ac:dyDescent="0.3">
      <c r="A1245" s="82" t="s">
        <v>1475</v>
      </c>
      <c r="B1245" s="3">
        <v>21</v>
      </c>
      <c r="C1245">
        <v>981</v>
      </c>
    </row>
    <row r="1246" spans="1:3" x14ac:dyDescent="0.3">
      <c r="A1246" s="82" t="s">
        <v>1476</v>
      </c>
      <c r="B1246" s="3">
        <v>25</v>
      </c>
      <c r="C1246">
        <v>1318</v>
      </c>
    </row>
    <row r="1247" spans="1:3" x14ac:dyDescent="0.3">
      <c r="A1247" s="82" t="s">
        <v>1477</v>
      </c>
      <c r="B1247" s="3">
        <v>21</v>
      </c>
      <c r="C1247">
        <v>982</v>
      </c>
    </row>
    <row r="1248" spans="1:3" x14ac:dyDescent="0.3">
      <c r="A1248" s="82" t="s">
        <v>1478</v>
      </c>
      <c r="B1248" s="3">
        <v>12</v>
      </c>
      <c r="C1248">
        <v>299</v>
      </c>
    </row>
    <row r="1249" spans="1:3" x14ac:dyDescent="0.3">
      <c r="A1249" s="82" t="s">
        <v>1479</v>
      </c>
      <c r="B1249" s="3">
        <v>12</v>
      </c>
      <c r="C1249">
        <v>300</v>
      </c>
    </row>
    <row r="1250" spans="1:3" x14ac:dyDescent="0.3">
      <c r="A1250" s="82" t="s">
        <v>132</v>
      </c>
      <c r="B1250" s="3">
        <v>9</v>
      </c>
      <c r="C1250">
        <v>122</v>
      </c>
    </row>
    <row r="1251" spans="1:3" x14ac:dyDescent="0.3">
      <c r="A1251" s="82" t="s">
        <v>1480</v>
      </c>
      <c r="B1251" s="3">
        <v>21</v>
      </c>
      <c r="C1251">
        <v>983</v>
      </c>
    </row>
    <row r="1252" spans="1:3" x14ac:dyDescent="0.3">
      <c r="A1252" s="82" t="s">
        <v>1481</v>
      </c>
      <c r="B1252" s="3">
        <v>21</v>
      </c>
      <c r="C1252">
        <v>984</v>
      </c>
    </row>
    <row r="1253" spans="1:3" x14ac:dyDescent="0.3">
      <c r="A1253" s="82" t="s">
        <v>1482</v>
      </c>
      <c r="B1253" s="3">
        <v>11</v>
      </c>
      <c r="C1253">
        <v>367</v>
      </c>
    </row>
    <row r="1254" spans="1:3" x14ac:dyDescent="0.3">
      <c r="A1254" s="82" t="s">
        <v>1483</v>
      </c>
      <c r="B1254" s="3">
        <v>16</v>
      </c>
      <c r="C1254">
        <v>704</v>
      </c>
    </row>
    <row r="1255" spans="1:3" x14ac:dyDescent="0.3">
      <c r="A1255" s="82" t="s">
        <v>1484</v>
      </c>
      <c r="B1255" s="3">
        <v>21</v>
      </c>
      <c r="C1255">
        <v>985</v>
      </c>
    </row>
    <row r="1256" spans="1:3" x14ac:dyDescent="0.3">
      <c r="A1256" s="82" t="s">
        <v>1485</v>
      </c>
      <c r="B1256" s="3">
        <v>12</v>
      </c>
      <c r="C1256">
        <v>301</v>
      </c>
    </row>
    <row r="1257" spans="1:3" x14ac:dyDescent="0.3">
      <c r="A1257" s="82" t="s">
        <v>189</v>
      </c>
      <c r="B1257" s="3">
        <v>11</v>
      </c>
      <c r="C1257">
        <v>368</v>
      </c>
    </row>
    <row r="1258" spans="1:3" x14ac:dyDescent="0.3">
      <c r="A1258" s="82" t="s">
        <v>1486</v>
      </c>
      <c r="B1258" s="3">
        <v>27</v>
      </c>
      <c r="C1258">
        <v>1373</v>
      </c>
    </row>
    <row r="1259" spans="1:3" x14ac:dyDescent="0.3">
      <c r="A1259" s="82" t="s">
        <v>1487</v>
      </c>
      <c r="B1259" s="3">
        <v>25</v>
      </c>
      <c r="C1259">
        <v>1319</v>
      </c>
    </row>
    <row r="1260" spans="1:3" x14ac:dyDescent="0.3">
      <c r="A1260" s="82" t="s">
        <v>1488</v>
      </c>
      <c r="B1260" s="3">
        <v>16</v>
      </c>
      <c r="C1260">
        <v>705</v>
      </c>
    </row>
    <row r="1261" spans="1:3" x14ac:dyDescent="0.3">
      <c r="A1261" s="82" t="s">
        <v>1489</v>
      </c>
      <c r="B1261" s="3">
        <v>11</v>
      </c>
      <c r="C1261">
        <v>369</v>
      </c>
    </row>
    <row r="1262" spans="1:3" x14ac:dyDescent="0.3">
      <c r="A1262" s="82" t="s">
        <v>1490</v>
      </c>
      <c r="B1262" s="3">
        <v>25</v>
      </c>
      <c r="C1262">
        <v>1320</v>
      </c>
    </row>
    <row r="1263" spans="1:3" x14ac:dyDescent="0.3">
      <c r="A1263" s="82" t="s">
        <v>1491</v>
      </c>
      <c r="B1263" s="3">
        <v>25</v>
      </c>
      <c r="C1263">
        <v>1321</v>
      </c>
    </row>
    <row r="1264" spans="1:3" x14ac:dyDescent="0.3">
      <c r="A1264" s="82" t="s">
        <v>1492</v>
      </c>
      <c r="B1264" s="3">
        <v>12</v>
      </c>
      <c r="C1264">
        <v>302</v>
      </c>
    </row>
    <row r="1265" spans="1:3" x14ac:dyDescent="0.3">
      <c r="A1265" s="82" t="s">
        <v>1493</v>
      </c>
      <c r="B1265" s="3">
        <v>25</v>
      </c>
      <c r="C1265">
        <v>1322</v>
      </c>
    </row>
    <row r="1266" spans="1:3" x14ac:dyDescent="0.3">
      <c r="A1266" s="82" t="s">
        <v>1494</v>
      </c>
      <c r="B1266" s="3">
        <v>27</v>
      </c>
      <c r="C1266">
        <v>1374</v>
      </c>
    </row>
    <row r="1267" spans="1:3" x14ac:dyDescent="0.3">
      <c r="A1267" s="82" t="s">
        <v>1495</v>
      </c>
      <c r="B1267" s="3">
        <v>16</v>
      </c>
      <c r="C1267">
        <v>706</v>
      </c>
    </row>
    <row r="1268" spans="1:3" x14ac:dyDescent="0.3">
      <c r="A1268" s="82" t="s">
        <v>1496</v>
      </c>
      <c r="B1268" s="3">
        <v>25</v>
      </c>
      <c r="C1268">
        <v>1323</v>
      </c>
    </row>
    <row r="1269" spans="1:3" x14ac:dyDescent="0.3">
      <c r="A1269" s="82" t="s">
        <v>1497</v>
      </c>
      <c r="B1269" s="3">
        <v>16</v>
      </c>
      <c r="C1269">
        <v>707</v>
      </c>
    </row>
    <row r="1270" spans="1:3" x14ac:dyDescent="0.3">
      <c r="A1270" s="82" t="s">
        <v>1498</v>
      </c>
      <c r="B1270" s="3">
        <v>24</v>
      </c>
      <c r="C1270">
        <v>1100</v>
      </c>
    </row>
    <row r="1271" spans="1:3" x14ac:dyDescent="0.3">
      <c r="A1271" s="82" t="s">
        <v>1499</v>
      </c>
      <c r="B1271" s="3">
        <v>16</v>
      </c>
      <c r="C1271">
        <v>708</v>
      </c>
    </row>
    <row r="1272" spans="1:3" x14ac:dyDescent="0.3">
      <c r="A1272" s="82" t="s">
        <v>1499</v>
      </c>
      <c r="B1272" s="3">
        <v>21</v>
      </c>
      <c r="C1272">
        <v>986</v>
      </c>
    </row>
    <row r="1273" spans="1:3" x14ac:dyDescent="0.3">
      <c r="A1273" s="82" t="s">
        <v>1500</v>
      </c>
      <c r="B1273" s="3">
        <v>21</v>
      </c>
      <c r="C1273">
        <v>987</v>
      </c>
    </row>
    <row r="1274" spans="1:3" x14ac:dyDescent="0.3">
      <c r="A1274" s="82" t="s">
        <v>1501</v>
      </c>
      <c r="B1274" s="3">
        <v>21</v>
      </c>
      <c r="C1274">
        <v>988</v>
      </c>
    </row>
    <row r="1275" spans="1:3" x14ac:dyDescent="0.3">
      <c r="A1275" s="82" t="s">
        <v>1502</v>
      </c>
      <c r="B1275" s="3">
        <v>13</v>
      </c>
      <c r="C1275">
        <v>231</v>
      </c>
    </row>
    <row r="1276" spans="1:3" x14ac:dyDescent="0.3">
      <c r="A1276" s="82" t="s">
        <v>1502</v>
      </c>
      <c r="B1276" s="3">
        <v>16</v>
      </c>
      <c r="C1276">
        <v>709</v>
      </c>
    </row>
    <row r="1277" spans="1:3" x14ac:dyDescent="0.3">
      <c r="A1277" s="82" t="s">
        <v>1503</v>
      </c>
      <c r="B1277" s="3">
        <v>11</v>
      </c>
      <c r="C1277">
        <v>370</v>
      </c>
    </row>
    <row r="1278" spans="1:3" x14ac:dyDescent="0.3">
      <c r="A1278" s="82" t="s">
        <v>1504</v>
      </c>
      <c r="B1278" s="3">
        <v>25</v>
      </c>
      <c r="C1278">
        <v>1324</v>
      </c>
    </row>
    <row r="1279" spans="1:3" x14ac:dyDescent="0.3">
      <c r="A1279" s="82" t="s">
        <v>1505</v>
      </c>
      <c r="B1279" s="3">
        <v>25</v>
      </c>
      <c r="C1279">
        <v>1325</v>
      </c>
    </row>
    <row r="1280" spans="1:3" x14ac:dyDescent="0.3">
      <c r="A1280" s="82" t="s">
        <v>1506</v>
      </c>
      <c r="B1280" s="3">
        <v>21</v>
      </c>
      <c r="C1280">
        <v>989</v>
      </c>
    </row>
    <row r="1281" spans="1:3" x14ac:dyDescent="0.3">
      <c r="A1281" s="82" t="s">
        <v>1507</v>
      </c>
      <c r="B1281" s="3">
        <v>12</v>
      </c>
      <c r="C1281">
        <v>303</v>
      </c>
    </row>
    <row r="1282" spans="1:3" x14ac:dyDescent="0.3">
      <c r="A1282" s="82" t="s">
        <v>1508</v>
      </c>
      <c r="B1282" s="3">
        <v>25</v>
      </c>
      <c r="C1282">
        <v>1326</v>
      </c>
    </row>
    <row r="1283" spans="1:3" x14ac:dyDescent="0.3">
      <c r="A1283" s="82" t="s">
        <v>1509</v>
      </c>
      <c r="B1283" s="3">
        <v>25</v>
      </c>
      <c r="C1283">
        <v>1327</v>
      </c>
    </row>
    <row r="1284" spans="1:3" x14ac:dyDescent="0.3">
      <c r="A1284" s="82" t="s">
        <v>1510</v>
      </c>
      <c r="B1284" s="3">
        <v>25</v>
      </c>
      <c r="C1284">
        <v>1328</v>
      </c>
    </row>
    <row r="1285" spans="1:3" x14ac:dyDescent="0.3">
      <c r="A1285" s="82" t="s">
        <v>176</v>
      </c>
      <c r="B1285" s="3">
        <v>25</v>
      </c>
      <c r="C1285">
        <v>1389</v>
      </c>
    </row>
    <row r="1286" spans="1:3" x14ac:dyDescent="0.3">
      <c r="A1286" s="82" t="s">
        <v>1511</v>
      </c>
      <c r="B1286" s="3">
        <v>16</v>
      </c>
      <c r="C1286">
        <v>710</v>
      </c>
    </row>
    <row r="1287" spans="1:3" x14ac:dyDescent="0.3">
      <c r="A1287" s="82" t="s">
        <v>1512</v>
      </c>
      <c r="B1287" s="3">
        <v>25</v>
      </c>
      <c r="C1287">
        <v>1329</v>
      </c>
    </row>
    <row r="1288" spans="1:3" x14ac:dyDescent="0.3">
      <c r="A1288" s="82" t="s">
        <v>1513</v>
      </c>
      <c r="B1288" s="3">
        <v>21</v>
      </c>
      <c r="C1288">
        <v>990</v>
      </c>
    </row>
    <row r="1289" spans="1:3" x14ac:dyDescent="0.3">
      <c r="A1289" s="82" t="s">
        <v>1514</v>
      </c>
      <c r="B1289" s="3">
        <v>25</v>
      </c>
      <c r="C1289">
        <v>1330</v>
      </c>
    </row>
    <row r="1290" spans="1:3" x14ac:dyDescent="0.3">
      <c r="A1290" s="82" t="s">
        <v>1515</v>
      </c>
      <c r="B1290" s="3">
        <v>12</v>
      </c>
      <c r="C1290">
        <v>304</v>
      </c>
    </row>
    <row r="1291" spans="1:3" x14ac:dyDescent="0.3">
      <c r="A1291" s="82" t="s">
        <v>1516</v>
      </c>
      <c r="B1291" s="3">
        <v>9</v>
      </c>
      <c r="C1291">
        <v>123</v>
      </c>
    </row>
    <row r="1292" spans="1:3" x14ac:dyDescent="0.3">
      <c r="A1292" s="82" t="s">
        <v>1517</v>
      </c>
      <c r="B1292" s="3">
        <v>16</v>
      </c>
      <c r="C1292">
        <v>711</v>
      </c>
    </row>
    <row r="1293" spans="1:3" x14ac:dyDescent="0.3">
      <c r="A1293" s="82" t="s">
        <v>1518</v>
      </c>
      <c r="B1293" s="3">
        <v>11</v>
      </c>
      <c r="C1293">
        <v>371</v>
      </c>
    </row>
    <row r="1294" spans="1:3" x14ac:dyDescent="0.3">
      <c r="A1294" s="82" t="s">
        <v>1519</v>
      </c>
      <c r="B1294" s="3">
        <v>16</v>
      </c>
      <c r="C1294">
        <v>712</v>
      </c>
    </row>
    <row r="1295" spans="1:3" x14ac:dyDescent="0.3">
      <c r="A1295" s="82" t="s">
        <v>1519</v>
      </c>
      <c r="B1295" s="3">
        <v>25</v>
      </c>
      <c r="C1295">
        <v>1331</v>
      </c>
    </row>
    <row r="1296" spans="1:3" x14ac:dyDescent="0.3">
      <c r="A1296" s="82" t="s">
        <v>1520</v>
      </c>
      <c r="B1296" s="3">
        <v>11</v>
      </c>
      <c r="C1296">
        <v>372</v>
      </c>
    </row>
    <row r="1297" spans="1:3" x14ac:dyDescent="0.3">
      <c r="A1297" s="82" t="s">
        <v>1521</v>
      </c>
      <c r="B1297" s="3">
        <v>16</v>
      </c>
      <c r="C1297">
        <v>713</v>
      </c>
    </row>
    <row r="1298" spans="1:3" x14ac:dyDescent="0.3">
      <c r="A1298" s="82" t="s">
        <v>1522</v>
      </c>
      <c r="B1298" s="3">
        <v>16</v>
      </c>
      <c r="C1298">
        <v>714</v>
      </c>
    </row>
    <row r="1299" spans="1:3" x14ac:dyDescent="0.3">
      <c r="A1299" s="82" t="s">
        <v>1523</v>
      </c>
      <c r="B1299" s="3">
        <v>25</v>
      </c>
      <c r="C1299">
        <v>1332</v>
      </c>
    </row>
    <row r="1300" spans="1:3" x14ac:dyDescent="0.3">
      <c r="A1300" s="82" t="s">
        <v>1524</v>
      </c>
      <c r="B1300" s="3">
        <v>21</v>
      </c>
      <c r="C1300">
        <v>991</v>
      </c>
    </row>
    <row r="1301" spans="1:3" x14ac:dyDescent="0.3">
      <c r="A1301" s="82" t="s">
        <v>1525</v>
      </c>
      <c r="B1301" s="3">
        <v>21</v>
      </c>
      <c r="C1301">
        <v>992</v>
      </c>
    </row>
    <row r="1302" spans="1:3" x14ac:dyDescent="0.3">
      <c r="A1302" s="82" t="s">
        <v>1526</v>
      </c>
      <c r="B1302" s="3">
        <v>16</v>
      </c>
      <c r="C1302">
        <v>715</v>
      </c>
    </row>
    <row r="1303" spans="1:3" x14ac:dyDescent="0.3">
      <c r="A1303" s="82" t="s">
        <v>1527</v>
      </c>
      <c r="B1303" s="3">
        <v>16</v>
      </c>
      <c r="C1303">
        <v>716</v>
      </c>
    </row>
    <row r="1304" spans="1:3" x14ac:dyDescent="0.3">
      <c r="A1304" s="82" t="s">
        <v>1528</v>
      </c>
      <c r="B1304" s="3">
        <v>11</v>
      </c>
      <c r="C1304">
        <v>373</v>
      </c>
    </row>
    <row r="1305" spans="1:3" x14ac:dyDescent="0.3">
      <c r="A1305" s="82" t="s">
        <v>1529</v>
      </c>
      <c r="B1305" s="3">
        <v>21</v>
      </c>
      <c r="C1305">
        <v>993</v>
      </c>
    </row>
    <row r="1306" spans="1:3" x14ac:dyDescent="0.3">
      <c r="A1306" s="82" t="s">
        <v>1530</v>
      </c>
      <c r="B1306" s="3">
        <v>21</v>
      </c>
      <c r="C1306">
        <v>994</v>
      </c>
    </row>
    <row r="1307" spans="1:3" x14ac:dyDescent="0.3">
      <c r="A1307" s="82" t="s">
        <v>1531</v>
      </c>
      <c r="B1307" s="3">
        <v>24</v>
      </c>
      <c r="C1307">
        <v>1101</v>
      </c>
    </row>
    <row r="1308" spans="1:3" x14ac:dyDescent="0.3">
      <c r="A1308" s="82" t="s">
        <v>1532</v>
      </c>
      <c r="B1308" s="3">
        <v>16</v>
      </c>
      <c r="C1308">
        <v>717</v>
      </c>
    </row>
    <row r="1309" spans="1:3" x14ac:dyDescent="0.3">
      <c r="A1309" s="82" t="s">
        <v>1533</v>
      </c>
      <c r="B1309" s="3">
        <v>13</v>
      </c>
      <c r="C1309">
        <v>232</v>
      </c>
    </row>
    <row r="1310" spans="1:3" x14ac:dyDescent="0.3">
      <c r="A1310" s="82" t="s">
        <v>1534</v>
      </c>
      <c r="B1310" s="3">
        <v>21</v>
      </c>
      <c r="C1310">
        <v>995</v>
      </c>
    </row>
    <row r="1311" spans="1:3" x14ac:dyDescent="0.3">
      <c r="A1311" s="82" t="s">
        <v>1535</v>
      </c>
      <c r="B1311" s="3">
        <v>21</v>
      </c>
      <c r="C1311">
        <v>996</v>
      </c>
    </row>
    <row r="1312" spans="1:3" x14ac:dyDescent="0.3">
      <c r="A1312" s="82" t="s">
        <v>1536</v>
      </c>
      <c r="B1312" s="3">
        <v>21</v>
      </c>
      <c r="C1312">
        <v>997</v>
      </c>
    </row>
    <row r="1313" spans="1:3" x14ac:dyDescent="0.3">
      <c r="A1313" s="82" t="s">
        <v>1537</v>
      </c>
      <c r="B1313" s="3">
        <v>13</v>
      </c>
      <c r="C1313">
        <v>233</v>
      </c>
    </row>
    <row r="1314" spans="1:3" x14ac:dyDescent="0.3">
      <c r="A1314" s="82" t="s">
        <v>1538</v>
      </c>
      <c r="B1314" s="3">
        <v>24</v>
      </c>
      <c r="C1314">
        <v>1102</v>
      </c>
    </row>
    <row r="1315" spans="1:3" x14ac:dyDescent="0.3">
      <c r="A1315" s="82" t="s">
        <v>1539</v>
      </c>
      <c r="B1315" s="3">
        <v>9</v>
      </c>
      <c r="C1315">
        <v>124</v>
      </c>
    </row>
    <row r="1316" spans="1:3" x14ac:dyDescent="0.3">
      <c r="A1316" s="82" t="s">
        <v>1540</v>
      </c>
      <c r="B1316" s="3">
        <v>21</v>
      </c>
      <c r="C1316">
        <v>998</v>
      </c>
    </row>
    <row r="1317" spans="1:3" x14ac:dyDescent="0.3">
      <c r="A1317" s="82" t="s">
        <v>1541</v>
      </c>
      <c r="B1317" s="3">
        <v>21</v>
      </c>
      <c r="C1317">
        <v>999</v>
      </c>
    </row>
    <row r="1318" spans="1:3" x14ac:dyDescent="0.3">
      <c r="A1318" s="82" t="s">
        <v>1542</v>
      </c>
      <c r="B1318" s="3">
        <v>21</v>
      </c>
      <c r="C1318">
        <v>1000</v>
      </c>
    </row>
    <row r="1319" spans="1:3" x14ac:dyDescent="0.3">
      <c r="A1319" s="82" t="s">
        <v>1543</v>
      </c>
      <c r="B1319" s="3">
        <v>24</v>
      </c>
      <c r="C1319">
        <v>1103</v>
      </c>
    </row>
    <row r="1320" spans="1:3" x14ac:dyDescent="0.3">
      <c r="A1320" s="82" t="s">
        <v>1544</v>
      </c>
      <c r="B1320" s="3">
        <v>21</v>
      </c>
      <c r="C1320">
        <v>1001</v>
      </c>
    </row>
    <row r="1321" spans="1:3" x14ac:dyDescent="0.3">
      <c r="A1321" s="82" t="s">
        <v>1545</v>
      </c>
      <c r="B1321" s="3">
        <v>16</v>
      </c>
      <c r="C1321">
        <v>718</v>
      </c>
    </row>
    <row r="1322" spans="1:3" x14ac:dyDescent="0.3">
      <c r="A1322" s="82" t="s">
        <v>1546</v>
      </c>
      <c r="B1322" s="3">
        <v>21</v>
      </c>
      <c r="C1322">
        <v>1002</v>
      </c>
    </row>
    <row r="1323" spans="1:3" x14ac:dyDescent="0.3">
      <c r="A1323" s="82" t="s">
        <v>1547</v>
      </c>
      <c r="B1323" s="3">
        <v>21</v>
      </c>
      <c r="C1323">
        <v>1003</v>
      </c>
    </row>
    <row r="1324" spans="1:3" x14ac:dyDescent="0.3">
      <c r="A1324" s="82" t="s">
        <v>1548</v>
      </c>
      <c r="B1324" s="3">
        <v>21</v>
      </c>
      <c r="C1324">
        <v>1004</v>
      </c>
    </row>
    <row r="1325" spans="1:3" x14ac:dyDescent="0.3">
      <c r="A1325" s="82" t="s">
        <v>1549</v>
      </c>
      <c r="B1325" s="3">
        <v>16</v>
      </c>
      <c r="C1325">
        <v>719</v>
      </c>
    </row>
    <row r="1326" spans="1:3" x14ac:dyDescent="0.3">
      <c r="A1326" s="82" t="s">
        <v>1550</v>
      </c>
      <c r="B1326" s="3">
        <v>25</v>
      </c>
      <c r="C1326">
        <v>1333</v>
      </c>
    </row>
    <row r="1327" spans="1:3" x14ac:dyDescent="0.3">
      <c r="A1327" s="82" t="s">
        <v>1551</v>
      </c>
      <c r="B1327" s="3">
        <v>25</v>
      </c>
      <c r="C1327">
        <v>1334</v>
      </c>
    </row>
    <row r="1328" spans="1:3" x14ac:dyDescent="0.3">
      <c r="A1328" s="82" t="s">
        <v>1552</v>
      </c>
      <c r="B1328" s="3">
        <v>21</v>
      </c>
      <c r="C1328">
        <v>1005</v>
      </c>
    </row>
    <row r="1329" spans="1:3" x14ac:dyDescent="0.3">
      <c r="A1329" s="82" t="s">
        <v>1553</v>
      </c>
      <c r="B1329" s="3">
        <v>9</v>
      </c>
      <c r="C1329">
        <v>125</v>
      </c>
    </row>
    <row r="1330" spans="1:3" x14ac:dyDescent="0.3">
      <c r="A1330" s="82" t="s">
        <v>1554</v>
      </c>
      <c r="B1330" s="3">
        <v>9</v>
      </c>
      <c r="C1330">
        <v>126</v>
      </c>
    </row>
    <row r="1331" spans="1:3" x14ac:dyDescent="0.3">
      <c r="A1331" s="82" t="s">
        <v>1555</v>
      </c>
      <c r="B1331" s="3">
        <v>16</v>
      </c>
      <c r="C1331">
        <v>720</v>
      </c>
    </row>
    <row r="1332" spans="1:3" x14ac:dyDescent="0.3">
      <c r="A1332" s="82" t="s">
        <v>1556</v>
      </c>
      <c r="B1332" s="3">
        <v>25</v>
      </c>
      <c r="C1332">
        <v>1335</v>
      </c>
    </row>
    <row r="1333" spans="1:3" x14ac:dyDescent="0.3">
      <c r="A1333" s="82" t="s">
        <v>69</v>
      </c>
      <c r="B1333" s="3">
        <v>13</v>
      </c>
      <c r="C1333">
        <v>234</v>
      </c>
    </row>
    <row r="1334" spans="1:3" x14ac:dyDescent="0.3">
      <c r="A1334" s="82" t="s">
        <v>71</v>
      </c>
      <c r="B1334" s="3">
        <v>13</v>
      </c>
      <c r="C1334">
        <v>235</v>
      </c>
    </row>
    <row r="1335" spans="1:3" x14ac:dyDescent="0.3">
      <c r="A1335" s="82" t="s">
        <v>1557</v>
      </c>
      <c r="B1335" s="3">
        <v>25</v>
      </c>
      <c r="C1335">
        <v>1336</v>
      </c>
    </row>
    <row r="1336" spans="1:3" x14ac:dyDescent="0.3">
      <c r="A1336" s="82" t="s">
        <v>1558</v>
      </c>
      <c r="B1336" s="3">
        <v>16</v>
      </c>
      <c r="C1336">
        <v>721</v>
      </c>
    </row>
    <row r="1337" spans="1:3" x14ac:dyDescent="0.3">
      <c r="A1337" s="82" t="s">
        <v>1559</v>
      </c>
      <c r="B1337" s="3">
        <v>16</v>
      </c>
      <c r="C1337">
        <v>722</v>
      </c>
    </row>
    <row r="1338" spans="1:3" x14ac:dyDescent="0.3">
      <c r="A1338" s="82" t="s">
        <v>73</v>
      </c>
      <c r="B1338" s="3">
        <v>13</v>
      </c>
      <c r="C1338">
        <v>236</v>
      </c>
    </row>
    <row r="1339" spans="1:3" x14ac:dyDescent="0.3">
      <c r="A1339" s="82" t="s">
        <v>1560</v>
      </c>
      <c r="B1339" s="3">
        <v>16</v>
      </c>
      <c r="C1339">
        <v>723</v>
      </c>
    </row>
    <row r="1340" spans="1:3" x14ac:dyDescent="0.3">
      <c r="A1340" s="82" t="s">
        <v>1561</v>
      </c>
      <c r="B1340" s="3">
        <v>13</v>
      </c>
      <c r="C1340">
        <v>237</v>
      </c>
    </row>
    <row r="1341" spans="1:3" x14ac:dyDescent="0.3">
      <c r="A1341" s="82" t="s">
        <v>1562</v>
      </c>
      <c r="B1341" s="3">
        <v>24</v>
      </c>
      <c r="C1341">
        <v>1104</v>
      </c>
    </row>
    <row r="1342" spans="1:3" x14ac:dyDescent="0.3">
      <c r="A1342" s="82" t="s">
        <v>1563</v>
      </c>
      <c r="B1342" s="3">
        <v>11</v>
      </c>
      <c r="C1342">
        <v>374</v>
      </c>
    </row>
    <row r="1343" spans="1:3" x14ac:dyDescent="0.3">
      <c r="A1343" s="82" t="s">
        <v>1564</v>
      </c>
      <c r="B1343" s="3">
        <v>16</v>
      </c>
      <c r="C1343">
        <v>724</v>
      </c>
    </row>
    <row r="1344" spans="1:3" x14ac:dyDescent="0.3">
      <c r="A1344" s="82" t="s">
        <v>1565</v>
      </c>
      <c r="B1344" s="3">
        <v>21</v>
      </c>
      <c r="C1344">
        <v>1006</v>
      </c>
    </row>
    <row r="1345" spans="1:3" x14ac:dyDescent="0.3">
      <c r="A1345" s="82" t="s">
        <v>1566</v>
      </c>
      <c r="B1345" s="3">
        <v>16</v>
      </c>
      <c r="C1345">
        <v>725</v>
      </c>
    </row>
    <row r="1346" spans="1:3" x14ac:dyDescent="0.3">
      <c r="A1346" s="82" t="s">
        <v>1567</v>
      </c>
      <c r="B1346" s="3">
        <v>9</v>
      </c>
      <c r="C1346">
        <v>127</v>
      </c>
    </row>
    <row r="1347" spans="1:3" x14ac:dyDescent="0.3">
      <c r="A1347" s="82" t="s">
        <v>1568</v>
      </c>
      <c r="B1347" s="3">
        <v>21</v>
      </c>
      <c r="C1347">
        <v>1007</v>
      </c>
    </row>
    <row r="1348" spans="1:3" x14ac:dyDescent="0.3">
      <c r="A1348" s="82" t="s">
        <v>1569</v>
      </c>
      <c r="B1348" s="3">
        <v>9</v>
      </c>
      <c r="C1348">
        <v>128</v>
      </c>
    </row>
    <row r="1349" spans="1:3" x14ac:dyDescent="0.3">
      <c r="A1349" s="82" t="s">
        <v>1570</v>
      </c>
      <c r="B1349" s="3">
        <v>21</v>
      </c>
      <c r="C1349">
        <v>1008</v>
      </c>
    </row>
    <row r="1350" spans="1:3" x14ac:dyDescent="0.3">
      <c r="A1350" s="82" t="s">
        <v>1571</v>
      </c>
      <c r="B1350" s="3">
        <v>21</v>
      </c>
      <c r="C1350">
        <v>1010</v>
      </c>
    </row>
    <row r="1351" spans="1:3" x14ac:dyDescent="0.3">
      <c r="A1351" s="82" t="s">
        <v>1572</v>
      </c>
      <c r="B1351" s="3">
        <v>21</v>
      </c>
      <c r="C1351">
        <v>1009</v>
      </c>
    </row>
    <row r="1352" spans="1:3" x14ac:dyDescent="0.3">
      <c r="A1352" s="82" t="s">
        <v>1573</v>
      </c>
      <c r="B1352" s="3">
        <v>25</v>
      </c>
      <c r="C1352">
        <v>1337</v>
      </c>
    </row>
    <row r="1353" spans="1:3" x14ac:dyDescent="0.3">
      <c r="A1353" s="82" t="s">
        <v>1574</v>
      </c>
      <c r="B1353" s="3">
        <v>24</v>
      </c>
      <c r="C1353">
        <v>1105</v>
      </c>
    </row>
    <row r="1354" spans="1:3" x14ac:dyDescent="0.3">
      <c r="A1354" s="82" t="s">
        <v>1575</v>
      </c>
      <c r="B1354" s="3">
        <v>24</v>
      </c>
      <c r="C1354">
        <v>1106</v>
      </c>
    </row>
    <row r="1355" spans="1:3" x14ac:dyDescent="0.3">
      <c r="A1355" s="82" t="s">
        <v>1576</v>
      </c>
      <c r="B1355" s="3">
        <v>13</v>
      </c>
      <c r="C1355">
        <v>238</v>
      </c>
    </row>
    <row r="1356" spans="1:3" x14ac:dyDescent="0.3">
      <c r="A1356" s="82" t="s">
        <v>1576</v>
      </c>
      <c r="B1356" s="3">
        <v>24</v>
      </c>
      <c r="C1356">
        <v>1107</v>
      </c>
    </row>
    <row r="1357" spans="1:3" x14ac:dyDescent="0.3">
      <c r="A1357" s="82" t="s">
        <v>1577</v>
      </c>
      <c r="B1357" s="3">
        <v>13</v>
      </c>
      <c r="C1357">
        <v>239</v>
      </c>
    </row>
    <row r="1358" spans="1:3" x14ac:dyDescent="0.3">
      <c r="A1358" s="82" t="s">
        <v>1578</v>
      </c>
      <c r="B1358" s="3">
        <v>21</v>
      </c>
      <c r="C1358">
        <v>1011</v>
      </c>
    </row>
    <row r="1359" spans="1:3" x14ac:dyDescent="0.3">
      <c r="A1359" s="82" t="s">
        <v>1579</v>
      </c>
      <c r="B1359" s="3">
        <v>16</v>
      </c>
      <c r="C1359">
        <v>727</v>
      </c>
    </row>
    <row r="1360" spans="1:3" x14ac:dyDescent="0.3">
      <c r="A1360" s="82" t="s">
        <v>1580</v>
      </c>
      <c r="B1360" s="3">
        <v>11</v>
      </c>
      <c r="C1360">
        <v>375</v>
      </c>
    </row>
    <row r="1361" spans="1:3" x14ac:dyDescent="0.3">
      <c r="A1361" s="82" t="s">
        <v>1581</v>
      </c>
      <c r="B1361" s="3">
        <v>21</v>
      </c>
      <c r="C1361">
        <v>1012</v>
      </c>
    </row>
    <row r="1362" spans="1:3" x14ac:dyDescent="0.3">
      <c r="A1362" s="82" t="s">
        <v>1582</v>
      </c>
      <c r="B1362" s="3">
        <v>16</v>
      </c>
      <c r="C1362">
        <v>728</v>
      </c>
    </row>
    <row r="1363" spans="1:3" x14ac:dyDescent="0.3">
      <c r="A1363" s="82" t="s">
        <v>1583</v>
      </c>
      <c r="B1363" s="3">
        <v>16</v>
      </c>
      <c r="C1363">
        <v>729</v>
      </c>
    </row>
    <row r="1364" spans="1:3" x14ac:dyDescent="0.3">
      <c r="A1364" s="82" t="s">
        <v>1584</v>
      </c>
      <c r="B1364" s="3">
        <v>13</v>
      </c>
      <c r="C1364">
        <v>240</v>
      </c>
    </row>
    <row r="1365" spans="1:3" x14ac:dyDescent="0.3">
      <c r="A1365" s="82" t="s">
        <v>1585</v>
      </c>
      <c r="B1365" s="3">
        <v>21</v>
      </c>
      <c r="C1365">
        <v>1013</v>
      </c>
    </row>
    <row r="1366" spans="1:3" x14ac:dyDescent="0.3">
      <c r="A1366" s="82" t="s">
        <v>1586</v>
      </c>
      <c r="B1366" s="3">
        <v>21</v>
      </c>
      <c r="C1366">
        <v>1014</v>
      </c>
    </row>
    <row r="1367" spans="1:3" x14ac:dyDescent="0.3">
      <c r="A1367" s="82" t="s">
        <v>1587</v>
      </c>
      <c r="B1367" s="3">
        <v>21</v>
      </c>
      <c r="C1367">
        <v>1015</v>
      </c>
    </row>
    <row r="1368" spans="1:3" x14ac:dyDescent="0.3">
      <c r="A1368" s="82" t="s">
        <v>1588</v>
      </c>
      <c r="B1368" s="3">
        <v>9</v>
      </c>
      <c r="C1368">
        <v>129</v>
      </c>
    </row>
    <row r="1369" spans="1:3" x14ac:dyDescent="0.3">
      <c r="A1369" s="82" t="s">
        <v>1589</v>
      </c>
      <c r="B1369" s="3">
        <v>21</v>
      </c>
      <c r="C1369">
        <v>1016</v>
      </c>
    </row>
    <row r="1370" spans="1:3" x14ac:dyDescent="0.3">
      <c r="A1370" s="82" t="s">
        <v>1590</v>
      </c>
      <c r="B1370" s="3">
        <v>12</v>
      </c>
      <c r="C1370">
        <v>305</v>
      </c>
    </row>
    <row r="1371" spans="1:3" x14ac:dyDescent="0.3">
      <c r="A1371" s="82" t="s">
        <v>1591</v>
      </c>
      <c r="B1371" s="3">
        <v>9</v>
      </c>
      <c r="C1371">
        <v>130</v>
      </c>
    </row>
    <row r="1372" spans="1:3" x14ac:dyDescent="0.3">
      <c r="A1372" s="82" t="s">
        <v>1592</v>
      </c>
      <c r="B1372" s="3">
        <v>21</v>
      </c>
      <c r="C1372">
        <v>1017</v>
      </c>
    </row>
    <row r="1373" spans="1:3" x14ac:dyDescent="0.3">
      <c r="A1373" s="82" t="s">
        <v>1593</v>
      </c>
      <c r="B1373" s="3">
        <v>9</v>
      </c>
      <c r="C1373">
        <v>131</v>
      </c>
    </row>
    <row r="1374" spans="1:3" x14ac:dyDescent="0.3">
      <c r="A1374" s="82" t="s">
        <v>1594</v>
      </c>
      <c r="B1374" s="3">
        <v>21</v>
      </c>
      <c r="C1374">
        <v>1018</v>
      </c>
    </row>
    <row r="1375" spans="1:3" x14ac:dyDescent="0.3">
      <c r="A1375" s="82" t="s">
        <v>1595</v>
      </c>
      <c r="B1375" s="3">
        <v>21</v>
      </c>
      <c r="C1375">
        <v>1019</v>
      </c>
    </row>
    <row r="1376" spans="1:3" x14ac:dyDescent="0.3">
      <c r="A1376" s="84" t="s">
        <v>1596</v>
      </c>
      <c r="B1376" s="85">
        <v>21</v>
      </c>
      <c r="C1376">
        <v>1020</v>
      </c>
    </row>
    <row r="1377" spans="1:3" x14ac:dyDescent="0.3">
      <c r="A1377" s="84" t="s">
        <v>1597</v>
      </c>
      <c r="B1377" s="17">
        <v>21</v>
      </c>
      <c r="C1377">
        <v>1021</v>
      </c>
    </row>
    <row r="1378" spans="1:3" x14ac:dyDescent="0.3">
      <c r="A1378" s="84" t="s">
        <v>1598</v>
      </c>
      <c r="B1378" s="85">
        <v>9</v>
      </c>
      <c r="C1378">
        <v>132</v>
      </c>
    </row>
    <row r="1379" spans="1:3" x14ac:dyDescent="0.3">
      <c r="A1379" s="84" t="s">
        <v>1599</v>
      </c>
      <c r="B1379" s="85">
        <v>11</v>
      </c>
      <c r="C1379">
        <v>376</v>
      </c>
    </row>
    <row r="1380" spans="1:3" x14ac:dyDescent="0.3">
      <c r="A1380" s="84" t="s">
        <v>1600</v>
      </c>
      <c r="B1380" s="17">
        <v>25</v>
      </c>
      <c r="C1380">
        <v>1338</v>
      </c>
    </row>
    <row r="1381" spans="1:3" x14ac:dyDescent="0.3">
      <c r="A1381" s="84" t="s">
        <v>1601</v>
      </c>
      <c r="B1381" s="17">
        <v>16</v>
      </c>
      <c r="C1381">
        <v>731</v>
      </c>
    </row>
    <row r="1382" spans="1:3" x14ac:dyDescent="0.3">
      <c r="A1382" s="84" t="s">
        <v>1602</v>
      </c>
      <c r="B1382" s="17">
        <v>21</v>
      </c>
      <c r="C1382">
        <v>1022</v>
      </c>
    </row>
    <row r="1383" spans="1:3" x14ac:dyDescent="0.3">
      <c r="A1383" s="84" t="s">
        <v>1603</v>
      </c>
      <c r="B1383" s="17">
        <v>21</v>
      </c>
      <c r="C1383">
        <v>1023</v>
      </c>
    </row>
    <row r="1384" spans="1:3" x14ac:dyDescent="0.3">
      <c r="A1384" s="84" t="s">
        <v>1604</v>
      </c>
      <c r="B1384" s="17">
        <v>21</v>
      </c>
      <c r="C1384">
        <v>1024</v>
      </c>
    </row>
    <row r="1385" spans="1:3" x14ac:dyDescent="0.3">
      <c r="A1385" s="84" t="s">
        <v>1605</v>
      </c>
      <c r="B1385" s="17">
        <v>16</v>
      </c>
      <c r="C1385">
        <v>732</v>
      </c>
    </row>
    <row r="1386" spans="1:3" x14ac:dyDescent="0.3">
      <c r="A1386" s="84" t="s">
        <v>1606</v>
      </c>
      <c r="B1386" s="85">
        <v>16</v>
      </c>
      <c r="C1386">
        <v>726</v>
      </c>
    </row>
    <row r="1387" spans="1:3" x14ac:dyDescent="0.3">
      <c r="A1387" s="84" t="s">
        <v>1607</v>
      </c>
      <c r="B1387" s="17">
        <v>24</v>
      </c>
      <c r="C1387">
        <v>1108</v>
      </c>
    </row>
    <row r="1388" spans="1:3" x14ac:dyDescent="0.3">
      <c r="A1388" s="84" t="s">
        <v>1608</v>
      </c>
      <c r="B1388" s="17">
        <v>24</v>
      </c>
      <c r="C1388">
        <v>1109</v>
      </c>
    </row>
    <row r="1389" spans="1:3" x14ac:dyDescent="0.3">
      <c r="A1389" s="84" t="s">
        <v>1609</v>
      </c>
      <c r="B1389" s="17">
        <v>25</v>
      </c>
      <c r="C1389">
        <v>1339</v>
      </c>
    </row>
    <row r="1390" spans="1:3" x14ac:dyDescent="0.3">
      <c r="A1390" s="84" t="s">
        <v>1610</v>
      </c>
      <c r="B1390" s="17">
        <v>24</v>
      </c>
      <c r="C1390">
        <v>1110</v>
      </c>
    </row>
  </sheetData>
  <sortState xmlns:xlrd2="http://schemas.microsoft.com/office/spreadsheetml/2017/richdata2" ref="A2:C1390">
    <sortCondition ref="A2:A139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GERAL TOKIO </vt:lpstr>
      <vt:lpstr>GERAL SWISS</vt:lpstr>
      <vt:lpstr>Tab Mun UF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Marcela</dc:creator>
  <cp:keywords/>
  <dc:description/>
  <cp:lastModifiedBy>Gustavo Lima</cp:lastModifiedBy>
  <cp:revision/>
  <dcterms:created xsi:type="dcterms:W3CDTF">2021-12-06T18:05:44Z</dcterms:created>
  <dcterms:modified xsi:type="dcterms:W3CDTF">2022-01-20T18:00:00Z</dcterms:modified>
  <cp:category/>
  <cp:contentStatus/>
</cp:coreProperties>
</file>