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gugag\OneDrive\Área de Trabalho\Amana\Database\"/>
    </mc:Choice>
  </mc:AlternateContent>
  <xr:revisionPtr revIDLastSave="0" documentId="13_ncr:1_{9D202861-63F3-4E32-918A-C24D1FC067FF}" xr6:coauthVersionLast="47" xr6:coauthVersionMax="47" xr10:uidLastSave="{00000000-0000-0000-0000-000000000000}"/>
  <bookViews>
    <workbookView xWindow="1068" yWindow="-108" windowWidth="22080" windowHeight="13176" xr2:uid="{6515873D-46CB-4695-8CC6-BBBEAB123B55}"/>
  </bookViews>
  <sheets>
    <sheet name="Comparativo" sheetId="6" r:id="rId1"/>
    <sheet name="Cláusulas Swiss RE" sheetId="7" state="hidden" r:id="rId2"/>
  </sheets>
  <definedNames>
    <definedName name="_xlnm.Print_Area" localSheetId="0">Comparativo!$B$2:$M$21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15" i="6" l="1"/>
  <c r="H15" i="6"/>
  <c r="L14" i="6"/>
  <c r="J14" i="6"/>
  <c r="K14" i="6" s="1"/>
  <c r="M14" i="6" s="1"/>
  <c r="J12" i="6"/>
  <c r="J15" i="6" l="1"/>
  <c r="K15" i="6" s="1"/>
  <c r="M15" i="6" s="1"/>
  <c r="L12" i="6"/>
  <c r="K12" i="6"/>
  <c r="M12" i="6" s="1"/>
  <c r="I13" i="6"/>
  <c r="H13" i="6"/>
  <c r="L13" i="6" l="1"/>
  <c r="J13" i="6"/>
  <c r="K13" i="6" s="1"/>
  <c r="M13" i="6" s="1"/>
</calcChain>
</file>

<file path=xl/sharedStrings.xml><?xml version="1.0" encoding="utf-8"?>
<sst xmlns="http://schemas.openxmlformats.org/spreadsheetml/2006/main" count="65" uniqueCount="63">
  <si>
    <t>SEGURADO:</t>
  </si>
  <si>
    <t>CULTURA:</t>
  </si>
  <si>
    <t>CPF:</t>
  </si>
  <si>
    <t>ITEM</t>
  </si>
  <si>
    <t>SEGURADORA</t>
  </si>
  <si>
    <t>Considerações:</t>
  </si>
  <si>
    <t>DATA COTAÇÃO:</t>
  </si>
  <si>
    <t>ÁREA SEGURADA (HA):</t>
  </si>
  <si>
    <t>Carência - Grãos e Algodão - Cobertura Básica - Multirriscos</t>
  </si>
  <si>
    <t>O período de carência para a Cobertura Básica será até que no mínimo 60% das plantas atinjam uma altura a partir do nível do</t>
  </si>
  <si>
    <t>solo superior a 15 cm para Algodão, Girassol, Milho, Feijão e Soja e altura superior a 10 cm para Trigo, Canola e Cevada. Caso</t>
  </si>
  <si>
    <t>a cultura esteja plantada, a carência será de 24 horas a partir do início de vigência da apólice, sempre que no mínimo 60% das</t>
  </si>
  <si>
    <t>plantas atinjam uma altura a partir do nível do solo superior a 15 cm para Algodão, Girassol, Milho, Feijão e Soja e altura</t>
  </si>
  <si>
    <t>superior a 10 cm para Trigo, Canola e Cevada.</t>
  </si>
  <si>
    <t>Cobertura Excesso de chuva</t>
  </si>
  <si>
    <t>Final de vigência - produto Soja</t>
  </si>
  <si>
    <t>2. Cada Item deverá respeitar a área mínima estipulada nas condições comerciais do produto.</t>
  </si>
  <si>
    <t>3. Talhões poderão ser agregados para atingir a área mínima do Item, desde que todos estejam dentro do mesmo município.</t>
  </si>
  <si>
    <t>5. Para a separação efetiva que justifique a quebra da(s) área(s) em mais de um Item, deverão existir entre elas ou ocorrer:</t>
  </si>
  <si>
    <t>a) Outra atividade entre as áreas consideradas;</t>
  </si>
  <si>
    <t>d) Área de reserva legal, preservação permanente ou mata nativa;</t>
  </si>
  <si>
    <t>7. Não serão aceitos outras divisões como cercas, drenos, aceiros e deformações erosivas do solo.</t>
  </si>
  <si>
    <t>Caso existam itens segurados que não sigam as regras acima, os mesmos serão agrupados na avaliação de danos</t>
  </si>
  <si>
    <t>e serão considerados como um único item para fins de regulação de sinistro, tendo sua produtividade obtida</t>
  </si>
  <si>
    <t>calculada através da média entre as áreas que foram agrupadas.</t>
  </si>
  <si>
    <t>Semente Salva - Soja</t>
  </si>
  <si>
    <t>Ao contrário do disposto na Cláusula 6 das Condições Especiais do Seguro Agrícola de Riscos Nomeados SEM FESR das Culturas Temporárias, a cobertura para excesso de chuva iniciará a partir das 24 horas da data do plantio.</t>
  </si>
  <si>
    <t>Fica entendido e acordado que ao contrário do disposto no subitem 5.2.2 das condições especiais, o período de vigência máximo é de 240 dias para lavouras não colhidas. Para efeito de endosso utilizaremos a tabela de Prazo Curto proporcional da Susep</t>
  </si>
  <si>
    <t>Regulação de Sinistro - Produtividade Obtida²</t>
  </si>
  <si>
    <t>Regulação por Item</t>
  </si>
  <si>
    <t>1. A regulação de sinistros se dará ao nível de item, considerando como unidade segurada cada um dos itens que constituem a apólice para definição de "Produtividade Obtida", individualmente e de forma independente.</t>
  </si>
  <si>
    <t>4. Na ocorrência de áreas contíguas, não haverá separação em mais de um Item, independentemente do tamanho do conjunto de áreas</t>
  </si>
  <si>
    <t>b) Rio ou lago</t>
  </si>
  <si>
    <t>c) Rodovia ou Estrada Municipal</t>
  </si>
  <si>
    <t>6. Carreador e estrada interna serão aceitos como divisor de itens somente quando o item formado por estes divisores tiver no mínimo 50 ha;</t>
  </si>
  <si>
    <t>Todos os RISCOS EXCLUIDOS PRESENTES NA APÓLICE SERÃO MANTIDOS independentemente da utilização de
semente certificada ou semente salva.
Para efeitos de regulação de sinistros da cobertura de replantio, quando o cliente fizer o uso declarado de
sementes próprias (popularmente chamadas de "sementes salvas"), será considerado o uso de 1,5 sc/ha para
operação de replantio, ao valor de R$ 150,00 por saca).</t>
  </si>
  <si>
    <t>Declaro, sob as penas da lei, que esta declaração (incluindo quaisquer formulários e declarações) foi examinada por mim e as
informações aqui contidas são verdadeiras, corretas e completas.
Estou ciente que esta Proposta apresenta valores iniciais, que poderão ser alterados em função das normas de subscrição
técnica da Seguradora e os resultados de vistoria prévia ou monitoramento, quando necessário.
A emissão de qualquer contrato ou apólice de seguros depende do recebimento e análise pela Seguradora de toda a
informação solicitada ao proponente do seguro. A apólice de seguro a que este documento poderá vir a dar origem contemplará
somente eventos cobertos e ocorridos no período de vigência da mesma.
Assumo total responsabilidade pela completa exatidão das informações fornecidas à Seguradora, reconhecendo que qualquer
declaração falsa, inverídica, errônea ou incompleta ou que omita circunstâncias relevantes, determinantes para aceitação da
proposta ou composição do prêmio, resultará na perda do direito de cobertura do seguro ou, a critério da Seguradora, na
reavaliação do valor do prêmio.
Declaro que o plantio foi realizado segundo indicação do Zoneamento Agrícola do Ministério da Agricultura-MAPA para a
cultura, município e tipo de solo, bem como as práticas de preparação do solo recomendadas (calagem e adubações) foram
realizadas com base nos resultados de análise de solo, segundo as recomendações técnicas para a cultura segurada,
definidas e divulgadas pelos órgãos oficiais de pesquisa agropecuária. Caso contrário, estou ciente de perder os direitos
oriundos da apólice de seguro a ser emitida.
Declaro também que as práticas de conservação de solo (curvas de nível, terraços, plantio na palha, eliminação de camadas
de compactação, etc...) foram adotadas conforme necessidades da cultura segurada e que os controles fitossanitários
(controle de plantas daninhas, doenças e pragas) foram e serão realizados conforme necessidades da cultura segurada
definidas e divulgadas pelos órgãos oficiais de pesquisa agropecuária.
Esta proposta de seguro poderá ser submetida ao Ministério da Agricultura, Pecuária e Abastecimento - MAPA para verificação
quanto à concessão de subvenção ao prêmio de seguro rural do Governo Federal, conforme os critérios exigidos pelo
Programa, que devem ser atendidos integralmente pelo Proponente/Segurado. Caso a proposta não se enquadre nas regras
vigentes do programa ou o MAPA não conceda, ou conceda parcialmente, o subsídio, o pagamento correspondente ao valor
não obtido da subvenção federal ao prêmio líquido do seguro será de inteira responsabilidade do Proponente/Segurado. Nesse
caso, o Proponente/Segurado deverá efetuar o pagamento da parcela correspondente à subvenção, no vencimento previsto em
boleto a ser enviado pela seguradora, restando acordado desde já que o não pagamento desta parcela determinará a redução
da vigência da apólice.
Sem prejuízo de sua submissão ao MAPA, conforme acima estabelecido, para as apólices emitidas exclusivamente para áreas
seguradas localizadas em estados que concedem subvenção ao prêmio do seguro, a proposta de seguro também será
submetida à Secretaria de Agricultura e Abastecimento do respectivo Estado, para verificação quanto à concessão de
subvenção ao prêmio de seguro rural pelo Governo do Estado, de acordo com o percentual previsto no Regulamento do
Programa, previsto na lei vigente do respectivo estado. Caso este não conceda os subsídios, o efeito será o mesmo que o
descrito no parágrafo anterior.
Se o MAPA e/ou a Secretaria de Agricultura e Abastecimento do Estado confirmarem os benefícios, a parcela correspondente à
Subvenção Federal e/ou à Subvenção Estadual serão quitadas internamente pela Seguradora, após o recebimento da
respectiva subvenção, estando o Proponente/Segurado dispensado(a) do pagamento da parcela correspondente ao valor da
subvenção federal e estadual, se aplicável ao prêmio líquido do seguro.
ESTOU CIENTE DAS CONDIÇÕES ACIMA E DAS REGRAS VIGENTES REFERENTES AOS PROGRAMAS DE SUBSÍDIO FEDERAL E
ESTADUAL, E DE QUE O NÃO ENVIO DOS TERMOS DE SUBVENÇÃO, CROQUI DA ÁREA A SER SEGURADA E DO ROTEIRO DE
ACESSO EM ATÉ 7 (SETE) DIAS APÓS A DATA DA APRESENTAÇÃO DA PROPOSTA PODERÁ IMPLICAR NO CANCELAMENTO DA
MESMA.</t>
  </si>
  <si>
    <t>Riscos Excluídos</t>
  </si>
  <si>
    <t>PRODUTIVIDADE GARANTIDA (SC/HA)</t>
  </si>
  <si>
    <t>DADOS DA PROPRIEDADE:</t>
  </si>
  <si>
    <t>COBERTURA</t>
  </si>
  <si>
    <t>Básica</t>
  </si>
  <si>
    <t>LMGA (R$)</t>
  </si>
  <si>
    <t>Adicional- Replantio</t>
  </si>
  <si>
    <t>PRÊMIO 
(R$)</t>
  </si>
  <si>
    <t>PRÊMIO MÉDIO S/SUBVENÇÃO (R$/HA)</t>
  </si>
  <si>
    <t>PRÊMIO MÉDIO C/SUBVENÇÃO (R$/HA)</t>
  </si>
  <si>
    <t>VALOR SACA 
(R$/SC)</t>
  </si>
  <si>
    <t>Soja Pós Cana</t>
  </si>
  <si>
    <t>Validade da cotação: 10 dias</t>
  </si>
  <si>
    <t>MUNICÍPIO/UF:</t>
  </si>
  <si>
    <t>SUBVENÇÃO FEDERAL
(R$)</t>
  </si>
  <si>
    <t>Edson Namiki</t>
  </si>
  <si>
    <t>278.782.458-78</t>
  </si>
  <si>
    <t>Fazenda Retiro Alegre</t>
  </si>
  <si>
    <t>Pereira Barreto - SP</t>
  </si>
  <si>
    <t>ESSOR/Agro Brasil</t>
  </si>
  <si>
    <t>ÁREA (HA)</t>
  </si>
  <si>
    <t>PRÊMIO C/DESCONTO SUBV (R$)</t>
  </si>
  <si>
    <t>1) Subvenção sujeita à aprovação do governo.</t>
  </si>
  <si>
    <t xml:space="preserve">3) Riscos Cobertos: granizo, geada, excesso de chuvas, ventos fortes, estiagem, inundação imprevista e inevitável, incêndio (ocorrência de fogo não controlável), tromba d'água. </t>
  </si>
  <si>
    <t xml:space="preserve">2) Limite de Subvenção Federal por CPF: R$ 48.000,00. </t>
  </si>
  <si>
    <t>Excelsior Seguros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</si>
</sst>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Calibri"/>
      <family val="2"/>
      <scheme val="minor"/>
    </font>
    <font>
      <sz val="12"/>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 fillId="0" borderId="0"/>
  </cellStyleXfs>
  <cellXfs count="26">
    <xf numFmtId="0" fontId="0" fillId="0" borderId="0" xfId="0"/>
    <xf numFmtId="0" fontId="1" fillId="0" borderId="0" xfId="0" applyFont="1"/>
    <xf numFmtId="0" fontId="0" fillId="0" borderId="0" xfId="0"/>
    <xf numFmtId="0" fontId="0" fillId="0" borderId="0" xfId="0" applyAlignment="1">
      <alignment wrapText="1"/>
    </xf>
    <xf numFmtId="0" fontId="0" fillId="0" borderId="1" xfId="0" applyFont="1" applyBorder="1" applyAlignment="1">
      <alignment horizontal="left" vertical="center" indent="1"/>
    </xf>
    <xf numFmtId="0" fontId="0" fillId="0" borderId="0" xfId="0" applyFont="1" applyAlignment="1">
      <alignment horizontal="left" vertical="center"/>
    </xf>
    <xf numFmtId="0" fontId="0" fillId="0" borderId="0" xfId="0" applyAlignment="1">
      <alignment vertical="center" wrapText="1"/>
    </xf>
    <xf numFmtId="0" fontId="0" fillId="0" borderId="0" xfId="0" applyFont="1" applyAlignment="1">
      <alignment vertical="center" wrapText="1"/>
    </xf>
    <xf numFmtId="0" fontId="0" fillId="0" borderId="0" xfId="0" applyFont="1" applyAlignment="1">
      <alignment vertical="center"/>
    </xf>
    <xf numFmtId="0" fontId="1" fillId="0" borderId="0" xfId="0" applyFont="1" applyAlignment="1">
      <alignment horizontal="left" vertical="center"/>
    </xf>
    <xf numFmtId="0" fontId="0" fillId="0" borderId="0" xfId="0" applyAlignment="1">
      <alignment vertical="center"/>
    </xf>
    <xf numFmtId="14" fontId="0" fillId="0" borderId="0" xfId="0" applyNumberFormat="1" applyFont="1" applyAlignment="1">
      <alignment horizontal="left" vertical="center"/>
    </xf>
    <xf numFmtId="0" fontId="0" fillId="0" borderId="0" xfId="0" applyFont="1" applyAlignment="1">
      <alignment horizontal="center" vertical="center"/>
    </xf>
    <xf numFmtId="0" fontId="3" fillId="0" borderId="0" xfId="0" applyFont="1" applyAlignment="1">
      <alignment vertical="center"/>
    </xf>
    <xf numFmtId="0" fontId="1" fillId="0" borderId="0" xfId="0" applyFont="1" applyAlignment="1">
      <alignment vertical="center"/>
    </xf>
    <xf numFmtId="4" fontId="0" fillId="0" borderId="1" xfId="0" applyNumberFormat="1" applyFont="1" applyBorder="1" applyAlignment="1">
      <alignment horizontal="right" vertical="center" indent="1"/>
    </xf>
    <xf numFmtId="0" fontId="4" fillId="2" borderId="1" xfId="0" applyFont="1" applyFill="1" applyBorder="1" applyAlignment="1">
      <alignment horizontal="center" vertical="center" wrapText="1"/>
    </xf>
    <xf numFmtId="4" fontId="0" fillId="0" borderId="0" xfId="0" applyNumberFormat="1" applyFont="1" applyAlignment="1">
      <alignment horizontal="left" vertical="center"/>
    </xf>
    <xf numFmtId="0" fontId="0" fillId="0" borderId="0" xfId="0" applyAlignment="1">
      <alignment horizontal="left" vertical="center" wrapText="1"/>
    </xf>
    <xf numFmtId="4" fontId="0" fillId="0" borderId="1" xfId="0" applyNumberFormat="1" applyFont="1" applyBorder="1" applyAlignment="1">
      <alignment horizontal="center" vertical="center"/>
    </xf>
    <xf numFmtId="2" fontId="0" fillId="0" borderId="2" xfId="0" applyNumberFormat="1" applyFont="1" applyBorder="1" applyAlignment="1">
      <alignment horizontal="center" vertical="center"/>
    </xf>
    <xf numFmtId="2" fontId="0" fillId="0" borderId="3" xfId="0" applyNumberFormat="1" applyFont="1" applyBorder="1" applyAlignment="1">
      <alignment horizontal="center" vertical="center"/>
    </xf>
    <xf numFmtId="0" fontId="0" fillId="0" borderId="2" xfId="0" applyFont="1" applyBorder="1" applyAlignment="1">
      <alignment horizontal="left" vertical="center" indent="1"/>
    </xf>
    <xf numFmtId="0" fontId="0" fillId="0" borderId="3" xfId="0" applyFont="1" applyBorder="1" applyAlignment="1">
      <alignment horizontal="left" vertical="center" indent="1"/>
    </xf>
    <xf numFmtId="0" fontId="0" fillId="0" borderId="2" xfId="0" applyFont="1" applyBorder="1" applyAlignment="1">
      <alignment horizontal="center" vertical="center"/>
    </xf>
    <xf numFmtId="0" fontId="0" fillId="0" borderId="3" xfId="0" applyFont="1" applyBorder="1" applyAlignment="1">
      <alignment horizontal="center" vertical="center"/>
    </xf>
  </cellXfs>
  <cellStyles count="2">
    <cellStyle name="Normal" xfId="0" builtinId="0"/>
    <cellStyle name="Normal 2" xfId="1" xr:uid="{4DC6222F-1797-4D04-8C75-800C462E50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xdr:col>
      <xdr:colOff>352425</xdr:colOff>
      <xdr:row>2</xdr:row>
      <xdr:rowOff>76200</xdr:rowOff>
    </xdr:from>
    <xdr:ext cx="1312841" cy="800100"/>
    <xdr:pic>
      <xdr:nvPicPr>
        <xdr:cNvPr id="2" name="Imagem 1">
          <a:extLst>
            <a:ext uri="{FF2B5EF4-FFF2-40B4-BE49-F238E27FC236}">
              <a16:creationId xmlns:a16="http://schemas.microsoft.com/office/drawing/2014/main" id="{7AB52B89-2F32-4693-A089-D90C3C933F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9125" y="457200"/>
          <a:ext cx="1312841" cy="800100"/>
        </a:xfrm>
        <a:prstGeom prst="rect">
          <a:avLst/>
        </a:prstGeom>
      </xdr:spPr>
    </xdr:pic>
    <xdr:clientData/>
  </xdr:one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F026D-3C9B-4A7D-BEBA-562ABD3015A3}">
  <sheetPr>
    <pageSetUpPr fitToPage="1"/>
  </sheetPr>
  <dimension ref="B2:M21"/>
  <sheetViews>
    <sheetView showGridLines="0" tabSelected="1" workbookViewId="0">
      <selection activeCell="B11" sqref="B11"/>
    </sheetView>
  </sheetViews>
  <sheetFormatPr defaultColWidth="9.109375" defaultRowHeight="14.4" x14ac:dyDescent="0.3"/>
  <cols>
    <col min="1" max="1" width="4" style="8" customWidth="1"/>
    <col min="2" max="2" width="5.44140625" style="8" customWidth="1"/>
    <col min="3" max="3" width="21.88671875" style="8" customWidth="1"/>
    <col min="4" max="4" width="27.44140625" style="8" customWidth="1"/>
    <col min="5" max="6" width="13.109375" style="8" customWidth="1"/>
    <col min="7" max="7" width="13.6640625" style="8" customWidth="1"/>
    <col min="8" max="13" width="13.88671875" style="8" customWidth="1"/>
    <col min="14" max="16384" width="9.109375" style="8"/>
  </cols>
  <sheetData>
    <row r="2" spans="2:13" x14ac:dyDescent="0.3">
      <c r="E2" s="9" t="s">
        <v>0</v>
      </c>
      <c r="G2" s="8" t="s">
        <v>52</v>
      </c>
    </row>
    <row r="3" spans="2:13" x14ac:dyDescent="0.3">
      <c r="E3" s="9" t="s">
        <v>2</v>
      </c>
      <c r="G3" s="10" t="s">
        <v>53</v>
      </c>
    </row>
    <row r="4" spans="2:13" x14ac:dyDescent="0.3">
      <c r="E4" s="9" t="s">
        <v>39</v>
      </c>
      <c r="G4" s="8" t="s">
        <v>54</v>
      </c>
    </row>
    <row r="5" spans="2:13" x14ac:dyDescent="0.3">
      <c r="E5" s="9" t="s">
        <v>50</v>
      </c>
      <c r="G5" s="8" t="s">
        <v>55</v>
      </c>
    </row>
    <row r="6" spans="2:13" x14ac:dyDescent="0.3">
      <c r="E6" s="9" t="s">
        <v>1</v>
      </c>
      <c r="G6" s="8" t="s">
        <v>48</v>
      </c>
    </row>
    <row r="7" spans="2:13" x14ac:dyDescent="0.3">
      <c r="E7" s="9" t="s">
        <v>7</v>
      </c>
      <c r="G7" s="17">
        <v>316.48</v>
      </c>
    </row>
    <row r="8" spans="2:13" x14ac:dyDescent="0.3">
      <c r="E8" s="9" t="s">
        <v>6</v>
      </c>
      <c r="G8" s="11">
        <v>44420</v>
      </c>
    </row>
    <row r="9" spans="2:13" ht="30.75" customHeight="1" x14ac:dyDescent="0.3">
      <c r="D9" s="12"/>
      <c r="E9" s="12"/>
      <c r="F9" s="12"/>
    </row>
    <row r="10" spans="2:13" ht="15.6" x14ac:dyDescent="0.3">
      <c r="B10" s="13"/>
      <c r="D10" s="12"/>
      <c r="E10" s="12"/>
      <c r="F10" s="12"/>
    </row>
    <row r="11" spans="2:13" ht="41.4" x14ac:dyDescent="0.3">
      <c r="B11" s="16" t="s">
        <v>3</v>
      </c>
      <c r="C11" s="16" t="s">
        <v>4</v>
      </c>
      <c r="D11" s="16" t="s">
        <v>40</v>
      </c>
      <c r="E11" s="16" t="s">
        <v>47</v>
      </c>
      <c r="F11" s="16" t="s">
        <v>57</v>
      </c>
      <c r="G11" s="16" t="s">
        <v>38</v>
      </c>
      <c r="H11" s="16" t="s">
        <v>42</v>
      </c>
      <c r="I11" s="16" t="s">
        <v>44</v>
      </c>
      <c r="J11" s="16" t="s">
        <v>51</v>
      </c>
      <c r="K11" s="16" t="s">
        <v>58</v>
      </c>
      <c r="L11" s="16" t="s">
        <v>45</v>
      </c>
      <c r="M11" s="16" t="s">
        <v>46</v>
      </c>
    </row>
    <row r="12" spans="2:13" x14ac:dyDescent="0.3">
      <c r="B12" s="24">
        <v>1</v>
      </c>
      <c r="C12" s="22" t="s">
        <v>56</v>
      </c>
      <c r="D12" s="4" t="s">
        <v>41</v>
      </c>
      <c r="E12" s="20">
        <v>141</v>
      </c>
      <c r="F12" s="20">
        <v>110.66</v>
      </c>
      <c r="G12" s="19">
        <v>36.950000000000003</v>
      </c>
      <c r="H12" s="15">
        <v>576533.06999999995</v>
      </c>
      <c r="I12" s="15">
        <v>64859</v>
      </c>
      <c r="J12" s="15">
        <f>I12*20%</f>
        <v>12971.800000000001</v>
      </c>
      <c r="K12" s="15">
        <f>I12-J12</f>
        <v>51887.199999999997</v>
      </c>
      <c r="L12" s="15">
        <f>I12/F12</f>
        <v>586.1106090728357</v>
      </c>
      <c r="M12" s="15">
        <f>K12/F12</f>
        <v>468.88848725826858</v>
      </c>
    </row>
    <row r="13" spans="2:13" x14ac:dyDescent="0.3">
      <c r="B13" s="25"/>
      <c r="C13" s="23"/>
      <c r="D13" s="4" t="s">
        <v>43</v>
      </c>
      <c r="E13" s="21"/>
      <c r="F13" s="21"/>
      <c r="G13" s="19"/>
      <c r="H13" s="15">
        <f>H12*20%</f>
        <v>115306.614</v>
      </c>
      <c r="I13" s="15">
        <f>H12*0.5%</f>
        <v>2882.6653499999998</v>
      </c>
      <c r="J13" s="15">
        <f>I13*20%</f>
        <v>576.53306999999995</v>
      </c>
      <c r="K13" s="15">
        <f t="shared" ref="K13" si="0">I13-J13</f>
        <v>2306.1322799999998</v>
      </c>
      <c r="L13" s="15">
        <f>I13/F12</f>
        <v>26.049750135550333</v>
      </c>
      <c r="M13" s="15">
        <f>K13/F12</f>
        <v>20.839800108440265</v>
      </c>
    </row>
    <row r="14" spans="2:13" x14ac:dyDescent="0.3">
      <c r="B14" s="24">
        <v>2</v>
      </c>
      <c r="C14" s="22" t="s">
        <v>62</v>
      </c>
      <c r="D14" s="4" t="s">
        <v>41</v>
      </c>
      <c r="E14" s="20">
        <v>150</v>
      </c>
      <c r="F14" s="20">
        <v>205.82</v>
      </c>
      <c r="G14" s="19">
        <v>41.97</v>
      </c>
      <c r="H14" s="15">
        <v>1295739.81</v>
      </c>
      <c r="I14" s="15">
        <v>62843.38</v>
      </c>
      <c r="J14" s="15">
        <f>I14*20%</f>
        <v>12568.675999999999</v>
      </c>
      <c r="K14" s="15">
        <f>I14-J14</f>
        <v>50274.703999999998</v>
      </c>
      <c r="L14" s="15">
        <f>I14/F14</f>
        <v>305.33174618598775</v>
      </c>
      <c r="M14" s="15">
        <f>K14/F14</f>
        <v>244.2653969487902</v>
      </c>
    </row>
    <row r="15" spans="2:13" x14ac:dyDescent="0.3">
      <c r="B15" s="25"/>
      <c r="C15" s="23"/>
      <c r="D15" s="4" t="s">
        <v>43</v>
      </c>
      <c r="E15" s="21"/>
      <c r="F15" s="21"/>
      <c r="G15" s="19"/>
      <c r="H15" s="15">
        <f>H14*20%</f>
        <v>259147.96200000003</v>
      </c>
      <c r="I15" s="15">
        <v>7126.57</v>
      </c>
      <c r="J15" s="15">
        <f>I15*20%</f>
        <v>1425.3140000000001</v>
      </c>
      <c r="K15" s="15">
        <f t="shared" ref="K15" si="1">I15-J15</f>
        <v>5701.2559999999994</v>
      </c>
      <c r="L15" s="15">
        <f>I15/F14</f>
        <v>34.625255077251964</v>
      </c>
      <c r="M15" s="15">
        <f>K15/F14</f>
        <v>27.700204061801571</v>
      </c>
    </row>
    <row r="16" spans="2:13" ht="14.25" customHeight="1" x14ac:dyDescent="0.3">
      <c r="B16" s="5" t="s">
        <v>49</v>
      </c>
      <c r="M16" s="7"/>
    </row>
    <row r="17" spans="2:13" ht="14.25" customHeight="1" x14ac:dyDescent="0.3">
      <c r="B17" s="5"/>
      <c r="M17" s="7"/>
    </row>
    <row r="18" spans="2:13" ht="15" customHeight="1" x14ac:dyDescent="0.3">
      <c r="B18" s="14" t="s">
        <v>5</v>
      </c>
      <c r="D18" s="7"/>
      <c r="E18" s="7"/>
      <c r="F18" s="7"/>
      <c r="G18" s="7"/>
      <c r="H18" s="7"/>
      <c r="I18" s="7"/>
      <c r="J18" s="7"/>
      <c r="K18" s="7"/>
      <c r="L18" s="7"/>
    </row>
    <row r="19" spans="2:13" ht="23.25" customHeight="1" x14ac:dyDescent="0.3">
      <c r="B19" s="18" t="s">
        <v>59</v>
      </c>
      <c r="C19" s="18"/>
      <c r="D19" s="18"/>
      <c r="E19" s="18"/>
      <c r="F19" s="18"/>
      <c r="G19" s="18"/>
      <c r="H19" s="18"/>
      <c r="I19" s="18"/>
      <c r="J19" s="18"/>
      <c r="K19" s="18"/>
      <c r="L19" s="7"/>
      <c r="M19" s="7"/>
    </row>
    <row r="20" spans="2:13" ht="18" customHeight="1" x14ac:dyDescent="0.3">
      <c r="B20" s="18" t="s">
        <v>61</v>
      </c>
      <c r="C20" s="18"/>
      <c r="D20" s="18"/>
      <c r="E20" s="18"/>
      <c r="F20" s="18"/>
      <c r="G20" s="18"/>
      <c r="H20" s="18"/>
      <c r="I20" s="18"/>
      <c r="J20" s="18"/>
      <c r="K20" s="18"/>
      <c r="L20" s="6"/>
      <c r="M20" s="6"/>
    </row>
    <row r="21" spans="2:13" ht="18" hidden="1" customHeight="1" x14ac:dyDescent="0.3">
      <c r="B21" s="18" t="s">
        <v>60</v>
      </c>
      <c r="C21" s="18"/>
      <c r="D21" s="18"/>
      <c r="E21" s="18"/>
      <c r="F21" s="18"/>
      <c r="G21" s="18"/>
      <c r="H21" s="18"/>
      <c r="I21" s="18"/>
      <c r="J21" s="18"/>
      <c r="K21" s="18"/>
      <c r="L21" s="18"/>
      <c r="M21" s="18"/>
    </row>
  </sheetData>
  <mergeCells count="13">
    <mergeCell ref="B19:K19"/>
    <mergeCell ref="B20:K20"/>
    <mergeCell ref="B21:M21"/>
    <mergeCell ref="G12:G13"/>
    <mergeCell ref="F12:F13"/>
    <mergeCell ref="E12:E13"/>
    <mergeCell ref="C12:C13"/>
    <mergeCell ref="B12:B13"/>
    <mergeCell ref="B14:B15"/>
    <mergeCell ref="C14:C15"/>
    <mergeCell ref="E14:E15"/>
    <mergeCell ref="F14:F15"/>
    <mergeCell ref="G14:G15"/>
  </mergeCells>
  <printOptions horizontalCentered="1"/>
  <pageMargins left="0.31496062992125984" right="0.19685039370078741" top="1.3779527559055118" bottom="0.78740157480314965" header="0.31496062992125984" footer="0.31496062992125984"/>
  <pageSetup paperSize="9" scale="80" orientation="landscape" r:id="rId1"/>
  <ignoredErrors>
    <ignoredError sqref="L13:M13 L14"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CDB0C-34E1-4F44-9100-F2E54831AA64}">
  <dimension ref="B1:B36"/>
  <sheetViews>
    <sheetView topLeftCell="A30" workbookViewId="0">
      <selection activeCell="B35" sqref="B35"/>
    </sheetView>
  </sheetViews>
  <sheetFormatPr defaultRowHeight="14.4" x14ac:dyDescent="0.3"/>
  <cols>
    <col min="2" max="2" width="115.88671875" bestFit="1" customWidth="1"/>
  </cols>
  <sheetData>
    <row r="1" spans="2:2" x14ac:dyDescent="0.3">
      <c r="B1" s="1" t="s">
        <v>8</v>
      </c>
    </row>
    <row r="2" spans="2:2" x14ac:dyDescent="0.3">
      <c r="B2" t="s">
        <v>9</v>
      </c>
    </row>
    <row r="3" spans="2:2" x14ac:dyDescent="0.3">
      <c r="B3" t="s">
        <v>10</v>
      </c>
    </row>
    <row r="4" spans="2:2" x14ac:dyDescent="0.3">
      <c r="B4" t="s">
        <v>11</v>
      </c>
    </row>
    <row r="5" spans="2:2" x14ac:dyDescent="0.3">
      <c r="B5" t="s">
        <v>12</v>
      </c>
    </row>
    <row r="6" spans="2:2" x14ac:dyDescent="0.3">
      <c r="B6" t="s">
        <v>13</v>
      </c>
    </row>
    <row r="7" spans="2:2" s="2" customFormat="1" x14ac:dyDescent="0.3"/>
    <row r="8" spans="2:2" x14ac:dyDescent="0.3">
      <c r="B8" s="1" t="s">
        <v>14</v>
      </c>
    </row>
    <row r="9" spans="2:2" ht="28.8" x14ac:dyDescent="0.3">
      <c r="B9" s="3" t="s">
        <v>26</v>
      </c>
    </row>
    <row r="11" spans="2:2" x14ac:dyDescent="0.3">
      <c r="B11" s="1" t="s">
        <v>15</v>
      </c>
    </row>
    <row r="12" spans="2:2" ht="33" customHeight="1" x14ac:dyDescent="0.3">
      <c r="B12" s="3" t="s">
        <v>27</v>
      </c>
    </row>
    <row r="14" spans="2:2" x14ac:dyDescent="0.3">
      <c r="B14" s="1" t="s">
        <v>28</v>
      </c>
    </row>
    <row r="15" spans="2:2" s="2" customFormat="1" x14ac:dyDescent="0.3">
      <c r="B15" s="1" t="s">
        <v>29</v>
      </c>
    </row>
    <row r="16" spans="2:2" ht="28.8" x14ac:dyDescent="0.3">
      <c r="B16" s="3" t="s">
        <v>30</v>
      </c>
    </row>
    <row r="17" spans="2:2" x14ac:dyDescent="0.3">
      <c r="B17" t="s">
        <v>16</v>
      </c>
    </row>
    <row r="18" spans="2:2" x14ac:dyDescent="0.3">
      <c r="B18" t="s">
        <v>17</v>
      </c>
    </row>
    <row r="19" spans="2:2" x14ac:dyDescent="0.3">
      <c r="B19" s="3" t="s">
        <v>31</v>
      </c>
    </row>
    <row r="20" spans="2:2" x14ac:dyDescent="0.3">
      <c r="B20" t="s">
        <v>18</v>
      </c>
    </row>
    <row r="21" spans="2:2" x14ac:dyDescent="0.3">
      <c r="B21" t="s">
        <v>19</v>
      </c>
    </row>
    <row r="22" spans="2:2" x14ac:dyDescent="0.3">
      <c r="B22" t="s">
        <v>32</v>
      </c>
    </row>
    <row r="23" spans="2:2" x14ac:dyDescent="0.3">
      <c r="B23" t="s">
        <v>33</v>
      </c>
    </row>
    <row r="24" spans="2:2" x14ac:dyDescent="0.3">
      <c r="B24" t="s">
        <v>20</v>
      </c>
    </row>
    <row r="25" spans="2:2" ht="28.8" x14ac:dyDescent="0.3">
      <c r="B25" s="3" t="s">
        <v>34</v>
      </c>
    </row>
    <row r="26" spans="2:2" x14ac:dyDescent="0.3">
      <c r="B26" t="s">
        <v>21</v>
      </c>
    </row>
    <row r="27" spans="2:2" s="2" customFormat="1" x14ac:dyDescent="0.3"/>
    <row r="28" spans="2:2" ht="14.25" customHeight="1" x14ac:dyDescent="0.3">
      <c r="B28" t="s">
        <v>22</v>
      </c>
    </row>
    <row r="29" spans="2:2" x14ac:dyDescent="0.3">
      <c r="B29" t="s">
        <v>23</v>
      </c>
    </row>
    <row r="30" spans="2:2" x14ac:dyDescent="0.3">
      <c r="B30" t="s">
        <v>24</v>
      </c>
    </row>
    <row r="31" spans="2:2" s="2" customFormat="1" x14ac:dyDescent="0.3"/>
    <row r="32" spans="2:2" x14ac:dyDescent="0.3">
      <c r="B32" s="1" t="s">
        <v>25</v>
      </c>
    </row>
    <row r="33" spans="2:2" ht="72" x14ac:dyDescent="0.3">
      <c r="B33" s="3" t="s">
        <v>35</v>
      </c>
    </row>
    <row r="35" spans="2:2" x14ac:dyDescent="0.3">
      <c r="B35" s="1" t="s">
        <v>37</v>
      </c>
    </row>
    <row r="36" spans="2:2" ht="409.6" x14ac:dyDescent="0.3">
      <c r="B36" s="3" t="s">
        <v>36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Comparativo</vt:lpstr>
      <vt:lpstr>Cláusulas Swiss RE</vt:lpstr>
      <vt:lpstr>Comparativo!Area_de_impressao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Gribeler</dc:creator>
  <cp:lastModifiedBy>gustavo lima</cp:lastModifiedBy>
  <cp:lastPrinted>2021-08-11T17:27:00Z</cp:lastPrinted>
  <dcterms:created xsi:type="dcterms:W3CDTF">2021-05-12T19:05:27Z</dcterms:created>
  <dcterms:modified xsi:type="dcterms:W3CDTF">2021-12-09T21:20:54Z</dcterms:modified>
</cp:coreProperties>
</file>