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E:\Escritorio\36 Envío Semana 36\MEXICO\Base de Datos\"/>
    </mc:Choice>
  </mc:AlternateContent>
  <xr:revisionPtr revIDLastSave="0" documentId="13_ncr:1_{0BC2001E-D1EE-4C47-B240-E4C26AC1D77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</sheets>
  <definedNames>
    <definedName name="_xlnm._FilterDatabase" localSheetId="0" hidden="1">Hoja1!$A$2:$K$125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0" i="1" l="1"/>
  <c r="H120" i="1" s="1"/>
  <c r="G123" i="1"/>
  <c r="G125" i="1"/>
  <c r="H125" i="1" s="1"/>
  <c r="E127" i="1"/>
  <c r="E128" i="1"/>
  <c r="G127" i="1"/>
  <c r="H127" i="1" s="1"/>
  <c r="G128" i="1"/>
  <c r="H128" i="1" s="1"/>
  <c r="G126" i="1"/>
  <c r="H126" i="1" s="1"/>
  <c r="E126" i="1"/>
  <c r="G118" i="1"/>
  <c r="H118" i="1" s="1"/>
  <c r="G124" i="1"/>
  <c r="H124" i="1" s="1"/>
  <c r="E119" i="1"/>
  <c r="G117" i="1"/>
  <c r="H117" i="1" s="1"/>
  <c r="G116" i="1"/>
  <c r="H116" i="1" s="1"/>
  <c r="E122" i="1"/>
  <c r="G121" i="1"/>
  <c r="H121" i="1" s="1"/>
  <c r="G119" i="1" l="1"/>
  <c r="H119" i="1" s="1"/>
  <c r="G122" i="1"/>
  <c r="H122" i="1" s="1"/>
  <c r="E116" i="1"/>
  <c r="E124" i="1"/>
  <c r="E118" i="1"/>
  <c r="H123" i="1"/>
  <c r="E120" i="1"/>
  <c r="E117" i="1"/>
  <c r="E121" i="1"/>
  <c r="E125" i="1"/>
  <c r="E123" i="1"/>
  <c r="G115" i="1"/>
  <c r="H115" i="1" s="1"/>
  <c r="E115" i="1"/>
  <c r="G114" i="1"/>
  <c r="H114" i="1" s="1"/>
  <c r="E114" i="1"/>
  <c r="G113" i="1"/>
  <c r="H113" i="1" s="1"/>
  <c r="E113" i="1"/>
  <c r="G112" i="1"/>
  <c r="H112" i="1" s="1"/>
  <c r="E112" i="1"/>
  <c r="G111" i="1"/>
  <c r="H111" i="1" s="1"/>
  <c r="E111" i="1"/>
  <c r="G110" i="1" l="1"/>
  <c r="H110" i="1" s="1"/>
  <c r="E110" i="1"/>
  <c r="G109" i="1"/>
  <c r="H109" i="1" s="1"/>
  <c r="E109" i="1"/>
  <c r="G108" i="1"/>
  <c r="H108" i="1" s="1"/>
  <c r="E108" i="1"/>
  <c r="G107" i="1"/>
  <c r="H107" i="1" s="1"/>
  <c r="E107" i="1"/>
  <c r="G106" i="1"/>
  <c r="H106" i="1" s="1"/>
  <c r="E106" i="1"/>
  <c r="G105" i="1" l="1"/>
  <c r="H105" i="1" s="1"/>
  <c r="E105" i="1"/>
  <c r="G104" i="1"/>
  <c r="H104" i="1" s="1"/>
  <c r="E104" i="1"/>
  <c r="G103" i="1" l="1"/>
  <c r="H103" i="1" s="1"/>
  <c r="E103" i="1"/>
  <c r="G102" i="1" l="1"/>
  <c r="H102" i="1" s="1"/>
  <c r="E102" i="1"/>
  <c r="G101" i="1"/>
  <c r="H101" i="1" s="1"/>
  <c r="E101" i="1"/>
  <c r="G100" i="1"/>
  <c r="H100" i="1" s="1"/>
  <c r="E100" i="1"/>
  <c r="G99" i="1" l="1"/>
  <c r="H99" i="1" s="1"/>
  <c r="E99" i="1"/>
  <c r="G98" i="1"/>
  <c r="H98" i="1" s="1"/>
  <c r="E98" i="1"/>
  <c r="G97" i="1"/>
  <c r="H97" i="1" s="1"/>
  <c r="E97" i="1"/>
  <c r="G96" i="1" l="1"/>
  <c r="H96" i="1" s="1"/>
  <c r="E96" i="1"/>
  <c r="G95" i="1"/>
  <c r="H95" i="1" s="1"/>
  <c r="E95" i="1"/>
  <c r="G94" i="1"/>
  <c r="H94" i="1" s="1"/>
  <c r="E94" i="1"/>
  <c r="G93" i="1" l="1"/>
  <c r="H93" i="1" s="1"/>
  <c r="E93" i="1"/>
  <c r="G92" i="1" l="1"/>
  <c r="H92" i="1" s="1"/>
  <c r="E92" i="1"/>
  <c r="G91" i="1"/>
  <c r="H91" i="1" s="1"/>
  <c r="E91" i="1"/>
  <c r="G90" i="1" l="1"/>
  <c r="H90" i="1" s="1"/>
  <c r="E90" i="1"/>
  <c r="G89" i="1" l="1"/>
  <c r="H89" i="1" s="1"/>
  <c r="E89" i="1"/>
  <c r="G88" i="1" l="1"/>
  <c r="H88" i="1" s="1"/>
  <c r="E88" i="1"/>
  <c r="G87" i="1" l="1"/>
  <c r="H87" i="1" s="1"/>
  <c r="E87" i="1"/>
  <c r="G86" i="1"/>
  <c r="H86" i="1" s="1"/>
  <c r="E86" i="1"/>
  <c r="G85" i="1"/>
  <c r="H85" i="1" s="1"/>
  <c r="E85" i="1"/>
  <c r="G84" i="1" l="1"/>
  <c r="H84" i="1" s="1"/>
  <c r="E84" i="1"/>
  <c r="G83" i="1"/>
  <c r="H83" i="1" s="1"/>
  <c r="E83" i="1"/>
  <c r="G82" i="1"/>
  <c r="H82" i="1" s="1"/>
  <c r="E82" i="1"/>
  <c r="G81" i="1"/>
  <c r="H81" i="1" s="1"/>
  <c r="E81" i="1"/>
  <c r="G77" i="1"/>
  <c r="H77" i="1" s="1"/>
  <c r="E77" i="1"/>
  <c r="G80" i="1" l="1"/>
  <c r="H80" i="1" s="1"/>
  <c r="E80" i="1"/>
  <c r="G79" i="1" l="1"/>
  <c r="H79" i="1" s="1"/>
  <c r="E79" i="1"/>
  <c r="G78" i="1" l="1"/>
  <c r="H78" i="1" s="1"/>
  <c r="E78" i="1"/>
  <c r="G76" i="1"/>
  <c r="H76" i="1" s="1"/>
  <c r="E76" i="1"/>
  <c r="G75" i="1"/>
  <c r="H75" i="1" s="1"/>
  <c r="E75" i="1"/>
  <c r="G74" i="1"/>
  <c r="H74" i="1" s="1"/>
  <c r="E74" i="1"/>
  <c r="G73" i="1"/>
  <c r="H73" i="1" s="1"/>
  <c r="E73" i="1"/>
  <c r="G72" i="1" l="1"/>
  <c r="H72" i="1" s="1"/>
  <c r="E72" i="1"/>
  <c r="G71" i="1"/>
  <c r="H71" i="1" s="1"/>
  <c r="E71" i="1"/>
  <c r="G70" i="1"/>
  <c r="H70" i="1" s="1"/>
  <c r="E70" i="1"/>
  <c r="G69" i="1" l="1"/>
  <c r="H69" i="1" s="1"/>
  <c r="E69" i="1"/>
  <c r="G68" i="1" l="1"/>
  <c r="H68" i="1" s="1"/>
  <c r="E68" i="1"/>
  <c r="G67" i="1" l="1"/>
  <c r="H67" i="1" s="1"/>
  <c r="E67" i="1"/>
  <c r="E66" i="1" l="1"/>
  <c r="G66" i="1"/>
  <c r="H66" i="1" s="1"/>
  <c r="E65" i="1" l="1"/>
  <c r="G65" i="1"/>
  <c r="H65" i="1" s="1"/>
  <c r="G64" i="1"/>
  <c r="H64" i="1" s="1"/>
  <c r="E64" i="1"/>
  <c r="G56" i="1" l="1"/>
  <c r="H56" i="1" s="1"/>
  <c r="E56" i="1"/>
  <c r="G55" i="1" l="1"/>
  <c r="H55" i="1" s="1"/>
  <c r="E55" i="1"/>
  <c r="G63" i="1" l="1"/>
  <c r="H63" i="1" s="1"/>
  <c r="E63" i="1"/>
  <c r="G62" i="1" l="1"/>
  <c r="H62" i="1" s="1"/>
  <c r="E62" i="1"/>
  <c r="G61" i="1" l="1"/>
  <c r="M13" i="1"/>
  <c r="M12" i="1"/>
  <c r="M11" i="1"/>
  <c r="M10" i="1"/>
  <c r="M9" i="1"/>
  <c r="M8" i="1"/>
  <c r="M7" i="1"/>
  <c r="M6" i="1"/>
  <c r="G3" i="1" l="1"/>
  <c r="H3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7" i="1"/>
  <c r="G58" i="1"/>
  <c r="G59" i="1"/>
  <c r="G60" i="1"/>
  <c r="H61" i="1" l="1"/>
  <c r="H60" i="1"/>
  <c r="H59" i="1"/>
  <c r="H58" i="1"/>
  <c r="H57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E6" i="1"/>
  <c r="H5" i="1"/>
  <c r="E5" i="1"/>
  <c r="H4" i="1"/>
  <c r="F1" i="1"/>
  <c r="E61" i="1" s="1"/>
  <c r="E4" i="1" l="1"/>
  <c r="E14" i="1"/>
  <c r="E42" i="1"/>
  <c r="E3" i="1"/>
  <c r="E8" i="1"/>
  <c r="E10" i="1"/>
  <c r="E12" i="1"/>
  <c r="E16" i="1"/>
  <c r="E18" i="1"/>
  <c r="E20" i="1"/>
  <c r="E22" i="1"/>
  <c r="E24" i="1"/>
  <c r="E26" i="1"/>
  <c r="E28" i="1"/>
  <c r="E30" i="1"/>
  <c r="E32" i="1"/>
  <c r="E34" i="1"/>
  <c r="E36" i="1"/>
  <c r="E38" i="1"/>
  <c r="E40" i="1"/>
  <c r="E44" i="1"/>
  <c r="E46" i="1"/>
  <c r="E48" i="1"/>
  <c r="E50" i="1"/>
  <c r="E52" i="1"/>
  <c r="E54" i="1"/>
  <c r="E58" i="1"/>
  <c r="E60" i="1"/>
  <c r="E7" i="1"/>
  <c r="E9" i="1"/>
  <c r="E11" i="1"/>
  <c r="E13" i="1"/>
  <c r="E15" i="1"/>
  <c r="E17" i="1"/>
  <c r="E19" i="1"/>
  <c r="E21" i="1"/>
  <c r="E23" i="1"/>
  <c r="E25" i="1"/>
  <c r="E27" i="1"/>
  <c r="E29" i="1"/>
  <c r="E31" i="1"/>
  <c r="E33" i="1"/>
  <c r="E35" i="1"/>
  <c r="E37" i="1"/>
  <c r="E39" i="1"/>
  <c r="E41" i="1"/>
  <c r="E43" i="1"/>
  <c r="E45" i="1"/>
  <c r="E47" i="1"/>
  <c r="E49" i="1"/>
  <c r="E51" i="1"/>
  <c r="E53" i="1"/>
  <c r="E57" i="1"/>
  <c r="E59" i="1"/>
</calcChain>
</file>

<file path=xl/sharedStrings.xml><?xml version="1.0" encoding="utf-8"?>
<sst xmlns="http://schemas.openxmlformats.org/spreadsheetml/2006/main" count="280" uniqueCount="145">
  <si>
    <t>dia</t>
  </si>
  <si>
    <t>Envíos Restantes</t>
  </si>
  <si>
    <t>CVE PS</t>
  </si>
  <si>
    <t>Conjunto</t>
  </si>
  <si>
    <t>Cuota</t>
  </si>
  <si>
    <t>Encuestas Respondidas</t>
  </si>
  <si>
    <t>Pendientes</t>
  </si>
  <si>
    <t>Tasa de respuesta</t>
  </si>
  <si>
    <t>MC. LEON</t>
  </si>
  <si>
    <t>MC. PLAZA CRYSTAL XALAPA</t>
  </si>
  <si>
    <t>MC. PLAZA LORETO</t>
  </si>
  <si>
    <t>C. LA NORMAL</t>
  </si>
  <si>
    <t>MC. TANGAMANGA</t>
  </si>
  <si>
    <t>C. PLAZA DEL PARQUE</t>
  </si>
  <si>
    <t>M. PLAZA TEPEYAC</t>
  </si>
  <si>
    <t>M. INDEPENDENCIA</t>
  </si>
  <si>
    <t>C. PASEO SAN ISIDRO</t>
  </si>
  <si>
    <t>MC. GALERIAS LA PIEDAD</t>
  </si>
  <si>
    <t>MC. COMALCALCO</t>
  </si>
  <si>
    <t>MC. SAN JOAQUIN VILLA HERMOSA</t>
  </si>
  <si>
    <t>MC. PASEO DEL RIO</t>
  </si>
  <si>
    <t>MC. HUEHUETOCA</t>
  </si>
  <si>
    <t>MC. SANTA ROSA MAZATLAN</t>
  </si>
  <si>
    <t>MC. LAS PLAZAS CANCUN</t>
  </si>
  <si>
    <t>C. PUNTO ATIZAPAN EDO MEX</t>
  </si>
  <si>
    <t>MC. LAGO REAL</t>
  </si>
  <si>
    <t>MC. SAN FRANCISCO DEL RINCON GTO</t>
  </si>
  <si>
    <t>MC. PASEO LA PAZ</t>
  </si>
  <si>
    <t>MC. LA PAJARITA</t>
  </si>
  <si>
    <t>MC. LAS AMERICAS LAZARO CARDENAS</t>
  </si>
  <si>
    <t>MC. PLAZA CHEDRAUI TLAJOMULCO</t>
  </si>
  <si>
    <t>MC. CIENEGA DE FLORES ZUAZUA MTY</t>
  </si>
  <si>
    <t>MC. PLAZA CADEREYTA</t>
  </si>
  <si>
    <t>MC. PLAZA CITADINA REYNOSA</t>
  </si>
  <si>
    <t>MC. ALTEA LINARES</t>
  </si>
  <si>
    <t>MC. SAN JERONIMO</t>
  </si>
  <si>
    <t>MC. CIUDAD HIDALGO</t>
  </si>
  <si>
    <t>MC. JOJUTLA</t>
  </si>
  <si>
    <t>MC. VILLA NICOLÁS ROMERO</t>
  </si>
  <si>
    <t>MC. EMILIANO ZAPATA</t>
  </si>
  <si>
    <t>MC. LA JOYA</t>
  </si>
  <si>
    <t>C. JIUTEPEC</t>
  </si>
  <si>
    <t>MC. APIZACO</t>
  </si>
  <si>
    <t>MC. PLAZA SAHUAYO</t>
  </si>
  <si>
    <t>MC. MARTINEZ DE LA TORRE</t>
  </si>
  <si>
    <t>MC. MONTEMORELOS</t>
  </si>
  <si>
    <t>MC. MULTICENTER EL SALTO</t>
  </si>
  <si>
    <t>MC. PLAZA COMERCIAL TONALA</t>
  </si>
  <si>
    <t>MC PUNTO LA GLORIA TEPATITLÁN</t>
  </si>
  <si>
    <t>MC. PASEO DOLORES</t>
  </si>
  <si>
    <t>MC  MÉRIDA KUKULKÁN</t>
  </si>
  <si>
    <t>MC CUNDUACAN</t>
  </si>
  <si>
    <t>Enucestas necesarias mensuales</t>
  </si>
  <si>
    <t>Rango Asistentes</t>
  </si>
  <si>
    <t>Encuestas mensuales</t>
  </si>
  <si>
    <t>a</t>
  </si>
  <si>
    <t>90% de confianza</t>
  </si>
  <si>
    <t>95 % de confianza</t>
  </si>
  <si>
    <t>E-mails necesarios envio</t>
  </si>
  <si>
    <t>Encuestas necesarias envio</t>
  </si>
  <si>
    <t>Asistententes promedio semanal 2015</t>
  </si>
  <si>
    <t>MC PUNTO ORIENTE</t>
  </si>
  <si>
    <t>X. LAS TORRES</t>
  </si>
  <si>
    <t>MC. PLAZA ORIENTE</t>
  </si>
  <si>
    <t>C. SANTIAGO TIANGUISTENCO</t>
  </si>
  <si>
    <t>MC. AUTLAN DE NAVARRO LINK</t>
  </si>
  <si>
    <t>MC CITADINA SAN LUIS POTOSI</t>
  </si>
  <si>
    <t>C. PLAZA CANTERA TEPIC</t>
  </si>
  <si>
    <t>C. RÍO BLANCO</t>
  </si>
  <si>
    <t>C. LA FLORIDA</t>
  </si>
  <si>
    <t>C.  PLAZA CRISTAL PARAISO</t>
  </si>
  <si>
    <t>C. CHEDRAUI DURANGO</t>
  </si>
  <si>
    <t>MC PLAZA EL PRADO</t>
  </si>
  <si>
    <t>MC. RIO DE LOS REMEDIOS</t>
  </si>
  <si>
    <t>MC TEMIXCO</t>
  </si>
  <si>
    <t>MC EL DORADO COATZACOALCOS</t>
  </si>
  <si>
    <t>MC ZINACANTEPEC</t>
  </si>
  <si>
    <t>MC VILLAFLORES</t>
  </si>
  <si>
    <t>MC GARCIA</t>
  </si>
  <si>
    <t>MC. ALMENARES MTY</t>
  </si>
  <si>
    <t>Antigua Cuota</t>
  </si>
  <si>
    <t>MC IZCALLI</t>
  </si>
  <si>
    <t xml:space="preserve">MC. CHEDRAHUI MACUSPANA </t>
  </si>
  <si>
    <t>MC PEÑAFLOR</t>
  </si>
  <si>
    <t>X. MEXICO</t>
  </si>
  <si>
    <t>MC. HILAMAS LEON</t>
  </si>
  <si>
    <t>MC. JUAREZ CENTRO MALL</t>
  </si>
  <si>
    <t>MC. AKROPOLIS MERIDA</t>
  </si>
  <si>
    <t>MC. PLAZA AZAHARES</t>
  </si>
  <si>
    <t>C. ATIZAPAN</t>
  </si>
  <si>
    <t>MC LOS ANGELES</t>
  </si>
  <si>
    <t>MC. AMERICAS CD JUAREZ</t>
  </si>
  <si>
    <t>MC. PUERTA VILLAS DEL SOL</t>
  </si>
  <si>
    <t>MC. PLAZA MEXICO GDL</t>
  </si>
  <si>
    <t>MC. TLATELOLCO</t>
  </si>
  <si>
    <t>MC. PUERTA HUATULCO</t>
  </si>
  <si>
    <t>MC. PASEO SANTA FE CAUCEL</t>
  </si>
  <si>
    <t>MC. MATAMOROS</t>
  </si>
  <si>
    <t>MC. SAN PEDRO</t>
  </si>
  <si>
    <t>MC. JIMENEZ CHIHUAHUA</t>
  </si>
  <si>
    <t>MC. CABORCA SONORA</t>
  </si>
  <si>
    <t>MC. PALMAS HUACHINANGO</t>
  </si>
  <si>
    <t>MC. TEZOZOMOC</t>
  </si>
  <si>
    <t>MC. LOS REYES LA PAZ</t>
  </si>
  <si>
    <t>X. AMÉRICAS</t>
  </si>
  <si>
    <t>MC. CITADINA ESCOBEDO</t>
  </si>
  <si>
    <t>MC. LOS HEROES IXTAPALUCA</t>
  </si>
  <si>
    <t>MC. MUZQUIZ COAHUILA</t>
  </si>
  <si>
    <t>MC. VERTICE PACHUCA</t>
  </si>
  <si>
    <t>MC. PESQUERIA MTY</t>
  </si>
  <si>
    <t>MC. PLAZA SAYULA</t>
  </si>
  <si>
    <t>MC. PLAZA EDEN TEZIUTLAN</t>
  </si>
  <si>
    <t>MC. FACTORY OUTLET LEON</t>
  </si>
  <si>
    <t>MC. PUERTO PEÑASCO</t>
  </si>
  <si>
    <t>MC. PLAZA RAMOS ARIZPE</t>
  </si>
  <si>
    <t>MC. PLAZA CAMARGO</t>
  </si>
  <si>
    <t>MC. PLAZA ACAMBARO</t>
  </si>
  <si>
    <t>MC. PLAZA SAN SEBASTIAN</t>
  </si>
  <si>
    <t>MC. PASEO NUEVA ESPAÑA</t>
  </si>
  <si>
    <t>MC. CD. GUZMAN</t>
  </si>
  <si>
    <t>MC. DELICIAS CHIHUAHUA</t>
  </si>
  <si>
    <t>MC. LOS ANGELES TUXTEPEC</t>
  </si>
  <si>
    <t>MC. PLAZA ALACRAN</t>
  </si>
  <si>
    <t>MC. LA QUINTA MTY</t>
  </si>
  <si>
    <t>MC. PLAZA SANTIAGO</t>
  </si>
  <si>
    <t>MC. PLAZA BUGAMBILIAS</t>
  </si>
  <si>
    <t>C. TIZAYUCA</t>
  </si>
  <si>
    <t>C. SAN ANTONIO GOMEZ PALACIO</t>
  </si>
  <si>
    <t>C. OMETEPEC</t>
  </si>
  <si>
    <t>C. PLAZA CHILPANCINGO</t>
  </si>
  <si>
    <t>C. PUNTA ANAHUAC</t>
  </si>
  <si>
    <t>MC. LAS PALMAS SAN VICENTE</t>
  </si>
  <si>
    <t>C. Plaza Los Titanes</t>
  </si>
  <si>
    <t>C. Paseo Morelos</t>
  </si>
  <si>
    <t>C. Uruapan Plaza 500</t>
  </si>
  <si>
    <t>C. Plaza Pátzcuaro</t>
  </si>
  <si>
    <t>C. Plaza Argania (San Juan de los Lagos)</t>
  </si>
  <si>
    <t>C. Plaza Pinocelli</t>
  </si>
  <si>
    <t>C. Plaza Madero Parras</t>
  </si>
  <si>
    <t>C. Guasave</t>
  </si>
  <si>
    <t>C. Plaza Tecomán</t>
  </si>
  <si>
    <t>N/D</t>
  </si>
  <si>
    <t xml:space="preserve">Cinépolis Plaza Nazas </t>
  </si>
  <si>
    <t>Plaza Pradea Valsequillo</t>
  </si>
  <si>
    <t>C. Magdalena de Kino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</si>
</sst>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206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theme="8" tint="0.79998168889431442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8" fillId="0" borderId="12" applyNumberFormat="0" applyFill="0" applyAlignment="0" applyProtection="0"/>
    <xf numFmtId="0" fontId="9" fillId="0" borderId="13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14" applyNumberFormat="0" applyAlignment="0" applyProtection="0"/>
    <xf numFmtId="0" fontId="14" fillId="11" borderId="15" applyNumberFormat="0" applyAlignment="0" applyProtection="0"/>
    <xf numFmtId="0" fontId="15" fillId="11" borderId="14" applyNumberFormat="0" applyAlignment="0" applyProtection="0"/>
    <xf numFmtId="0" fontId="16" fillId="0" borderId="16" applyNumberFormat="0" applyFill="0" applyAlignment="0" applyProtection="0"/>
    <xf numFmtId="0" fontId="17" fillId="12" borderId="17" applyNumberFormat="0" applyAlignment="0" applyProtection="0"/>
    <xf numFmtId="0" fontId="18" fillId="0" borderId="0" applyNumberFormat="0" applyFill="0" applyBorder="0" applyAlignment="0" applyProtection="0"/>
    <xf numFmtId="0" fontId="1" fillId="13" borderId="18" applyNumberFormat="0" applyFont="0" applyAlignment="0" applyProtection="0"/>
    <xf numFmtId="0" fontId="19" fillId="0" borderId="0" applyNumberFormat="0" applyFill="0" applyBorder="0" applyAlignment="0" applyProtection="0"/>
    <xf numFmtId="0" fontId="2" fillId="0" borderId="19" applyNumberFormat="0" applyFill="0" applyAlignment="0" applyProtection="0"/>
    <xf numFmtId="0" fontId="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" fillId="37" borderId="0" applyNumberFormat="0" applyBorder="0" applyAlignment="0" applyProtection="0"/>
  </cellStyleXfs>
  <cellXfs count="39">
    <xf numFmtId="0" fontId="0" fillId="0" borderId="0" xfId="0"/>
    <xf numFmtId="1" fontId="3" fillId="3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 shrinkToFit="1"/>
    </xf>
    <xf numFmtId="9" fontId="3" fillId="3" borderId="0" xfId="1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9" fontId="0" fillId="4" borderId="0" xfId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" fontId="5" fillId="4" borderId="0" xfId="0" applyNumberFormat="1" applyFont="1" applyFill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0" fillId="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" fontId="0" fillId="2" borderId="0" xfId="0" applyNumberFormat="1" applyFont="1" applyFill="1" applyBorder="1" applyAlignment="1">
      <alignment horizontal="center" vertical="center"/>
    </xf>
    <xf numFmtId="0" fontId="0" fillId="38" borderId="20" xfId="0" applyFont="1" applyFill="1" applyBorder="1" applyAlignment="1">
      <alignment horizontal="center"/>
    </xf>
    <xf numFmtId="0" fontId="0" fillId="5" borderId="20" xfId="0" applyFont="1" applyFill="1" applyBorder="1" applyAlignment="1">
      <alignment horizontal="center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479425</xdr:colOff>
      <xdr:row>15</xdr:row>
      <xdr:rowOff>127000</xdr:rowOff>
    </xdr:from>
    <xdr:to>
      <xdr:col>8</xdr:col>
      <xdr:colOff>0</xdr:colOff>
      <xdr:row>19</xdr:row>
      <xdr:rowOff>0</xdr:rowOff>
    </xdr:to>
    <xdr:sp macro="" textlink="">
      <xdr:nvSpPr>
        <xdr:cNvPr id="2" name="ColorPalette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566400" y="2984500"/>
          <a:ext cx="911225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s-MX" sz="1100"/>
            <a:t>&lt;root/&gt;</a:t>
          </a:r>
        </a:p>
        <a:p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U128"/>
  <sheetViews>
    <sheetView showGridLines="0" tabSelected="1" zoomScale="70" zoomScaleNormal="70" workbookViewId="0">
      <selection activeCell="D3" sqref="D3:D128"/>
    </sheetView>
  </sheetViews>
  <sheetFormatPr baseColWidth="10" defaultRowHeight="15" outlineLevelCol="1" x14ac:dyDescent="0.25"/>
  <cols>
    <col min="1" max="1" width="11.42578125" style="12"/>
    <col min="2" max="2" width="42.140625" style="12" customWidth="1" outlineLevel="1"/>
    <col min="3" max="3" width="6.140625" style="12" hidden="1" customWidth="1" outlineLevel="1"/>
    <col min="4" max="7" width="14" style="12" customWidth="1" outlineLevel="1"/>
    <col min="8" max="8" width="17.28515625" style="12" customWidth="1"/>
    <col min="9" max="9" width="21.42578125" style="12" bestFit="1" customWidth="1"/>
    <col min="10" max="11" width="14" style="24" customWidth="1" outlineLevel="1"/>
    <col min="12" max="13" width="14" style="12" customWidth="1" outlineLevel="1"/>
    <col min="14" max="14" width="15.42578125" style="12" customWidth="1"/>
    <col min="15" max="260" width="11.42578125" style="12"/>
    <col min="261" max="261" width="34.85546875" style="12" customWidth="1"/>
    <col min="262" max="263" width="18" style="12" customWidth="1"/>
    <col min="264" max="264" width="21.5703125" style="12" customWidth="1"/>
    <col min="265" max="265" width="14.140625" style="12" customWidth="1"/>
    <col min="266" max="266" width="11.42578125" style="12" customWidth="1"/>
    <col min="267" max="267" width="21.85546875" style="12" customWidth="1"/>
    <col min="268" max="268" width="20.85546875" style="12" customWidth="1"/>
    <col min="269" max="516" width="11.42578125" style="12"/>
    <col min="517" max="517" width="34.85546875" style="12" customWidth="1"/>
    <col min="518" max="519" width="18" style="12" customWidth="1"/>
    <col min="520" max="520" width="21.5703125" style="12" customWidth="1"/>
    <col min="521" max="521" width="14.140625" style="12" customWidth="1"/>
    <col min="522" max="522" width="11.42578125" style="12" customWidth="1"/>
    <col min="523" max="523" width="21.85546875" style="12" customWidth="1"/>
    <col min="524" max="524" width="20.85546875" style="12" customWidth="1"/>
    <col min="525" max="772" width="11.42578125" style="12"/>
    <col min="773" max="773" width="34.85546875" style="12" customWidth="1"/>
    <col min="774" max="775" width="18" style="12" customWidth="1"/>
    <col min="776" max="776" width="21.5703125" style="12" customWidth="1"/>
    <col min="777" max="777" width="14.140625" style="12" customWidth="1"/>
    <col min="778" max="778" width="11.42578125" style="12" customWidth="1"/>
    <col min="779" max="779" width="21.85546875" style="12" customWidth="1"/>
    <col min="780" max="780" width="20.85546875" style="12" customWidth="1"/>
    <col min="781" max="1028" width="11.42578125" style="12"/>
    <col min="1029" max="1029" width="34.85546875" style="12" customWidth="1"/>
    <col min="1030" max="1031" width="18" style="12" customWidth="1"/>
    <col min="1032" max="1032" width="21.5703125" style="12" customWidth="1"/>
    <col min="1033" max="1033" width="14.140625" style="12" customWidth="1"/>
    <col min="1034" max="1034" width="11.42578125" style="12" customWidth="1"/>
    <col min="1035" max="1035" width="21.85546875" style="12" customWidth="1"/>
    <col min="1036" max="1036" width="20.85546875" style="12" customWidth="1"/>
    <col min="1037" max="1284" width="11.42578125" style="12"/>
    <col min="1285" max="1285" width="34.85546875" style="12" customWidth="1"/>
    <col min="1286" max="1287" width="18" style="12" customWidth="1"/>
    <col min="1288" max="1288" width="21.5703125" style="12" customWidth="1"/>
    <col min="1289" max="1289" width="14.140625" style="12" customWidth="1"/>
    <col min="1290" max="1290" width="11.42578125" style="12" customWidth="1"/>
    <col min="1291" max="1291" width="21.85546875" style="12" customWidth="1"/>
    <col min="1292" max="1292" width="20.85546875" style="12" customWidth="1"/>
    <col min="1293" max="1540" width="11.42578125" style="12"/>
    <col min="1541" max="1541" width="34.85546875" style="12" customWidth="1"/>
    <col min="1542" max="1543" width="18" style="12" customWidth="1"/>
    <col min="1544" max="1544" width="21.5703125" style="12" customWidth="1"/>
    <col min="1545" max="1545" width="14.140625" style="12" customWidth="1"/>
    <col min="1546" max="1546" width="11.42578125" style="12" customWidth="1"/>
    <col min="1547" max="1547" width="21.85546875" style="12" customWidth="1"/>
    <col min="1548" max="1548" width="20.85546875" style="12" customWidth="1"/>
    <col min="1549" max="1796" width="11.42578125" style="12"/>
    <col min="1797" max="1797" width="34.85546875" style="12" customWidth="1"/>
    <col min="1798" max="1799" width="18" style="12" customWidth="1"/>
    <col min="1800" max="1800" width="21.5703125" style="12" customWidth="1"/>
    <col min="1801" max="1801" width="14.140625" style="12" customWidth="1"/>
    <col min="1802" max="1802" width="11.42578125" style="12" customWidth="1"/>
    <col min="1803" max="1803" width="21.85546875" style="12" customWidth="1"/>
    <col min="1804" max="1804" width="20.85546875" style="12" customWidth="1"/>
    <col min="1805" max="2052" width="11.42578125" style="12"/>
    <col min="2053" max="2053" width="34.85546875" style="12" customWidth="1"/>
    <col min="2054" max="2055" width="18" style="12" customWidth="1"/>
    <col min="2056" max="2056" width="21.5703125" style="12" customWidth="1"/>
    <col min="2057" max="2057" width="14.140625" style="12" customWidth="1"/>
    <col min="2058" max="2058" width="11.42578125" style="12" customWidth="1"/>
    <col min="2059" max="2059" width="21.85546875" style="12" customWidth="1"/>
    <col min="2060" max="2060" width="20.85546875" style="12" customWidth="1"/>
    <col min="2061" max="2308" width="11.42578125" style="12"/>
    <col min="2309" max="2309" width="34.85546875" style="12" customWidth="1"/>
    <col min="2310" max="2311" width="18" style="12" customWidth="1"/>
    <col min="2312" max="2312" width="21.5703125" style="12" customWidth="1"/>
    <col min="2313" max="2313" width="14.140625" style="12" customWidth="1"/>
    <col min="2314" max="2314" width="11.42578125" style="12" customWidth="1"/>
    <col min="2315" max="2315" width="21.85546875" style="12" customWidth="1"/>
    <col min="2316" max="2316" width="20.85546875" style="12" customWidth="1"/>
    <col min="2317" max="2564" width="11.42578125" style="12"/>
    <col min="2565" max="2565" width="34.85546875" style="12" customWidth="1"/>
    <col min="2566" max="2567" width="18" style="12" customWidth="1"/>
    <col min="2568" max="2568" width="21.5703125" style="12" customWidth="1"/>
    <col min="2569" max="2569" width="14.140625" style="12" customWidth="1"/>
    <col min="2570" max="2570" width="11.42578125" style="12" customWidth="1"/>
    <col min="2571" max="2571" width="21.85546875" style="12" customWidth="1"/>
    <col min="2572" max="2572" width="20.85546875" style="12" customWidth="1"/>
    <col min="2573" max="2820" width="11.42578125" style="12"/>
    <col min="2821" max="2821" width="34.85546875" style="12" customWidth="1"/>
    <col min="2822" max="2823" width="18" style="12" customWidth="1"/>
    <col min="2824" max="2824" width="21.5703125" style="12" customWidth="1"/>
    <col min="2825" max="2825" width="14.140625" style="12" customWidth="1"/>
    <col min="2826" max="2826" width="11.42578125" style="12" customWidth="1"/>
    <col min="2827" max="2827" width="21.85546875" style="12" customWidth="1"/>
    <col min="2828" max="2828" width="20.85546875" style="12" customWidth="1"/>
    <col min="2829" max="3076" width="11.42578125" style="12"/>
    <col min="3077" max="3077" width="34.85546875" style="12" customWidth="1"/>
    <col min="3078" max="3079" width="18" style="12" customWidth="1"/>
    <col min="3080" max="3080" width="21.5703125" style="12" customWidth="1"/>
    <col min="3081" max="3081" width="14.140625" style="12" customWidth="1"/>
    <col min="3082" max="3082" width="11.42578125" style="12" customWidth="1"/>
    <col min="3083" max="3083" width="21.85546875" style="12" customWidth="1"/>
    <col min="3084" max="3084" width="20.85546875" style="12" customWidth="1"/>
    <col min="3085" max="3332" width="11.42578125" style="12"/>
    <col min="3333" max="3333" width="34.85546875" style="12" customWidth="1"/>
    <col min="3334" max="3335" width="18" style="12" customWidth="1"/>
    <col min="3336" max="3336" width="21.5703125" style="12" customWidth="1"/>
    <col min="3337" max="3337" width="14.140625" style="12" customWidth="1"/>
    <col min="3338" max="3338" width="11.42578125" style="12" customWidth="1"/>
    <col min="3339" max="3339" width="21.85546875" style="12" customWidth="1"/>
    <col min="3340" max="3340" width="20.85546875" style="12" customWidth="1"/>
    <col min="3341" max="3588" width="11.42578125" style="12"/>
    <col min="3589" max="3589" width="34.85546875" style="12" customWidth="1"/>
    <col min="3590" max="3591" width="18" style="12" customWidth="1"/>
    <col min="3592" max="3592" width="21.5703125" style="12" customWidth="1"/>
    <col min="3593" max="3593" width="14.140625" style="12" customWidth="1"/>
    <col min="3594" max="3594" width="11.42578125" style="12" customWidth="1"/>
    <col min="3595" max="3595" width="21.85546875" style="12" customWidth="1"/>
    <col min="3596" max="3596" width="20.85546875" style="12" customWidth="1"/>
    <col min="3597" max="3844" width="11.42578125" style="12"/>
    <col min="3845" max="3845" width="34.85546875" style="12" customWidth="1"/>
    <col min="3846" max="3847" width="18" style="12" customWidth="1"/>
    <col min="3848" max="3848" width="21.5703125" style="12" customWidth="1"/>
    <col min="3849" max="3849" width="14.140625" style="12" customWidth="1"/>
    <col min="3850" max="3850" width="11.42578125" style="12" customWidth="1"/>
    <col min="3851" max="3851" width="21.85546875" style="12" customWidth="1"/>
    <col min="3852" max="3852" width="20.85546875" style="12" customWidth="1"/>
    <col min="3853" max="4100" width="11.42578125" style="12"/>
    <col min="4101" max="4101" width="34.85546875" style="12" customWidth="1"/>
    <col min="4102" max="4103" width="18" style="12" customWidth="1"/>
    <col min="4104" max="4104" width="21.5703125" style="12" customWidth="1"/>
    <col min="4105" max="4105" width="14.140625" style="12" customWidth="1"/>
    <col min="4106" max="4106" width="11.42578125" style="12" customWidth="1"/>
    <col min="4107" max="4107" width="21.85546875" style="12" customWidth="1"/>
    <col min="4108" max="4108" width="20.85546875" style="12" customWidth="1"/>
    <col min="4109" max="4356" width="11.42578125" style="12"/>
    <col min="4357" max="4357" width="34.85546875" style="12" customWidth="1"/>
    <col min="4358" max="4359" width="18" style="12" customWidth="1"/>
    <col min="4360" max="4360" width="21.5703125" style="12" customWidth="1"/>
    <col min="4361" max="4361" width="14.140625" style="12" customWidth="1"/>
    <col min="4362" max="4362" width="11.42578125" style="12" customWidth="1"/>
    <col min="4363" max="4363" width="21.85546875" style="12" customWidth="1"/>
    <col min="4364" max="4364" width="20.85546875" style="12" customWidth="1"/>
    <col min="4365" max="4612" width="11.42578125" style="12"/>
    <col min="4613" max="4613" width="34.85546875" style="12" customWidth="1"/>
    <col min="4614" max="4615" width="18" style="12" customWidth="1"/>
    <col min="4616" max="4616" width="21.5703125" style="12" customWidth="1"/>
    <col min="4617" max="4617" width="14.140625" style="12" customWidth="1"/>
    <col min="4618" max="4618" width="11.42578125" style="12" customWidth="1"/>
    <col min="4619" max="4619" width="21.85546875" style="12" customWidth="1"/>
    <col min="4620" max="4620" width="20.85546875" style="12" customWidth="1"/>
    <col min="4621" max="4868" width="11.42578125" style="12"/>
    <col min="4869" max="4869" width="34.85546875" style="12" customWidth="1"/>
    <col min="4870" max="4871" width="18" style="12" customWidth="1"/>
    <col min="4872" max="4872" width="21.5703125" style="12" customWidth="1"/>
    <col min="4873" max="4873" width="14.140625" style="12" customWidth="1"/>
    <col min="4874" max="4874" width="11.42578125" style="12" customWidth="1"/>
    <col min="4875" max="4875" width="21.85546875" style="12" customWidth="1"/>
    <col min="4876" max="4876" width="20.85546875" style="12" customWidth="1"/>
    <col min="4877" max="5124" width="11.42578125" style="12"/>
    <col min="5125" max="5125" width="34.85546875" style="12" customWidth="1"/>
    <col min="5126" max="5127" width="18" style="12" customWidth="1"/>
    <col min="5128" max="5128" width="21.5703125" style="12" customWidth="1"/>
    <col min="5129" max="5129" width="14.140625" style="12" customWidth="1"/>
    <col min="5130" max="5130" width="11.42578125" style="12" customWidth="1"/>
    <col min="5131" max="5131" width="21.85546875" style="12" customWidth="1"/>
    <col min="5132" max="5132" width="20.85546875" style="12" customWidth="1"/>
    <col min="5133" max="5380" width="11.42578125" style="12"/>
    <col min="5381" max="5381" width="34.85546875" style="12" customWidth="1"/>
    <col min="5382" max="5383" width="18" style="12" customWidth="1"/>
    <col min="5384" max="5384" width="21.5703125" style="12" customWidth="1"/>
    <col min="5385" max="5385" width="14.140625" style="12" customWidth="1"/>
    <col min="5386" max="5386" width="11.42578125" style="12" customWidth="1"/>
    <col min="5387" max="5387" width="21.85546875" style="12" customWidth="1"/>
    <col min="5388" max="5388" width="20.85546875" style="12" customWidth="1"/>
    <col min="5389" max="5636" width="11.42578125" style="12"/>
    <col min="5637" max="5637" width="34.85546875" style="12" customWidth="1"/>
    <col min="5638" max="5639" width="18" style="12" customWidth="1"/>
    <col min="5640" max="5640" width="21.5703125" style="12" customWidth="1"/>
    <col min="5641" max="5641" width="14.140625" style="12" customWidth="1"/>
    <col min="5642" max="5642" width="11.42578125" style="12" customWidth="1"/>
    <col min="5643" max="5643" width="21.85546875" style="12" customWidth="1"/>
    <col min="5644" max="5644" width="20.85546875" style="12" customWidth="1"/>
    <col min="5645" max="5892" width="11.42578125" style="12"/>
    <col min="5893" max="5893" width="34.85546875" style="12" customWidth="1"/>
    <col min="5894" max="5895" width="18" style="12" customWidth="1"/>
    <col min="5896" max="5896" width="21.5703125" style="12" customWidth="1"/>
    <col min="5897" max="5897" width="14.140625" style="12" customWidth="1"/>
    <col min="5898" max="5898" width="11.42578125" style="12" customWidth="1"/>
    <col min="5899" max="5899" width="21.85546875" style="12" customWidth="1"/>
    <col min="5900" max="5900" width="20.85546875" style="12" customWidth="1"/>
    <col min="5901" max="6148" width="11.42578125" style="12"/>
    <col min="6149" max="6149" width="34.85546875" style="12" customWidth="1"/>
    <col min="6150" max="6151" width="18" style="12" customWidth="1"/>
    <col min="6152" max="6152" width="21.5703125" style="12" customWidth="1"/>
    <col min="6153" max="6153" width="14.140625" style="12" customWidth="1"/>
    <col min="6154" max="6154" width="11.42578125" style="12" customWidth="1"/>
    <col min="6155" max="6155" width="21.85546875" style="12" customWidth="1"/>
    <col min="6156" max="6156" width="20.85546875" style="12" customWidth="1"/>
    <col min="6157" max="6404" width="11.42578125" style="12"/>
    <col min="6405" max="6405" width="34.85546875" style="12" customWidth="1"/>
    <col min="6406" max="6407" width="18" style="12" customWidth="1"/>
    <col min="6408" max="6408" width="21.5703125" style="12" customWidth="1"/>
    <col min="6409" max="6409" width="14.140625" style="12" customWidth="1"/>
    <col min="6410" max="6410" width="11.42578125" style="12" customWidth="1"/>
    <col min="6411" max="6411" width="21.85546875" style="12" customWidth="1"/>
    <col min="6412" max="6412" width="20.85546875" style="12" customWidth="1"/>
    <col min="6413" max="6660" width="11.42578125" style="12"/>
    <col min="6661" max="6661" width="34.85546875" style="12" customWidth="1"/>
    <col min="6662" max="6663" width="18" style="12" customWidth="1"/>
    <col min="6664" max="6664" width="21.5703125" style="12" customWidth="1"/>
    <col min="6665" max="6665" width="14.140625" style="12" customWidth="1"/>
    <col min="6666" max="6666" width="11.42578125" style="12" customWidth="1"/>
    <col min="6667" max="6667" width="21.85546875" style="12" customWidth="1"/>
    <col min="6668" max="6668" width="20.85546875" style="12" customWidth="1"/>
    <col min="6669" max="6916" width="11.42578125" style="12"/>
    <col min="6917" max="6917" width="34.85546875" style="12" customWidth="1"/>
    <col min="6918" max="6919" width="18" style="12" customWidth="1"/>
    <col min="6920" max="6920" width="21.5703125" style="12" customWidth="1"/>
    <col min="6921" max="6921" width="14.140625" style="12" customWidth="1"/>
    <col min="6922" max="6922" width="11.42578125" style="12" customWidth="1"/>
    <col min="6923" max="6923" width="21.85546875" style="12" customWidth="1"/>
    <col min="6924" max="6924" width="20.85546875" style="12" customWidth="1"/>
    <col min="6925" max="7172" width="11.42578125" style="12"/>
    <col min="7173" max="7173" width="34.85546875" style="12" customWidth="1"/>
    <col min="7174" max="7175" width="18" style="12" customWidth="1"/>
    <col min="7176" max="7176" width="21.5703125" style="12" customWidth="1"/>
    <col min="7177" max="7177" width="14.140625" style="12" customWidth="1"/>
    <col min="7178" max="7178" width="11.42578125" style="12" customWidth="1"/>
    <col min="7179" max="7179" width="21.85546875" style="12" customWidth="1"/>
    <col min="7180" max="7180" width="20.85546875" style="12" customWidth="1"/>
    <col min="7181" max="7428" width="11.42578125" style="12"/>
    <col min="7429" max="7429" width="34.85546875" style="12" customWidth="1"/>
    <col min="7430" max="7431" width="18" style="12" customWidth="1"/>
    <col min="7432" max="7432" width="21.5703125" style="12" customWidth="1"/>
    <col min="7433" max="7433" width="14.140625" style="12" customWidth="1"/>
    <col min="7434" max="7434" width="11.42578125" style="12" customWidth="1"/>
    <col min="7435" max="7435" width="21.85546875" style="12" customWidth="1"/>
    <col min="7436" max="7436" width="20.85546875" style="12" customWidth="1"/>
    <col min="7437" max="7684" width="11.42578125" style="12"/>
    <col min="7685" max="7685" width="34.85546875" style="12" customWidth="1"/>
    <col min="7686" max="7687" width="18" style="12" customWidth="1"/>
    <col min="7688" max="7688" width="21.5703125" style="12" customWidth="1"/>
    <col min="7689" max="7689" width="14.140625" style="12" customWidth="1"/>
    <col min="7690" max="7690" width="11.42578125" style="12" customWidth="1"/>
    <col min="7691" max="7691" width="21.85546875" style="12" customWidth="1"/>
    <col min="7692" max="7692" width="20.85546875" style="12" customWidth="1"/>
    <col min="7693" max="7940" width="11.42578125" style="12"/>
    <col min="7941" max="7941" width="34.85546875" style="12" customWidth="1"/>
    <col min="7942" max="7943" width="18" style="12" customWidth="1"/>
    <col min="7944" max="7944" width="21.5703125" style="12" customWidth="1"/>
    <col min="7945" max="7945" width="14.140625" style="12" customWidth="1"/>
    <col min="7946" max="7946" width="11.42578125" style="12" customWidth="1"/>
    <col min="7947" max="7947" width="21.85546875" style="12" customWidth="1"/>
    <col min="7948" max="7948" width="20.85546875" style="12" customWidth="1"/>
    <col min="7949" max="8196" width="11.42578125" style="12"/>
    <col min="8197" max="8197" width="34.85546875" style="12" customWidth="1"/>
    <col min="8198" max="8199" width="18" style="12" customWidth="1"/>
    <col min="8200" max="8200" width="21.5703125" style="12" customWidth="1"/>
    <col min="8201" max="8201" width="14.140625" style="12" customWidth="1"/>
    <col min="8202" max="8202" width="11.42578125" style="12" customWidth="1"/>
    <col min="8203" max="8203" width="21.85546875" style="12" customWidth="1"/>
    <col min="8204" max="8204" width="20.85546875" style="12" customWidth="1"/>
    <col min="8205" max="8452" width="11.42578125" style="12"/>
    <col min="8453" max="8453" width="34.85546875" style="12" customWidth="1"/>
    <col min="8454" max="8455" width="18" style="12" customWidth="1"/>
    <col min="8456" max="8456" width="21.5703125" style="12" customWidth="1"/>
    <col min="8457" max="8457" width="14.140625" style="12" customWidth="1"/>
    <col min="8458" max="8458" width="11.42578125" style="12" customWidth="1"/>
    <col min="8459" max="8459" width="21.85546875" style="12" customWidth="1"/>
    <col min="8460" max="8460" width="20.85546875" style="12" customWidth="1"/>
    <col min="8461" max="8708" width="11.42578125" style="12"/>
    <col min="8709" max="8709" width="34.85546875" style="12" customWidth="1"/>
    <col min="8710" max="8711" width="18" style="12" customWidth="1"/>
    <col min="8712" max="8712" width="21.5703125" style="12" customWidth="1"/>
    <col min="8713" max="8713" width="14.140625" style="12" customWidth="1"/>
    <col min="8714" max="8714" width="11.42578125" style="12" customWidth="1"/>
    <col min="8715" max="8715" width="21.85546875" style="12" customWidth="1"/>
    <col min="8716" max="8716" width="20.85546875" style="12" customWidth="1"/>
    <col min="8717" max="8964" width="11.42578125" style="12"/>
    <col min="8965" max="8965" width="34.85546875" style="12" customWidth="1"/>
    <col min="8966" max="8967" width="18" style="12" customWidth="1"/>
    <col min="8968" max="8968" width="21.5703125" style="12" customWidth="1"/>
    <col min="8969" max="8969" width="14.140625" style="12" customWidth="1"/>
    <col min="8970" max="8970" width="11.42578125" style="12" customWidth="1"/>
    <col min="8971" max="8971" width="21.85546875" style="12" customWidth="1"/>
    <col min="8972" max="8972" width="20.85546875" style="12" customWidth="1"/>
    <col min="8973" max="9220" width="11.42578125" style="12"/>
    <col min="9221" max="9221" width="34.85546875" style="12" customWidth="1"/>
    <col min="9222" max="9223" width="18" style="12" customWidth="1"/>
    <col min="9224" max="9224" width="21.5703125" style="12" customWidth="1"/>
    <col min="9225" max="9225" width="14.140625" style="12" customWidth="1"/>
    <col min="9226" max="9226" width="11.42578125" style="12" customWidth="1"/>
    <col min="9227" max="9227" width="21.85546875" style="12" customWidth="1"/>
    <col min="9228" max="9228" width="20.85546875" style="12" customWidth="1"/>
    <col min="9229" max="9476" width="11.42578125" style="12"/>
    <col min="9477" max="9477" width="34.85546875" style="12" customWidth="1"/>
    <col min="9478" max="9479" width="18" style="12" customWidth="1"/>
    <col min="9480" max="9480" width="21.5703125" style="12" customWidth="1"/>
    <col min="9481" max="9481" width="14.140625" style="12" customWidth="1"/>
    <col min="9482" max="9482" width="11.42578125" style="12" customWidth="1"/>
    <col min="9483" max="9483" width="21.85546875" style="12" customWidth="1"/>
    <col min="9484" max="9484" width="20.85546875" style="12" customWidth="1"/>
    <col min="9485" max="9732" width="11.42578125" style="12"/>
    <col min="9733" max="9733" width="34.85546875" style="12" customWidth="1"/>
    <col min="9734" max="9735" width="18" style="12" customWidth="1"/>
    <col min="9736" max="9736" width="21.5703125" style="12" customWidth="1"/>
    <col min="9737" max="9737" width="14.140625" style="12" customWidth="1"/>
    <col min="9738" max="9738" width="11.42578125" style="12" customWidth="1"/>
    <col min="9739" max="9739" width="21.85546875" style="12" customWidth="1"/>
    <col min="9740" max="9740" width="20.85546875" style="12" customWidth="1"/>
    <col min="9741" max="9988" width="11.42578125" style="12"/>
    <col min="9989" max="9989" width="34.85546875" style="12" customWidth="1"/>
    <col min="9990" max="9991" width="18" style="12" customWidth="1"/>
    <col min="9992" max="9992" width="21.5703125" style="12" customWidth="1"/>
    <col min="9993" max="9993" width="14.140625" style="12" customWidth="1"/>
    <col min="9994" max="9994" width="11.42578125" style="12" customWidth="1"/>
    <col min="9995" max="9995" width="21.85546875" style="12" customWidth="1"/>
    <col min="9996" max="9996" width="20.85546875" style="12" customWidth="1"/>
    <col min="9997" max="10244" width="11.42578125" style="12"/>
    <col min="10245" max="10245" width="34.85546875" style="12" customWidth="1"/>
    <col min="10246" max="10247" width="18" style="12" customWidth="1"/>
    <col min="10248" max="10248" width="21.5703125" style="12" customWidth="1"/>
    <col min="10249" max="10249" width="14.140625" style="12" customWidth="1"/>
    <col min="10250" max="10250" width="11.42578125" style="12" customWidth="1"/>
    <col min="10251" max="10251" width="21.85546875" style="12" customWidth="1"/>
    <col min="10252" max="10252" width="20.85546875" style="12" customWidth="1"/>
    <col min="10253" max="10500" width="11.42578125" style="12"/>
    <col min="10501" max="10501" width="34.85546875" style="12" customWidth="1"/>
    <col min="10502" max="10503" width="18" style="12" customWidth="1"/>
    <col min="10504" max="10504" width="21.5703125" style="12" customWidth="1"/>
    <col min="10505" max="10505" width="14.140625" style="12" customWidth="1"/>
    <col min="10506" max="10506" width="11.42578125" style="12" customWidth="1"/>
    <col min="10507" max="10507" width="21.85546875" style="12" customWidth="1"/>
    <col min="10508" max="10508" width="20.85546875" style="12" customWidth="1"/>
    <col min="10509" max="10756" width="11.42578125" style="12"/>
    <col min="10757" max="10757" width="34.85546875" style="12" customWidth="1"/>
    <col min="10758" max="10759" width="18" style="12" customWidth="1"/>
    <col min="10760" max="10760" width="21.5703125" style="12" customWidth="1"/>
    <col min="10761" max="10761" width="14.140625" style="12" customWidth="1"/>
    <col min="10762" max="10762" width="11.42578125" style="12" customWidth="1"/>
    <col min="10763" max="10763" width="21.85546875" style="12" customWidth="1"/>
    <col min="10764" max="10764" width="20.85546875" style="12" customWidth="1"/>
    <col min="10765" max="11012" width="11.42578125" style="12"/>
    <col min="11013" max="11013" width="34.85546875" style="12" customWidth="1"/>
    <col min="11014" max="11015" width="18" style="12" customWidth="1"/>
    <col min="11016" max="11016" width="21.5703125" style="12" customWidth="1"/>
    <col min="11017" max="11017" width="14.140625" style="12" customWidth="1"/>
    <col min="11018" max="11018" width="11.42578125" style="12" customWidth="1"/>
    <col min="11019" max="11019" width="21.85546875" style="12" customWidth="1"/>
    <col min="11020" max="11020" width="20.85546875" style="12" customWidth="1"/>
    <col min="11021" max="11268" width="11.42578125" style="12"/>
    <col min="11269" max="11269" width="34.85546875" style="12" customWidth="1"/>
    <col min="11270" max="11271" width="18" style="12" customWidth="1"/>
    <col min="11272" max="11272" width="21.5703125" style="12" customWidth="1"/>
    <col min="11273" max="11273" width="14.140625" style="12" customWidth="1"/>
    <col min="11274" max="11274" width="11.42578125" style="12" customWidth="1"/>
    <col min="11275" max="11275" width="21.85546875" style="12" customWidth="1"/>
    <col min="11276" max="11276" width="20.85546875" style="12" customWidth="1"/>
    <col min="11277" max="11524" width="11.42578125" style="12"/>
    <col min="11525" max="11525" width="34.85546875" style="12" customWidth="1"/>
    <col min="11526" max="11527" width="18" style="12" customWidth="1"/>
    <col min="11528" max="11528" width="21.5703125" style="12" customWidth="1"/>
    <col min="11529" max="11529" width="14.140625" style="12" customWidth="1"/>
    <col min="11530" max="11530" width="11.42578125" style="12" customWidth="1"/>
    <col min="11531" max="11531" width="21.85546875" style="12" customWidth="1"/>
    <col min="11532" max="11532" width="20.85546875" style="12" customWidth="1"/>
    <col min="11533" max="11780" width="11.42578125" style="12"/>
    <col min="11781" max="11781" width="34.85546875" style="12" customWidth="1"/>
    <col min="11782" max="11783" width="18" style="12" customWidth="1"/>
    <col min="11784" max="11784" width="21.5703125" style="12" customWidth="1"/>
    <col min="11785" max="11785" width="14.140625" style="12" customWidth="1"/>
    <col min="11786" max="11786" width="11.42578125" style="12" customWidth="1"/>
    <col min="11787" max="11787" width="21.85546875" style="12" customWidth="1"/>
    <col min="11788" max="11788" width="20.85546875" style="12" customWidth="1"/>
    <col min="11789" max="12036" width="11.42578125" style="12"/>
    <col min="12037" max="12037" width="34.85546875" style="12" customWidth="1"/>
    <col min="12038" max="12039" width="18" style="12" customWidth="1"/>
    <col min="12040" max="12040" width="21.5703125" style="12" customWidth="1"/>
    <col min="12041" max="12041" width="14.140625" style="12" customWidth="1"/>
    <col min="12042" max="12042" width="11.42578125" style="12" customWidth="1"/>
    <col min="12043" max="12043" width="21.85546875" style="12" customWidth="1"/>
    <col min="12044" max="12044" width="20.85546875" style="12" customWidth="1"/>
    <col min="12045" max="12292" width="11.42578125" style="12"/>
    <col min="12293" max="12293" width="34.85546875" style="12" customWidth="1"/>
    <col min="12294" max="12295" width="18" style="12" customWidth="1"/>
    <col min="12296" max="12296" width="21.5703125" style="12" customWidth="1"/>
    <col min="12297" max="12297" width="14.140625" style="12" customWidth="1"/>
    <col min="12298" max="12298" width="11.42578125" style="12" customWidth="1"/>
    <col min="12299" max="12299" width="21.85546875" style="12" customWidth="1"/>
    <col min="12300" max="12300" width="20.85546875" style="12" customWidth="1"/>
    <col min="12301" max="12548" width="11.42578125" style="12"/>
    <col min="12549" max="12549" width="34.85546875" style="12" customWidth="1"/>
    <col min="12550" max="12551" width="18" style="12" customWidth="1"/>
    <col min="12552" max="12552" width="21.5703125" style="12" customWidth="1"/>
    <col min="12553" max="12553" width="14.140625" style="12" customWidth="1"/>
    <col min="12554" max="12554" width="11.42578125" style="12" customWidth="1"/>
    <col min="12555" max="12555" width="21.85546875" style="12" customWidth="1"/>
    <col min="12556" max="12556" width="20.85546875" style="12" customWidth="1"/>
    <col min="12557" max="12804" width="11.42578125" style="12"/>
    <col min="12805" max="12805" width="34.85546875" style="12" customWidth="1"/>
    <col min="12806" max="12807" width="18" style="12" customWidth="1"/>
    <col min="12808" max="12808" width="21.5703125" style="12" customWidth="1"/>
    <col min="12809" max="12809" width="14.140625" style="12" customWidth="1"/>
    <col min="12810" max="12810" width="11.42578125" style="12" customWidth="1"/>
    <col min="12811" max="12811" width="21.85546875" style="12" customWidth="1"/>
    <col min="12812" max="12812" width="20.85546875" style="12" customWidth="1"/>
    <col min="12813" max="13060" width="11.42578125" style="12"/>
    <col min="13061" max="13061" width="34.85546875" style="12" customWidth="1"/>
    <col min="13062" max="13063" width="18" style="12" customWidth="1"/>
    <col min="13064" max="13064" width="21.5703125" style="12" customWidth="1"/>
    <col min="13065" max="13065" width="14.140625" style="12" customWidth="1"/>
    <col min="13066" max="13066" width="11.42578125" style="12" customWidth="1"/>
    <col min="13067" max="13067" width="21.85546875" style="12" customWidth="1"/>
    <col min="13068" max="13068" width="20.85546875" style="12" customWidth="1"/>
    <col min="13069" max="13316" width="11.42578125" style="12"/>
    <col min="13317" max="13317" width="34.85546875" style="12" customWidth="1"/>
    <col min="13318" max="13319" width="18" style="12" customWidth="1"/>
    <col min="13320" max="13320" width="21.5703125" style="12" customWidth="1"/>
    <col min="13321" max="13321" width="14.140625" style="12" customWidth="1"/>
    <col min="13322" max="13322" width="11.42578125" style="12" customWidth="1"/>
    <col min="13323" max="13323" width="21.85546875" style="12" customWidth="1"/>
    <col min="13324" max="13324" width="20.85546875" style="12" customWidth="1"/>
    <col min="13325" max="13572" width="11.42578125" style="12"/>
    <col min="13573" max="13573" width="34.85546875" style="12" customWidth="1"/>
    <col min="13574" max="13575" width="18" style="12" customWidth="1"/>
    <col min="13576" max="13576" width="21.5703125" style="12" customWidth="1"/>
    <col min="13577" max="13577" width="14.140625" style="12" customWidth="1"/>
    <col min="13578" max="13578" width="11.42578125" style="12" customWidth="1"/>
    <col min="13579" max="13579" width="21.85546875" style="12" customWidth="1"/>
    <col min="13580" max="13580" width="20.85546875" style="12" customWidth="1"/>
    <col min="13581" max="13828" width="11.42578125" style="12"/>
    <col min="13829" max="13829" width="34.85546875" style="12" customWidth="1"/>
    <col min="13830" max="13831" width="18" style="12" customWidth="1"/>
    <col min="13832" max="13832" width="21.5703125" style="12" customWidth="1"/>
    <col min="13833" max="13833" width="14.140625" style="12" customWidth="1"/>
    <col min="13834" max="13834" width="11.42578125" style="12" customWidth="1"/>
    <col min="13835" max="13835" width="21.85546875" style="12" customWidth="1"/>
    <col min="13836" max="13836" width="20.85546875" style="12" customWidth="1"/>
    <col min="13837" max="14084" width="11.42578125" style="12"/>
    <col min="14085" max="14085" width="34.85546875" style="12" customWidth="1"/>
    <col min="14086" max="14087" width="18" style="12" customWidth="1"/>
    <col min="14088" max="14088" width="21.5703125" style="12" customWidth="1"/>
    <col min="14089" max="14089" width="14.140625" style="12" customWidth="1"/>
    <col min="14090" max="14090" width="11.42578125" style="12" customWidth="1"/>
    <col min="14091" max="14091" width="21.85546875" style="12" customWidth="1"/>
    <col min="14092" max="14092" width="20.85546875" style="12" customWidth="1"/>
    <col min="14093" max="14340" width="11.42578125" style="12"/>
    <col min="14341" max="14341" width="34.85546875" style="12" customWidth="1"/>
    <col min="14342" max="14343" width="18" style="12" customWidth="1"/>
    <col min="14344" max="14344" width="21.5703125" style="12" customWidth="1"/>
    <col min="14345" max="14345" width="14.140625" style="12" customWidth="1"/>
    <col min="14346" max="14346" width="11.42578125" style="12" customWidth="1"/>
    <col min="14347" max="14347" width="21.85546875" style="12" customWidth="1"/>
    <col min="14348" max="14348" width="20.85546875" style="12" customWidth="1"/>
    <col min="14349" max="14596" width="11.42578125" style="12"/>
    <col min="14597" max="14597" width="34.85546875" style="12" customWidth="1"/>
    <col min="14598" max="14599" width="18" style="12" customWidth="1"/>
    <col min="14600" max="14600" width="21.5703125" style="12" customWidth="1"/>
    <col min="14601" max="14601" width="14.140625" style="12" customWidth="1"/>
    <col min="14602" max="14602" width="11.42578125" style="12" customWidth="1"/>
    <col min="14603" max="14603" width="21.85546875" style="12" customWidth="1"/>
    <col min="14604" max="14604" width="20.85546875" style="12" customWidth="1"/>
    <col min="14605" max="14852" width="11.42578125" style="12"/>
    <col min="14853" max="14853" width="34.85546875" style="12" customWidth="1"/>
    <col min="14854" max="14855" width="18" style="12" customWidth="1"/>
    <col min="14856" max="14856" width="21.5703125" style="12" customWidth="1"/>
    <col min="14857" max="14857" width="14.140625" style="12" customWidth="1"/>
    <col min="14858" max="14858" width="11.42578125" style="12" customWidth="1"/>
    <col min="14859" max="14859" width="21.85546875" style="12" customWidth="1"/>
    <col min="14860" max="14860" width="20.85546875" style="12" customWidth="1"/>
    <col min="14861" max="15108" width="11.42578125" style="12"/>
    <col min="15109" max="15109" width="34.85546875" style="12" customWidth="1"/>
    <col min="15110" max="15111" width="18" style="12" customWidth="1"/>
    <col min="15112" max="15112" width="21.5703125" style="12" customWidth="1"/>
    <col min="15113" max="15113" width="14.140625" style="12" customWidth="1"/>
    <col min="15114" max="15114" width="11.42578125" style="12" customWidth="1"/>
    <col min="15115" max="15115" width="21.85546875" style="12" customWidth="1"/>
    <col min="15116" max="15116" width="20.85546875" style="12" customWidth="1"/>
    <col min="15117" max="15364" width="11.42578125" style="12"/>
    <col min="15365" max="15365" width="34.85546875" style="12" customWidth="1"/>
    <col min="15366" max="15367" width="18" style="12" customWidth="1"/>
    <col min="15368" max="15368" width="21.5703125" style="12" customWidth="1"/>
    <col min="15369" max="15369" width="14.140625" style="12" customWidth="1"/>
    <col min="15370" max="15370" width="11.42578125" style="12" customWidth="1"/>
    <col min="15371" max="15371" width="21.85546875" style="12" customWidth="1"/>
    <col min="15372" max="15372" width="20.85546875" style="12" customWidth="1"/>
    <col min="15373" max="15620" width="11.42578125" style="12"/>
    <col min="15621" max="15621" width="34.85546875" style="12" customWidth="1"/>
    <col min="15622" max="15623" width="18" style="12" customWidth="1"/>
    <col min="15624" max="15624" width="21.5703125" style="12" customWidth="1"/>
    <col min="15625" max="15625" width="14.140625" style="12" customWidth="1"/>
    <col min="15626" max="15626" width="11.42578125" style="12" customWidth="1"/>
    <col min="15627" max="15627" width="21.85546875" style="12" customWidth="1"/>
    <col min="15628" max="15628" width="20.85546875" style="12" customWidth="1"/>
    <col min="15629" max="15876" width="11.42578125" style="12"/>
    <col min="15877" max="15877" width="34.85546875" style="12" customWidth="1"/>
    <col min="15878" max="15879" width="18" style="12" customWidth="1"/>
    <col min="15880" max="15880" width="21.5703125" style="12" customWidth="1"/>
    <col min="15881" max="15881" width="14.140625" style="12" customWidth="1"/>
    <col min="15882" max="15882" width="11.42578125" style="12" customWidth="1"/>
    <col min="15883" max="15883" width="21.85546875" style="12" customWidth="1"/>
    <col min="15884" max="15884" width="20.85546875" style="12" customWidth="1"/>
    <col min="15885" max="16132" width="11.42578125" style="12"/>
    <col min="16133" max="16133" width="34.85546875" style="12" customWidth="1"/>
    <col min="16134" max="16135" width="18" style="12" customWidth="1"/>
    <col min="16136" max="16136" width="21.5703125" style="12" customWidth="1"/>
    <col min="16137" max="16137" width="14.140625" style="12" customWidth="1"/>
    <col min="16138" max="16138" width="11.42578125" style="12" customWidth="1"/>
    <col min="16139" max="16139" width="21.85546875" style="12" customWidth="1"/>
    <col min="16140" max="16140" width="20.85546875" style="12" customWidth="1"/>
    <col min="16141" max="16384" width="11.42578125" style="12"/>
  </cols>
  <sheetData>
    <row r="1" spans="1:21" s="5" customFormat="1" ht="30" customHeight="1" thickBot="1" x14ac:dyDescent="0.3">
      <c r="A1" s="22"/>
      <c r="C1" s="6" t="s">
        <v>0</v>
      </c>
      <c r="D1" s="7"/>
      <c r="E1" s="8">
        <v>0.83333333333333337</v>
      </c>
      <c r="F1" s="8">
        <f>+E1*24</f>
        <v>20</v>
      </c>
      <c r="G1" s="9"/>
      <c r="H1" s="6"/>
      <c r="I1" s="6" t="s">
        <v>1</v>
      </c>
      <c r="J1" s="23">
        <v>0</v>
      </c>
      <c r="K1" s="30"/>
      <c r="L1" s="12"/>
      <c r="M1" s="12"/>
      <c r="N1" s="12"/>
      <c r="P1" s="12"/>
      <c r="R1" s="12"/>
      <c r="S1" s="12"/>
      <c r="T1" s="10"/>
      <c r="U1" s="10"/>
    </row>
    <row r="2" spans="1:21" ht="45.75" thickBot="1" x14ac:dyDescent="0.3">
      <c r="A2" s="1" t="s">
        <v>2</v>
      </c>
      <c r="B2" s="2" t="s">
        <v>3</v>
      </c>
      <c r="C2" s="3" t="s">
        <v>4</v>
      </c>
      <c r="D2" s="2" t="s">
        <v>5</v>
      </c>
      <c r="E2" s="4" t="s">
        <v>6</v>
      </c>
      <c r="F2" s="2" t="s">
        <v>7</v>
      </c>
      <c r="G2" s="2" t="s">
        <v>59</v>
      </c>
      <c r="H2" s="26" t="s">
        <v>58</v>
      </c>
      <c r="I2" s="1" t="s">
        <v>60</v>
      </c>
      <c r="J2" s="2" t="s">
        <v>52</v>
      </c>
      <c r="K2" s="2" t="s">
        <v>80</v>
      </c>
      <c r="M2" s="37" t="s">
        <v>53</v>
      </c>
      <c r="N2" s="38"/>
      <c r="O2" s="38"/>
      <c r="P2" s="11" t="s">
        <v>54</v>
      </c>
    </row>
    <row r="3" spans="1:21" x14ac:dyDescent="0.25">
      <c r="A3" s="12">
        <v>32</v>
      </c>
      <c r="B3" s="12" t="s">
        <v>62</v>
      </c>
      <c r="C3" s="13"/>
      <c r="D3" s="28"/>
      <c r="E3" s="12">
        <f t="shared" ref="E3:E6" si="0">C3-D3</f>
        <v>0</v>
      </c>
      <c r="F3" s="15">
        <v>0.04</v>
      </c>
      <c r="G3" s="12" t="e">
        <f t="shared" ref="G3:G6" si="1">IF(ROUNDUP((J3-D3)/$J$1,0)&lt;=0,0,ROUNDUP((J3-D3)/$J$1,0))</f>
        <v>#DIV/0!</v>
      </c>
      <c r="H3" s="28" t="e">
        <f>IF(ROUNDUP(G3/F3,0)&lt;0,0,ROUNDUP(G3/F3,0))</f>
        <v>#DIV/0!</v>
      </c>
      <c r="I3" s="24">
        <v>4707.3653846153848</v>
      </c>
      <c r="J3" s="24">
        <v>40</v>
      </c>
      <c r="K3" s="24" t="s">
        <v>141</v>
      </c>
      <c r="M3" s="16">
        <v>0</v>
      </c>
      <c r="N3" s="17" t="s">
        <v>55</v>
      </c>
      <c r="O3" s="17">
        <v>2500</v>
      </c>
      <c r="P3" s="17">
        <v>23</v>
      </c>
      <c r="Q3" s="33" t="s">
        <v>56</v>
      </c>
    </row>
    <row r="4" spans="1:21" x14ac:dyDescent="0.25">
      <c r="A4" s="12">
        <v>33</v>
      </c>
      <c r="B4" s="12" t="s">
        <v>8</v>
      </c>
      <c r="C4" s="13"/>
      <c r="D4" s="28"/>
      <c r="E4" s="12">
        <f t="shared" si="0"/>
        <v>0</v>
      </c>
      <c r="F4" s="15">
        <v>1.4109347442680775E-2</v>
      </c>
      <c r="G4" s="12" t="e">
        <f t="shared" si="1"/>
        <v>#DIV/0!</v>
      </c>
      <c r="H4" s="28" t="e">
        <f t="shared" ref="H4:H6" si="2">IF(ROUNDUP(G4/F4,0)&lt;0,0,ROUNDUP(G4/F4,0))</f>
        <v>#DIV/0!</v>
      </c>
      <c r="I4" s="24">
        <v>5350.4038461538457</v>
      </c>
      <c r="J4" s="24">
        <v>40</v>
      </c>
      <c r="K4" s="24" t="s">
        <v>141</v>
      </c>
      <c r="M4" s="16">
        <v>2501</v>
      </c>
      <c r="N4" s="17" t="s">
        <v>55</v>
      </c>
      <c r="O4" s="17">
        <v>5000</v>
      </c>
      <c r="P4" s="17">
        <v>25</v>
      </c>
      <c r="Q4" s="34"/>
    </row>
    <row r="5" spans="1:21" x14ac:dyDescent="0.25">
      <c r="A5" s="12">
        <v>40</v>
      </c>
      <c r="B5" s="12" t="s">
        <v>9</v>
      </c>
      <c r="C5" s="13"/>
      <c r="D5" s="28"/>
      <c r="E5" s="12">
        <f t="shared" si="0"/>
        <v>0</v>
      </c>
      <c r="F5" s="15">
        <v>3.5955056179775284E-2</v>
      </c>
      <c r="G5" s="12" t="e">
        <f t="shared" si="1"/>
        <v>#DIV/0!</v>
      </c>
      <c r="H5" s="28" t="e">
        <f t="shared" si="2"/>
        <v>#DIV/0!</v>
      </c>
      <c r="I5" s="24">
        <v>4590.2115384615381</v>
      </c>
      <c r="J5" s="24">
        <v>40</v>
      </c>
      <c r="K5" s="24" t="s">
        <v>141</v>
      </c>
      <c r="M5" s="16">
        <v>5001</v>
      </c>
      <c r="N5" s="17" t="s">
        <v>55</v>
      </c>
      <c r="O5" s="17">
        <v>7500</v>
      </c>
      <c r="P5" s="17">
        <v>25</v>
      </c>
      <c r="Q5" s="34"/>
    </row>
    <row r="6" spans="1:21" x14ac:dyDescent="0.25">
      <c r="A6" s="12">
        <v>46</v>
      </c>
      <c r="B6" s="12" t="s">
        <v>10</v>
      </c>
      <c r="C6" s="13"/>
      <c r="D6" s="28"/>
      <c r="E6" s="12">
        <f t="shared" si="0"/>
        <v>0</v>
      </c>
      <c r="F6" s="15">
        <v>9.3930635838150294E-3</v>
      </c>
      <c r="G6" s="12" t="e">
        <f t="shared" si="1"/>
        <v>#DIV/0!</v>
      </c>
      <c r="H6" s="28" t="e">
        <f t="shared" si="2"/>
        <v>#DIV/0!</v>
      </c>
      <c r="I6" s="24">
        <v>4015.5576923076924</v>
      </c>
      <c r="J6" s="24">
        <v>40</v>
      </c>
      <c r="K6" s="24" t="s">
        <v>141</v>
      </c>
      <c r="M6" s="16">
        <f>O5+1</f>
        <v>7501</v>
      </c>
      <c r="N6" s="17" t="s">
        <v>55</v>
      </c>
      <c r="O6" s="17">
        <v>10000</v>
      </c>
      <c r="P6" s="17">
        <v>25</v>
      </c>
      <c r="Q6" s="34"/>
    </row>
    <row r="7" spans="1:21" x14ac:dyDescent="0.25">
      <c r="A7" s="12">
        <v>69</v>
      </c>
      <c r="B7" s="12" t="s">
        <v>11</v>
      </c>
      <c r="C7" s="13"/>
      <c r="D7" s="28"/>
      <c r="E7" s="12">
        <f t="shared" ref="E7:E34" si="3">C7-D7</f>
        <v>0</v>
      </c>
      <c r="F7" s="15">
        <v>5.8000000000000003E-2</v>
      </c>
      <c r="G7" s="12" t="e">
        <f t="shared" ref="G7:G34" si="4">IF(ROUNDUP((J7-D7)/$J$1,0)&lt;=0,0,ROUNDUP((J7-D7)/$J$1,0))</f>
        <v>#DIV/0!</v>
      </c>
      <c r="H7" s="28" t="e">
        <f t="shared" ref="H7:H14" si="5">IF(ROUNDUP(G7/F7,0)&lt;0,0,ROUNDUP(G7/F7,0))</f>
        <v>#DIV/0!</v>
      </c>
      <c r="I7" s="24">
        <v>7963.9038461538457</v>
      </c>
      <c r="J7" s="24">
        <v>40</v>
      </c>
      <c r="K7" s="24" t="s">
        <v>141</v>
      </c>
      <c r="M7" s="16">
        <f>O6+1</f>
        <v>10001</v>
      </c>
      <c r="N7" s="17" t="s">
        <v>55</v>
      </c>
      <c r="O7" s="17">
        <v>12500</v>
      </c>
      <c r="P7" s="17">
        <v>26</v>
      </c>
      <c r="Q7" s="34"/>
    </row>
    <row r="8" spans="1:21" x14ac:dyDescent="0.25">
      <c r="A8" s="12">
        <v>79</v>
      </c>
      <c r="B8" s="12" t="s">
        <v>12</v>
      </c>
      <c r="C8" s="13"/>
      <c r="D8" s="28"/>
      <c r="E8" s="12">
        <f t="shared" si="3"/>
        <v>0</v>
      </c>
      <c r="F8" s="15">
        <v>2.9394473838918283E-2</v>
      </c>
      <c r="G8" s="12" t="e">
        <f t="shared" si="4"/>
        <v>#DIV/0!</v>
      </c>
      <c r="H8" s="28" t="e">
        <f t="shared" si="5"/>
        <v>#DIV/0!</v>
      </c>
      <c r="I8" s="24">
        <v>4103.1153846153848</v>
      </c>
      <c r="J8" s="24">
        <v>40</v>
      </c>
      <c r="K8" s="24" t="s">
        <v>141</v>
      </c>
      <c r="M8" s="16">
        <f t="shared" ref="M8:M13" si="6">O7+1</f>
        <v>12501</v>
      </c>
      <c r="N8" s="17" t="s">
        <v>55</v>
      </c>
      <c r="O8" s="17">
        <v>15000</v>
      </c>
      <c r="P8" s="17">
        <v>26</v>
      </c>
      <c r="Q8" s="34"/>
    </row>
    <row r="9" spans="1:21" x14ac:dyDescent="0.25">
      <c r="A9" s="12">
        <v>80</v>
      </c>
      <c r="B9" s="12" t="s">
        <v>13</v>
      </c>
      <c r="C9" s="13"/>
      <c r="D9" s="28"/>
      <c r="E9" s="12">
        <f t="shared" si="3"/>
        <v>0</v>
      </c>
      <c r="F9" s="15">
        <v>5.6190476190476193E-2</v>
      </c>
      <c r="G9" s="12" t="e">
        <f t="shared" si="4"/>
        <v>#DIV/0!</v>
      </c>
      <c r="H9" s="28" t="e">
        <f t="shared" si="5"/>
        <v>#DIV/0!</v>
      </c>
      <c r="I9" s="24">
        <v>9613.1730769230762</v>
      </c>
      <c r="J9" s="24">
        <v>40</v>
      </c>
      <c r="K9" s="24" t="s">
        <v>141</v>
      </c>
      <c r="M9" s="16">
        <f t="shared" si="6"/>
        <v>15001</v>
      </c>
      <c r="N9" s="17" t="s">
        <v>55</v>
      </c>
      <c r="O9" s="17">
        <v>17500</v>
      </c>
      <c r="P9" s="17">
        <v>26</v>
      </c>
      <c r="Q9" s="34"/>
    </row>
    <row r="10" spans="1:21" x14ac:dyDescent="0.25">
      <c r="A10" s="12">
        <v>101</v>
      </c>
      <c r="B10" s="12" t="s">
        <v>14</v>
      </c>
      <c r="C10" s="13"/>
      <c r="D10" s="28"/>
      <c r="E10" s="12">
        <f t="shared" si="3"/>
        <v>0</v>
      </c>
      <c r="F10" s="15">
        <v>7.3422957600827302E-2</v>
      </c>
      <c r="G10" s="12" t="e">
        <f t="shared" si="4"/>
        <v>#DIV/0!</v>
      </c>
      <c r="H10" s="28" t="e">
        <f t="shared" si="5"/>
        <v>#DIV/0!</v>
      </c>
      <c r="I10" s="24">
        <v>11646.384615384615</v>
      </c>
      <c r="J10" s="24">
        <v>40</v>
      </c>
      <c r="K10" s="24" t="s">
        <v>141</v>
      </c>
      <c r="M10" s="18">
        <f t="shared" si="6"/>
        <v>17501</v>
      </c>
      <c r="N10" s="19" t="s">
        <v>55</v>
      </c>
      <c r="O10" s="19">
        <v>20000</v>
      </c>
      <c r="P10" s="19">
        <v>32</v>
      </c>
      <c r="Q10" s="35" t="s">
        <v>57</v>
      </c>
    </row>
    <row r="11" spans="1:21" x14ac:dyDescent="0.25">
      <c r="A11" s="12">
        <v>128</v>
      </c>
      <c r="B11" s="12" t="s">
        <v>15</v>
      </c>
      <c r="C11" s="13"/>
      <c r="D11" s="28"/>
      <c r="E11" s="12">
        <f t="shared" si="3"/>
        <v>0</v>
      </c>
      <c r="F11" s="15">
        <v>3.1409788166544925E-2</v>
      </c>
      <c r="G11" s="12" t="e">
        <f t="shared" si="4"/>
        <v>#DIV/0!</v>
      </c>
      <c r="H11" s="28" t="e">
        <f t="shared" si="5"/>
        <v>#DIV/0!</v>
      </c>
      <c r="I11" s="24">
        <v>7876.6153846153848</v>
      </c>
      <c r="J11" s="24">
        <v>40</v>
      </c>
      <c r="K11" s="24" t="s">
        <v>141</v>
      </c>
      <c r="M11" s="18">
        <f t="shared" si="6"/>
        <v>20001</v>
      </c>
      <c r="N11" s="19" t="s">
        <v>55</v>
      </c>
      <c r="O11" s="19">
        <v>22500</v>
      </c>
      <c r="P11" s="19">
        <v>33</v>
      </c>
      <c r="Q11" s="35"/>
    </row>
    <row r="12" spans="1:21" x14ac:dyDescent="0.25">
      <c r="A12" s="12">
        <v>132</v>
      </c>
      <c r="B12" s="12" t="s">
        <v>63</v>
      </c>
      <c r="C12" s="13"/>
      <c r="D12" s="28"/>
      <c r="E12" s="12">
        <f t="shared" si="3"/>
        <v>0</v>
      </c>
      <c r="F12" s="15">
        <v>4.0834057341442222E-2</v>
      </c>
      <c r="G12" s="12" t="e">
        <f t="shared" si="4"/>
        <v>#DIV/0!</v>
      </c>
      <c r="H12" s="28" t="e">
        <f t="shared" si="5"/>
        <v>#DIV/0!</v>
      </c>
      <c r="I12" s="24">
        <v>7511.5192307692305</v>
      </c>
      <c r="J12" s="24">
        <v>40</v>
      </c>
      <c r="K12" s="24" t="s">
        <v>141</v>
      </c>
      <c r="M12" s="18">
        <f t="shared" si="6"/>
        <v>22501</v>
      </c>
      <c r="N12" s="19" t="s">
        <v>55</v>
      </c>
      <c r="O12" s="19">
        <v>25000</v>
      </c>
      <c r="P12" s="19">
        <v>33</v>
      </c>
      <c r="Q12" s="35"/>
    </row>
    <row r="13" spans="1:21" ht="15.75" thickBot="1" x14ac:dyDescent="0.3">
      <c r="A13" s="12">
        <v>372</v>
      </c>
      <c r="B13" s="12" t="s">
        <v>16</v>
      </c>
      <c r="C13" s="13"/>
      <c r="D13" s="28"/>
      <c r="E13" s="12">
        <f t="shared" si="3"/>
        <v>0</v>
      </c>
      <c r="F13" s="15">
        <v>0.01</v>
      </c>
      <c r="G13" s="12" t="e">
        <f t="shared" si="4"/>
        <v>#DIV/0!</v>
      </c>
      <c r="H13" s="28" t="e">
        <f t="shared" si="5"/>
        <v>#DIV/0!</v>
      </c>
      <c r="I13" s="24">
        <v>3505.6666666666665</v>
      </c>
      <c r="J13" s="24">
        <v>40</v>
      </c>
      <c r="K13" s="24" t="s">
        <v>141</v>
      </c>
      <c r="M13" s="20">
        <f t="shared" si="6"/>
        <v>25001</v>
      </c>
      <c r="N13" s="21" t="s">
        <v>55</v>
      </c>
      <c r="O13" s="21">
        <v>35000</v>
      </c>
      <c r="P13" s="21">
        <v>33</v>
      </c>
      <c r="Q13" s="36"/>
    </row>
    <row r="14" spans="1:21" x14ac:dyDescent="0.25">
      <c r="A14" s="27">
        <v>404</v>
      </c>
      <c r="B14" s="27" t="s">
        <v>17</v>
      </c>
      <c r="C14" s="13"/>
      <c r="D14" s="28"/>
      <c r="E14" s="27">
        <f t="shared" si="3"/>
        <v>0</v>
      </c>
      <c r="F14" s="15">
        <v>1.4138817480719794E-2</v>
      </c>
      <c r="G14" s="27" t="e">
        <f t="shared" si="4"/>
        <v>#DIV/0!</v>
      </c>
      <c r="H14" s="28" t="e">
        <f t="shared" si="5"/>
        <v>#DIV/0!</v>
      </c>
      <c r="I14" s="24">
        <v>7396.2884615384619</v>
      </c>
      <c r="J14" s="24">
        <v>40</v>
      </c>
      <c r="K14" s="24" t="s">
        <v>141</v>
      </c>
      <c r="N14" s="14"/>
    </row>
    <row r="15" spans="1:21" x14ac:dyDescent="0.25">
      <c r="A15" s="12">
        <v>439</v>
      </c>
      <c r="B15" s="12" t="s">
        <v>18</v>
      </c>
      <c r="C15" s="13"/>
      <c r="D15" s="28"/>
      <c r="E15" s="12">
        <f t="shared" si="3"/>
        <v>0</v>
      </c>
      <c r="F15" s="15">
        <v>5.9327620303230057E-3</v>
      </c>
      <c r="G15" s="12" t="e">
        <f t="shared" si="4"/>
        <v>#DIV/0!</v>
      </c>
      <c r="H15" s="28" t="e">
        <f>ROUNDUP(G15/F15,0)</f>
        <v>#DIV/0!</v>
      </c>
      <c r="I15" s="24">
        <v>8607.75</v>
      </c>
      <c r="J15" s="24">
        <v>40</v>
      </c>
      <c r="K15" s="24" t="s">
        <v>141</v>
      </c>
      <c r="N15" s="14"/>
    </row>
    <row r="16" spans="1:21" x14ac:dyDescent="0.25">
      <c r="A16" s="12">
        <v>440</v>
      </c>
      <c r="B16" s="12" t="s">
        <v>19</v>
      </c>
      <c r="C16" s="13"/>
      <c r="D16" s="28"/>
      <c r="E16" s="12">
        <f t="shared" si="3"/>
        <v>0</v>
      </c>
      <c r="F16" s="15">
        <v>0.01</v>
      </c>
      <c r="G16" s="12" t="e">
        <f t="shared" si="4"/>
        <v>#DIV/0!</v>
      </c>
      <c r="H16" s="28" t="e">
        <f>ROUNDUP(G16/F16,0)</f>
        <v>#DIV/0!</v>
      </c>
      <c r="I16" s="24">
        <v>5770.4423076923076</v>
      </c>
      <c r="J16" s="24">
        <v>40</v>
      </c>
      <c r="K16" s="24" t="s">
        <v>141</v>
      </c>
      <c r="N16" s="14"/>
    </row>
    <row r="17" spans="1:14" x14ac:dyDescent="0.25">
      <c r="A17" s="10">
        <v>444</v>
      </c>
      <c r="B17" s="12" t="s">
        <v>20</v>
      </c>
      <c r="C17" s="13"/>
      <c r="D17" s="28"/>
      <c r="E17" s="10">
        <f t="shared" si="3"/>
        <v>0</v>
      </c>
      <c r="F17" s="15">
        <v>3.1855090568394751E-2</v>
      </c>
      <c r="G17" s="10" t="e">
        <f t="shared" si="4"/>
        <v>#DIV/0!</v>
      </c>
      <c r="H17" s="29" t="e">
        <f t="shared" ref="H17:H63" si="7">IF(ROUNDUP(G17/F17,0)&lt;0,0,ROUNDUP(G17/F17,0))</f>
        <v>#DIV/0!</v>
      </c>
      <c r="I17" s="24">
        <v>5817.3269230769229</v>
      </c>
      <c r="J17" s="24">
        <v>40</v>
      </c>
      <c r="K17" s="24" t="s">
        <v>141</v>
      </c>
      <c r="N17" s="14"/>
    </row>
    <row r="18" spans="1:14" x14ac:dyDescent="0.25">
      <c r="A18" s="12">
        <v>449</v>
      </c>
      <c r="B18" s="12" t="s">
        <v>21</v>
      </c>
      <c r="C18" s="13"/>
      <c r="D18" s="28"/>
      <c r="E18" s="12">
        <f t="shared" si="3"/>
        <v>0</v>
      </c>
      <c r="F18" s="15">
        <v>5.0539083557951479E-3</v>
      </c>
      <c r="G18" s="12" t="e">
        <f t="shared" si="4"/>
        <v>#DIV/0!</v>
      </c>
      <c r="H18" s="28" t="e">
        <f t="shared" si="7"/>
        <v>#DIV/0!</v>
      </c>
      <c r="I18" s="24">
        <v>5208.4807692307695</v>
      </c>
      <c r="J18" s="24">
        <v>40</v>
      </c>
      <c r="K18" s="24" t="s">
        <v>141</v>
      </c>
      <c r="N18" s="14"/>
    </row>
    <row r="19" spans="1:14" x14ac:dyDescent="0.25">
      <c r="A19" s="12">
        <v>452</v>
      </c>
      <c r="B19" s="12" t="s">
        <v>22</v>
      </c>
      <c r="C19" s="13"/>
      <c r="D19" s="28"/>
      <c r="E19" s="12">
        <f t="shared" si="3"/>
        <v>0</v>
      </c>
      <c r="F19" s="15">
        <v>0.01</v>
      </c>
      <c r="G19" s="12" t="e">
        <f t="shared" si="4"/>
        <v>#DIV/0!</v>
      </c>
      <c r="H19" s="28" t="e">
        <f t="shared" si="7"/>
        <v>#DIV/0!</v>
      </c>
      <c r="I19" s="24">
        <v>4567.6346153846152</v>
      </c>
      <c r="J19" s="24">
        <v>40</v>
      </c>
      <c r="K19" s="24" t="s">
        <v>141</v>
      </c>
      <c r="N19" s="14"/>
    </row>
    <row r="20" spans="1:14" x14ac:dyDescent="0.25">
      <c r="A20" s="12">
        <v>454</v>
      </c>
      <c r="B20" s="12" t="s">
        <v>23</v>
      </c>
      <c r="C20" s="13"/>
      <c r="D20" s="28"/>
      <c r="E20" s="12">
        <f t="shared" si="3"/>
        <v>0</v>
      </c>
      <c r="F20" s="15">
        <v>0.01</v>
      </c>
      <c r="G20" s="12" t="e">
        <f t="shared" si="4"/>
        <v>#DIV/0!</v>
      </c>
      <c r="H20" s="28" t="e">
        <f t="shared" si="7"/>
        <v>#DIV/0!</v>
      </c>
      <c r="I20" s="24">
        <v>7321.3653846153848</v>
      </c>
      <c r="J20" s="24">
        <v>40</v>
      </c>
      <c r="K20" s="24" t="s">
        <v>141</v>
      </c>
      <c r="N20" s="14"/>
    </row>
    <row r="21" spans="1:14" x14ac:dyDescent="0.25">
      <c r="A21" s="12">
        <v>455</v>
      </c>
      <c r="B21" s="12" t="s">
        <v>24</v>
      </c>
      <c r="C21" s="13"/>
      <c r="D21" s="28"/>
      <c r="E21" s="12">
        <f t="shared" si="3"/>
        <v>0</v>
      </c>
      <c r="F21" s="15">
        <v>7.3126142595978062E-3</v>
      </c>
      <c r="G21" s="12" t="e">
        <f t="shared" si="4"/>
        <v>#DIV/0!</v>
      </c>
      <c r="H21" s="28" t="e">
        <f t="shared" si="7"/>
        <v>#DIV/0!</v>
      </c>
      <c r="I21" s="24">
        <v>4847.6279069767443</v>
      </c>
      <c r="J21" s="24">
        <v>40</v>
      </c>
      <c r="K21" s="24" t="s">
        <v>141</v>
      </c>
      <c r="N21" s="14"/>
    </row>
    <row r="22" spans="1:14" x14ac:dyDescent="0.25">
      <c r="A22" s="12">
        <v>456</v>
      </c>
      <c r="B22" s="12" t="s">
        <v>25</v>
      </c>
      <c r="C22" s="13"/>
      <c r="D22" s="28"/>
      <c r="E22" s="12">
        <f t="shared" si="3"/>
        <v>0</v>
      </c>
      <c r="F22" s="15">
        <v>1.7891682785299807E-2</v>
      </c>
      <c r="G22" s="12" t="e">
        <f t="shared" si="4"/>
        <v>#DIV/0!</v>
      </c>
      <c r="H22" s="28" t="e">
        <f t="shared" si="7"/>
        <v>#DIV/0!</v>
      </c>
      <c r="I22" s="24">
        <v>11443.423076923076</v>
      </c>
      <c r="J22" s="24">
        <v>40</v>
      </c>
      <c r="K22" s="24" t="s">
        <v>141</v>
      </c>
      <c r="N22" s="14"/>
    </row>
    <row r="23" spans="1:14" x14ac:dyDescent="0.25">
      <c r="A23" s="12">
        <v>464</v>
      </c>
      <c r="B23" s="12" t="s">
        <v>26</v>
      </c>
      <c r="C23" s="13"/>
      <c r="D23" s="28"/>
      <c r="E23" s="12">
        <f t="shared" si="3"/>
        <v>0</v>
      </c>
      <c r="F23" s="15">
        <v>0.01</v>
      </c>
      <c r="G23" s="12" t="e">
        <f t="shared" si="4"/>
        <v>#DIV/0!</v>
      </c>
      <c r="H23" s="28" t="e">
        <f t="shared" si="7"/>
        <v>#DIV/0!</v>
      </c>
      <c r="I23" s="24">
        <v>6965.4230769230771</v>
      </c>
      <c r="J23" s="24">
        <v>40</v>
      </c>
      <c r="K23" s="24" t="s">
        <v>141</v>
      </c>
      <c r="N23" s="14"/>
    </row>
    <row r="24" spans="1:14" x14ac:dyDescent="0.25">
      <c r="A24" s="12">
        <v>467</v>
      </c>
      <c r="B24" s="12" t="s">
        <v>27</v>
      </c>
      <c r="C24" s="13"/>
      <c r="D24" s="28"/>
      <c r="E24" s="12">
        <f t="shared" si="3"/>
        <v>0</v>
      </c>
      <c r="F24" s="15">
        <v>0.01</v>
      </c>
      <c r="G24" s="12" t="e">
        <f t="shared" si="4"/>
        <v>#DIV/0!</v>
      </c>
      <c r="H24" s="28" t="e">
        <f t="shared" si="7"/>
        <v>#DIV/0!</v>
      </c>
      <c r="I24" s="24">
        <v>3569.1538461538462</v>
      </c>
      <c r="J24" s="24">
        <v>40</v>
      </c>
      <c r="K24" s="24" t="s">
        <v>141</v>
      </c>
      <c r="N24" s="14"/>
    </row>
    <row r="25" spans="1:14" x14ac:dyDescent="0.25">
      <c r="A25" s="12">
        <v>468</v>
      </c>
      <c r="B25" s="12" t="s">
        <v>28</v>
      </c>
      <c r="C25" s="13"/>
      <c r="D25" s="28"/>
      <c r="E25" s="12">
        <f t="shared" si="3"/>
        <v>0</v>
      </c>
      <c r="F25" s="15">
        <v>2.306805074971165E-2</v>
      </c>
      <c r="G25" s="12" t="e">
        <f t="shared" si="4"/>
        <v>#DIV/0!</v>
      </c>
      <c r="H25" s="28" t="e">
        <f t="shared" si="7"/>
        <v>#DIV/0!</v>
      </c>
      <c r="I25" s="24">
        <v>5805.5384615384619</v>
      </c>
      <c r="J25" s="24">
        <v>40</v>
      </c>
      <c r="K25" s="24" t="s">
        <v>141</v>
      </c>
      <c r="N25" s="14"/>
    </row>
    <row r="26" spans="1:14" x14ac:dyDescent="0.25">
      <c r="A26" s="12">
        <v>469</v>
      </c>
      <c r="B26" s="12" t="s">
        <v>29</v>
      </c>
      <c r="C26" s="13"/>
      <c r="D26" s="28"/>
      <c r="E26" s="12">
        <f t="shared" si="3"/>
        <v>0</v>
      </c>
      <c r="F26" s="15">
        <v>3.2983508245877063E-2</v>
      </c>
      <c r="G26" s="12" t="e">
        <f t="shared" si="4"/>
        <v>#DIV/0!</v>
      </c>
      <c r="H26" s="28" t="e">
        <f t="shared" si="7"/>
        <v>#DIV/0!</v>
      </c>
      <c r="I26" s="24">
        <v>13132.48076923077</v>
      </c>
      <c r="J26" s="24">
        <v>40</v>
      </c>
      <c r="K26" s="24" t="s">
        <v>141</v>
      </c>
      <c r="N26" s="14"/>
    </row>
    <row r="27" spans="1:14" x14ac:dyDescent="0.25">
      <c r="A27" s="12">
        <v>485</v>
      </c>
      <c r="B27" s="12" t="s">
        <v>30</v>
      </c>
      <c r="C27" s="13"/>
      <c r="D27" s="28"/>
      <c r="E27" s="12">
        <f t="shared" si="3"/>
        <v>0</v>
      </c>
      <c r="F27" s="15">
        <v>3.2055749128919862E-2</v>
      </c>
      <c r="G27" s="12" t="e">
        <f t="shared" si="4"/>
        <v>#DIV/0!</v>
      </c>
      <c r="H27" s="28" t="e">
        <f t="shared" si="7"/>
        <v>#DIV/0!</v>
      </c>
      <c r="I27" s="24">
        <v>6708.5576923076924</v>
      </c>
      <c r="J27" s="24">
        <v>40</v>
      </c>
      <c r="K27" s="24" t="s">
        <v>141</v>
      </c>
      <c r="N27" s="14"/>
    </row>
    <row r="28" spans="1:14" x14ac:dyDescent="0.25">
      <c r="A28" s="12">
        <v>512</v>
      </c>
      <c r="B28" s="12" t="s">
        <v>31</v>
      </c>
      <c r="C28" s="13"/>
      <c r="D28" s="28"/>
      <c r="E28" s="12">
        <f t="shared" si="3"/>
        <v>0</v>
      </c>
      <c r="F28" s="15">
        <v>0.01</v>
      </c>
      <c r="G28" s="12" t="e">
        <f t="shared" si="4"/>
        <v>#DIV/0!</v>
      </c>
      <c r="H28" s="28" t="e">
        <f t="shared" si="7"/>
        <v>#DIV/0!</v>
      </c>
      <c r="I28" s="24">
        <v>4283.7115384615381</v>
      </c>
      <c r="J28" s="24">
        <v>40</v>
      </c>
      <c r="K28" s="24" t="s">
        <v>141</v>
      </c>
      <c r="N28" s="14"/>
    </row>
    <row r="29" spans="1:14" x14ac:dyDescent="0.25">
      <c r="A29" s="12">
        <v>513</v>
      </c>
      <c r="B29" s="12" t="s">
        <v>32</v>
      </c>
      <c r="C29" s="13"/>
      <c r="D29" s="28"/>
      <c r="E29" s="12">
        <f t="shared" si="3"/>
        <v>0</v>
      </c>
      <c r="F29" s="15">
        <v>5.9327620303230057E-3</v>
      </c>
      <c r="G29" s="12" t="e">
        <f t="shared" si="4"/>
        <v>#DIV/0!</v>
      </c>
      <c r="H29" s="28" t="e">
        <f t="shared" si="7"/>
        <v>#DIV/0!</v>
      </c>
      <c r="I29" s="24">
        <v>4917.2692307692305</v>
      </c>
      <c r="J29" s="24">
        <v>40</v>
      </c>
      <c r="K29" s="24" t="s">
        <v>141</v>
      </c>
      <c r="N29" s="14"/>
    </row>
    <row r="30" spans="1:14" x14ac:dyDescent="0.25">
      <c r="A30" s="12">
        <v>514</v>
      </c>
      <c r="B30" s="12" t="s">
        <v>33</v>
      </c>
      <c r="C30" s="13"/>
      <c r="D30" s="28"/>
      <c r="E30" s="12">
        <f t="shared" si="3"/>
        <v>0</v>
      </c>
      <c r="F30" s="15">
        <v>0.01</v>
      </c>
      <c r="G30" s="12" t="e">
        <f t="shared" si="4"/>
        <v>#DIV/0!</v>
      </c>
      <c r="H30" s="28" t="e">
        <f t="shared" si="7"/>
        <v>#DIV/0!</v>
      </c>
      <c r="I30" s="24">
        <v>4755.6346153846152</v>
      </c>
      <c r="J30" s="24">
        <v>40</v>
      </c>
      <c r="K30" s="24" t="s">
        <v>141</v>
      </c>
      <c r="N30" s="14"/>
    </row>
    <row r="31" spans="1:14" x14ac:dyDescent="0.25">
      <c r="A31" s="12">
        <v>515</v>
      </c>
      <c r="B31" s="12" t="s">
        <v>34</v>
      </c>
      <c r="C31" s="13"/>
      <c r="D31" s="28"/>
      <c r="E31" s="12">
        <f t="shared" si="3"/>
        <v>0</v>
      </c>
      <c r="F31" s="15">
        <v>5.7277628032345014E-3</v>
      </c>
      <c r="G31" s="12" t="e">
        <f t="shared" si="4"/>
        <v>#DIV/0!</v>
      </c>
      <c r="H31" s="28" t="e">
        <f t="shared" si="7"/>
        <v>#DIV/0!</v>
      </c>
      <c r="I31" s="24">
        <v>4740.75</v>
      </c>
      <c r="J31" s="24">
        <v>40</v>
      </c>
      <c r="K31" s="24" t="s">
        <v>141</v>
      </c>
      <c r="N31" s="14"/>
    </row>
    <row r="32" spans="1:14" x14ac:dyDescent="0.25">
      <c r="A32" s="12">
        <v>516</v>
      </c>
      <c r="B32" s="12" t="s">
        <v>35</v>
      </c>
      <c r="C32" s="13"/>
      <c r="D32" s="28"/>
      <c r="E32" s="12">
        <f t="shared" si="3"/>
        <v>0</v>
      </c>
      <c r="F32" s="15">
        <v>0.01</v>
      </c>
      <c r="G32" s="12" t="e">
        <f t="shared" si="4"/>
        <v>#DIV/0!</v>
      </c>
      <c r="H32" s="28" t="e">
        <f t="shared" si="7"/>
        <v>#DIV/0!</v>
      </c>
      <c r="I32" s="24">
        <v>3656</v>
      </c>
      <c r="J32" s="24">
        <v>40</v>
      </c>
      <c r="K32" s="24" t="s">
        <v>141</v>
      </c>
      <c r="N32" s="14"/>
    </row>
    <row r="33" spans="1:14" x14ac:dyDescent="0.25">
      <c r="A33" s="12">
        <v>517</v>
      </c>
      <c r="B33" s="12" t="s">
        <v>36</v>
      </c>
      <c r="C33" s="13"/>
      <c r="D33" s="28"/>
      <c r="E33" s="12">
        <f t="shared" si="3"/>
        <v>0</v>
      </c>
      <c r="F33" s="15">
        <v>8.1771720613287909E-3</v>
      </c>
      <c r="G33" s="12" t="e">
        <f t="shared" si="4"/>
        <v>#DIV/0!</v>
      </c>
      <c r="H33" s="28" t="e">
        <f t="shared" si="7"/>
        <v>#DIV/0!</v>
      </c>
      <c r="I33" s="24">
        <v>5620.4423076923076</v>
      </c>
      <c r="J33" s="24">
        <v>40</v>
      </c>
      <c r="K33" s="24" t="s">
        <v>141</v>
      </c>
      <c r="N33" s="14"/>
    </row>
    <row r="34" spans="1:14" x14ac:dyDescent="0.25">
      <c r="A34" s="12">
        <v>518</v>
      </c>
      <c r="B34" s="12" t="s">
        <v>37</v>
      </c>
      <c r="C34" s="13"/>
      <c r="D34" s="28"/>
      <c r="E34" s="12">
        <f t="shared" si="3"/>
        <v>0</v>
      </c>
      <c r="F34" s="15">
        <v>1.1734028683181226E-2</v>
      </c>
      <c r="G34" s="12" t="e">
        <f t="shared" si="4"/>
        <v>#DIV/0!</v>
      </c>
      <c r="H34" s="28" t="e">
        <f t="shared" si="7"/>
        <v>#DIV/0!</v>
      </c>
      <c r="I34" s="24">
        <v>8256.5576923076915</v>
      </c>
      <c r="J34" s="24">
        <v>40</v>
      </c>
      <c r="K34" s="24" t="s">
        <v>141</v>
      </c>
      <c r="N34" s="14"/>
    </row>
    <row r="35" spans="1:14" x14ac:dyDescent="0.25">
      <c r="A35" s="12">
        <v>525</v>
      </c>
      <c r="B35" s="12" t="s">
        <v>38</v>
      </c>
      <c r="C35" s="13"/>
      <c r="D35" s="28"/>
      <c r="E35" s="12">
        <f t="shared" ref="E35:E63" si="8">C35-D35</f>
        <v>0</v>
      </c>
      <c r="F35" s="15">
        <v>4.6622264509990484E-2</v>
      </c>
      <c r="G35" s="12" t="e">
        <f t="shared" ref="G35:G63" si="9">IF(ROUNDUP((J35-D35)/$J$1,0)&lt;=0,0,ROUNDUP((J35-D35)/$J$1,0))</f>
        <v>#DIV/0!</v>
      </c>
      <c r="H35" s="28" t="e">
        <f t="shared" si="7"/>
        <v>#DIV/0!</v>
      </c>
      <c r="I35" s="24">
        <v>8244.6923076923085</v>
      </c>
      <c r="J35" s="24">
        <v>40</v>
      </c>
      <c r="K35" s="24" t="s">
        <v>141</v>
      </c>
      <c r="N35" s="14"/>
    </row>
    <row r="36" spans="1:14" x14ac:dyDescent="0.25">
      <c r="A36" s="12">
        <v>529</v>
      </c>
      <c r="B36" s="12" t="s">
        <v>39</v>
      </c>
      <c r="C36" s="13"/>
      <c r="D36" s="28"/>
      <c r="E36" s="12">
        <f t="shared" si="8"/>
        <v>0</v>
      </c>
      <c r="F36" s="15">
        <v>7.6782449725776962E-3</v>
      </c>
      <c r="G36" s="12" t="e">
        <f t="shared" si="9"/>
        <v>#DIV/0!</v>
      </c>
      <c r="H36" s="28" t="e">
        <f t="shared" si="7"/>
        <v>#DIV/0!</v>
      </c>
      <c r="I36" s="24">
        <v>6261.3269230769229</v>
      </c>
      <c r="J36" s="24">
        <v>40</v>
      </c>
      <c r="K36" s="24" t="s">
        <v>141</v>
      </c>
      <c r="N36" s="14"/>
    </row>
    <row r="37" spans="1:14" x14ac:dyDescent="0.25">
      <c r="A37" s="12">
        <v>542</v>
      </c>
      <c r="B37" s="12" t="s">
        <v>40</v>
      </c>
      <c r="C37" s="13"/>
      <c r="D37" s="28"/>
      <c r="E37" s="12">
        <f t="shared" si="8"/>
        <v>0</v>
      </c>
      <c r="F37" s="15">
        <v>6.4735945485519591E-3</v>
      </c>
      <c r="G37" s="12" t="e">
        <f t="shared" si="9"/>
        <v>#DIV/0!</v>
      </c>
      <c r="H37" s="28" t="e">
        <f t="shared" si="7"/>
        <v>#DIV/0!</v>
      </c>
      <c r="I37" s="24">
        <v>4987.9230769230771</v>
      </c>
      <c r="J37" s="24">
        <v>40</v>
      </c>
      <c r="K37" s="24" t="s">
        <v>141</v>
      </c>
      <c r="N37" s="14"/>
    </row>
    <row r="38" spans="1:14" x14ac:dyDescent="0.25">
      <c r="A38" s="12">
        <v>561</v>
      </c>
      <c r="B38" s="12" t="s">
        <v>82</v>
      </c>
      <c r="C38" s="13"/>
      <c r="D38" s="28"/>
      <c r="E38" s="12">
        <f t="shared" si="8"/>
        <v>0</v>
      </c>
      <c r="F38" s="15">
        <v>0.01</v>
      </c>
      <c r="G38" s="12" t="e">
        <f t="shared" si="9"/>
        <v>#DIV/0!</v>
      </c>
      <c r="H38" s="28" t="e">
        <f t="shared" si="7"/>
        <v>#DIV/0!</v>
      </c>
      <c r="I38" s="24">
        <v>4824.4038461538457</v>
      </c>
      <c r="J38" s="24">
        <v>40</v>
      </c>
      <c r="K38" s="24" t="s">
        <v>141</v>
      </c>
      <c r="N38" s="14"/>
    </row>
    <row r="39" spans="1:14" x14ac:dyDescent="0.25">
      <c r="A39" s="12">
        <v>564</v>
      </c>
      <c r="B39" s="12" t="s">
        <v>41</v>
      </c>
      <c r="C39" s="13"/>
      <c r="D39" s="28"/>
      <c r="E39" s="12">
        <f t="shared" si="8"/>
        <v>0</v>
      </c>
      <c r="F39" s="15">
        <v>0.01</v>
      </c>
      <c r="G39" s="12" t="e">
        <f t="shared" si="9"/>
        <v>#DIV/0!</v>
      </c>
      <c r="H39" s="28" t="e">
        <f t="shared" si="7"/>
        <v>#DIV/0!</v>
      </c>
      <c r="I39" s="24">
        <v>8651.0192307692305</v>
      </c>
      <c r="J39" s="24">
        <v>40</v>
      </c>
      <c r="K39" s="24" t="s">
        <v>141</v>
      </c>
      <c r="N39" s="14"/>
    </row>
    <row r="40" spans="1:14" x14ac:dyDescent="0.25">
      <c r="A40" s="12">
        <v>565</v>
      </c>
      <c r="B40" s="12" t="s">
        <v>42</v>
      </c>
      <c r="C40" s="13"/>
      <c r="D40" s="28"/>
      <c r="E40" s="12">
        <f t="shared" si="8"/>
        <v>0</v>
      </c>
      <c r="F40" s="15">
        <v>2.4625267665952889E-2</v>
      </c>
      <c r="G40" s="12" t="e">
        <f t="shared" si="9"/>
        <v>#DIV/0!</v>
      </c>
      <c r="H40" s="28" t="e">
        <f t="shared" si="7"/>
        <v>#DIV/0!</v>
      </c>
      <c r="I40" s="24">
        <v>9598.7692307692305</v>
      </c>
      <c r="J40" s="24">
        <v>40</v>
      </c>
      <c r="K40" s="24" t="s">
        <v>141</v>
      </c>
      <c r="N40" s="14"/>
    </row>
    <row r="41" spans="1:14" x14ac:dyDescent="0.25">
      <c r="A41" s="12">
        <v>566</v>
      </c>
      <c r="B41" s="12" t="s">
        <v>43</v>
      </c>
      <c r="C41" s="13"/>
      <c r="D41" s="28"/>
      <c r="E41" s="12">
        <f t="shared" si="8"/>
        <v>0</v>
      </c>
      <c r="F41" s="15">
        <v>1.6216216216216217E-2</v>
      </c>
      <c r="G41" s="12" t="e">
        <f t="shared" si="9"/>
        <v>#DIV/0!</v>
      </c>
      <c r="H41" s="28" t="e">
        <f t="shared" si="7"/>
        <v>#DIV/0!</v>
      </c>
      <c r="I41" s="24">
        <v>5436.5769230769229</v>
      </c>
      <c r="J41" s="24">
        <v>40</v>
      </c>
      <c r="K41" s="24" t="s">
        <v>141</v>
      </c>
      <c r="N41" s="14"/>
    </row>
    <row r="42" spans="1:14" x14ac:dyDescent="0.25">
      <c r="A42" s="12">
        <v>572</v>
      </c>
      <c r="B42" s="12" t="s">
        <v>64</v>
      </c>
      <c r="C42" s="13"/>
      <c r="D42" s="28"/>
      <c r="E42" s="12">
        <f t="shared" si="8"/>
        <v>0</v>
      </c>
      <c r="F42" s="15">
        <v>8.8214537755822164E-3</v>
      </c>
      <c r="G42" s="12" t="e">
        <f t="shared" si="9"/>
        <v>#DIV/0!</v>
      </c>
      <c r="H42" s="28" t="e">
        <f t="shared" si="7"/>
        <v>#DIV/0!</v>
      </c>
      <c r="I42" s="24">
        <v>6788.6153846153848</v>
      </c>
      <c r="J42" s="24">
        <v>40</v>
      </c>
      <c r="K42" s="24" t="s">
        <v>141</v>
      </c>
      <c r="N42" s="14"/>
    </row>
    <row r="43" spans="1:14" x14ac:dyDescent="0.25">
      <c r="A43" s="12">
        <v>573</v>
      </c>
      <c r="B43" s="12" t="s">
        <v>44</v>
      </c>
      <c r="C43" s="13"/>
      <c r="D43" s="28"/>
      <c r="E43" s="12">
        <f t="shared" si="8"/>
        <v>0</v>
      </c>
      <c r="F43" s="15">
        <v>1.6216216216216217E-2</v>
      </c>
      <c r="G43" s="12" t="e">
        <f t="shared" si="9"/>
        <v>#DIV/0!</v>
      </c>
      <c r="H43" s="28" t="e">
        <f t="shared" si="7"/>
        <v>#DIV/0!</v>
      </c>
      <c r="I43" s="24">
        <v>7198.4807692307695</v>
      </c>
      <c r="J43" s="24">
        <v>40</v>
      </c>
      <c r="K43" s="24" t="s">
        <v>141</v>
      </c>
      <c r="N43" s="14"/>
    </row>
    <row r="44" spans="1:14" x14ac:dyDescent="0.25">
      <c r="A44" s="12">
        <v>584</v>
      </c>
      <c r="B44" s="12" t="s">
        <v>65</v>
      </c>
      <c r="C44" s="13"/>
      <c r="D44" s="28"/>
      <c r="E44" s="12">
        <f t="shared" si="8"/>
        <v>0</v>
      </c>
      <c r="F44" s="15">
        <v>2.6858213616489695E-2</v>
      </c>
      <c r="G44" s="12" t="e">
        <f t="shared" si="9"/>
        <v>#DIV/0!</v>
      </c>
      <c r="H44" s="28" t="e">
        <f t="shared" si="7"/>
        <v>#DIV/0!</v>
      </c>
      <c r="I44" s="24">
        <v>6058.5192307692305</v>
      </c>
      <c r="J44" s="24">
        <v>40</v>
      </c>
      <c r="K44" s="24" t="s">
        <v>141</v>
      </c>
      <c r="N44" s="14"/>
    </row>
    <row r="45" spans="1:14" x14ac:dyDescent="0.25">
      <c r="A45" s="12">
        <v>585</v>
      </c>
      <c r="B45" s="12" t="s">
        <v>45</v>
      </c>
      <c r="C45" s="13"/>
      <c r="D45" s="28"/>
      <c r="E45" s="12">
        <f t="shared" si="8"/>
        <v>0</v>
      </c>
      <c r="F45" s="15">
        <v>0.01</v>
      </c>
      <c r="G45" s="12" t="e">
        <f t="shared" si="9"/>
        <v>#DIV/0!</v>
      </c>
      <c r="H45" s="28" t="e">
        <f t="shared" si="7"/>
        <v>#DIV/0!</v>
      </c>
      <c r="I45" s="24">
        <v>5061.2884615384619</v>
      </c>
      <c r="J45" s="24">
        <v>40</v>
      </c>
      <c r="K45" s="24" t="s">
        <v>141</v>
      </c>
      <c r="N45" s="14"/>
    </row>
    <row r="46" spans="1:14" x14ac:dyDescent="0.25">
      <c r="A46" s="12">
        <v>589</v>
      </c>
      <c r="B46" s="12" t="s">
        <v>46</v>
      </c>
      <c r="C46" s="13"/>
      <c r="D46" s="28"/>
      <c r="E46" s="12">
        <f t="shared" si="8"/>
        <v>0</v>
      </c>
      <c r="F46" s="15">
        <v>2.1654636313159357E-2</v>
      </c>
      <c r="G46" s="12" t="e">
        <f t="shared" si="9"/>
        <v>#DIV/0!</v>
      </c>
      <c r="H46" s="28" t="e">
        <f t="shared" si="7"/>
        <v>#DIV/0!</v>
      </c>
      <c r="I46" s="24">
        <v>5393.8653846153848</v>
      </c>
      <c r="J46" s="24">
        <v>40</v>
      </c>
      <c r="K46" s="24" t="s">
        <v>141</v>
      </c>
      <c r="N46" s="14"/>
    </row>
    <row r="47" spans="1:14" x14ac:dyDescent="0.25">
      <c r="A47" s="12">
        <v>598</v>
      </c>
      <c r="B47" s="12" t="s">
        <v>66</v>
      </c>
      <c r="C47" s="13"/>
      <c r="D47" s="28"/>
      <c r="E47" s="12">
        <f t="shared" si="8"/>
        <v>0</v>
      </c>
      <c r="F47" s="15">
        <v>1.1145272867025366E-2</v>
      </c>
      <c r="G47" s="12" t="e">
        <f t="shared" si="9"/>
        <v>#DIV/0!</v>
      </c>
      <c r="H47" s="28" t="e">
        <f t="shared" si="7"/>
        <v>#DIV/0!</v>
      </c>
      <c r="I47" s="24">
        <v>7719.2115384615381</v>
      </c>
      <c r="J47" s="24">
        <v>40</v>
      </c>
      <c r="K47" s="24" t="s">
        <v>141</v>
      </c>
      <c r="N47" s="14"/>
    </row>
    <row r="48" spans="1:14" x14ac:dyDescent="0.25">
      <c r="A48" s="12">
        <v>608</v>
      </c>
      <c r="B48" s="12" t="s">
        <v>67</v>
      </c>
      <c r="C48" s="13"/>
      <c r="D48" s="28"/>
      <c r="E48" s="12">
        <f t="shared" si="8"/>
        <v>0</v>
      </c>
      <c r="F48" s="15">
        <v>3.5488958990536279E-2</v>
      </c>
      <c r="G48" s="12" t="e">
        <f t="shared" si="9"/>
        <v>#DIV/0!</v>
      </c>
      <c r="H48" s="28" t="e">
        <f t="shared" si="7"/>
        <v>#DIV/0!</v>
      </c>
      <c r="I48" s="24">
        <v>5783.6923076923076</v>
      </c>
      <c r="J48" s="24">
        <v>40</v>
      </c>
      <c r="K48" s="24" t="s">
        <v>141</v>
      </c>
      <c r="N48" s="14"/>
    </row>
    <row r="49" spans="1:14" x14ac:dyDescent="0.25">
      <c r="A49" s="12">
        <v>609</v>
      </c>
      <c r="B49" s="12" t="s">
        <v>68</v>
      </c>
      <c r="C49" s="13"/>
      <c r="D49" s="28"/>
      <c r="E49" s="12">
        <f t="shared" si="8"/>
        <v>0</v>
      </c>
      <c r="F49" s="15">
        <v>0.01</v>
      </c>
      <c r="G49" s="12" t="e">
        <f t="shared" si="9"/>
        <v>#DIV/0!</v>
      </c>
      <c r="H49" s="28" t="e">
        <f t="shared" si="7"/>
        <v>#DIV/0!</v>
      </c>
      <c r="I49" s="24">
        <v>5343.4615384615381</v>
      </c>
      <c r="J49" s="24">
        <v>40</v>
      </c>
      <c r="K49" s="24" t="s">
        <v>141</v>
      </c>
      <c r="N49" s="14"/>
    </row>
    <row r="50" spans="1:14" x14ac:dyDescent="0.25">
      <c r="A50" s="12">
        <v>611</v>
      </c>
      <c r="B50" s="12" t="s">
        <v>69</v>
      </c>
      <c r="C50" s="13"/>
      <c r="D50" s="28"/>
      <c r="E50" s="12">
        <f t="shared" si="8"/>
        <v>0</v>
      </c>
      <c r="F50" s="15">
        <v>6.7362748400134724E-3</v>
      </c>
      <c r="G50" s="12" t="e">
        <f t="shared" si="9"/>
        <v>#DIV/0!</v>
      </c>
      <c r="H50" s="28" t="e">
        <f t="shared" si="7"/>
        <v>#DIV/0!</v>
      </c>
      <c r="I50" s="24">
        <v>7692.8461538461543</v>
      </c>
      <c r="J50" s="24">
        <v>40</v>
      </c>
      <c r="K50" s="24" t="s">
        <v>141</v>
      </c>
      <c r="N50" s="14"/>
    </row>
    <row r="51" spans="1:14" x14ac:dyDescent="0.25">
      <c r="A51" s="12">
        <v>617</v>
      </c>
      <c r="B51" s="12" t="s">
        <v>70</v>
      </c>
      <c r="C51" s="13"/>
      <c r="D51" s="28"/>
      <c r="E51" s="12">
        <f t="shared" si="8"/>
        <v>0</v>
      </c>
      <c r="F51" s="15">
        <v>0.01</v>
      </c>
      <c r="G51" s="12" t="e">
        <f t="shared" si="9"/>
        <v>#DIV/0!</v>
      </c>
      <c r="H51" s="28" t="e">
        <f t="shared" si="7"/>
        <v>#DIV/0!</v>
      </c>
      <c r="I51" s="24">
        <v>6880.7115384615381</v>
      </c>
      <c r="J51" s="24">
        <v>40</v>
      </c>
      <c r="K51" s="24" t="s">
        <v>141</v>
      </c>
      <c r="N51" s="14"/>
    </row>
    <row r="52" spans="1:14" x14ac:dyDescent="0.25">
      <c r="A52" s="12">
        <v>618</v>
      </c>
      <c r="B52" s="12" t="s">
        <v>71</v>
      </c>
      <c r="C52" s="13"/>
      <c r="D52" s="28"/>
      <c r="E52" s="12">
        <f t="shared" si="8"/>
        <v>0</v>
      </c>
      <c r="F52" s="15">
        <v>1.4175779667881734E-2</v>
      </c>
      <c r="G52" s="12" t="e">
        <f t="shared" si="9"/>
        <v>#DIV/0!</v>
      </c>
      <c r="H52" s="28" t="e">
        <f t="shared" si="7"/>
        <v>#DIV/0!</v>
      </c>
      <c r="I52" s="24">
        <v>5462.9807692307695</v>
      </c>
      <c r="J52" s="24">
        <v>40</v>
      </c>
      <c r="K52" s="24" t="s">
        <v>141</v>
      </c>
      <c r="N52" s="14"/>
    </row>
    <row r="53" spans="1:14" x14ac:dyDescent="0.25">
      <c r="A53" s="12">
        <v>620</v>
      </c>
      <c r="B53" s="12" t="s">
        <v>47</v>
      </c>
      <c r="C53" s="13"/>
      <c r="D53" s="28"/>
      <c r="E53" s="12">
        <f t="shared" si="8"/>
        <v>0</v>
      </c>
      <c r="F53" s="15">
        <v>0.01</v>
      </c>
      <c r="G53" s="12" t="e">
        <f t="shared" si="9"/>
        <v>#DIV/0!</v>
      </c>
      <c r="H53" s="28" t="e">
        <f t="shared" si="7"/>
        <v>#DIV/0!</v>
      </c>
      <c r="I53" s="24">
        <v>7075.5249999999996</v>
      </c>
      <c r="J53" s="24">
        <v>40</v>
      </c>
      <c r="K53" s="24" t="s">
        <v>141</v>
      </c>
      <c r="N53" s="14"/>
    </row>
    <row r="54" spans="1:14" x14ac:dyDescent="0.25">
      <c r="A54" s="12">
        <v>631</v>
      </c>
      <c r="B54" s="12" t="s">
        <v>72</v>
      </c>
      <c r="C54" s="13"/>
      <c r="D54" s="28"/>
      <c r="E54" s="12">
        <f t="shared" si="8"/>
        <v>0</v>
      </c>
      <c r="F54" s="15">
        <v>1.4988290398126464E-2</v>
      </c>
      <c r="G54" s="12" t="e">
        <f t="shared" si="9"/>
        <v>#DIV/0!</v>
      </c>
      <c r="H54" s="28" t="e">
        <f t="shared" si="7"/>
        <v>#DIV/0!</v>
      </c>
      <c r="I54" s="24">
        <v>4967.6923076923076</v>
      </c>
      <c r="J54" s="24">
        <v>40</v>
      </c>
      <c r="K54" s="24" t="s">
        <v>141</v>
      </c>
      <c r="N54" s="14"/>
    </row>
    <row r="55" spans="1:14" x14ac:dyDescent="0.25">
      <c r="A55" s="12">
        <v>635</v>
      </c>
      <c r="B55" t="s">
        <v>75</v>
      </c>
      <c r="C55" s="13"/>
      <c r="D55" s="28"/>
      <c r="E55" s="12">
        <f t="shared" si="8"/>
        <v>0</v>
      </c>
      <c r="F55" s="15">
        <v>6.1270557884553368E-3</v>
      </c>
      <c r="G55" s="12" t="e">
        <f t="shared" si="9"/>
        <v>#DIV/0!</v>
      </c>
      <c r="H55" s="28" t="e">
        <f t="shared" si="7"/>
        <v>#DIV/0!</v>
      </c>
      <c r="I55" s="24">
        <v>0</v>
      </c>
      <c r="J55" s="24">
        <v>40</v>
      </c>
      <c r="K55" s="24" t="s">
        <v>141</v>
      </c>
      <c r="N55" s="14"/>
    </row>
    <row r="56" spans="1:14" x14ac:dyDescent="0.25">
      <c r="A56" s="12">
        <v>646</v>
      </c>
      <c r="B56" s="25" t="s">
        <v>76</v>
      </c>
      <c r="C56" s="13"/>
      <c r="D56" s="28"/>
      <c r="E56" s="12">
        <f t="shared" si="8"/>
        <v>0</v>
      </c>
      <c r="F56" s="15">
        <v>1.0935601458080195E-2</v>
      </c>
      <c r="G56" s="12" t="e">
        <f t="shared" si="9"/>
        <v>#DIV/0!</v>
      </c>
      <c r="H56" s="28" t="e">
        <f t="shared" si="7"/>
        <v>#DIV/0!</v>
      </c>
      <c r="I56" s="24">
        <v>0</v>
      </c>
      <c r="J56" s="24">
        <v>40</v>
      </c>
      <c r="K56" s="24" t="s">
        <v>141</v>
      </c>
      <c r="N56" s="14"/>
    </row>
    <row r="57" spans="1:14" x14ac:dyDescent="0.25">
      <c r="A57" s="12">
        <v>657</v>
      </c>
      <c r="B57" s="12" t="s">
        <v>73</v>
      </c>
      <c r="C57" s="13"/>
      <c r="D57" s="28"/>
      <c r="E57" s="12">
        <f t="shared" si="8"/>
        <v>0</v>
      </c>
      <c r="F57" s="15">
        <v>2.3554603854389723E-2</v>
      </c>
      <c r="G57" s="12" t="e">
        <f t="shared" si="9"/>
        <v>#DIV/0!</v>
      </c>
      <c r="H57" s="28" t="e">
        <f t="shared" si="7"/>
        <v>#DIV/0!</v>
      </c>
      <c r="I57" s="24">
        <v>6073.105263157895</v>
      </c>
      <c r="J57" s="24">
        <v>40</v>
      </c>
      <c r="K57" s="24" t="s">
        <v>141</v>
      </c>
      <c r="N57" s="14"/>
    </row>
    <row r="58" spans="1:14" x14ac:dyDescent="0.25">
      <c r="A58" s="12">
        <v>661</v>
      </c>
      <c r="B58" s="12" t="s">
        <v>48</v>
      </c>
      <c r="C58" s="13"/>
      <c r="D58" s="28"/>
      <c r="E58" s="12">
        <f t="shared" si="8"/>
        <v>0</v>
      </c>
      <c r="F58" s="15">
        <v>2.9291553133514985E-2</v>
      </c>
      <c r="G58" s="12" t="e">
        <f t="shared" si="9"/>
        <v>#DIV/0!</v>
      </c>
      <c r="H58" s="28" t="e">
        <f t="shared" si="7"/>
        <v>#DIV/0!</v>
      </c>
      <c r="I58" s="24">
        <v>4644.083333333333</v>
      </c>
      <c r="J58" s="24">
        <v>40</v>
      </c>
      <c r="K58" s="24" t="s">
        <v>141</v>
      </c>
      <c r="N58" s="14"/>
    </row>
    <row r="59" spans="1:14" x14ac:dyDescent="0.25">
      <c r="A59" s="12">
        <v>666</v>
      </c>
      <c r="B59" s="12" t="s">
        <v>49</v>
      </c>
      <c r="C59" s="13"/>
      <c r="D59" s="28"/>
      <c r="E59" s="12">
        <f t="shared" si="8"/>
        <v>0</v>
      </c>
      <c r="F59" s="15">
        <v>2.1989005497251374E-2</v>
      </c>
      <c r="G59" s="12" t="e">
        <f t="shared" si="9"/>
        <v>#DIV/0!</v>
      </c>
      <c r="H59" s="28" t="e">
        <f t="shared" si="7"/>
        <v>#DIV/0!</v>
      </c>
      <c r="I59" s="24">
        <v>6498.1428571428569</v>
      </c>
      <c r="J59" s="24">
        <v>40</v>
      </c>
      <c r="K59" s="24" t="s">
        <v>141</v>
      </c>
    </row>
    <row r="60" spans="1:14" x14ac:dyDescent="0.25">
      <c r="A60" s="12">
        <v>669</v>
      </c>
      <c r="B60" s="12" t="s">
        <v>50</v>
      </c>
      <c r="C60" s="13"/>
      <c r="D60" s="28"/>
      <c r="E60" s="12">
        <f t="shared" si="8"/>
        <v>0</v>
      </c>
      <c r="F60" s="15">
        <v>2.2243713733075435E-2</v>
      </c>
      <c r="G60" s="12" t="e">
        <f t="shared" si="9"/>
        <v>#DIV/0!</v>
      </c>
      <c r="H60" s="28" t="e">
        <f t="shared" si="7"/>
        <v>#DIV/0!</v>
      </c>
      <c r="I60" s="24">
        <v>9157.6</v>
      </c>
      <c r="J60" s="24">
        <v>40</v>
      </c>
      <c r="K60" s="24" t="s">
        <v>141</v>
      </c>
      <c r="L60" s="24"/>
    </row>
    <row r="61" spans="1:14" x14ac:dyDescent="0.25">
      <c r="A61" s="12">
        <v>674</v>
      </c>
      <c r="B61" s="12" t="s">
        <v>51</v>
      </c>
      <c r="C61" s="13"/>
      <c r="D61" s="28"/>
      <c r="E61" s="12">
        <f t="shared" si="8"/>
        <v>0</v>
      </c>
      <c r="F61" s="15">
        <v>0.01</v>
      </c>
      <c r="G61" s="12" t="e">
        <f t="shared" si="9"/>
        <v>#DIV/0!</v>
      </c>
      <c r="H61" s="28" t="e">
        <f t="shared" si="7"/>
        <v>#DIV/0!</v>
      </c>
      <c r="I61" s="24">
        <v>4415.2</v>
      </c>
      <c r="J61" s="24">
        <v>40</v>
      </c>
      <c r="K61" s="24" t="s">
        <v>141</v>
      </c>
    </row>
    <row r="62" spans="1:14" x14ac:dyDescent="0.25">
      <c r="A62" s="12">
        <v>675</v>
      </c>
      <c r="B62" s="12" t="s">
        <v>61</v>
      </c>
      <c r="C62" s="13"/>
      <c r="D62" s="28"/>
      <c r="E62" s="12">
        <f t="shared" si="8"/>
        <v>0</v>
      </c>
      <c r="F62" s="15">
        <v>1.8352730528200537E-2</v>
      </c>
      <c r="G62" s="12" t="e">
        <f t="shared" si="9"/>
        <v>#DIV/0!</v>
      </c>
      <c r="H62" s="28" t="e">
        <f t="shared" si="7"/>
        <v>#DIV/0!</v>
      </c>
      <c r="I62" s="24">
        <v>0</v>
      </c>
      <c r="J62" s="24">
        <v>40</v>
      </c>
      <c r="K62" s="24" t="s">
        <v>141</v>
      </c>
    </row>
    <row r="63" spans="1:14" x14ac:dyDescent="0.25">
      <c r="A63" s="12">
        <v>778</v>
      </c>
      <c r="B63" s="12" t="s">
        <v>74</v>
      </c>
      <c r="C63" s="13"/>
      <c r="D63" s="28"/>
      <c r="E63" s="12">
        <f t="shared" si="8"/>
        <v>0</v>
      </c>
      <c r="F63" s="15">
        <v>1.6393442622950821E-2</v>
      </c>
      <c r="G63" s="12" t="e">
        <f t="shared" si="9"/>
        <v>#DIV/0!</v>
      </c>
      <c r="H63" s="28" t="e">
        <f t="shared" si="7"/>
        <v>#DIV/0!</v>
      </c>
      <c r="I63" s="24">
        <v>0</v>
      </c>
      <c r="J63" s="24">
        <v>40</v>
      </c>
      <c r="K63" s="24" t="s">
        <v>141</v>
      </c>
    </row>
    <row r="64" spans="1:14" x14ac:dyDescent="0.25">
      <c r="A64" s="12">
        <v>864</v>
      </c>
      <c r="B64" s="12" t="s">
        <v>77</v>
      </c>
      <c r="C64" s="13"/>
      <c r="D64" s="28"/>
      <c r="E64" s="12">
        <f t="shared" ref="E64:E68" si="10">C64-D64</f>
        <v>0</v>
      </c>
      <c r="F64" s="15">
        <v>0.01</v>
      </c>
      <c r="G64" s="12" t="e">
        <f t="shared" ref="G64:G68" si="11">IF(ROUNDUP((J64-D64)/$J$1,0)&lt;=0,0,ROUNDUP((J64-D64)/$J$1,0))</f>
        <v>#DIV/0!</v>
      </c>
      <c r="H64" s="28" t="e">
        <f t="shared" ref="H64:H68" si="12">IF(ROUNDUP(G64/F64,0)&lt;0,0,ROUNDUP(G64/F64,0))</f>
        <v>#DIV/0!</v>
      </c>
      <c r="I64" s="24">
        <v>0</v>
      </c>
      <c r="J64" s="24">
        <v>40</v>
      </c>
      <c r="K64" s="24" t="s">
        <v>141</v>
      </c>
    </row>
    <row r="65" spans="1:11" x14ac:dyDescent="0.25">
      <c r="A65" s="12">
        <v>563</v>
      </c>
      <c r="B65" s="12" t="s">
        <v>78</v>
      </c>
      <c r="C65" s="13"/>
      <c r="D65" s="28"/>
      <c r="E65" s="12">
        <f t="shared" si="10"/>
        <v>0</v>
      </c>
      <c r="F65" s="15">
        <v>0.01</v>
      </c>
      <c r="G65" s="12" t="e">
        <f t="shared" si="11"/>
        <v>#DIV/0!</v>
      </c>
      <c r="H65" s="28" t="e">
        <f t="shared" si="12"/>
        <v>#DIV/0!</v>
      </c>
      <c r="I65" s="24">
        <v>0</v>
      </c>
      <c r="J65" s="24">
        <v>40</v>
      </c>
      <c r="K65" s="24" t="s">
        <v>141</v>
      </c>
    </row>
    <row r="66" spans="1:11" x14ac:dyDescent="0.25">
      <c r="A66" s="12">
        <v>837</v>
      </c>
      <c r="B66" s="12" t="s">
        <v>79</v>
      </c>
      <c r="D66" s="28"/>
      <c r="E66" s="12">
        <f t="shared" si="10"/>
        <v>0</v>
      </c>
      <c r="F66" s="15">
        <v>4.1599999999999998E-2</v>
      </c>
      <c r="G66" s="12" t="e">
        <f t="shared" si="11"/>
        <v>#DIV/0!</v>
      </c>
      <c r="H66" s="28" t="e">
        <f t="shared" si="12"/>
        <v>#DIV/0!</v>
      </c>
      <c r="I66" s="12">
        <v>0</v>
      </c>
      <c r="J66" s="24">
        <v>40</v>
      </c>
      <c r="K66" s="24" t="s">
        <v>141</v>
      </c>
    </row>
    <row r="67" spans="1:11" x14ac:dyDescent="0.25">
      <c r="A67" s="12">
        <v>64</v>
      </c>
      <c r="B67" s="12" t="s">
        <v>81</v>
      </c>
      <c r="D67" s="28"/>
      <c r="E67" s="12">
        <f t="shared" si="10"/>
        <v>0</v>
      </c>
      <c r="F67" s="15">
        <v>1.1439842209072978E-2</v>
      </c>
      <c r="G67" s="12" t="e">
        <f t="shared" si="11"/>
        <v>#DIV/0!</v>
      </c>
      <c r="H67" s="28" t="e">
        <f t="shared" si="12"/>
        <v>#DIV/0!</v>
      </c>
      <c r="I67" s="12">
        <v>0</v>
      </c>
      <c r="J67" s="24">
        <v>40</v>
      </c>
      <c r="K67" s="24" t="s">
        <v>141</v>
      </c>
    </row>
    <row r="68" spans="1:11" x14ac:dyDescent="0.25">
      <c r="A68" s="12">
        <v>915</v>
      </c>
      <c r="B68" s="12" t="s">
        <v>83</v>
      </c>
      <c r="D68" s="28"/>
      <c r="E68" s="12">
        <f t="shared" si="10"/>
        <v>0</v>
      </c>
      <c r="F68" s="15">
        <v>1.74496644295302E-2</v>
      </c>
      <c r="G68" s="12" t="e">
        <f t="shared" si="11"/>
        <v>#DIV/0!</v>
      </c>
      <c r="H68" s="28" t="e">
        <f t="shared" si="12"/>
        <v>#DIV/0!</v>
      </c>
      <c r="I68" s="12">
        <v>0</v>
      </c>
      <c r="J68" s="24">
        <v>40</v>
      </c>
      <c r="K68" s="24" t="s">
        <v>141</v>
      </c>
    </row>
    <row r="69" spans="1:11" x14ac:dyDescent="0.25">
      <c r="A69" s="12">
        <v>9</v>
      </c>
      <c r="B69" s="12" t="s">
        <v>84</v>
      </c>
      <c r="D69" s="28"/>
      <c r="E69" s="12">
        <f t="shared" ref="E69" si="13">C69-D69</f>
        <v>0</v>
      </c>
      <c r="F69" s="15">
        <v>0.01</v>
      </c>
      <c r="G69" s="12" t="e">
        <f t="shared" ref="G69" si="14">IF(ROUNDUP((J69-D69)/$J$1,0)&lt;=0,0,ROUNDUP((J69-D69)/$J$1,0))</f>
        <v>#DIV/0!</v>
      </c>
      <c r="H69" s="28" t="e">
        <f t="shared" ref="H69" si="15">IF(ROUNDUP(G69/F69,0)&lt;0,0,ROUNDUP(G69/F69,0))</f>
        <v>#DIV/0!</v>
      </c>
      <c r="I69" s="12">
        <v>0</v>
      </c>
      <c r="J69" s="24">
        <v>40</v>
      </c>
      <c r="K69" s="24" t="s">
        <v>141</v>
      </c>
    </row>
    <row r="70" spans="1:11" x14ac:dyDescent="0.25">
      <c r="A70" s="12">
        <v>757</v>
      </c>
      <c r="B70" s="12" t="s">
        <v>85</v>
      </c>
      <c r="D70" s="28"/>
      <c r="E70" s="12">
        <f t="shared" ref="E70:E72" si="16">C70-D70</f>
        <v>0</v>
      </c>
      <c r="F70" s="15">
        <v>9.626064420584968E-3</v>
      </c>
      <c r="G70" s="12" t="e">
        <f t="shared" ref="G70:G72" si="17">IF(ROUNDUP((J70-D70)/$J$1,0)&lt;=0,0,ROUNDUP((J70-D70)/$J$1,0))</f>
        <v>#DIV/0!</v>
      </c>
      <c r="H70" s="28" t="e">
        <f t="shared" ref="H70:H72" si="18">IF(ROUNDUP(G70/F70,0)&lt;0,0,ROUNDUP(G70/F70,0))</f>
        <v>#DIV/0!</v>
      </c>
      <c r="I70" s="12">
        <v>0</v>
      </c>
      <c r="J70" s="24">
        <v>40</v>
      </c>
      <c r="K70" s="24" t="s">
        <v>141</v>
      </c>
    </row>
    <row r="71" spans="1:11" x14ac:dyDescent="0.25">
      <c r="A71" s="12">
        <v>950</v>
      </c>
      <c r="B71" s="12" t="s">
        <v>86</v>
      </c>
      <c r="D71" s="28"/>
      <c r="E71" s="12">
        <f t="shared" si="16"/>
        <v>0</v>
      </c>
      <c r="F71" s="15">
        <v>5.366161616161616E-3</v>
      </c>
      <c r="G71" s="12" t="e">
        <f t="shared" si="17"/>
        <v>#DIV/0!</v>
      </c>
      <c r="H71" s="28" t="e">
        <f t="shared" si="18"/>
        <v>#DIV/0!</v>
      </c>
      <c r="I71" s="12">
        <v>0</v>
      </c>
      <c r="J71" s="24">
        <v>40</v>
      </c>
      <c r="K71" s="24" t="s">
        <v>141</v>
      </c>
    </row>
    <row r="72" spans="1:11" x14ac:dyDescent="0.25">
      <c r="A72" s="12">
        <v>1011</v>
      </c>
      <c r="B72" s="12" t="s">
        <v>87</v>
      </c>
      <c r="D72" s="28"/>
      <c r="E72" s="12">
        <f t="shared" si="16"/>
        <v>0</v>
      </c>
      <c r="F72" s="15">
        <v>0.01</v>
      </c>
      <c r="G72" s="12" t="e">
        <f t="shared" si="17"/>
        <v>#DIV/0!</v>
      </c>
      <c r="H72" s="28" t="e">
        <f t="shared" si="18"/>
        <v>#DIV/0!</v>
      </c>
      <c r="I72" s="12">
        <v>0</v>
      </c>
      <c r="J72" s="24">
        <v>40</v>
      </c>
      <c r="K72" s="24" t="s">
        <v>141</v>
      </c>
    </row>
    <row r="73" spans="1:11" x14ac:dyDescent="0.25">
      <c r="A73" s="12">
        <v>954</v>
      </c>
      <c r="B73" s="12" t="s">
        <v>88</v>
      </c>
      <c r="D73" s="28"/>
      <c r="E73" s="12">
        <f t="shared" ref="E73" si="19">C73-D73</f>
        <v>0</v>
      </c>
      <c r="F73" s="15">
        <v>0.01</v>
      </c>
      <c r="G73" s="12" t="e">
        <f t="shared" ref="G73" si="20">IF(ROUNDUP((J73-D73)/$J$1,0)&lt;=0,0,ROUNDUP((J73-D73)/$J$1,0))</f>
        <v>#DIV/0!</v>
      </c>
      <c r="H73" s="28" t="e">
        <f t="shared" ref="H73" si="21">IF(ROUNDUP(G73/F73,0)&lt;0,0,ROUNDUP(G73/F73,0))</f>
        <v>#DIV/0!</v>
      </c>
      <c r="I73" s="12">
        <v>0</v>
      </c>
      <c r="J73" s="24">
        <v>40</v>
      </c>
      <c r="K73" s="24" t="s">
        <v>141</v>
      </c>
    </row>
    <row r="74" spans="1:11" x14ac:dyDescent="0.25">
      <c r="A74" s="12">
        <v>119</v>
      </c>
      <c r="B74" s="12" t="s">
        <v>89</v>
      </c>
      <c r="D74" s="28"/>
      <c r="E74" s="12">
        <f t="shared" ref="E74" si="22">C74-D74</f>
        <v>0</v>
      </c>
      <c r="F74" s="15">
        <v>1.273100616016427E-2</v>
      </c>
      <c r="G74" s="12" t="e">
        <f t="shared" ref="G74" si="23">IF(ROUNDUP((J74-D74)/$J$1,0)&lt;=0,0,ROUNDUP((J74-D74)/$J$1,0))</f>
        <v>#DIV/0!</v>
      </c>
      <c r="H74" s="28" t="e">
        <f t="shared" ref="H74" si="24">IF(ROUNDUP(G74/F74,0)&lt;0,0,ROUNDUP(G74/F74,0))</f>
        <v>#DIV/0!</v>
      </c>
      <c r="I74" s="12">
        <v>0</v>
      </c>
      <c r="J74" s="24">
        <v>40</v>
      </c>
      <c r="K74" s="24" t="s">
        <v>141</v>
      </c>
    </row>
    <row r="75" spans="1:11" x14ac:dyDescent="0.25">
      <c r="A75" s="12">
        <v>109</v>
      </c>
      <c r="B75" s="12" t="s">
        <v>90</v>
      </c>
      <c r="D75" s="28"/>
      <c r="E75" s="12">
        <f t="shared" ref="E75" si="25">C75-D75</f>
        <v>0</v>
      </c>
      <c r="F75" s="15">
        <v>8.962426749396759E-3</v>
      </c>
      <c r="G75" s="12" t="e">
        <f t="shared" ref="G75" si="26">IF(ROUNDUP((J75-D75)/$J$1,0)&lt;=0,0,ROUNDUP((J75-D75)/$J$1,0))</f>
        <v>#DIV/0!</v>
      </c>
      <c r="H75" s="28" t="e">
        <f t="shared" ref="H75" si="27">IF(ROUNDUP(G75/F75,0)&lt;0,0,ROUNDUP(G75/F75,0))</f>
        <v>#DIV/0!</v>
      </c>
      <c r="I75" s="12">
        <v>0</v>
      </c>
      <c r="J75" s="24">
        <v>40</v>
      </c>
      <c r="K75" s="24" t="s">
        <v>141</v>
      </c>
    </row>
    <row r="76" spans="1:11" x14ac:dyDescent="0.25">
      <c r="A76" s="12">
        <v>124</v>
      </c>
      <c r="B76" s="12" t="s">
        <v>91</v>
      </c>
      <c r="D76" s="28"/>
      <c r="E76" s="12">
        <f t="shared" ref="E76" si="28">C76-D76</f>
        <v>0</v>
      </c>
      <c r="F76" s="15">
        <v>2.824207492795389E-2</v>
      </c>
      <c r="G76" s="12" t="e">
        <f t="shared" ref="G76" si="29">IF(ROUNDUP((J76-D76)/$J$1,0)&lt;=0,0,ROUNDUP((J76-D76)/$J$1,0))</f>
        <v>#DIV/0!</v>
      </c>
      <c r="H76" s="28" t="e">
        <f t="shared" ref="H76" si="30">IF(ROUNDUP(G76/F76,0)&lt;0,0,ROUNDUP(G76/F76,0))</f>
        <v>#DIV/0!</v>
      </c>
      <c r="I76" s="12">
        <v>0</v>
      </c>
      <c r="J76" s="24">
        <v>40</v>
      </c>
      <c r="K76" s="24" t="s">
        <v>141</v>
      </c>
    </row>
    <row r="77" spans="1:11" x14ac:dyDescent="0.25">
      <c r="A77" s="27">
        <v>902</v>
      </c>
      <c r="B77" s="12" t="s">
        <v>95</v>
      </c>
      <c r="D77" s="28"/>
      <c r="E77" s="12">
        <f t="shared" ref="E77" si="31">C77-D77</f>
        <v>0</v>
      </c>
      <c r="F77" s="15">
        <v>0.01</v>
      </c>
      <c r="G77" s="12" t="e">
        <f t="shared" ref="G77" si="32">IF(ROUNDUP((J77-D77)/$J$1,0)&lt;=0,0,ROUNDUP((J77-D77)/$J$1,0))</f>
        <v>#DIV/0!</v>
      </c>
      <c r="H77" s="28" t="e">
        <f t="shared" ref="H77" si="33">IF(ROUNDUP(G77/F77,0)&lt;0,0,ROUNDUP(G77/F77,0))</f>
        <v>#DIV/0!</v>
      </c>
      <c r="I77" s="12">
        <v>0</v>
      </c>
      <c r="J77" s="24">
        <v>40</v>
      </c>
      <c r="K77" s="24" t="s">
        <v>141</v>
      </c>
    </row>
    <row r="78" spans="1:11" x14ac:dyDescent="0.25">
      <c r="A78" s="12">
        <v>903</v>
      </c>
      <c r="B78" s="12" t="s">
        <v>92</v>
      </c>
      <c r="D78" s="28"/>
      <c r="E78" s="12">
        <f t="shared" ref="E78:E79" si="34">C78-D78</f>
        <v>0</v>
      </c>
      <c r="F78" s="15">
        <v>8.7601078167115903E-3</v>
      </c>
      <c r="G78" s="12" t="e">
        <f t="shared" ref="G78:G79" si="35">IF(ROUNDUP((J78-D78)/$J$1,0)&lt;=0,0,ROUNDUP((J78-D78)/$J$1,0))</f>
        <v>#DIV/0!</v>
      </c>
      <c r="H78" s="28" t="e">
        <f t="shared" ref="H78:H79" si="36">IF(ROUNDUP(G78/F78,0)&lt;0,0,ROUNDUP(G78/F78,0))</f>
        <v>#DIV/0!</v>
      </c>
      <c r="I78" s="12">
        <v>0</v>
      </c>
      <c r="J78" s="24">
        <v>40</v>
      </c>
      <c r="K78" s="24" t="s">
        <v>141</v>
      </c>
    </row>
    <row r="79" spans="1:11" x14ac:dyDescent="0.25">
      <c r="A79" s="12">
        <v>933</v>
      </c>
      <c r="B79" s="12" t="s">
        <v>93</v>
      </c>
      <c r="D79" s="28"/>
      <c r="E79" s="12">
        <f t="shared" si="34"/>
        <v>0</v>
      </c>
      <c r="F79" s="15">
        <v>2.2752497225305215E-2</v>
      </c>
      <c r="G79" s="12" t="e">
        <f t="shared" si="35"/>
        <v>#DIV/0!</v>
      </c>
      <c r="H79" s="28" t="e">
        <f t="shared" si="36"/>
        <v>#DIV/0!</v>
      </c>
      <c r="I79" s="12">
        <v>0</v>
      </c>
      <c r="J79" s="24">
        <v>40</v>
      </c>
      <c r="K79" s="24" t="s">
        <v>141</v>
      </c>
    </row>
    <row r="80" spans="1:11" x14ac:dyDescent="0.25">
      <c r="A80" s="12">
        <v>921</v>
      </c>
      <c r="B80" s="12" t="s">
        <v>94</v>
      </c>
      <c r="D80" s="28"/>
      <c r="E80" s="12">
        <f t="shared" ref="E80" si="37">C80-D80</f>
        <v>0</v>
      </c>
      <c r="F80" s="15">
        <v>2.365930599369085E-2</v>
      </c>
      <c r="G80" s="12" t="e">
        <f t="shared" ref="G80" si="38">IF(ROUNDUP((J80-D80)/$J$1,0)&lt;=0,0,ROUNDUP((J80-D80)/$J$1,0))</f>
        <v>#DIV/0!</v>
      </c>
      <c r="H80" s="28" t="e">
        <f t="shared" ref="H80" si="39">IF(ROUNDUP(G80/F80,0)&lt;0,0,ROUNDUP(G80/F80,0))</f>
        <v>#DIV/0!</v>
      </c>
      <c r="I80" s="12">
        <v>0</v>
      </c>
      <c r="J80" s="24">
        <v>40</v>
      </c>
      <c r="K80" s="24" t="s">
        <v>141</v>
      </c>
    </row>
    <row r="81" spans="1:11" x14ac:dyDescent="0.25">
      <c r="A81" s="12">
        <v>1012</v>
      </c>
      <c r="B81" s="12" t="s">
        <v>96</v>
      </c>
      <c r="D81" s="28"/>
      <c r="E81" s="12">
        <f t="shared" ref="E81" si="40">C81-D81</f>
        <v>0</v>
      </c>
      <c r="F81" s="15">
        <v>3.8161993769470402E-2</v>
      </c>
      <c r="G81" s="12" t="e">
        <f t="shared" ref="G81" si="41">IF(ROUNDUP((J81-D81)/$J$1,0)&lt;=0,0,ROUNDUP((J81-D81)/$J$1,0))</f>
        <v>#DIV/0!</v>
      </c>
      <c r="H81" s="28" t="e">
        <f t="shared" ref="H81" si="42">IF(ROUNDUP(G81/F81,0)&lt;0,0,ROUNDUP(G81/F81,0))</f>
        <v>#DIV/0!</v>
      </c>
      <c r="I81" s="12">
        <v>0</v>
      </c>
      <c r="J81" s="24">
        <v>40</v>
      </c>
      <c r="K81" s="24" t="s">
        <v>141</v>
      </c>
    </row>
    <row r="82" spans="1:11" x14ac:dyDescent="0.25">
      <c r="A82" s="12">
        <v>998</v>
      </c>
      <c r="B82" s="12" t="s">
        <v>97</v>
      </c>
      <c r="D82" s="28"/>
      <c r="E82" s="12">
        <f t="shared" ref="E82" si="43">C82-D82</f>
        <v>0</v>
      </c>
      <c r="F82" s="15">
        <v>0.01</v>
      </c>
      <c r="G82" s="12" t="e">
        <f t="shared" ref="G82" si="44">IF(ROUNDUP((J82-D82)/$J$1,0)&lt;=0,0,ROUNDUP((J82-D82)/$J$1,0))</f>
        <v>#DIV/0!</v>
      </c>
      <c r="H82" s="28" t="e">
        <f t="shared" ref="H82" si="45">IF(ROUNDUP(G82/F82,0)&lt;0,0,ROUNDUP(G82/F82,0))</f>
        <v>#DIV/0!</v>
      </c>
      <c r="I82" s="12">
        <v>0</v>
      </c>
      <c r="J82" s="24">
        <v>40</v>
      </c>
      <c r="K82" s="24" t="s">
        <v>141</v>
      </c>
    </row>
    <row r="83" spans="1:11" x14ac:dyDescent="0.25">
      <c r="A83" s="12">
        <v>999</v>
      </c>
      <c r="B83" s="12" t="s">
        <v>98</v>
      </c>
      <c r="D83" s="28"/>
      <c r="E83" s="12">
        <f t="shared" ref="E83" si="46">C83-D83</f>
        <v>0</v>
      </c>
      <c r="F83" s="15">
        <v>0.01</v>
      </c>
      <c r="G83" s="12" t="e">
        <f t="shared" ref="G83" si="47">IF(ROUNDUP((J83-D83)/$J$1,0)&lt;=0,0,ROUNDUP((J83-D83)/$J$1,0))</f>
        <v>#DIV/0!</v>
      </c>
      <c r="H83" s="28" t="e">
        <f t="shared" ref="H83" si="48">IF(ROUNDUP(G83/F83,0)&lt;0,0,ROUNDUP(G83/F83,0))</f>
        <v>#DIV/0!</v>
      </c>
      <c r="I83" s="12">
        <v>0</v>
      </c>
      <c r="J83" s="24">
        <v>40</v>
      </c>
      <c r="K83" s="24" t="s">
        <v>141</v>
      </c>
    </row>
    <row r="84" spans="1:11" x14ac:dyDescent="0.25">
      <c r="A84" s="12">
        <v>1051</v>
      </c>
      <c r="B84" s="12" t="s">
        <v>99</v>
      </c>
      <c r="D84" s="28"/>
      <c r="E84" s="12">
        <f t="shared" ref="E84" si="49">C84-D84</f>
        <v>0</v>
      </c>
      <c r="F84" s="15">
        <v>0.01</v>
      </c>
      <c r="G84" s="12" t="e">
        <f t="shared" ref="G84" si="50">IF(ROUNDUP((J84-D84)/$J$1,0)&lt;=0,0,ROUNDUP((J84-D84)/$J$1,0))</f>
        <v>#DIV/0!</v>
      </c>
      <c r="H84" s="28" t="e">
        <f t="shared" ref="H84" si="51">IF(ROUNDUP(G84/F84,0)&lt;0,0,ROUNDUP(G84/F84,0))</f>
        <v>#DIV/0!</v>
      </c>
      <c r="I84" s="12">
        <v>0</v>
      </c>
      <c r="J84" s="24">
        <v>40</v>
      </c>
      <c r="K84" s="24" t="s">
        <v>141</v>
      </c>
    </row>
    <row r="85" spans="1:11" x14ac:dyDescent="0.25">
      <c r="A85" s="27">
        <v>1048</v>
      </c>
      <c r="B85" s="12" t="s">
        <v>100</v>
      </c>
      <c r="D85" s="28"/>
      <c r="E85" s="12">
        <f t="shared" ref="E85" si="52">C85-D85</f>
        <v>0</v>
      </c>
      <c r="F85" s="15">
        <v>6.1270557884553368E-3</v>
      </c>
      <c r="G85" s="12" t="e">
        <f t="shared" ref="G85" si="53">IF(ROUNDUP((J85-D85)/$J$1,0)&lt;=0,0,ROUNDUP((J85-D85)/$J$1,0))</f>
        <v>#DIV/0!</v>
      </c>
      <c r="H85" s="28" t="e">
        <f t="shared" ref="H85" si="54">IF(ROUNDUP(G85/F85,0)&lt;0,0,ROUNDUP(G85/F85,0))</f>
        <v>#DIV/0!</v>
      </c>
      <c r="I85" s="12">
        <v>0</v>
      </c>
      <c r="J85" s="24">
        <v>40</v>
      </c>
      <c r="K85" s="24" t="s">
        <v>141</v>
      </c>
    </row>
    <row r="86" spans="1:11" x14ac:dyDescent="0.25">
      <c r="A86" s="12">
        <v>1143</v>
      </c>
      <c r="B86" s="12" t="s">
        <v>101</v>
      </c>
      <c r="D86" s="28"/>
      <c r="E86" s="12">
        <f t="shared" ref="E86" si="55">C86-D86</f>
        <v>0</v>
      </c>
      <c r="F86" s="15">
        <v>0.01</v>
      </c>
      <c r="G86" s="12" t="e">
        <f t="shared" ref="G86" si="56">IF(ROUNDUP((J86-D86)/$J$1,0)&lt;=0,0,ROUNDUP((J86-D86)/$J$1,0))</f>
        <v>#DIV/0!</v>
      </c>
      <c r="H86" s="28" t="e">
        <f t="shared" ref="H86" si="57">IF(ROUNDUP(G86/F86,0)&lt;0,0,ROUNDUP(G86/F86,0))</f>
        <v>#DIV/0!</v>
      </c>
      <c r="I86" s="12">
        <v>0</v>
      </c>
      <c r="J86" s="24">
        <v>40</v>
      </c>
      <c r="K86" s="24" t="s">
        <v>141</v>
      </c>
    </row>
    <row r="87" spans="1:11" x14ac:dyDescent="0.25">
      <c r="A87" s="12">
        <v>1013</v>
      </c>
      <c r="B87" s="12" t="s">
        <v>102</v>
      </c>
      <c r="D87" s="28"/>
      <c r="E87" s="12">
        <f t="shared" ref="E87" si="58">C87-D87</f>
        <v>0</v>
      </c>
      <c r="F87" s="15">
        <v>5.9308072487644151E-3</v>
      </c>
      <c r="G87" s="12" t="e">
        <f t="shared" ref="G87" si="59">IF(ROUNDUP((J87-D87)/$J$1,0)&lt;=0,0,ROUNDUP((J87-D87)/$J$1,0))</f>
        <v>#DIV/0!</v>
      </c>
      <c r="H87" s="28" t="e">
        <f t="shared" ref="H87" si="60">IF(ROUNDUP(G87/F87,0)&lt;0,0,ROUNDUP(G87/F87,0))</f>
        <v>#DIV/0!</v>
      </c>
      <c r="I87" s="12">
        <v>0</v>
      </c>
      <c r="J87" s="24">
        <v>40</v>
      </c>
      <c r="K87" s="24" t="s">
        <v>141</v>
      </c>
    </row>
    <row r="88" spans="1:11" x14ac:dyDescent="0.25">
      <c r="A88" s="12">
        <v>230</v>
      </c>
      <c r="B88" s="12" t="s">
        <v>103</v>
      </c>
      <c r="D88" s="28"/>
      <c r="E88" s="12">
        <f t="shared" ref="E88" si="61">C88-D88</f>
        <v>0</v>
      </c>
      <c r="F88" s="15">
        <v>0.03</v>
      </c>
      <c r="G88" s="12" t="e">
        <f t="shared" ref="G88" si="62">IF(ROUNDUP((J88-D88)/$J$1,0)&lt;=0,0,ROUNDUP((J88-D88)/$J$1,0))</f>
        <v>#DIV/0!</v>
      </c>
      <c r="H88" s="28" t="e">
        <f t="shared" ref="H88" si="63">IF(ROUNDUP(G88/F88,0)&lt;0,0,ROUNDUP(G88/F88,0))</f>
        <v>#DIV/0!</v>
      </c>
      <c r="I88" s="12">
        <v>0</v>
      </c>
      <c r="J88" s="24">
        <v>40</v>
      </c>
      <c r="K88" s="24" t="s">
        <v>141</v>
      </c>
    </row>
    <row r="89" spans="1:11" x14ac:dyDescent="0.25">
      <c r="A89" s="12">
        <v>63</v>
      </c>
      <c r="B89" s="12" t="s">
        <v>104</v>
      </c>
      <c r="D89" s="28"/>
      <c r="E89" s="12">
        <f t="shared" ref="E89" si="64">C89-D89</f>
        <v>0</v>
      </c>
      <c r="F89" s="15">
        <v>1.4550264550264549E-2</v>
      </c>
      <c r="G89" s="12" t="e">
        <f t="shared" ref="G89" si="65">IF(ROUNDUP((J89-D89)/$J$1,0)&lt;=0,0,ROUNDUP((J89-D89)/$J$1,0))</f>
        <v>#DIV/0!</v>
      </c>
      <c r="H89" s="28" t="e">
        <f t="shared" ref="H89" si="66">IF(ROUNDUP(G89/F89,0)&lt;0,0,ROUNDUP(G89/F89,0))</f>
        <v>#DIV/0!</v>
      </c>
      <c r="I89" s="12">
        <v>0</v>
      </c>
      <c r="J89" s="24">
        <v>40</v>
      </c>
      <c r="K89" s="24" t="s">
        <v>141</v>
      </c>
    </row>
    <row r="90" spans="1:11" x14ac:dyDescent="0.25">
      <c r="A90" s="12">
        <v>1070</v>
      </c>
      <c r="B90" s="12" t="s">
        <v>105</v>
      </c>
      <c r="D90" s="28"/>
      <c r="E90" s="12">
        <f t="shared" ref="E90" si="67">C90-D90</f>
        <v>0</v>
      </c>
      <c r="F90" s="15">
        <v>7.7601410934744269E-3</v>
      </c>
      <c r="G90" s="12" t="e">
        <f t="shared" ref="G90" si="68">IF(ROUNDUP((J90-D90)/$J$1,0)&lt;=0,0,ROUNDUP((J90-D90)/$J$1,0))</f>
        <v>#DIV/0!</v>
      </c>
      <c r="H90" s="28" t="e">
        <f t="shared" ref="H90" si="69">IF(ROUNDUP(G90/F90,0)&lt;0,0,ROUNDUP(G90/F90,0))</f>
        <v>#DIV/0!</v>
      </c>
      <c r="I90" s="12">
        <v>0</v>
      </c>
      <c r="J90" s="24">
        <v>40</v>
      </c>
      <c r="K90" s="24" t="s">
        <v>141</v>
      </c>
    </row>
    <row r="91" spans="1:11" x14ac:dyDescent="0.25">
      <c r="A91" s="12">
        <v>1102</v>
      </c>
      <c r="B91" s="12" t="s">
        <v>106</v>
      </c>
      <c r="D91" s="28"/>
      <c r="E91" s="12">
        <f t="shared" ref="E91:E92" si="70">C91-D91</f>
        <v>0</v>
      </c>
      <c r="F91" s="15">
        <v>0.03</v>
      </c>
      <c r="G91" s="12" t="e">
        <f t="shared" ref="G91:G92" si="71">IF(ROUNDUP((J91-D91)/$J$1,0)&lt;=0,0,ROUNDUP((J91-D91)/$J$1,0))</f>
        <v>#DIV/0!</v>
      </c>
      <c r="H91" s="28" t="e">
        <f t="shared" ref="H91:H92" si="72">IF(ROUNDUP(G91/F91,0)&lt;0,0,ROUNDUP(G91/F91,0))</f>
        <v>#DIV/0!</v>
      </c>
      <c r="I91" s="12">
        <v>0</v>
      </c>
      <c r="J91" s="24">
        <v>40</v>
      </c>
      <c r="K91" s="24" t="s">
        <v>141</v>
      </c>
    </row>
    <row r="92" spans="1:11" x14ac:dyDescent="0.25">
      <c r="A92" s="12">
        <v>1124</v>
      </c>
      <c r="B92" s="12" t="s">
        <v>107</v>
      </c>
      <c r="D92" s="28"/>
      <c r="E92" s="12">
        <f t="shared" si="70"/>
        <v>0</v>
      </c>
      <c r="F92" s="15">
        <v>6.7385444743935314E-3</v>
      </c>
      <c r="G92" s="12" t="e">
        <f t="shared" si="71"/>
        <v>#DIV/0!</v>
      </c>
      <c r="H92" s="28" t="e">
        <f t="shared" si="72"/>
        <v>#DIV/0!</v>
      </c>
      <c r="I92" s="12">
        <v>0</v>
      </c>
      <c r="J92" s="24">
        <v>40</v>
      </c>
      <c r="K92" s="24" t="s">
        <v>141</v>
      </c>
    </row>
    <row r="93" spans="1:11" x14ac:dyDescent="0.25">
      <c r="A93" s="12">
        <v>1117</v>
      </c>
      <c r="B93" s="12" t="s">
        <v>108</v>
      </c>
      <c r="D93" s="28"/>
      <c r="E93" s="12">
        <f t="shared" ref="E93" si="73">C93-D93</f>
        <v>0</v>
      </c>
      <c r="F93" s="15">
        <v>5.589430894308943E-2</v>
      </c>
      <c r="G93" s="12" t="e">
        <f t="shared" ref="G93" si="74">IF(ROUNDUP((J93-D93)/$J$1,0)&lt;=0,0,ROUNDUP((J93-D93)/$J$1,0))</f>
        <v>#DIV/0!</v>
      </c>
      <c r="H93" s="28" t="e">
        <f t="shared" ref="H93" si="75">IF(ROUNDUP(G93/F93,0)&lt;0,0,ROUNDUP(G93/F93,0))</f>
        <v>#DIV/0!</v>
      </c>
      <c r="I93" s="12">
        <v>0</v>
      </c>
      <c r="J93" s="24">
        <v>40</v>
      </c>
      <c r="K93" s="24" t="s">
        <v>141</v>
      </c>
    </row>
    <row r="94" spans="1:11" x14ac:dyDescent="0.25">
      <c r="A94" s="12">
        <v>1037</v>
      </c>
      <c r="B94" s="12" t="s">
        <v>109</v>
      </c>
      <c r="D94" s="28"/>
      <c r="E94" s="12">
        <f t="shared" ref="E94:E96" si="76">C94-D94</f>
        <v>0</v>
      </c>
      <c r="F94" s="15">
        <v>0.01</v>
      </c>
      <c r="G94" s="12" t="e">
        <f t="shared" ref="G94:G96" si="77">IF(ROUNDUP((J94-D94)/$J$1,0)&lt;=0,0,ROUNDUP((J94-D94)/$J$1,0))</f>
        <v>#DIV/0!</v>
      </c>
      <c r="H94" s="28" t="e">
        <f t="shared" ref="H94:H96" si="78">IF(ROUNDUP(G94/F94,0)&lt;0,0,ROUNDUP(G94/F94,0))</f>
        <v>#DIV/0!</v>
      </c>
      <c r="I94" s="12">
        <v>0</v>
      </c>
      <c r="J94" s="24">
        <v>40</v>
      </c>
      <c r="K94" s="24" t="s">
        <v>141</v>
      </c>
    </row>
    <row r="95" spans="1:11" x14ac:dyDescent="0.25">
      <c r="A95" s="12">
        <v>1106</v>
      </c>
      <c r="B95" s="12" t="s">
        <v>110</v>
      </c>
      <c r="D95" s="28"/>
      <c r="E95" s="12">
        <f t="shared" si="76"/>
        <v>0</v>
      </c>
      <c r="F95" s="15">
        <v>0.01</v>
      </c>
      <c r="G95" s="12" t="e">
        <f t="shared" si="77"/>
        <v>#DIV/0!</v>
      </c>
      <c r="H95" s="28" t="e">
        <f t="shared" si="78"/>
        <v>#DIV/0!</v>
      </c>
      <c r="I95" s="12">
        <v>0</v>
      </c>
      <c r="J95" s="24">
        <v>40</v>
      </c>
      <c r="K95" s="24" t="s">
        <v>141</v>
      </c>
    </row>
    <row r="96" spans="1:11" x14ac:dyDescent="0.25">
      <c r="A96" s="12">
        <v>1062</v>
      </c>
      <c r="B96" s="12" t="s">
        <v>111</v>
      </c>
      <c r="D96" s="28"/>
      <c r="E96" s="12">
        <f t="shared" si="76"/>
        <v>0</v>
      </c>
      <c r="F96" s="15">
        <v>0.01</v>
      </c>
      <c r="G96" s="12" t="e">
        <f t="shared" si="77"/>
        <v>#DIV/0!</v>
      </c>
      <c r="H96" s="28" t="e">
        <f t="shared" si="78"/>
        <v>#DIV/0!</v>
      </c>
      <c r="I96" s="12">
        <v>0</v>
      </c>
      <c r="J96" s="24">
        <v>40</v>
      </c>
      <c r="K96" s="24" t="s">
        <v>141</v>
      </c>
    </row>
    <row r="97" spans="1:11" x14ac:dyDescent="0.25">
      <c r="A97" s="27">
        <v>994</v>
      </c>
      <c r="B97" s="12" t="s">
        <v>112</v>
      </c>
      <c r="D97" s="28"/>
      <c r="E97" s="12">
        <f t="shared" ref="E97" si="79">C97-D97</f>
        <v>0</v>
      </c>
      <c r="F97" s="15">
        <v>0.03</v>
      </c>
      <c r="G97" s="12" t="e">
        <f t="shared" ref="G97" si="80">IF(ROUNDUP((J97-D97)/$J$1,0)&lt;=0,0,ROUNDUP((J97-D97)/$J$1,0))</f>
        <v>#DIV/0!</v>
      </c>
      <c r="H97" s="28" t="e">
        <f t="shared" ref="H97" si="81">IF(ROUNDUP(G97/F97,0)&lt;0,0,ROUNDUP(G97/F97,0))</f>
        <v>#DIV/0!</v>
      </c>
      <c r="I97" s="12">
        <v>0</v>
      </c>
      <c r="J97" s="24">
        <v>40</v>
      </c>
      <c r="K97" s="24" t="s">
        <v>141</v>
      </c>
    </row>
    <row r="98" spans="1:11" x14ac:dyDescent="0.25">
      <c r="A98" s="12">
        <v>1195</v>
      </c>
      <c r="B98" s="12" t="s">
        <v>113</v>
      </c>
      <c r="D98" s="28"/>
      <c r="E98" s="12">
        <f t="shared" ref="E98" si="82">C98-D98</f>
        <v>0</v>
      </c>
      <c r="F98" s="15">
        <v>6.1328790459965928E-3</v>
      </c>
      <c r="G98" s="12" t="e">
        <f t="shared" ref="G98" si="83">IF(ROUNDUP((J98-D98)/$J$1,0)&lt;=0,0,ROUNDUP((J98-D98)/$J$1,0))</f>
        <v>#DIV/0!</v>
      </c>
      <c r="H98" s="28" t="e">
        <f t="shared" ref="H98" si="84">IF(ROUNDUP(G98/F98,0)&lt;0,0,ROUNDUP(G98/F98,0))</f>
        <v>#DIV/0!</v>
      </c>
      <c r="I98" s="12">
        <v>0</v>
      </c>
      <c r="J98" s="24">
        <v>40</v>
      </c>
      <c r="K98" s="24" t="s">
        <v>141</v>
      </c>
    </row>
    <row r="99" spans="1:11" x14ac:dyDescent="0.25">
      <c r="A99" s="12">
        <v>1123</v>
      </c>
      <c r="B99" s="12" t="s">
        <v>114</v>
      </c>
      <c r="D99" s="28"/>
      <c r="E99" s="12">
        <f t="shared" ref="E99:E100" si="85">C99-D99</f>
        <v>0</v>
      </c>
      <c r="F99" s="15">
        <v>9.876543209876543E-3</v>
      </c>
      <c r="G99" s="12" t="e">
        <f t="shared" ref="G99:G100" si="86">IF(ROUNDUP((J99-D99)/$J$1,0)&lt;=0,0,ROUNDUP((J99-D99)/$J$1,0))</f>
        <v>#DIV/0!</v>
      </c>
      <c r="H99" s="28" t="e">
        <f t="shared" ref="H99:H100" si="87">IF(ROUNDUP(G99/F99,0)&lt;0,0,ROUNDUP(G99/F99,0))</f>
        <v>#DIV/0!</v>
      </c>
      <c r="I99" s="12">
        <v>0</v>
      </c>
      <c r="J99" s="24">
        <v>40</v>
      </c>
      <c r="K99" s="24" t="s">
        <v>141</v>
      </c>
    </row>
    <row r="100" spans="1:11" x14ac:dyDescent="0.25">
      <c r="A100" s="12">
        <v>1141</v>
      </c>
      <c r="B100" s="12" t="s">
        <v>115</v>
      </c>
      <c r="D100" s="28"/>
      <c r="E100" s="12">
        <f t="shared" si="85"/>
        <v>0</v>
      </c>
      <c r="F100" s="15">
        <v>8.3092485549132941E-3</v>
      </c>
      <c r="G100" s="12" t="e">
        <f t="shared" si="86"/>
        <v>#DIV/0!</v>
      </c>
      <c r="H100" s="28" t="e">
        <f t="shared" si="87"/>
        <v>#DIV/0!</v>
      </c>
      <c r="I100" s="12">
        <v>0</v>
      </c>
      <c r="J100" s="24">
        <v>40</v>
      </c>
      <c r="K100" s="24" t="s">
        <v>141</v>
      </c>
    </row>
    <row r="101" spans="1:11" x14ac:dyDescent="0.25">
      <c r="A101" s="12">
        <v>1196</v>
      </c>
      <c r="B101" s="12" t="s">
        <v>116</v>
      </c>
      <c r="D101" s="28"/>
      <c r="E101" s="12">
        <f t="shared" ref="E101:E102" si="88">C101-D101</f>
        <v>0</v>
      </c>
      <c r="F101" s="15">
        <v>1.1444356748224152E-2</v>
      </c>
      <c r="G101" s="12" t="e">
        <f t="shared" ref="G101:G102" si="89">IF(ROUNDUP((J101-D101)/$J$1,0)&lt;=0,0,ROUNDUP((J101-D101)/$J$1,0))</f>
        <v>#DIV/0!</v>
      </c>
      <c r="H101" s="28" t="e">
        <f t="shared" ref="H101:H102" si="90">IF(ROUNDUP(G101/F101,0)&lt;0,0,ROUNDUP(G101/F101,0))</f>
        <v>#DIV/0!</v>
      </c>
      <c r="I101" s="12">
        <v>0</v>
      </c>
      <c r="J101" s="24">
        <v>40</v>
      </c>
      <c r="K101" s="24" t="s">
        <v>141</v>
      </c>
    </row>
    <row r="102" spans="1:11" x14ac:dyDescent="0.25">
      <c r="A102" s="12">
        <v>1104</v>
      </c>
      <c r="B102" s="12" t="s">
        <v>117</v>
      </c>
      <c r="D102" s="28"/>
      <c r="E102" s="12">
        <f t="shared" si="88"/>
        <v>0</v>
      </c>
      <c r="F102" s="15">
        <v>2.2343324250681199E-2</v>
      </c>
      <c r="G102" s="12" t="e">
        <f t="shared" si="89"/>
        <v>#DIV/0!</v>
      </c>
      <c r="H102" s="28" t="e">
        <f t="shared" si="90"/>
        <v>#DIV/0!</v>
      </c>
      <c r="I102" s="12">
        <v>0</v>
      </c>
      <c r="J102" s="24">
        <v>40</v>
      </c>
      <c r="K102" s="24" t="s">
        <v>141</v>
      </c>
    </row>
    <row r="103" spans="1:11" x14ac:dyDescent="0.25">
      <c r="A103" s="12">
        <v>1074</v>
      </c>
      <c r="B103" s="12" t="s">
        <v>118</v>
      </c>
      <c r="D103" s="28"/>
      <c r="E103" s="12">
        <f t="shared" ref="E103" si="91">C103-D103</f>
        <v>0</v>
      </c>
      <c r="F103" s="15">
        <v>9.9962976675305442E-3</v>
      </c>
      <c r="G103" s="12" t="e">
        <f t="shared" ref="G103" si="92">IF(ROUNDUP((J103-D103)/$J$1,0)&lt;=0,0,ROUNDUP((J103-D103)/$J$1,0))</f>
        <v>#DIV/0!</v>
      </c>
      <c r="H103" s="28" t="e">
        <f t="shared" ref="H103" si="93">IF(ROUNDUP(G103/F103,0)&lt;0,0,ROUNDUP(G103/F103,0))</f>
        <v>#DIV/0!</v>
      </c>
      <c r="I103" s="12">
        <v>0</v>
      </c>
      <c r="J103" s="24">
        <v>40</v>
      </c>
      <c r="K103" s="24" t="s">
        <v>141</v>
      </c>
    </row>
    <row r="104" spans="1:11" x14ac:dyDescent="0.25">
      <c r="A104" s="12">
        <v>872</v>
      </c>
      <c r="B104" s="12" t="s">
        <v>119</v>
      </c>
      <c r="D104" s="28"/>
      <c r="E104" s="12">
        <f t="shared" ref="E104" si="94">C104-D104</f>
        <v>0</v>
      </c>
      <c r="F104" s="15">
        <v>7.8543377365226704E-3</v>
      </c>
      <c r="G104" s="12" t="e">
        <f t="shared" ref="G104" si="95">IF(ROUNDUP((J104-D104)/$J$1,0)&lt;=0,0,ROUNDUP((J104-D104)/$J$1,0))</f>
        <v>#DIV/0!</v>
      </c>
      <c r="H104" s="28" t="e">
        <f t="shared" ref="H104" si="96">IF(ROUNDUP(G104/F104,0)&lt;0,0,ROUNDUP(G104/F104,0))</f>
        <v>#DIV/0!</v>
      </c>
      <c r="I104" s="12">
        <v>0</v>
      </c>
      <c r="J104" s="24">
        <v>40</v>
      </c>
      <c r="K104" s="24" t="s">
        <v>141</v>
      </c>
    </row>
    <row r="105" spans="1:11" x14ac:dyDescent="0.25">
      <c r="A105" s="12">
        <v>1050</v>
      </c>
      <c r="B105" s="12" t="s">
        <v>120</v>
      </c>
      <c r="D105" s="28"/>
      <c r="E105" s="12">
        <f t="shared" ref="E105" si="97">C105-D105</f>
        <v>0</v>
      </c>
      <c r="F105" s="15">
        <v>6.9953364423717525E-3</v>
      </c>
      <c r="G105" s="12" t="e">
        <f t="shared" ref="G105" si="98">IF(ROUNDUP((J105-D105)/$J$1,0)&lt;=0,0,ROUNDUP((J105-D105)/$J$1,0))</f>
        <v>#DIV/0!</v>
      </c>
      <c r="H105" s="28" t="e">
        <f t="shared" ref="H105" si="99">IF(ROUNDUP(G105/F105,0)&lt;0,0,ROUNDUP(G105/F105,0))</f>
        <v>#DIV/0!</v>
      </c>
      <c r="I105" s="12">
        <v>0</v>
      </c>
      <c r="J105" s="24">
        <v>40</v>
      </c>
      <c r="K105" s="24" t="s">
        <v>141</v>
      </c>
    </row>
    <row r="106" spans="1:11" x14ac:dyDescent="0.25">
      <c r="A106" s="10">
        <v>1129</v>
      </c>
      <c r="B106" s="12" t="s">
        <v>121</v>
      </c>
      <c r="D106" s="28"/>
      <c r="E106" s="12">
        <f t="shared" ref="E106:E110" si="100">C106-D106</f>
        <v>0</v>
      </c>
      <c r="F106" s="15">
        <v>6.7385444743935314E-3</v>
      </c>
      <c r="G106" s="12" t="e">
        <f t="shared" ref="G106:G110" si="101">IF(ROUNDUP((J106-D106)/$J$1,0)&lt;=0,0,ROUNDUP((J106-D106)/$J$1,0))</f>
        <v>#DIV/0!</v>
      </c>
      <c r="H106" s="28" t="e">
        <f t="shared" ref="H106:H110" si="102">IF(ROUNDUP(G106/F106,0)&lt;0,0,ROUNDUP(G106/F106,0))</f>
        <v>#DIV/0!</v>
      </c>
      <c r="I106" s="12">
        <v>0</v>
      </c>
      <c r="J106" s="24">
        <v>40</v>
      </c>
      <c r="K106" s="24" t="s">
        <v>141</v>
      </c>
    </row>
    <row r="107" spans="1:11" x14ac:dyDescent="0.25">
      <c r="A107" s="12">
        <v>992</v>
      </c>
      <c r="B107" s="12" t="s">
        <v>122</v>
      </c>
      <c r="D107" s="28"/>
      <c r="E107" s="12">
        <f t="shared" si="100"/>
        <v>0</v>
      </c>
      <c r="F107" s="15">
        <v>0.03</v>
      </c>
      <c r="G107" s="12" t="e">
        <f t="shared" si="101"/>
        <v>#DIV/0!</v>
      </c>
      <c r="H107" s="28" t="e">
        <f t="shared" si="102"/>
        <v>#DIV/0!</v>
      </c>
      <c r="I107" s="12">
        <v>0</v>
      </c>
      <c r="J107" s="24">
        <v>40</v>
      </c>
      <c r="K107" s="24" t="s">
        <v>141</v>
      </c>
    </row>
    <row r="108" spans="1:11" x14ac:dyDescent="0.25">
      <c r="A108" s="12">
        <v>1208</v>
      </c>
      <c r="B108" s="12" t="s">
        <v>123</v>
      </c>
      <c r="D108" s="28"/>
      <c r="E108" s="12">
        <f t="shared" si="100"/>
        <v>0</v>
      </c>
      <c r="F108" s="15">
        <v>0.01</v>
      </c>
      <c r="G108" s="12" t="e">
        <f t="shared" si="101"/>
        <v>#DIV/0!</v>
      </c>
      <c r="H108" s="28" t="e">
        <f t="shared" si="102"/>
        <v>#DIV/0!</v>
      </c>
      <c r="I108" s="12">
        <v>0</v>
      </c>
      <c r="J108" s="24">
        <v>40</v>
      </c>
      <c r="K108" s="24" t="s">
        <v>141</v>
      </c>
    </row>
    <row r="109" spans="1:11" x14ac:dyDescent="0.25">
      <c r="A109" s="12">
        <v>1128</v>
      </c>
      <c r="B109" s="12" t="s">
        <v>124</v>
      </c>
      <c r="D109" s="28"/>
      <c r="E109" s="12">
        <f t="shared" si="100"/>
        <v>0</v>
      </c>
      <c r="F109" s="15">
        <v>0.01</v>
      </c>
      <c r="G109" s="12" t="e">
        <f t="shared" si="101"/>
        <v>#DIV/0!</v>
      </c>
      <c r="H109" s="28" t="e">
        <f t="shared" si="102"/>
        <v>#DIV/0!</v>
      </c>
      <c r="I109" s="12">
        <v>0</v>
      </c>
      <c r="J109" s="24">
        <v>40</v>
      </c>
      <c r="K109" s="24" t="s">
        <v>141</v>
      </c>
    </row>
    <row r="110" spans="1:11" x14ac:dyDescent="0.25">
      <c r="A110" s="12">
        <v>1116</v>
      </c>
      <c r="B110" s="12" t="s">
        <v>125</v>
      </c>
      <c r="D110" s="28"/>
      <c r="E110" s="12">
        <f t="shared" si="100"/>
        <v>0</v>
      </c>
      <c r="F110" s="15">
        <v>0.01</v>
      </c>
      <c r="G110" s="12" t="e">
        <f t="shared" si="101"/>
        <v>#DIV/0!</v>
      </c>
      <c r="H110" s="28" t="e">
        <f t="shared" si="102"/>
        <v>#DIV/0!</v>
      </c>
      <c r="I110" s="12">
        <v>0</v>
      </c>
      <c r="J110" s="24">
        <v>40</v>
      </c>
      <c r="K110" s="24" t="s">
        <v>141</v>
      </c>
    </row>
    <row r="111" spans="1:11" x14ac:dyDescent="0.25">
      <c r="A111" s="12">
        <v>907</v>
      </c>
      <c r="B111" s="12" t="s">
        <v>126</v>
      </c>
      <c r="D111" s="28"/>
      <c r="E111" s="12">
        <f t="shared" ref="E111" si="103">C111-D111</f>
        <v>0</v>
      </c>
      <c r="F111" s="15">
        <v>1.7491254372813594E-2</v>
      </c>
      <c r="G111" s="12" t="e">
        <f t="shared" ref="G111" si="104">IF(ROUNDUP((J111-D111)/$J$1,0)&lt;=0,0,ROUNDUP((J111-D111)/$J$1,0))</f>
        <v>#DIV/0!</v>
      </c>
      <c r="H111" s="28" t="e">
        <f t="shared" ref="H111" si="105">IF(ROUNDUP(G111/F111,0)&lt;0,0,ROUNDUP(G111/F111,0))</f>
        <v>#DIV/0!</v>
      </c>
      <c r="I111" s="12">
        <v>0</v>
      </c>
      <c r="J111" s="24">
        <v>40</v>
      </c>
      <c r="K111" s="24" t="s">
        <v>141</v>
      </c>
    </row>
    <row r="112" spans="1:11" x14ac:dyDescent="0.25">
      <c r="A112" s="12">
        <v>1145</v>
      </c>
      <c r="B112" s="12" t="s">
        <v>127</v>
      </c>
      <c r="D112" s="28"/>
      <c r="E112" s="12">
        <f t="shared" ref="E112:E115" si="106">C112-D112</f>
        <v>0</v>
      </c>
      <c r="F112" s="15">
        <v>1.3239875389408099E-2</v>
      </c>
      <c r="G112" s="12" t="e">
        <f t="shared" ref="G112:G115" si="107">IF(ROUNDUP((J112-D112)/$J$1,0)&lt;=0,0,ROUNDUP((J112-D112)/$J$1,0))</f>
        <v>#DIV/0!</v>
      </c>
      <c r="H112" s="28" t="e">
        <f t="shared" ref="H112:H115" si="108">IF(ROUNDUP(G112/F112,0)&lt;0,0,ROUNDUP(G112/F112,0))</f>
        <v>#DIV/0!</v>
      </c>
      <c r="I112" s="12">
        <v>0</v>
      </c>
      <c r="J112" s="24">
        <v>40</v>
      </c>
      <c r="K112" s="24" t="s">
        <v>141</v>
      </c>
    </row>
    <row r="113" spans="1:11" x14ac:dyDescent="0.25">
      <c r="A113" s="12">
        <v>1204</v>
      </c>
      <c r="B113" s="12" t="s">
        <v>128</v>
      </c>
      <c r="D113" s="28"/>
      <c r="E113" s="12">
        <f t="shared" si="106"/>
        <v>0</v>
      </c>
      <c r="F113" s="15">
        <v>0.01</v>
      </c>
      <c r="G113" s="12" t="e">
        <f t="shared" si="107"/>
        <v>#DIV/0!</v>
      </c>
      <c r="H113" s="28" t="e">
        <f t="shared" si="108"/>
        <v>#DIV/0!</v>
      </c>
      <c r="I113" s="12">
        <v>0</v>
      </c>
      <c r="J113" s="24">
        <v>40</v>
      </c>
      <c r="K113" s="24" t="s">
        <v>141</v>
      </c>
    </row>
    <row r="114" spans="1:11" x14ac:dyDescent="0.25">
      <c r="A114" s="12">
        <v>1207</v>
      </c>
      <c r="B114" s="12" t="s">
        <v>129</v>
      </c>
      <c r="D114" s="28"/>
      <c r="E114" s="12">
        <f t="shared" si="106"/>
        <v>0</v>
      </c>
      <c r="F114" s="15">
        <v>7.7720207253886009E-3</v>
      </c>
      <c r="G114" s="12" t="e">
        <f t="shared" si="107"/>
        <v>#DIV/0!</v>
      </c>
      <c r="H114" s="28" t="e">
        <f t="shared" si="108"/>
        <v>#DIV/0!</v>
      </c>
      <c r="I114" s="12">
        <v>0</v>
      </c>
      <c r="J114" s="24">
        <v>40</v>
      </c>
      <c r="K114" s="24" t="s">
        <v>141</v>
      </c>
    </row>
    <row r="115" spans="1:11" x14ac:dyDescent="0.25">
      <c r="A115" s="12">
        <v>1218</v>
      </c>
      <c r="B115" s="12" t="s">
        <v>130</v>
      </c>
      <c r="D115" s="28"/>
      <c r="E115" s="12">
        <f t="shared" si="106"/>
        <v>0</v>
      </c>
      <c r="F115" s="15">
        <v>1.5699333967649859E-2</v>
      </c>
      <c r="G115" s="12" t="e">
        <f t="shared" si="107"/>
        <v>#DIV/0!</v>
      </c>
      <c r="H115" s="28" t="e">
        <f t="shared" si="108"/>
        <v>#DIV/0!</v>
      </c>
      <c r="I115" s="12">
        <v>0</v>
      </c>
      <c r="J115" s="24">
        <v>40</v>
      </c>
      <c r="K115" s="24" t="s">
        <v>141</v>
      </c>
    </row>
    <row r="116" spans="1:11" x14ac:dyDescent="0.25">
      <c r="A116" s="12">
        <v>991</v>
      </c>
      <c r="B116" s="12" t="s">
        <v>131</v>
      </c>
      <c r="D116" s="28"/>
      <c r="E116" s="12">
        <f t="shared" ref="E116" si="109">C116-D116</f>
        <v>0</v>
      </c>
      <c r="F116" s="15">
        <v>9.7543352601156073E-3</v>
      </c>
      <c r="G116" s="12" t="e">
        <f t="shared" ref="G116" si="110">IF(ROUNDUP((J116-D116)/$J$1,0)&lt;=0,0,ROUNDUP((J116-D116)/$J$1,0))</f>
        <v>#DIV/0!</v>
      </c>
      <c r="H116" s="28" t="e">
        <f t="shared" ref="H116" si="111">IF(ROUNDUP(G116/F116,0)&lt;0,0,ROUNDUP(G116/F116,0))</f>
        <v>#DIV/0!</v>
      </c>
      <c r="I116" s="12">
        <v>0</v>
      </c>
      <c r="J116" s="24">
        <v>40</v>
      </c>
      <c r="K116" s="24" t="s">
        <v>141</v>
      </c>
    </row>
    <row r="117" spans="1:11" x14ac:dyDescent="0.25">
      <c r="A117" s="31">
        <v>1032</v>
      </c>
      <c r="B117" s="32" t="s">
        <v>132</v>
      </c>
      <c r="D117" s="28"/>
      <c r="E117" s="12">
        <f t="shared" ref="E117:E125" si="112">C117-D117</f>
        <v>0</v>
      </c>
      <c r="F117" s="15">
        <v>6.9444444444444441E-3</v>
      </c>
      <c r="G117" s="12" t="e">
        <f t="shared" ref="G117:G125" si="113">IF(ROUNDUP((J117-D117)/$J$1,0)&lt;=0,0,ROUNDUP((J117-D117)/$J$1,0))</f>
        <v>#DIV/0!</v>
      </c>
      <c r="H117" s="28" t="e">
        <f t="shared" ref="H117:H126" si="114">IF(ROUNDUP(G117/F117,0)&lt;0,0,ROUNDUP(G117/F117,0))</f>
        <v>#DIV/0!</v>
      </c>
      <c r="I117" s="12">
        <v>0</v>
      </c>
      <c r="J117" s="24">
        <v>40</v>
      </c>
      <c r="K117" s="24" t="s">
        <v>141</v>
      </c>
    </row>
    <row r="118" spans="1:11" x14ac:dyDescent="0.25">
      <c r="A118" s="31">
        <v>1105</v>
      </c>
      <c r="B118" s="32" t="s">
        <v>133</v>
      </c>
      <c r="D118" s="28"/>
      <c r="E118" s="12">
        <f t="shared" si="112"/>
        <v>0</v>
      </c>
      <c r="F118" s="15">
        <v>1.5202702702702704E-2</v>
      </c>
      <c r="G118" s="12" t="e">
        <f t="shared" si="113"/>
        <v>#DIV/0!</v>
      </c>
      <c r="H118" s="28" t="e">
        <f t="shared" si="114"/>
        <v>#DIV/0!</v>
      </c>
      <c r="I118" s="12">
        <v>0</v>
      </c>
      <c r="J118" s="24">
        <v>40</v>
      </c>
      <c r="K118" s="24" t="s">
        <v>141</v>
      </c>
    </row>
    <row r="119" spans="1:11" x14ac:dyDescent="0.25">
      <c r="A119" s="31">
        <v>1177</v>
      </c>
      <c r="B119" s="32" t="s">
        <v>134</v>
      </c>
      <c r="D119" s="28"/>
      <c r="E119" s="12">
        <f t="shared" si="112"/>
        <v>0</v>
      </c>
      <c r="F119" s="15">
        <v>1.7798594847775177E-2</v>
      </c>
      <c r="G119" s="12" t="e">
        <f t="shared" si="113"/>
        <v>#DIV/0!</v>
      </c>
      <c r="H119" s="28" t="e">
        <f t="shared" si="114"/>
        <v>#DIV/0!</v>
      </c>
      <c r="I119" s="12">
        <v>0</v>
      </c>
      <c r="J119" s="24">
        <v>40</v>
      </c>
      <c r="K119" s="24" t="s">
        <v>141</v>
      </c>
    </row>
    <row r="120" spans="1:11" x14ac:dyDescent="0.25">
      <c r="A120" s="31">
        <v>1178</v>
      </c>
      <c r="B120" s="32" t="s">
        <v>135</v>
      </c>
      <c r="D120" s="28"/>
      <c r="E120" s="12">
        <f t="shared" si="112"/>
        <v>0</v>
      </c>
      <c r="F120" s="15">
        <v>7.9310344827586213E-3</v>
      </c>
      <c r="G120" s="12" t="e">
        <f t="shared" si="113"/>
        <v>#DIV/0!</v>
      </c>
      <c r="H120" s="28" t="e">
        <f t="shared" si="114"/>
        <v>#DIV/0!</v>
      </c>
      <c r="I120" s="12">
        <v>0</v>
      </c>
      <c r="J120" s="24">
        <v>40</v>
      </c>
      <c r="K120" s="24" t="s">
        <v>141</v>
      </c>
    </row>
    <row r="121" spans="1:11" x14ac:dyDescent="0.25">
      <c r="A121" s="31">
        <v>1258</v>
      </c>
      <c r="B121" s="32" t="s">
        <v>136</v>
      </c>
      <c r="D121" s="28"/>
      <c r="E121" s="12">
        <f t="shared" si="112"/>
        <v>0</v>
      </c>
      <c r="F121" s="15">
        <v>1.4388489208633094E-2</v>
      </c>
      <c r="G121" s="12" t="e">
        <f t="shared" si="113"/>
        <v>#DIV/0!</v>
      </c>
      <c r="H121" s="28" t="e">
        <f t="shared" si="114"/>
        <v>#DIV/0!</v>
      </c>
      <c r="I121" s="12">
        <v>0</v>
      </c>
      <c r="J121" s="24">
        <v>40</v>
      </c>
      <c r="K121" s="24" t="s">
        <v>141</v>
      </c>
    </row>
    <row r="122" spans="1:11" x14ac:dyDescent="0.25">
      <c r="A122" s="31">
        <v>1262</v>
      </c>
      <c r="B122" s="32" t="s">
        <v>137</v>
      </c>
      <c r="D122" s="28"/>
      <c r="E122" s="12">
        <f t="shared" si="112"/>
        <v>0</v>
      </c>
      <c r="F122" s="15">
        <v>5.9166666666666666E-2</v>
      </c>
      <c r="G122" s="12" t="e">
        <f t="shared" si="113"/>
        <v>#DIV/0!</v>
      </c>
      <c r="H122" s="28" t="e">
        <f t="shared" si="114"/>
        <v>#DIV/0!</v>
      </c>
      <c r="I122" s="12">
        <v>0</v>
      </c>
      <c r="J122" s="24">
        <v>40</v>
      </c>
      <c r="K122" s="24" t="s">
        <v>141</v>
      </c>
    </row>
    <row r="123" spans="1:11" x14ac:dyDescent="0.25">
      <c r="A123" s="31">
        <v>1264</v>
      </c>
      <c r="B123" s="32" t="s">
        <v>138</v>
      </c>
      <c r="D123" s="28"/>
      <c r="E123" s="12">
        <f t="shared" si="112"/>
        <v>0</v>
      </c>
      <c r="F123" s="15">
        <v>0.01</v>
      </c>
      <c r="G123" s="12" t="e">
        <f t="shared" si="113"/>
        <v>#DIV/0!</v>
      </c>
      <c r="H123" s="28" t="e">
        <f t="shared" si="114"/>
        <v>#DIV/0!</v>
      </c>
      <c r="I123" s="12">
        <v>0</v>
      </c>
      <c r="J123" s="24">
        <v>40</v>
      </c>
      <c r="K123" s="24" t="s">
        <v>141</v>
      </c>
    </row>
    <row r="124" spans="1:11" x14ac:dyDescent="0.25">
      <c r="A124" s="31">
        <v>1266</v>
      </c>
      <c r="B124" s="32" t="s">
        <v>139</v>
      </c>
      <c r="D124" s="28"/>
      <c r="E124" s="12">
        <f t="shared" si="112"/>
        <v>0</v>
      </c>
      <c r="F124" s="15">
        <v>0.01</v>
      </c>
      <c r="G124" s="12" t="e">
        <f t="shared" si="113"/>
        <v>#DIV/0!</v>
      </c>
      <c r="H124" s="28" t="e">
        <f t="shared" si="114"/>
        <v>#DIV/0!</v>
      </c>
      <c r="I124" s="12">
        <v>0</v>
      </c>
      <c r="J124" s="24">
        <v>40</v>
      </c>
      <c r="K124" s="24" t="s">
        <v>141</v>
      </c>
    </row>
    <row r="125" spans="1:11" x14ac:dyDescent="0.25">
      <c r="A125" s="31">
        <v>1272</v>
      </c>
      <c r="B125" s="32" t="s">
        <v>140</v>
      </c>
      <c r="D125" s="28"/>
      <c r="E125" s="12">
        <f t="shared" si="112"/>
        <v>0</v>
      </c>
      <c r="F125" s="15">
        <v>7.8252363873492006E-3</v>
      </c>
      <c r="G125" s="12" t="e">
        <f t="shared" si="113"/>
        <v>#DIV/0!</v>
      </c>
      <c r="H125" s="28" t="e">
        <f t="shared" si="114"/>
        <v>#DIV/0!</v>
      </c>
      <c r="I125" s="12">
        <v>0</v>
      </c>
      <c r="J125" s="24">
        <v>40</v>
      </c>
      <c r="K125" s="24" t="s">
        <v>141</v>
      </c>
    </row>
    <row r="126" spans="1:11" x14ac:dyDescent="0.25">
      <c r="A126" s="12">
        <v>1233</v>
      </c>
      <c r="B126" s="12" t="s">
        <v>142</v>
      </c>
      <c r="D126" s="28"/>
      <c r="E126" s="12">
        <f t="shared" ref="E126" si="115">C126-D126</f>
        <v>0</v>
      </c>
      <c r="F126" s="15">
        <v>0.04</v>
      </c>
      <c r="G126" s="12" t="e">
        <f t="shared" ref="G126" si="116">IF(ROUNDUP((J126-D126)/$J$1,0)&lt;=0,0,ROUNDUP((J126-D126)/$J$1,0))</f>
        <v>#DIV/0!</v>
      </c>
      <c r="H126" s="28" t="e">
        <f t="shared" si="114"/>
        <v>#DIV/0!</v>
      </c>
      <c r="I126" s="12">
        <v>0</v>
      </c>
      <c r="J126" s="24">
        <v>40</v>
      </c>
      <c r="K126" s="24" t="s">
        <v>141</v>
      </c>
    </row>
    <row r="127" spans="1:11" x14ac:dyDescent="0.25">
      <c r="A127" s="12">
        <v>1274</v>
      </c>
      <c r="B127" s="12" t="s">
        <v>143</v>
      </c>
      <c r="D127" s="28"/>
      <c r="E127" s="12">
        <f t="shared" ref="E127:E128" si="117">C127-D127</f>
        <v>0</v>
      </c>
      <c r="F127" s="15">
        <v>0.03</v>
      </c>
      <c r="G127" s="12" t="e">
        <f t="shared" ref="G127:G128" si="118">IF(ROUNDUP((J127-D127)/$J$1,0)&lt;=0,0,ROUNDUP((J127-D127)/$J$1,0))</f>
        <v>#DIV/0!</v>
      </c>
      <c r="H127" s="28" t="e">
        <f t="shared" ref="H127:H128" si="119">IF(ROUNDUP(G127/F127,0)&lt;0,0,ROUNDUP(G127/F127,0))</f>
        <v>#DIV/0!</v>
      </c>
      <c r="I127" s="12">
        <v>0</v>
      </c>
      <c r="J127" s="24">
        <v>40</v>
      </c>
      <c r="K127" s="24" t="s">
        <v>141</v>
      </c>
    </row>
    <row r="128" spans="1:11" x14ac:dyDescent="0.25">
      <c r="A128" s="12">
        <v>1038</v>
      </c>
      <c r="B128" s="12" t="s">
        <v>144</v>
      </c>
      <c r="D128" s="28"/>
      <c r="E128" s="12">
        <f t="shared" si="117"/>
        <v>0</v>
      </c>
      <c r="F128" s="15">
        <v>0.03</v>
      </c>
      <c r="G128" s="12" t="e">
        <f t="shared" si="118"/>
        <v>#DIV/0!</v>
      </c>
      <c r="H128" s="28" t="e">
        <f t="shared" si="119"/>
        <v>#DIV/0!</v>
      </c>
      <c r="I128" s="12">
        <v>0</v>
      </c>
      <c r="J128" s="24">
        <v>40</v>
      </c>
      <c r="K128" s="24" t="s">
        <v>141</v>
      </c>
    </row>
  </sheetData>
  <autoFilter ref="A2:K125" xr:uid="{F0EC7721-BF5B-4C75-AFAC-075D3A029762}"/>
  <mergeCells count="3">
    <mergeCell ref="Q3:Q9"/>
    <mergeCell ref="Q10:Q13"/>
    <mergeCell ref="M2:O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Molina</dc:creator>
  <cp:lastModifiedBy>ROCIO Hernández</cp:lastModifiedBy>
  <dcterms:created xsi:type="dcterms:W3CDTF">2016-03-09T17:05:54Z</dcterms:created>
  <dcterms:modified xsi:type="dcterms:W3CDTF">2021-12-22T18:09:10Z</dcterms:modified>
</cp:coreProperties>
</file>