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86" activeTab="4"/>
  </bookViews>
  <sheets>
    <sheet name="訊息格式說明" sheetId="1" r:id="rId1"/>
    <sheet name="總表" sheetId="6" r:id="rId2"/>
    <sheet name="HeartBeat" sheetId="3" r:id="rId3"/>
    <sheet name="請求變更defect index" sheetId="5" r:id="rId4"/>
    <sheet name="回覆變更defect index" sheetId="7" r:id="rId5"/>
  </sheets>
  <calcPr calcId="125725"/>
</workbook>
</file>

<file path=xl/calcChain.xml><?xml version="1.0" encoding="utf-8"?>
<calcChain xmlns="http://schemas.openxmlformats.org/spreadsheetml/2006/main">
  <c r="F9" i="7"/>
  <c r="E9"/>
  <c r="F11" i="5"/>
  <c r="D8" i="7"/>
  <c r="H9"/>
  <c r="H4"/>
  <c r="H5"/>
  <c r="H3"/>
  <c r="F4"/>
  <c r="F5"/>
  <c r="F6"/>
  <c r="F7"/>
  <c r="F3"/>
  <c r="E4"/>
  <c r="E5"/>
  <c r="E6"/>
  <c r="E7"/>
  <c r="E3"/>
  <c r="D4"/>
  <c r="D5"/>
  <c r="D6"/>
  <c r="D7"/>
  <c r="C9"/>
  <c r="D9" s="1"/>
  <c r="D3"/>
  <c r="C4"/>
  <c r="C5"/>
  <c r="C6"/>
  <c r="C7"/>
  <c r="C8"/>
  <c r="C3"/>
  <c r="B4"/>
  <c r="B5"/>
  <c r="B6"/>
  <c r="B7"/>
  <c r="B9"/>
  <c r="B3"/>
  <c r="C2"/>
  <c r="D2"/>
  <c r="E2"/>
  <c r="F2"/>
  <c r="G2"/>
  <c r="H2"/>
  <c r="B2"/>
  <c r="D9" i="1"/>
  <c r="E9"/>
  <c r="I11" i="5"/>
  <c r="G11"/>
  <c r="G8"/>
  <c r="F8"/>
  <c r="C8"/>
  <c r="G7"/>
  <c r="F7"/>
  <c r="C7"/>
  <c r="G6"/>
  <c r="F6"/>
  <c r="C6"/>
  <c r="I5"/>
  <c r="G5"/>
  <c r="F5"/>
  <c r="C5"/>
  <c r="I4"/>
  <c r="G4"/>
  <c r="F4"/>
  <c r="D4"/>
  <c r="C4"/>
  <c r="I3"/>
  <c r="H3"/>
  <c r="G3"/>
  <c r="F3"/>
  <c r="E3"/>
  <c r="D3"/>
  <c r="C3"/>
  <c r="D3" i="3"/>
  <c r="E3"/>
  <c r="F3"/>
  <c r="G3"/>
  <c r="H3"/>
  <c r="I3"/>
  <c r="C3"/>
  <c r="F10"/>
  <c r="G10"/>
  <c r="I10"/>
  <c r="I5"/>
  <c r="I4"/>
  <c r="G5"/>
  <c r="G6"/>
  <c r="G7"/>
  <c r="G8"/>
  <c r="G4"/>
  <c r="F5"/>
  <c r="F6"/>
  <c r="F7"/>
  <c r="F8"/>
  <c r="F4"/>
  <c r="D4"/>
  <c r="C10"/>
  <c r="C5"/>
  <c r="C6"/>
  <c r="C7"/>
  <c r="C8"/>
  <c r="C4"/>
  <c r="E5" i="1"/>
  <c r="E4" i="5" s="1"/>
  <c r="D6" i="1" l="1"/>
  <c r="E4" i="3"/>
  <c r="E6" i="1" l="1"/>
  <c r="D5" i="5"/>
  <c r="D5" i="3"/>
  <c r="D7" i="1" l="1"/>
  <c r="E5" i="5"/>
  <c r="E5" i="3"/>
  <c r="E7" i="1" l="1"/>
  <c r="D6" i="3"/>
  <c r="D6" i="5"/>
  <c r="D8" i="1" l="1"/>
  <c r="E6" i="5"/>
  <c r="E6" i="3"/>
  <c r="E8" i="1" l="1"/>
  <c r="D7" i="3"/>
  <c r="D7" i="5"/>
  <c r="E7" l="1"/>
  <c r="E7" i="3"/>
  <c r="D8" i="5" l="1"/>
  <c r="D8" i="3"/>
  <c r="D10" i="1" l="1"/>
  <c r="E8" i="5"/>
  <c r="D9" s="1"/>
  <c r="E9" s="1"/>
  <c r="D10" s="1"/>
  <c r="E10" s="1"/>
  <c r="D11" s="1"/>
  <c r="E11" s="1"/>
  <c r="E8" i="3"/>
  <c r="D9" l="1"/>
  <c r="E9" s="1"/>
  <c r="D10" s="1"/>
  <c r="E10" s="1"/>
</calcChain>
</file>

<file path=xl/sharedStrings.xml><?xml version="1.0" encoding="utf-8"?>
<sst xmlns="http://schemas.openxmlformats.org/spreadsheetml/2006/main" count="67" uniqueCount="55">
  <si>
    <t>Standard Header</t>
  </si>
  <si>
    <t>Body</t>
  </si>
  <si>
    <t>回上頁</t>
  </si>
  <si>
    <t>變更index</t>
    <phoneticPr fontId="28" type="noConversion"/>
  </si>
  <si>
    <t>CheckSum</t>
    <phoneticPr fontId="28" type="noConversion"/>
  </si>
  <si>
    <t>Standard Trailer</t>
  </si>
  <si>
    <t>index</t>
    <phoneticPr fontId="28" type="noConversion"/>
  </si>
  <si>
    <t>0x0100      (1.0)</t>
    <phoneticPr fontId="28" type="noConversion"/>
  </si>
  <si>
    <t>Echo</t>
    <phoneticPr fontId="28" type="noConversion"/>
  </si>
  <si>
    <t>uint</t>
    <phoneticPr fontId="28" type="noConversion"/>
  </si>
  <si>
    <t>ushort</t>
    <phoneticPr fontId="28" type="noConversion"/>
  </si>
  <si>
    <t>byte</t>
    <phoneticPr fontId="28" type="noConversion"/>
  </si>
  <si>
    <t>int</t>
    <phoneticPr fontId="28" type="noConversion"/>
  </si>
  <si>
    <t>變更index類型</t>
    <phoneticPr fontId="28" type="noConversion"/>
  </si>
  <si>
    <t>0: by 產品數量計算index; 1: by defect數量計算index</t>
    <phoneticPr fontId="28" type="noConversion"/>
  </si>
  <si>
    <t>body</t>
    <phoneticPr fontId="28" type="noConversion"/>
  </si>
  <si>
    <t>n</t>
    <phoneticPr fontId="28" type="noConversion"/>
  </si>
  <si>
    <r>
      <t xml:space="preserve">0: </t>
    </r>
    <r>
      <rPr>
        <sz val="10"/>
        <rFont val="細明體"/>
        <family val="3"/>
        <charset val="136"/>
      </rPr>
      <t>請求</t>
    </r>
    <r>
      <rPr>
        <sz val="10"/>
        <rFont val="Times New Roman"/>
        <family val="1"/>
      </rPr>
      <t>echo; 1:</t>
    </r>
    <r>
      <rPr>
        <sz val="10"/>
        <rFont val="細明體"/>
        <family val="3"/>
        <charset val="136"/>
      </rPr>
      <t>回覆</t>
    </r>
    <r>
      <rPr>
        <sz val="10"/>
        <rFont val="Times New Roman"/>
        <family val="1"/>
      </rPr>
      <t>echo</t>
    </r>
    <phoneticPr fontId="28" type="noConversion"/>
  </si>
  <si>
    <r>
      <rPr>
        <sz val="10"/>
        <color indexed="8"/>
        <rFont val="細明體"/>
        <family val="3"/>
        <charset val="136"/>
      </rPr>
      <t>依實際情況填入的表身欄位。</t>
    </r>
    <phoneticPr fontId="28" type="noConversion"/>
  </si>
  <si>
    <r>
      <rPr>
        <sz val="10"/>
        <rFont val="微軟正黑體"/>
        <family val="2"/>
        <charset val="136"/>
      </rPr>
      <t>訊息格式是由標準的表頭</t>
    </r>
    <r>
      <rPr>
        <sz val="10"/>
        <rFont val="Times New Roman"/>
        <family val="1"/>
      </rPr>
      <t>(Standard Header)</t>
    </r>
    <r>
      <rPr>
        <sz val="10"/>
        <rFont val="微軟正黑體"/>
        <family val="2"/>
        <charset val="136"/>
      </rPr>
      <t>加上訊息內容本身</t>
    </r>
    <r>
      <rPr>
        <sz val="10"/>
        <rFont val="Times New Roman"/>
        <family val="1"/>
      </rPr>
      <t>(Body)</t>
    </r>
    <r>
      <rPr>
        <sz val="10"/>
        <rFont val="微軟正黑體"/>
        <family val="2"/>
        <charset val="136"/>
      </rPr>
      <t>，最後由標準的表尾</t>
    </r>
    <r>
      <rPr>
        <sz val="10"/>
        <rFont val="Times New Roman"/>
        <family val="1"/>
      </rPr>
      <t>(Standard Trailer)</t>
    </r>
    <r>
      <rPr>
        <sz val="10"/>
        <rFont val="微軟正黑體"/>
        <family val="2"/>
        <charset val="136"/>
      </rPr>
      <t>結尾。
每一個訊息都由一連串的</t>
    </r>
    <r>
      <rPr>
        <sz val="10"/>
        <rFont val="Times New Roman"/>
        <family val="1"/>
      </rPr>
      <t>byte</t>
    </r>
    <r>
      <rPr>
        <sz val="10"/>
        <rFont val="微軟正黑體"/>
        <family val="2"/>
        <charset val="136"/>
      </rPr>
      <t>所組成，欄位固定順序，如下表所述。</t>
    </r>
    <phoneticPr fontId="28" type="noConversion"/>
  </si>
  <si>
    <r>
      <rPr>
        <sz val="10"/>
        <color indexed="8"/>
        <rFont val="微軟正黑體"/>
        <family val="2"/>
        <charset val="136"/>
      </rPr>
      <t>訊息格式</t>
    </r>
  </si>
  <si>
    <r>
      <rPr>
        <sz val="10"/>
        <rFont val="微軟正黑體"/>
        <family val="2"/>
        <charset val="136"/>
      </rPr>
      <t>欄位名稱</t>
    </r>
  </si>
  <si>
    <r>
      <rPr>
        <sz val="10"/>
        <rFont val="微軟正黑體"/>
        <family val="2"/>
        <charset val="136"/>
      </rPr>
      <t>起始位置</t>
    </r>
    <phoneticPr fontId="28" type="noConversion"/>
  </si>
  <si>
    <r>
      <rPr>
        <sz val="10"/>
        <rFont val="微軟正黑體"/>
        <family val="2"/>
        <charset val="136"/>
      </rPr>
      <t>結束位置</t>
    </r>
    <phoneticPr fontId="28" type="noConversion"/>
  </si>
  <si>
    <r>
      <rPr>
        <sz val="10"/>
        <rFont val="微軟正黑體"/>
        <family val="2"/>
        <charset val="136"/>
      </rPr>
      <t>欄位長度</t>
    </r>
    <r>
      <rPr>
        <sz val="10"/>
        <rFont val="Times New Roman"/>
        <family val="1"/>
      </rPr>
      <t>(byte)</t>
    </r>
    <phoneticPr fontId="28" type="noConversion"/>
  </si>
  <si>
    <r>
      <rPr>
        <sz val="10"/>
        <rFont val="微軟正黑體"/>
        <family val="2"/>
        <charset val="136"/>
      </rPr>
      <t>欄位型態</t>
    </r>
    <r>
      <rPr>
        <sz val="10"/>
        <rFont val="Times New Roman"/>
        <family val="1"/>
      </rPr>
      <t>(C#)</t>
    </r>
    <phoneticPr fontId="28" type="noConversion"/>
  </si>
  <si>
    <r>
      <rPr>
        <sz val="10"/>
        <rFont val="微軟正黑體"/>
        <family val="2"/>
        <charset val="136"/>
      </rPr>
      <t>非必填</t>
    </r>
    <phoneticPr fontId="28" type="noConversion"/>
  </si>
  <si>
    <r>
      <rPr>
        <sz val="10"/>
        <rFont val="微軟正黑體"/>
        <family val="2"/>
        <charset val="136"/>
      </rPr>
      <t>說明</t>
    </r>
  </si>
  <si>
    <r>
      <rPr>
        <sz val="10"/>
        <rFont val="微軟正黑體"/>
        <family val="2"/>
        <charset val="136"/>
      </rPr>
      <t>起始字串</t>
    </r>
  </si>
  <si>
    <r>
      <rPr>
        <sz val="10"/>
        <rFont val="微軟正黑體"/>
        <family val="2"/>
        <charset val="136"/>
      </rPr>
      <t>版本</t>
    </r>
    <phoneticPr fontId="28" type="noConversion"/>
  </si>
  <si>
    <r>
      <rPr>
        <sz val="10"/>
        <rFont val="微軟正黑體"/>
        <family val="2"/>
        <charset val="136"/>
      </rPr>
      <t>保留欄位</t>
    </r>
    <phoneticPr fontId="28" type="noConversion"/>
  </si>
  <si>
    <r>
      <rPr>
        <sz val="10"/>
        <rFont val="微軟正黑體"/>
        <family val="2"/>
        <charset val="136"/>
      </rPr>
      <t>訊息種類</t>
    </r>
  </si>
  <si>
    <r>
      <t>body</t>
    </r>
    <r>
      <rPr>
        <sz val="10"/>
        <rFont val="微軟正黑體"/>
        <family val="2"/>
        <charset val="136"/>
      </rPr>
      <t>長度</t>
    </r>
    <phoneticPr fontId="28" type="noConversion"/>
  </si>
  <si>
    <r>
      <rPr>
        <sz val="10"/>
        <rFont val="細明體"/>
        <family val="3"/>
        <charset val="136"/>
      </rPr>
      <t>除起始字串及</t>
    </r>
    <r>
      <rPr>
        <sz val="10"/>
        <rFont val="Times New Roman"/>
        <family val="1"/>
      </rPr>
      <t>CheckSum</t>
    </r>
    <r>
      <rPr>
        <sz val="10"/>
        <rFont val="細明體"/>
        <family val="3"/>
        <charset val="136"/>
      </rPr>
      <t>外的欄位以XOR做加總</t>
    </r>
    <phoneticPr fontId="28" type="noConversion"/>
  </si>
  <si>
    <t>0: HeartBeat</t>
    <phoneticPr fontId="28" type="noConversion"/>
  </si>
  <si>
    <r>
      <rPr>
        <sz val="10"/>
        <rFont val="微軟正黑體"/>
        <family val="2"/>
        <charset val="136"/>
      </rPr>
      <t>電文規格</t>
    </r>
    <r>
      <rPr>
        <sz val="10"/>
        <rFont val="Times New Roman"/>
        <family val="1"/>
      </rPr>
      <t>(HeartBeat)</t>
    </r>
    <phoneticPr fontId="28" type="noConversion"/>
  </si>
  <si>
    <t>index</t>
    <phoneticPr fontId="28" type="noConversion"/>
  </si>
  <si>
    <t>0x494f41  (AOI)</t>
    <phoneticPr fontId="28" type="noConversion"/>
  </si>
  <si>
    <r>
      <t xml:space="preserve">body </t>
    </r>
    <r>
      <rPr>
        <sz val="10"/>
        <rFont val="細明體"/>
        <family val="3"/>
        <charset val="136"/>
      </rPr>
      <t>長度(byte)</t>
    </r>
    <phoneticPr fontId="28" type="noConversion"/>
  </si>
  <si>
    <t>13+n-1</t>
    <phoneticPr fontId="28" type="noConversion"/>
  </si>
  <si>
    <t>13+n</t>
    <phoneticPr fontId="28" type="noConversion"/>
  </si>
  <si>
    <t>說明</t>
    <phoneticPr fontId="28" type="noConversion"/>
  </si>
  <si>
    <t>HeartBeat</t>
    <phoneticPr fontId="28" type="noConversion"/>
  </si>
  <si>
    <t>電文名稱</t>
    <phoneticPr fontId="28" type="noConversion"/>
  </si>
  <si>
    <t>確認連線有效</t>
    <phoneticPr fontId="28" type="noConversion"/>
  </si>
  <si>
    <t xml:space="preserve">request </t>
    <phoneticPr fontId="28" type="noConversion"/>
  </si>
  <si>
    <t>response</t>
    <phoneticPr fontId="28" type="noConversion"/>
  </si>
  <si>
    <r>
      <t>電文規格</t>
    </r>
    <r>
      <rPr>
        <sz val="10"/>
        <rFont val="Times New Roman"/>
        <family val="1"/>
        <charset val="136"/>
      </rPr>
      <t>(</t>
    </r>
    <r>
      <rPr>
        <sz val="10"/>
        <rFont val="微軟正黑體"/>
        <family val="2"/>
        <charset val="136"/>
      </rPr>
      <t>請求變更</t>
    </r>
    <r>
      <rPr>
        <sz val="10"/>
        <rFont val="Times New Roman"/>
        <family val="1"/>
        <charset val="136"/>
      </rPr>
      <t>defect index)</t>
    </r>
    <phoneticPr fontId="28" type="noConversion"/>
  </si>
  <si>
    <t>請求變更defect index</t>
    <phoneticPr fontId="28" type="noConversion"/>
  </si>
  <si>
    <t>回傳碼</t>
    <phoneticPr fontId="28" type="noConversion"/>
  </si>
  <si>
    <r>
      <t xml:space="preserve">1: </t>
    </r>
    <r>
      <rPr>
        <sz val="10"/>
        <rFont val="細明體"/>
        <family val="3"/>
        <charset val="136"/>
      </rPr>
      <t>請求變更</t>
    </r>
    <r>
      <rPr>
        <sz val="10"/>
        <rFont val="Times New Roman"/>
        <family val="1"/>
        <charset val="136"/>
      </rPr>
      <t>defect index</t>
    </r>
    <phoneticPr fontId="28" type="noConversion"/>
  </si>
  <si>
    <t>回覆變更defect index</t>
    <phoneticPr fontId="28" type="noConversion"/>
  </si>
  <si>
    <r>
      <t>2:</t>
    </r>
    <r>
      <rPr>
        <sz val="10"/>
        <rFont val="細明體"/>
        <family val="3"/>
        <charset val="136"/>
      </rPr>
      <t>回覆變更</t>
    </r>
    <r>
      <rPr>
        <sz val="10"/>
        <rFont val="Times New Roman"/>
        <family val="1"/>
        <charset val="136"/>
      </rPr>
      <t>defect index</t>
    </r>
    <phoneticPr fontId="28" type="noConversion"/>
  </si>
  <si>
    <r>
      <t>電文規格</t>
    </r>
    <r>
      <rPr>
        <sz val="10"/>
        <rFont val="Times New Roman"/>
        <family val="1"/>
        <charset val="136"/>
      </rPr>
      <t>(</t>
    </r>
    <r>
      <rPr>
        <sz val="10"/>
        <rFont val="微軟正黑體"/>
        <family val="2"/>
        <charset val="136"/>
      </rPr>
      <t>回覆變更</t>
    </r>
    <r>
      <rPr>
        <sz val="10"/>
        <rFont val="Times New Roman"/>
        <family val="1"/>
        <charset val="136"/>
      </rPr>
      <t>defect index</t>
    </r>
    <r>
      <rPr>
        <sz val="10"/>
        <rFont val="Times New Roman"/>
        <family val="1"/>
        <charset val="136"/>
      </rPr>
      <t>)</t>
    </r>
    <phoneticPr fontId="28" type="noConversion"/>
  </si>
  <si>
    <r>
      <t>0:</t>
    </r>
    <r>
      <rPr>
        <sz val="10"/>
        <rFont val="細明體"/>
        <family val="3"/>
        <charset val="136"/>
      </rPr>
      <t xml:space="preserve">變更成功
</t>
    </r>
    <r>
      <rPr>
        <sz val="10"/>
        <rFont val="Times New Roman"/>
        <family val="1"/>
        <charset val="136"/>
      </rPr>
      <t>1:</t>
    </r>
    <r>
      <rPr>
        <sz val="10"/>
        <rFont val="細明體"/>
        <family val="3"/>
        <charset val="136"/>
      </rPr>
      <t xml:space="preserve">專案尚未就緒
</t>
    </r>
    <r>
      <rPr>
        <sz val="10"/>
        <rFont val="Times New Roman"/>
        <family val="1"/>
        <charset val="136"/>
      </rPr>
      <t>2:index</t>
    </r>
    <r>
      <rPr>
        <sz val="10"/>
        <rFont val="細明體"/>
        <family val="3"/>
        <charset val="136"/>
      </rPr>
      <t xml:space="preserve">不存在
</t>
    </r>
    <r>
      <rPr>
        <sz val="10"/>
        <rFont val="Times New Roman"/>
        <family val="1"/>
        <charset val="136"/>
      </rPr>
      <t>3:</t>
    </r>
    <r>
      <rPr>
        <sz val="10"/>
        <rFont val="細明體"/>
        <family val="3"/>
        <charset val="136"/>
      </rPr>
      <t>尚未開始檢測</t>
    </r>
    <phoneticPr fontId="28" type="noConversion"/>
  </si>
</sst>
</file>

<file path=xl/styles.xml><?xml version="1.0" encoding="utf-8"?>
<styleSheet xmlns="http://schemas.openxmlformats.org/spreadsheetml/2006/main">
  <fonts count="34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Arial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5"/>
      <color indexed="54"/>
      <name val="新細明體"/>
      <family val="1"/>
      <charset val="136"/>
    </font>
    <font>
      <b/>
      <sz val="13"/>
      <color indexed="54"/>
      <name val="新細明體"/>
      <family val="1"/>
      <charset val="136"/>
    </font>
    <font>
      <b/>
      <sz val="11"/>
      <color indexed="54"/>
      <name val="新細明體"/>
      <family val="1"/>
      <charset val="136"/>
    </font>
    <font>
      <sz val="18"/>
      <color indexed="5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10"/>
      <name val="Times New Roman"/>
      <family val="1"/>
      <charset val="136"/>
    </font>
    <font>
      <b/>
      <sz val="10"/>
      <color indexed="8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細明體"/>
      <family val="3"/>
      <charset val="136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5" fillId="0" borderId="0" applyNumberFormat="0" applyFill="0" applyBorder="0" applyProtection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2" fillId="8" borderId="0" applyNumberFormat="0" applyBorder="0" applyProtection="0">
      <alignment vertical="center"/>
    </xf>
    <xf numFmtId="0" fontId="2" fillId="3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3" fillId="0" borderId="0">
      <alignment vertical="center"/>
    </xf>
    <xf numFmtId="0" fontId="4" fillId="10" borderId="0" applyNumberFormat="0" applyBorder="0" applyProtection="0">
      <alignment vertical="center"/>
    </xf>
    <xf numFmtId="0" fontId="27" fillId="5" borderId="1" applyNumberFormat="0" applyProtection="0">
      <alignment vertical="center"/>
    </xf>
    <xf numFmtId="0" fontId="5" fillId="0" borderId="2" applyNumberFormat="0" applyFill="0" applyProtection="0">
      <alignment vertical="center"/>
    </xf>
    <xf numFmtId="0" fontId="6" fillId="13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0" borderId="3" applyNumberFormat="0" applyFill="0" applyProtection="0">
      <alignment vertical="center"/>
    </xf>
    <xf numFmtId="0" fontId="9" fillId="0" borderId="4" applyNumberFormat="0" applyFill="0" applyProtection="0">
      <alignment vertical="center"/>
    </xf>
    <xf numFmtId="0" fontId="10" fillId="0" borderId="5" applyNumberFormat="0" applyFill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14" borderId="6" applyNumberFormat="0" applyProtection="0">
      <alignment vertical="center"/>
    </xf>
    <xf numFmtId="0" fontId="13" fillId="9" borderId="7" applyNumberFormat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2" fillId="11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16" fillId="3" borderId="7" applyNumberFormat="0" applyProtection="0">
      <alignment vertical="center"/>
    </xf>
    <xf numFmtId="0" fontId="17" fillId="9" borderId="8" applyNumberFormat="0" applyProtection="0">
      <alignment vertical="center"/>
    </xf>
    <xf numFmtId="0" fontId="18" fillId="0" borderId="9" applyNumberFormat="0" applyFill="0" applyProtection="0">
      <alignment vertical="center"/>
    </xf>
  </cellStyleXfs>
  <cellXfs count="6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 wrapText="1"/>
    </xf>
    <xf numFmtId="0" fontId="19" fillId="0" borderId="0" xfId="0" applyFont="1" applyFill="1" applyBorder="1">
      <alignment vertical="center"/>
    </xf>
    <xf numFmtId="0" fontId="23" fillId="2" borderId="10" xfId="0" applyFont="1" applyFill="1" applyBorder="1" applyAlignment="1">
      <alignment horizontal="center" vertical="center"/>
    </xf>
    <xf numFmtId="0" fontId="22" fillId="2" borderId="10" xfId="20" applyFont="1" applyFill="1" applyBorder="1" applyAlignment="1">
      <alignment vertical="center" wrapText="1"/>
    </xf>
    <xf numFmtId="0" fontId="22" fillId="0" borderId="10" xfId="20" applyFont="1" applyBorder="1" applyAlignment="1">
      <alignment vertical="center" wrapText="1"/>
    </xf>
    <xf numFmtId="0" fontId="23" fillId="0" borderId="10" xfId="2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0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2" fillId="0" borderId="10" xfId="0" applyFont="1" applyBorder="1">
      <alignment vertical="center"/>
    </xf>
    <xf numFmtId="0" fontId="19" fillId="0" borderId="10" xfId="20" applyFont="1" applyBorder="1" applyAlignment="1">
      <alignment horizontal="center" vertical="center" wrapText="1"/>
    </xf>
    <xf numFmtId="0" fontId="23" fillId="0" borderId="10" xfId="20" applyFont="1" applyFill="1" applyBorder="1" applyAlignment="1">
      <alignment vertical="center" wrapText="1"/>
    </xf>
    <xf numFmtId="0" fontId="19" fillId="0" borderId="10" xfId="2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right" vertical="center"/>
    </xf>
    <xf numFmtId="0" fontId="30" fillId="0" borderId="18" xfId="0" applyFont="1" applyBorder="1">
      <alignment vertical="center"/>
    </xf>
    <xf numFmtId="0" fontId="30" fillId="0" borderId="16" xfId="20" applyFont="1" applyFill="1" applyBorder="1" applyAlignment="1">
      <alignment vertical="center" wrapText="1"/>
    </xf>
    <xf numFmtId="0" fontId="30" fillId="0" borderId="16" xfId="20" applyFont="1" applyBorder="1" applyAlignment="1">
      <alignment vertical="center" wrapText="1"/>
    </xf>
    <xf numFmtId="0" fontId="31" fillId="0" borderId="16" xfId="0" applyFont="1" applyFill="1" applyBorder="1" applyAlignment="1">
      <alignment vertical="top" wrapText="1"/>
    </xf>
    <xf numFmtId="0" fontId="30" fillId="0" borderId="19" xfId="0" applyFont="1" applyBorder="1">
      <alignment vertical="center"/>
    </xf>
    <xf numFmtId="0" fontId="30" fillId="2" borderId="11" xfId="20" applyFont="1" applyFill="1" applyBorder="1" applyAlignment="1">
      <alignment vertical="center" wrapText="1"/>
    </xf>
    <xf numFmtId="0" fontId="30" fillId="2" borderId="16" xfId="2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30" fillId="0" borderId="11" xfId="20" applyFont="1" applyBorder="1" applyAlignment="1">
      <alignment vertical="center" wrapText="1"/>
    </xf>
    <xf numFmtId="0" fontId="30" fillId="0" borderId="11" xfId="20" applyFont="1" applyBorder="1" applyAlignment="1">
      <alignment horizontal="center" vertical="center" wrapText="1"/>
    </xf>
    <xf numFmtId="0" fontId="30" fillId="0" borderId="11" xfId="20" applyFont="1" applyFill="1" applyBorder="1" applyAlignment="1">
      <alignment vertical="center" wrapText="1"/>
    </xf>
    <xf numFmtId="0" fontId="30" fillId="0" borderId="11" xfId="20" applyFont="1" applyFill="1" applyBorder="1" applyAlignment="1">
      <alignment horizontal="center" vertical="center" wrapText="1"/>
    </xf>
    <xf numFmtId="0" fontId="31" fillId="8" borderId="15" xfId="0" applyFont="1" applyFill="1" applyBorder="1" applyAlignment="1">
      <alignment vertical="center" wrapText="1"/>
    </xf>
    <xf numFmtId="0" fontId="31" fillId="0" borderId="11" xfId="0" applyFont="1" applyFill="1" applyBorder="1" applyAlignment="1">
      <alignment vertical="top" wrapText="1"/>
    </xf>
    <xf numFmtId="0" fontId="31" fillId="0" borderId="11" xfId="0" applyFont="1" applyFill="1" applyBorder="1" applyAlignment="1">
      <alignment horizontal="right" vertical="top" wrapText="1"/>
    </xf>
    <xf numFmtId="0" fontId="31" fillId="8" borderId="17" xfId="0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top" wrapText="1"/>
    </xf>
    <xf numFmtId="0" fontId="30" fillId="0" borderId="18" xfId="20" applyFont="1" applyBorder="1" applyAlignment="1">
      <alignment vertical="center" wrapText="1"/>
    </xf>
    <xf numFmtId="0" fontId="25" fillId="0" borderId="0" xfId="1">
      <alignment vertical="center"/>
    </xf>
    <xf numFmtId="0" fontId="30" fillId="0" borderId="10" xfId="20" applyFont="1" applyBorder="1" applyAlignment="1">
      <alignment vertical="center" wrapText="1"/>
    </xf>
    <xf numFmtId="0" fontId="30" fillId="2" borderId="10" xfId="0" applyFont="1" applyFill="1" applyBorder="1" applyAlignment="1">
      <alignment horizontal="center" vertical="center"/>
    </xf>
    <xf numFmtId="0" fontId="30" fillId="2" borderId="10" xfId="20" applyFont="1" applyFill="1" applyBorder="1" applyAlignment="1">
      <alignment vertical="center" wrapText="1"/>
    </xf>
    <xf numFmtId="0" fontId="30" fillId="0" borderId="10" xfId="0" applyFont="1" applyBorder="1" applyAlignment="1">
      <alignment vertical="top" wrapText="1"/>
    </xf>
    <xf numFmtId="0" fontId="30" fillId="0" borderId="10" xfId="0" applyFont="1" applyBorder="1">
      <alignment vertical="center"/>
    </xf>
    <xf numFmtId="0" fontId="30" fillId="0" borderId="10" xfId="20" applyFont="1" applyBorder="1" applyAlignment="1">
      <alignment horizontal="center" vertical="center" wrapText="1"/>
    </xf>
    <xf numFmtId="0" fontId="30" fillId="0" borderId="10" xfId="20" applyFont="1" applyFill="1" applyBorder="1" applyAlignment="1">
      <alignment vertical="center" wrapText="1"/>
    </xf>
    <xf numFmtId="0" fontId="30" fillId="0" borderId="10" xfId="20" applyFont="1" applyFill="1" applyBorder="1" applyAlignment="1">
      <alignment horizontal="center" vertical="center" wrapText="1"/>
    </xf>
    <xf numFmtId="0" fontId="23" fillId="0" borderId="10" xfId="20" applyFont="1" applyFill="1" applyBorder="1" applyAlignment="1">
      <alignment horizontal="left" vertical="center" wrapText="1"/>
    </xf>
    <xf numFmtId="0" fontId="30" fillId="0" borderId="10" xfId="20" applyFont="1" applyFill="1" applyBorder="1" applyAlignment="1">
      <alignment horizontal="left" vertical="center" wrapText="1"/>
    </xf>
    <xf numFmtId="0" fontId="31" fillId="8" borderId="15" xfId="0" applyFont="1" applyFill="1" applyBorder="1" applyAlignment="1">
      <alignment vertical="top" wrapText="1"/>
    </xf>
    <xf numFmtId="0" fontId="32" fillId="0" borderId="15" xfId="0" applyFont="1" applyBorder="1" applyAlignment="1">
      <alignment vertical="top" wrapText="1"/>
    </xf>
    <xf numFmtId="0" fontId="30" fillId="0" borderId="15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0" fontId="32" fillId="0" borderId="11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2" fillId="0" borderId="13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0" fillId="7" borderId="1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5" fillId="0" borderId="10" xfId="1" applyBorder="1">
      <alignment vertical="center"/>
    </xf>
    <xf numFmtId="0" fontId="25" fillId="0" borderId="0" xfId="1" applyNumberFormat="1" applyFill="1" applyBorder="1" applyProtection="1">
      <alignment vertical="center"/>
    </xf>
    <xf numFmtId="0" fontId="33" fillId="0" borderId="10" xfId="1" applyFont="1" applyBorder="1">
      <alignment vertical="center"/>
    </xf>
    <xf numFmtId="0" fontId="26" fillId="0" borderId="10" xfId="0" applyFont="1" applyBorder="1" applyAlignment="1">
      <alignment vertical="top" wrapText="1"/>
    </xf>
  </cellXfs>
  <cellStyles count="44">
    <cellStyle name="20% - 輔色1" xfId="2" builtinId="30" customBuiltin="1"/>
    <cellStyle name="20% - 輔色2" xfId="3" builtinId="34" customBuiltin="1"/>
    <cellStyle name="20% - 輔色3" xfId="4" builtinId="38" customBuiltin="1"/>
    <cellStyle name="20% - 輔色4" xfId="5" builtinId="42" customBuiltin="1"/>
    <cellStyle name="20% - 輔色5" xfId="6" builtinId="46" customBuiltin="1"/>
    <cellStyle name="20% - 輔色6" xfId="7" builtinId="50" customBuiltin="1"/>
    <cellStyle name="40% - 輔色1" xfId="8" builtinId="31" customBuiltin="1"/>
    <cellStyle name="40% - 輔色2" xfId="9" builtinId="35" customBuiltin="1"/>
    <cellStyle name="40% - 輔色3" xfId="10" builtinId="39" customBuiltin="1"/>
    <cellStyle name="40% - 輔色4" xfId="11" builtinId="43" customBuiltin="1"/>
    <cellStyle name="40% - 輔色5" xfId="12" builtinId="47" customBuiltin="1"/>
    <cellStyle name="40% - 輔色6" xfId="13" builtinId="51" customBuiltin="1"/>
    <cellStyle name="60% - 輔色1" xfId="14" builtinId="32" customBuiltin="1"/>
    <cellStyle name="60% - 輔色2" xfId="15" builtinId="36" customBuiltin="1"/>
    <cellStyle name="60% - 輔色3" xfId="16" builtinId="40" customBuiltin="1"/>
    <cellStyle name="60% - 輔色4" xfId="17" builtinId="44" customBuiltin="1"/>
    <cellStyle name="60% - 輔色5" xfId="18" builtinId="48" customBuiltin="1"/>
    <cellStyle name="60% - 輔色6" xfId="19" builtinId="52" customBuiltin="1"/>
    <cellStyle name="Normal_Sheet1_2" xfId="20"/>
    <cellStyle name="一般" xfId="0" builtinId="0"/>
    <cellStyle name="中等" xfId="21" builtinId="28" customBuiltin="1"/>
    <cellStyle name="合計" xfId="23" builtinId="25" customBuiltin="1"/>
    <cellStyle name="好" xfId="25" builtinId="26" customBuiltin="1"/>
    <cellStyle name="計算方式" xfId="32" builtinId="22" customBuiltin="1"/>
    <cellStyle name="連結的儲存格" xfId="43" builtinId="24" customBuiltin="1"/>
    <cellStyle name="備註" xfId="22" builtinId="10" customBuiltin="1"/>
    <cellStyle name="超連結" xfId="1" builtinId="8"/>
    <cellStyle name="說明文字" xfId="33" builtinId="53" customBuiltin="1"/>
    <cellStyle name="輔色1" xfId="35" builtinId="29" customBuiltin="1"/>
    <cellStyle name="輔色2" xfId="36" builtinId="33" customBuiltin="1"/>
    <cellStyle name="輔色3" xfId="37" builtinId="37" customBuiltin="1"/>
    <cellStyle name="輔色4" xfId="38" builtinId="41" customBuiltin="1"/>
    <cellStyle name="輔色5" xfId="39" builtinId="45" customBuiltin="1"/>
    <cellStyle name="輔色6" xfId="40" builtinId="49" customBuiltin="1"/>
    <cellStyle name="標題 1 1" xfId="26"/>
    <cellStyle name="標題 2" xfId="27" builtinId="17" customBuiltin="1"/>
    <cellStyle name="標題 3" xfId="28" builtinId="18" customBuiltin="1"/>
    <cellStyle name="標題 4" xfId="29" builtinId="19" customBuiltin="1"/>
    <cellStyle name="標題 5" xfId="30"/>
    <cellStyle name="輸入" xfId="41" builtinId="20" customBuiltin="1"/>
    <cellStyle name="輸出" xfId="42" builtinId="21" customBuiltin="1"/>
    <cellStyle name="檢查儲存格" xfId="31" builtinId="23" customBuiltin="1"/>
    <cellStyle name="壞" xfId="24" builtinId="27" customBuiltin="1"/>
    <cellStyle name="警告文字" xfId="3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2"/>
  <sheetViews>
    <sheetView workbookViewId="0"/>
  </sheetViews>
  <sheetFormatPr defaultRowHeight="4.5" customHeight="1"/>
  <cols>
    <col min="1" max="1" width="0.75" style="1" customWidth="1"/>
    <col min="2" max="2" width="18.625" style="1" customWidth="1"/>
    <col min="3" max="3" width="9.875" style="1" customWidth="1"/>
    <col min="4" max="4" width="8.5" style="1" bestFit="1" customWidth="1"/>
    <col min="5" max="5" width="8" style="1" bestFit="1" customWidth="1"/>
    <col min="6" max="6" width="12.625" style="1" bestFit="1" customWidth="1"/>
    <col min="7" max="7" width="8" style="1" bestFit="1" customWidth="1"/>
    <col min="8" max="8" width="6.375" style="1" bestFit="1" customWidth="1"/>
    <col min="9" max="9" width="38.375" style="1" bestFit="1" customWidth="1"/>
    <col min="10" max="16384" width="9" style="1"/>
  </cols>
  <sheetData>
    <row r="1" spans="2:9" ht="4.5" customHeight="1" thickBot="1"/>
    <row r="2" spans="2:9" ht="12.75" customHeight="1">
      <c r="B2" s="55" t="s">
        <v>20</v>
      </c>
      <c r="C2" s="56"/>
      <c r="D2" s="56"/>
      <c r="E2" s="56"/>
      <c r="F2" s="57"/>
      <c r="G2" s="57"/>
      <c r="H2" s="57"/>
      <c r="I2" s="58"/>
    </row>
    <row r="3" spans="2:9" ht="49.5" customHeight="1">
      <c r="B3" s="51" t="s">
        <v>19</v>
      </c>
      <c r="C3" s="52"/>
      <c r="D3" s="52"/>
      <c r="E3" s="52"/>
      <c r="F3" s="53"/>
      <c r="G3" s="53"/>
      <c r="H3" s="53"/>
      <c r="I3" s="54"/>
    </row>
    <row r="4" spans="2:9" ht="12.75" customHeight="1">
      <c r="B4" s="49" t="s">
        <v>0</v>
      </c>
      <c r="C4" s="25" t="s">
        <v>21</v>
      </c>
      <c r="D4" s="25" t="s">
        <v>22</v>
      </c>
      <c r="E4" s="25" t="s">
        <v>23</v>
      </c>
      <c r="F4" s="25" t="s">
        <v>24</v>
      </c>
      <c r="G4" s="25" t="s">
        <v>25</v>
      </c>
      <c r="H4" s="25" t="s">
        <v>26</v>
      </c>
      <c r="I4" s="26" t="s">
        <v>27</v>
      </c>
    </row>
    <row r="5" spans="2:9" ht="14.25">
      <c r="B5" s="50"/>
      <c r="C5" s="27" t="s">
        <v>28</v>
      </c>
      <c r="D5" s="28">
        <v>0</v>
      </c>
      <c r="E5" s="28">
        <f>D5+F5-1</f>
        <v>3</v>
      </c>
      <c r="F5" s="28">
        <v>4</v>
      </c>
      <c r="G5" s="28" t="s">
        <v>9</v>
      </c>
      <c r="H5" s="29"/>
      <c r="I5" s="21" t="s">
        <v>37</v>
      </c>
    </row>
    <row r="6" spans="2:9" ht="14.25">
      <c r="B6" s="50"/>
      <c r="C6" s="27" t="s">
        <v>29</v>
      </c>
      <c r="D6" s="28">
        <f>E5+1</f>
        <v>4</v>
      </c>
      <c r="E6" s="28">
        <f>D6+F6-1</f>
        <v>5</v>
      </c>
      <c r="F6" s="28">
        <v>2</v>
      </c>
      <c r="G6" s="28" t="s">
        <v>10</v>
      </c>
      <c r="H6" s="29"/>
      <c r="I6" s="21" t="s">
        <v>7</v>
      </c>
    </row>
    <row r="7" spans="2:9" ht="14.25">
      <c r="B7" s="50"/>
      <c r="C7" s="27" t="s">
        <v>30</v>
      </c>
      <c r="D7" s="28">
        <f>E6+1</f>
        <v>6</v>
      </c>
      <c r="E7" s="28">
        <f t="shared" ref="E7:E9" si="0">D7+F7-1</f>
        <v>7</v>
      </c>
      <c r="F7" s="30">
        <v>2</v>
      </c>
      <c r="G7" s="28" t="s">
        <v>10</v>
      </c>
      <c r="H7" s="31"/>
      <c r="I7" s="21"/>
    </row>
    <row r="8" spans="2:9" ht="14.25">
      <c r="B8" s="50"/>
      <c r="C8" s="27" t="s">
        <v>31</v>
      </c>
      <c r="D8" s="28">
        <f t="shared" ref="D8:D10" si="1">E7+1</f>
        <v>8</v>
      </c>
      <c r="E8" s="28">
        <f t="shared" si="0"/>
        <v>8</v>
      </c>
      <c r="F8" s="28">
        <v>1</v>
      </c>
      <c r="G8" s="28" t="s">
        <v>11</v>
      </c>
      <c r="H8" s="29"/>
      <c r="I8" s="22"/>
    </row>
    <row r="9" spans="2:9" ht="14.25">
      <c r="B9" s="50"/>
      <c r="C9" s="28" t="s">
        <v>32</v>
      </c>
      <c r="D9" s="28">
        <f>E8+1</f>
        <v>9</v>
      </c>
      <c r="E9" s="28">
        <f t="shared" si="0"/>
        <v>12</v>
      </c>
      <c r="F9" s="28">
        <v>4</v>
      </c>
      <c r="G9" s="28" t="s">
        <v>12</v>
      </c>
      <c r="H9" s="28"/>
      <c r="I9" s="22" t="s">
        <v>38</v>
      </c>
    </row>
    <row r="10" spans="2:9" ht="14.25">
      <c r="B10" s="32" t="s">
        <v>1</v>
      </c>
      <c r="C10" s="33" t="s">
        <v>15</v>
      </c>
      <c r="D10" s="28">
        <f t="shared" si="1"/>
        <v>13</v>
      </c>
      <c r="E10" s="34" t="s">
        <v>39</v>
      </c>
      <c r="F10" s="34" t="s">
        <v>16</v>
      </c>
      <c r="G10" s="33"/>
      <c r="H10" s="33"/>
      <c r="I10" s="23" t="s">
        <v>18</v>
      </c>
    </row>
    <row r="11" spans="2:9" ht="15" thickBot="1">
      <c r="B11" s="35" t="s">
        <v>5</v>
      </c>
      <c r="C11" s="36" t="s">
        <v>4</v>
      </c>
      <c r="D11" s="19" t="s">
        <v>40</v>
      </c>
      <c r="E11" s="19" t="s">
        <v>40</v>
      </c>
      <c r="F11" s="20">
        <v>1</v>
      </c>
      <c r="G11" s="37" t="s">
        <v>11</v>
      </c>
      <c r="H11" s="20"/>
      <c r="I11" s="24" t="s">
        <v>33</v>
      </c>
    </row>
    <row r="12" spans="2:9" ht="12.75" customHeight="1">
      <c r="B12" s="2"/>
      <c r="C12" s="2"/>
      <c r="D12" s="2"/>
      <c r="E12" s="2"/>
    </row>
    <row r="13" spans="2:9" ht="12.75" customHeight="1"/>
    <row r="14" spans="2:9" ht="16.5" customHeight="1">
      <c r="B14" s="3"/>
      <c r="C14" s="3"/>
    </row>
    <row r="15" spans="2:9" ht="12.75" customHeight="1">
      <c r="B15" s="4"/>
      <c r="C15" s="4"/>
    </row>
    <row r="16" spans="2:9" ht="12.75" customHeight="1">
      <c r="B16" s="5"/>
      <c r="C16" s="6"/>
    </row>
    <row r="17" spans="2:3" ht="12.75" customHeight="1">
      <c r="B17" s="6"/>
      <c r="C17" s="6"/>
    </row>
    <row r="18" spans="2:3" ht="12.75" customHeight="1">
      <c r="B18" s="6"/>
      <c r="C18" s="6"/>
    </row>
    <row r="19" spans="2:3" ht="12.75" customHeight="1">
      <c r="B19" s="6"/>
      <c r="C19" s="6"/>
    </row>
    <row r="20" spans="2:3" ht="12.75" customHeight="1">
      <c r="B20" s="6"/>
      <c r="C20" s="7"/>
    </row>
    <row r="21" spans="2:3" ht="12.75" customHeight="1">
      <c r="B21" s="6"/>
      <c r="C21" s="7"/>
    </row>
    <row r="22" spans="2:3" ht="12.75" customHeight="1">
      <c r="B22" s="7"/>
      <c r="C22" s="7"/>
    </row>
    <row r="23" spans="2:3" ht="12.75" customHeight="1"/>
    <row r="24" spans="2:3" ht="16.5" customHeight="1">
      <c r="B24" s="3"/>
      <c r="C24" s="3"/>
    </row>
    <row r="25" spans="2:3" ht="12.75" customHeight="1">
      <c r="B25" s="4"/>
      <c r="C25" s="4"/>
    </row>
    <row r="26" spans="2:3" ht="12.75" customHeight="1">
      <c r="B26" s="5"/>
      <c r="C26" s="6"/>
    </row>
    <row r="27" spans="2:3" ht="12.75" customHeight="1">
      <c r="B27" s="6"/>
      <c r="C27" s="6"/>
    </row>
    <row r="28" spans="2:3" ht="12.75" customHeight="1">
      <c r="B28" s="6"/>
      <c r="C28" s="6"/>
    </row>
    <row r="29" spans="2:3" ht="12.75" customHeight="1">
      <c r="B29" s="6"/>
      <c r="C29" s="7"/>
    </row>
    <row r="30" spans="2:3" ht="12.75" customHeight="1">
      <c r="B30" s="6"/>
      <c r="C30" s="7"/>
    </row>
    <row r="31" spans="2:3" ht="12.75" customHeight="1">
      <c r="B31" s="6"/>
      <c r="C31" s="7"/>
    </row>
    <row r="32" spans="2:3" ht="12.75" customHeight="1">
      <c r="B32" s="7"/>
      <c r="C32" s="7"/>
    </row>
  </sheetData>
  <sheetProtection selectLockedCells="1" selectUnlockedCells="1"/>
  <mergeCells count="3">
    <mergeCell ref="B4:B9"/>
    <mergeCell ref="B3:I3"/>
    <mergeCell ref="B2:I2"/>
  </mergeCells>
  <phoneticPr fontId="28" type="noConversion"/>
  <pageMargins left="0.75" right="0.75" top="0.97986111111111107" bottom="0.97986111111111107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5"/>
  <sheetViews>
    <sheetView workbookViewId="0"/>
  </sheetViews>
  <sheetFormatPr defaultRowHeight="16.5"/>
  <cols>
    <col min="2" max="2" width="24.625" customWidth="1"/>
    <col min="3" max="3" width="19.125" customWidth="1"/>
  </cols>
  <sheetData>
    <row r="2" spans="1:3">
      <c r="A2" s="40" t="s">
        <v>6</v>
      </c>
      <c r="B2" s="41" t="s">
        <v>43</v>
      </c>
      <c r="C2" s="41" t="s">
        <v>41</v>
      </c>
    </row>
    <row r="3" spans="1:3">
      <c r="A3" s="42">
        <v>1</v>
      </c>
      <c r="B3" s="63" t="s">
        <v>42</v>
      </c>
      <c r="C3" s="64" t="s">
        <v>44</v>
      </c>
    </row>
    <row r="4" spans="1:3">
      <c r="A4" s="42">
        <v>2</v>
      </c>
      <c r="B4" s="61" t="s">
        <v>48</v>
      </c>
      <c r="C4" s="42" t="s">
        <v>45</v>
      </c>
    </row>
    <row r="5" spans="1:3">
      <c r="A5" s="42">
        <v>3</v>
      </c>
      <c r="B5" s="61" t="s">
        <v>51</v>
      </c>
      <c r="C5" s="42" t="s">
        <v>46</v>
      </c>
    </row>
  </sheetData>
  <phoneticPr fontId="28" type="noConversion"/>
  <hyperlinks>
    <hyperlink ref="B4" location="'請求變更defect index'!A1" display="請求變更defect index"/>
    <hyperlink ref="B3" location="HeartBeat!A1" display="HeartBeat"/>
    <hyperlink ref="B5" location="'回覆變更defect index'!A1" display="'回覆變更defect index'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5532"/>
  <sheetViews>
    <sheetView zoomScaleNormal="100" workbookViewId="0">
      <selection activeCell="G90" sqref="G90"/>
    </sheetView>
  </sheetViews>
  <sheetFormatPr defaultRowHeight="6" customHeight="1"/>
  <cols>
    <col min="1" max="1" width="0.625" style="13" customWidth="1"/>
    <col min="2" max="2" width="5" style="13" bestFit="1" customWidth="1"/>
    <col min="3" max="3" width="9.5" style="13" bestFit="1" customWidth="1"/>
    <col min="4" max="7" width="8" style="13" bestFit="1" customWidth="1"/>
    <col min="8" max="8" width="6.375" style="13" bestFit="1" customWidth="1"/>
    <col min="9" max="9" width="38.375" style="13" bestFit="1" customWidth="1"/>
    <col min="10" max="16384" width="9" style="13"/>
  </cols>
  <sheetData>
    <row r="2" spans="2:12" ht="12.75" customHeight="1">
      <c r="B2" s="59" t="s">
        <v>35</v>
      </c>
      <c r="C2" s="59"/>
      <c r="D2" s="59"/>
      <c r="E2" s="59"/>
      <c r="F2" s="59"/>
      <c r="G2" s="59"/>
      <c r="H2" s="59"/>
      <c r="I2" s="59"/>
      <c r="J2" s="62" t="s">
        <v>2</v>
      </c>
    </row>
    <row r="3" spans="2:12" ht="12.75" customHeight="1">
      <c r="B3" s="40" t="s">
        <v>36</v>
      </c>
      <c r="C3" s="41" t="str">
        <f>訊息格式說明!C4</f>
        <v>欄位名稱</v>
      </c>
      <c r="D3" s="41" t="str">
        <f>訊息格式說明!D4</f>
        <v>起始位置</v>
      </c>
      <c r="E3" s="41" t="str">
        <f>訊息格式說明!E4</f>
        <v>結束位置</v>
      </c>
      <c r="F3" s="41" t="str">
        <f>訊息格式說明!F4</f>
        <v>欄位長度(byte)</v>
      </c>
      <c r="G3" s="41" t="str">
        <f>訊息格式說明!G4</f>
        <v>欄位型態(C#)</v>
      </c>
      <c r="H3" s="41" t="str">
        <f>訊息格式說明!H4</f>
        <v>非必填</v>
      </c>
      <c r="I3" s="41" t="str">
        <f>訊息格式說明!I4</f>
        <v>說明</v>
      </c>
    </row>
    <row r="4" spans="2:12" ht="16.5">
      <c r="B4" s="42">
        <v>1</v>
      </c>
      <c r="C4" s="43" t="str">
        <f>訊息格式說明!C5</f>
        <v>起始字串</v>
      </c>
      <c r="D4" s="39">
        <f>訊息格式說明!D5</f>
        <v>0</v>
      </c>
      <c r="E4" s="39">
        <f>訊息格式說明!E5</f>
        <v>3</v>
      </c>
      <c r="F4" s="39">
        <f>訊息格式說明!F5</f>
        <v>4</v>
      </c>
      <c r="G4" s="39" t="str">
        <f>訊息格式說明!G5</f>
        <v>uint</v>
      </c>
      <c r="H4" s="44"/>
      <c r="I4" s="45" t="str">
        <f>訊息格式說明!I5</f>
        <v>0x494f41  (AOI)</v>
      </c>
    </row>
    <row r="5" spans="2:12" ht="16.5">
      <c r="B5" s="42">
        <v>2</v>
      </c>
      <c r="C5" s="43" t="str">
        <f>訊息格式說明!C6</f>
        <v>版本</v>
      </c>
      <c r="D5" s="39">
        <f>訊息格式說明!D6</f>
        <v>4</v>
      </c>
      <c r="E5" s="39">
        <f>訊息格式說明!E6</f>
        <v>5</v>
      </c>
      <c r="F5" s="39">
        <f>訊息格式說明!F6</f>
        <v>2</v>
      </c>
      <c r="G5" s="39" t="str">
        <f>訊息格式說明!G6</f>
        <v>ushort</v>
      </c>
      <c r="H5" s="44"/>
      <c r="I5" s="45" t="str">
        <f>訊息格式說明!I6</f>
        <v>0x0100      (1.0)</v>
      </c>
    </row>
    <row r="6" spans="2:12" ht="16.5">
      <c r="B6" s="42">
        <v>3</v>
      </c>
      <c r="C6" s="43" t="str">
        <f>訊息格式說明!C7</f>
        <v>保留欄位</v>
      </c>
      <c r="D6" s="39">
        <f>訊息格式說明!D7</f>
        <v>6</v>
      </c>
      <c r="E6" s="39">
        <f>訊息格式說明!E7</f>
        <v>7</v>
      </c>
      <c r="F6" s="39">
        <f>訊息格式說明!F7</f>
        <v>2</v>
      </c>
      <c r="G6" s="39" t="str">
        <f>訊息格式說明!G7</f>
        <v>ushort</v>
      </c>
      <c r="H6" s="46"/>
      <c r="I6" s="45"/>
      <c r="L6" s="38"/>
    </row>
    <row r="7" spans="2:12" ht="16.5">
      <c r="B7" s="42">
        <v>4</v>
      </c>
      <c r="C7" s="43" t="str">
        <f>訊息格式說明!C8</f>
        <v>訊息種類</v>
      </c>
      <c r="D7" s="39">
        <f>訊息格式說明!D8</f>
        <v>8</v>
      </c>
      <c r="E7" s="39">
        <f>訊息格式說明!E8</f>
        <v>8</v>
      </c>
      <c r="F7" s="39">
        <f>訊息格式說明!F8</f>
        <v>1</v>
      </c>
      <c r="G7" s="39" t="str">
        <f>訊息格式說明!G8</f>
        <v>byte</v>
      </c>
      <c r="H7" s="44"/>
      <c r="I7" s="45" t="s">
        <v>34</v>
      </c>
    </row>
    <row r="8" spans="2:12" ht="16.5">
      <c r="B8" s="42">
        <v>5</v>
      </c>
      <c r="C8" s="43" t="str">
        <f>訊息格式說明!C9</f>
        <v>body長度</v>
      </c>
      <c r="D8" s="39">
        <f>訊息格式說明!D9</f>
        <v>9</v>
      </c>
      <c r="E8" s="39">
        <f>訊息格式說明!E9</f>
        <v>12</v>
      </c>
      <c r="F8" s="39">
        <f>訊息格式說明!F9</f>
        <v>4</v>
      </c>
      <c r="G8" s="39" t="str">
        <f>訊息格式說明!G9</f>
        <v>int</v>
      </c>
      <c r="H8" s="39"/>
      <c r="I8" s="48">
        <v>1</v>
      </c>
    </row>
    <row r="9" spans="2:12" ht="16.5">
      <c r="B9" s="42">
        <v>6</v>
      </c>
      <c r="C9" s="39" t="s">
        <v>8</v>
      </c>
      <c r="D9" s="39">
        <f t="shared" ref="D9:D10" si="0">E8+1</f>
        <v>13</v>
      </c>
      <c r="E9" s="39">
        <f t="shared" ref="E9" si="1">D9+F9-1</f>
        <v>13</v>
      </c>
      <c r="F9" s="39">
        <v>1</v>
      </c>
      <c r="G9" s="39" t="s">
        <v>11</v>
      </c>
      <c r="H9" s="39"/>
      <c r="I9" s="39" t="s">
        <v>17</v>
      </c>
    </row>
    <row r="10" spans="2:12" ht="16.5">
      <c r="B10" s="42">
        <v>7</v>
      </c>
      <c r="C10" s="39" t="str">
        <f>訊息格式說明!C11</f>
        <v>CheckSum</v>
      </c>
      <c r="D10" s="39">
        <f t="shared" si="0"/>
        <v>14</v>
      </c>
      <c r="E10" s="39">
        <f t="shared" ref="E10" si="2">D10+F10-1</f>
        <v>14</v>
      </c>
      <c r="F10" s="39">
        <f>訊息格式說明!F11</f>
        <v>1</v>
      </c>
      <c r="G10" s="39" t="str">
        <f>訊息格式說明!G11</f>
        <v>byte</v>
      </c>
      <c r="H10" s="39"/>
      <c r="I10" s="39" t="str">
        <f>訊息格式說明!I11</f>
        <v>除起始字串及CheckSum外的欄位以XOR做加總</v>
      </c>
    </row>
    <row r="65532" ht="12.75" customHeight="1"/>
  </sheetData>
  <sheetProtection selectLockedCells="1" selectUnlockedCells="1"/>
  <mergeCells count="1">
    <mergeCell ref="B2:I2"/>
  </mergeCells>
  <phoneticPr fontId="28" type="noConversion"/>
  <hyperlinks>
    <hyperlink ref="J2" location="總表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G11" sqref="G11"/>
    </sheetView>
  </sheetViews>
  <sheetFormatPr defaultRowHeight="14.25"/>
  <cols>
    <col min="1" max="1" width="0.875" style="1" customWidth="1"/>
    <col min="2" max="2" width="5.25" style="14" customWidth="1"/>
    <col min="3" max="3" width="11.375" style="1" customWidth="1"/>
    <col min="4" max="5" width="8" style="1" customWidth="1"/>
    <col min="6" max="6" width="12.625" style="1" bestFit="1" customWidth="1"/>
    <col min="7" max="7" width="12.625" style="1" customWidth="1"/>
    <col min="8" max="8" width="6.375" style="1" bestFit="1" customWidth="1"/>
    <col min="9" max="9" width="58.5" style="1" customWidth="1"/>
    <col min="10" max="16384" width="9" style="1"/>
  </cols>
  <sheetData>
    <row r="1" spans="2:10" ht="5.25" customHeight="1"/>
    <row r="2" spans="2:10" ht="13.5" customHeight="1">
      <c r="B2" s="60" t="s">
        <v>47</v>
      </c>
      <c r="C2" s="60"/>
      <c r="D2" s="60"/>
      <c r="E2" s="60"/>
      <c r="F2" s="60"/>
      <c r="G2" s="60"/>
      <c r="H2" s="60"/>
      <c r="I2" s="60"/>
      <c r="J2" s="62" t="s">
        <v>2</v>
      </c>
    </row>
    <row r="3" spans="2:10">
      <c r="B3" s="8" t="s">
        <v>6</v>
      </c>
      <c r="C3" s="9" t="str">
        <f>訊息格式說明!C4</f>
        <v>欄位名稱</v>
      </c>
      <c r="D3" s="9" t="str">
        <f>訊息格式說明!D4</f>
        <v>起始位置</v>
      </c>
      <c r="E3" s="9" t="str">
        <f>訊息格式說明!E4</f>
        <v>結束位置</v>
      </c>
      <c r="F3" s="9" t="str">
        <f>訊息格式說明!F4</f>
        <v>欄位長度(byte)</v>
      </c>
      <c r="G3" s="9" t="str">
        <f>訊息格式說明!G4</f>
        <v>欄位型態(C#)</v>
      </c>
      <c r="H3" s="9" t="str">
        <f>訊息格式說明!H4</f>
        <v>非必填</v>
      </c>
      <c r="I3" s="9" t="str">
        <f>訊息格式說明!I4</f>
        <v>說明</v>
      </c>
    </row>
    <row r="4" spans="2:10">
      <c r="B4" s="12">
        <v>1</v>
      </c>
      <c r="C4" s="15" t="str">
        <f>訊息格式說明!C5</f>
        <v>起始字串</v>
      </c>
      <c r="D4" s="11">
        <f>訊息格式說明!D5</f>
        <v>0</v>
      </c>
      <c r="E4" s="11">
        <f>訊息格式說明!E5</f>
        <v>3</v>
      </c>
      <c r="F4" s="11">
        <f>訊息格式說明!F5</f>
        <v>4</v>
      </c>
      <c r="G4" s="11" t="str">
        <f>訊息格式說明!G5</f>
        <v>uint</v>
      </c>
      <c r="H4" s="16"/>
      <c r="I4" s="17" t="str">
        <f>訊息格式說明!I5</f>
        <v>0x494f41  (AOI)</v>
      </c>
    </row>
    <row r="5" spans="2:10">
      <c r="B5" s="12">
        <v>2</v>
      </c>
      <c r="C5" s="15" t="str">
        <f>訊息格式說明!C6</f>
        <v>版本</v>
      </c>
      <c r="D5" s="11">
        <f>訊息格式說明!D6</f>
        <v>4</v>
      </c>
      <c r="E5" s="11">
        <f>訊息格式說明!E6</f>
        <v>5</v>
      </c>
      <c r="F5" s="11">
        <f>訊息格式說明!F6</f>
        <v>2</v>
      </c>
      <c r="G5" s="11" t="str">
        <f>訊息格式說明!G6</f>
        <v>ushort</v>
      </c>
      <c r="H5" s="16"/>
      <c r="I5" s="17" t="str">
        <f>訊息格式說明!I6</f>
        <v>0x0100      (1.0)</v>
      </c>
    </row>
    <row r="6" spans="2:10">
      <c r="B6" s="12">
        <v>3</v>
      </c>
      <c r="C6" s="15" t="str">
        <f>訊息格式說明!C7</f>
        <v>保留欄位</v>
      </c>
      <c r="D6" s="11">
        <f>訊息格式說明!D7</f>
        <v>6</v>
      </c>
      <c r="E6" s="11">
        <f>訊息格式說明!E7</f>
        <v>7</v>
      </c>
      <c r="F6" s="11">
        <f>訊息格式說明!F7</f>
        <v>2</v>
      </c>
      <c r="G6" s="11" t="str">
        <f>訊息格式說明!G7</f>
        <v>ushort</v>
      </c>
      <c r="H6" s="18"/>
      <c r="I6" s="17"/>
    </row>
    <row r="7" spans="2:10">
      <c r="B7" s="12">
        <v>4</v>
      </c>
      <c r="C7" s="15" t="str">
        <f>訊息格式說明!C8</f>
        <v>訊息種類</v>
      </c>
      <c r="D7" s="11">
        <f>訊息格式說明!D8</f>
        <v>8</v>
      </c>
      <c r="E7" s="11">
        <f>訊息格式說明!E8</f>
        <v>8</v>
      </c>
      <c r="F7" s="11">
        <f>訊息格式說明!F8</f>
        <v>1</v>
      </c>
      <c r="G7" s="11" t="str">
        <f>訊息格式說明!G8</f>
        <v>byte</v>
      </c>
      <c r="H7" s="16"/>
      <c r="I7" s="17" t="s">
        <v>50</v>
      </c>
    </row>
    <row r="8" spans="2:10">
      <c r="B8" s="12">
        <v>5</v>
      </c>
      <c r="C8" s="15" t="str">
        <f>訊息格式說明!C9</f>
        <v>body長度</v>
      </c>
      <c r="D8" s="11">
        <f>訊息格式說明!D9</f>
        <v>9</v>
      </c>
      <c r="E8" s="11">
        <f>訊息格式說明!E9</f>
        <v>12</v>
      </c>
      <c r="F8" s="11">
        <f>訊息格式說明!F9</f>
        <v>4</v>
      </c>
      <c r="G8" s="11" t="str">
        <f>訊息格式說明!G9</f>
        <v>int</v>
      </c>
      <c r="H8" s="10"/>
      <c r="I8" s="47">
        <v>5</v>
      </c>
    </row>
    <row r="9" spans="2:10">
      <c r="B9" s="12">
        <v>6</v>
      </c>
      <c r="C9" s="10" t="s">
        <v>13</v>
      </c>
      <c r="D9" s="11">
        <f t="shared" ref="D9:D11" si="0">E8+1</f>
        <v>13</v>
      </c>
      <c r="E9" s="11">
        <f t="shared" ref="E9:E11" si="1">D9+F9-1</f>
        <v>13</v>
      </c>
      <c r="F9" s="11">
        <v>1</v>
      </c>
      <c r="G9" s="11" t="s">
        <v>11</v>
      </c>
      <c r="H9" s="10"/>
      <c r="I9" s="10" t="s">
        <v>14</v>
      </c>
    </row>
    <row r="10" spans="2:10">
      <c r="B10" s="12">
        <v>7</v>
      </c>
      <c r="C10" s="10" t="s">
        <v>3</v>
      </c>
      <c r="D10" s="11">
        <f t="shared" si="0"/>
        <v>14</v>
      </c>
      <c r="E10" s="11">
        <f t="shared" si="1"/>
        <v>17</v>
      </c>
      <c r="F10" s="11">
        <v>4</v>
      </c>
      <c r="G10" s="11" t="s">
        <v>12</v>
      </c>
      <c r="H10" s="10"/>
      <c r="I10" s="10"/>
    </row>
    <row r="11" spans="2:10">
      <c r="B11" s="12">
        <v>8</v>
      </c>
      <c r="C11" s="10" t="s">
        <v>4</v>
      </c>
      <c r="D11" s="11">
        <f t="shared" si="0"/>
        <v>18</v>
      </c>
      <c r="E11" s="11">
        <f t="shared" si="1"/>
        <v>18</v>
      </c>
      <c r="F11" s="11">
        <f>訊息格式說明!F11</f>
        <v>1</v>
      </c>
      <c r="G11" s="11" t="str">
        <f>訊息格式說明!G11</f>
        <v>byte</v>
      </c>
      <c r="H11" s="10"/>
      <c r="I11" s="10" t="str">
        <f>訊息格式說明!I11</f>
        <v>除起始字串及CheckSum外的欄位以XOR做加總</v>
      </c>
    </row>
    <row r="12" spans="2:10">
      <c r="B12" s="1"/>
    </row>
    <row r="13" spans="2:10">
      <c r="B13" s="1"/>
    </row>
    <row r="14" spans="2:10">
      <c r="B14" s="1"/>
    </row>
    <row r="15" spans="2:10">
      <c r="B15" s="1"/>
    </row>
    <row r="16" spans="2:10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</sheetData>
  <sheetProtection selectLockedCells="1" selectUnlockedCells="1"/>
  <mergeCells count="1">
    <mergeCell ref="B2:I2"/>
  </mergeCells>
  <phoneticPr fontId="28" type="noConversion"/>
  <hyperlinks>
    <hyperlink ref="J2" location="總表!A1" display="回上頁"/>
  </hyperlinks>
  <pageMargins left="0.75" right="0.75" top="0.97986111111111107" bottom="0.97986111111111107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E9" sqref="E9"/>
    </sheetView>
  </sheetViews>
  <sheetFormatPr defaultRowHeight="16.5"/>
  <cols>
    <col min="1" max="1" width="5" bestFit="1" customWidth="1"/>
    <col min="2" max="2" width="9.5" bestFit="1" customWidth="1"/>
    <col min="8" max="8" width="34.875" customWidth="1"/>
    <col min="9" max="9" width="16.75" customWidth="1"/>
  </cols>
  <sheetData>
    <row r="1" spans="1:9">
      <c r="A1" s="60" t="s">
        <v>53</v>
      </c>
      <c r="B1" s="60"/>
      <c r="C1" s="60"/>
      <c r="D1" s="60"/>
      <c r="E1" s="60"/>
      <c r="F1" s="60"/>
      <c r="G1" s="60"/>
      <c r="H1" s="60"/>
      <c r="I1" s="62" t="s">
        <v>2</v>
      </c>
    </row>
    <row r="2" spans="1:9">
      <c r="A2" s="8" t="s">
        <v>6</v>
      </c>
      <c r="B2" s="9" t="str">
        <f>訊息格式說明!C4</f>
        <v>欄位名稱</v>
      </c>
      <c r="C2" s="9" t="str">
        <f>訊息格式說明!D4</f>
        <v>起始位置</v>
      </c>
      <c r="D2" s="9" t="str">
        <f>訊息格式說明!E4</f>
        <v>結束位置</v>
      </c>
      <c r="E2" s="9" t="str">
        <f>訊息格式說明!F4</f>
        <v>欄位長度(byte)</v>
      </c>
      <c r="F2" s="9" t="str">
        <f>訊息格式說明!G4</f>
        <v>欄位型態(C#)</v>
      </c>
      <c r="G2" s="9" t="str">
        <f>訊息格式說明!H4</f>
        <v>非必填</v>
      </c>
      <c r="H2" s="9" t="str">
        <f>訊息格式說明!I4</f>
        <v>說明</v>
      </c>
      <c r="I2" s="1"/>
    </row>
    <row r="3" spans="1:9">
      <c r="A3" s="12">
        <v>1</v>
      </c>
      <c r="B3" s="15" t="str">
        <f>訊息格式說明!C5</f>
        <v>起始字串</v>
      </c>
      <c r="C3" s="11">
        <f>訊息格式說明!D5</f>
        <v>0</v>
      </c>
      <c r="D3" s="11">
        <f>訊息格式說明!E5</f>
        <v>3</v>
      </c>
      <c r="E3" s="11">
        <f>訊息格式說明!F5</f>
        <v>4</v>
      </c>
      <c r="F3" s="11" t="str">
        <f>訊息格式說明!G5</f>
        <v>uint</v>
      </c>
      <c r="G3" s="16"/>
      <c r="H3" s="17" t="str">
        <f>訊息格式說明!I5</f>
        <v>0x494f41  (AOI)</v>
      </c>
      <c r="I3" s="1"/>
    </row>
    <row r="4" spans="1:9">
      <c r="A4" s="12">
        <v>2</v>
      </c>
      <c r="B4" s="15" t="str">
        <f>訊息格式說明!C6</f>
        <v>版本</v>
      </c>
      <c r="C4" s="11">
        <f>訊息格式說明!D6</f>
        <v>4</v>
      </c>
      <c r="D4" s="11">
        <f>訊息格式說明!E6</f>
        <v>5</v>
      </c>
      <c r="E4" s="11">
        <f>訊息格式說明!F6</f>
        <v>2</v>
      </c>
      <c r="F4" s="11" t="str">
        <f>訊息格式說明!G6</f>
        <v>ushort</v>
      </c>
      <c r="G4" s="16"/>
      <c r="H4" s="17" t="str">
        <f>訊息格式說明!I6</f>
        <v>0x0100      (1.0)</v>
      </c>
      <c r="I4" s="1"/>
    </row>
    <row r="5" spans="1:9">
      <c r="A5" s="12">
        <v>3</v>
      </c>
      <c r="B5" s="15" t="str">
        <f>訊息格式說明!C7</f>
        <v>保留欄位</v>
      </c>
      <c r="C5" s="11">
        <f>訊息格式說明!D7</f>
        <v>6</v>
      </c>
      <c r="D5" s="11">
        <f>訊息格式說明!E7</f>
        <v>7</v>
      </c>
      <c r="E5" s="11">
        <f>訊息格式說明!F7</f>
        <v>2</v>
      </c>
      <c r="F5" s="11" t="str">
        <f>訊息格式說明!G7</f>
        <v>ushort</v>
      </c>
      <c r="G5" s="18"/>
      <c r="H5" s="47">
        <f>訊息格式說明!I7</f>
        <v>0</v>
      </c>
      <c r="I5" s="1"/>
    </row>
    <row r="6" spans="1:9">
      <c r="A6" s="12">
        <v>4</v>
      </c>
      <c r="B6" s="15" t="str">
        <f>訊息格式說明!C8</f>
        <v>訊息種類</v>
      </c>
      <c r="C6" s="11">
        <f>訊息格式說明!D8</f>
        <v>8</v>
      </c>
      <c r="D6" s="11">
        <f>訊息格式說明!E8</f>
        <v>8</v>
      </c>
      <c r="E6" s="11">
        <f>訊息格式說明!F8</f>
        <v>1</v>
      </c>
      <c r="F6" s="11" t="str">
        <f>訊息格式說明!G8</f>
        <v>byte</v>
      </c>
      <c r="G6" s="16"/>
      <c r="H6" s="47" t="s">
        <v>52</v>
      </c>
      <c r="I6" s="1"/>
    </row>
    <row r="7" spans="1:9">
      <c r="A7" s="12">
        <v>5</v>
      </c>
      <c r="B7" s="15" t="str">
        <f>訊息格式說明!C9</f>
        <v>body長度</v>
      </c>
      <c r="C7" s="11">
        <f>訊息格式說明!D9</f>
        <v>9</v>
      </c>
      <c r="D7" s="11">
        <f>訊息格式說明!E9</f>
        <v>12</v>
      </c>
      <c r="E7" s="11">
        <f>訊息格式說明!F9</f>
        <v>4</v>
      </c>
      <c r="F7" s="11" t="str">
        <f>訊息格式說明!G9</f>
        <v>int</v>
      </c>
      <c r="G7" s="10"/>
      <c r="H7" s="17"/>
      <c r="I7" s="1"/>
    </row>
    <row r="8" spans="1:9" ht="57">
      <c r="A8" s="12">
        <v>6</v>
      </c>
      <c r="B8" s="15" t="s">
        <v>49</v>
      </c>
      <c r="C8" s="11">
        <f>訊息格式說明!D10</f>
        <v>13</v>
      </c>
      <c r="D8" s="11">
        <f>C8+E8-1</f>
        <v>13</v>
      </c>
      <c r="E8" s="11">
        <v>1</v>
      </c>
      <c r="F8" s="11" t="s">
        <v>11</v>
      </c>
      <c r="G8" s="10"/>
      <c r="H8" s="17" t="s">
        <v>54</v>
      </c>
      <c r="I8" s="1"/>
    </row>
    <row r="9" spans="1:9">
      <c r="A9" s="12">
        <v>7</v>
      </c>
      <c r="B9" s="15" t="str">
        <f>訊息格式說明!C11</f>
        <v>CheckSum</v>
      </c>
      <c r="C9" s="11">
        <f t="shared" ref="C8:C9" si="0">D8+1</f>
        <v>14</v>
      </c>
      <c r="D9" s="11">
        <f t="shared" ref="D8:D9" si="1">C9+E9-1</f>
        <v>14</v>
      </c>
      <c r="E9" s="11">
        <f>訊息格式說明!F11</f>
        <v>1</v>
      </c>
      <c r="F9" s="11" t="str">
        <f>訊息格式說明!G11</f>
        <v>byte</v>
      </c>
      <c r="G9" s="10"/>
      <c r="H9" s="17" t="str">
        <f>訊息格式說明!I11</f>
        <v>除起始字串及CheckSum外的欄位以XOR做加總</v>
      </c>
      <c r="I9" s="1"/>
    </row>
  </sheetData>
  <mergeCells count="1">
    <mergeCell ref="A1:H1"/>
  </mergeCells>
  <phoneticPr fontId="28" type="noConversion"/>
  <hyperlinks>
    <hyperlink ref="I1" location="總表!A1" display="回上頁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訊息格式說明</vt:lpstr>
      <vt:lpstr>總表</vt:lpstr>
      <vt:lpstr>HeartBeat</vt:lpstr>
      <vt:lpstr>請求變更defect index</vt:lpstr>
      <vt:lpstr>回覆變更defect 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</dc:creator>
  <cp:lastModifiedBy>Aoi</cp:lastModifiedBy>
  <cp:revision>2</cp:revision>
  <cp:lastPrinted>1601-01-01T00:00:00Z</cp:lastPrinted>
  <dcterms:created xsi:type="dcterms:W3CDTF">2013-10-07T09:01:42Z</dcterms:created>
  <dcterms:modified xsi:type="dcterms:W3CDTF">2018-12-27T09:22:39Z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