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Menu\"/>
    </mc:Choice>
  </mc:AlternateContent>
  <bookViews>
    <workbookView xWindow="0" yWindow="0" windowWidth="22826" windowHeight="11357" activeTab="1"/>
  </bookViews>
  <sheets>
    <sheet name="lens-export-workloads_pods_29Au" sheetId="1" r:id="rId1"/>
    <sheet name="ArrangementByRAM" sheetId="4" r:id="rId2"/>
    <sheet name="NodeGroupChanges" sheetId="3" r:id="rId3"/>
  </sheets>
  <definedNames>
    <definedName name="_xlnm._FilterDatabase" localSheetId="0" hidden="1">'lens-export-workloads_pods_29Au'!$A$1:$I$117</definedName>
  </definedNames>
  <calcPr calcId="0"/>
</workbook>
</file>

<file path=xl/calcChain.xml><?xml version="1.0" encoding="utf-8"?>
<calcChain xmlns="http://schemas.openxmlformats.org/spreadsheetml/2006/main">
  <c r="B42" i="4" l="1"/>
  <c r="C42" i="4"/>
  <c r="J117" i="1"/>
  <c r="J108" i="1"/>
  <c r="J101" i="1"/>
  <c r="J93" i="1"/>
  <c r="J88" i="1"/>
  <c r="J81" i="1"/>
  <c r="J74" i="1"/>
  <c r="J68" i="1"/>
  <c r="J60" i="1"/>
  <c r="J52" i="1"/>
  <c r="C14" i="4"/>
  <c r="B14" i="4"/>
  <c r="B59" i="4"/>
  <c r="C59" i="4"/>
  <c r="I22" i="3"/>
  <c r="J22" i="3" s="1"/>
  <c r="K22" i="3" s="1"/>
  <c r="I21" i="3"/>
  <c r="I16" i="3"/>
  <c r="J16" i="3" s="1"/>
  <c r="K16" i="3" s="1"/>
  <c r="I15" i="3"/>
  <c r="M15" i="3" s="1"/>
  <c r="I10" i="3"/>
  <c r="J10" i="3" s="1"/>
  <c r="K10" i="3" s="1"/>
  <c r="I9" i="3"/>
  <c r="I4" i="3"/>
  <c r="J4" i="3" s="1"/>
  <c r="K4" i="3" s="1"/>
  <c r="I5" i="3"/>
  <c r="J5" i="3"/>
  <c r="K5" i="3" s="1"/>
  <c r="I3" i="3"/>
  <c r="M3" i="3" s="1"/>
  <c r="C122" i="1"/>
  <c r="F127" i="1" s="1"/>
  <c r="B122" i="1"/>
  <c r="C119" i="1"/>
  <c r="B119" i="1"/>
  <c r="N18" i="3" l="1"/>
  <c r="O18" i="3" s="1"/>
  <c r="P18" i="3" s="1"/>
  <c r="N3" i="3"/>
  <c r="O3" i="3" s="1"/>
  <c r="J3" i="3"/>
  <c r="K3" i="3" s="1"/>
  <c r="M21" i="3"/>
  <c r="N21" i="3"/>
  <c r="O21" i="3" s="1"/>
  <c r="J21" i="3"/>
  <c r="K21" i="3" s="1"/>
  <c r="N15" i="3"/>
  <c r="O15" i="3" s="1"/>
  <c r="J15" i="3"/>
  <c r="K15" i="3" s="1"/>
  <c r="M9" i="3"/>
  <c r="N12" i="3" s="1"/>
  <c r="J9" i="3"/>
  <c r="K9" i="3" s="1"/>
  <c r="N24" i="3" l="1"/>
  <c r="O24" i="3" s="1"/>
  <c r="P24" i="3" s="1"/>
  <c r="N9" i="3"/>
  <c r="O9" i="3" s="1"/>
  <c r="O12" i="3"/>
  <c r="P12" i="3" s="1"/>
</calcChain>
</file>

<file path=xl/sharedStrings.xml><?xml version="1.0" encoding="utf-8"?>
<sst xmlns="http://schemas.openxmlformats.org/spreadsheetml/2006/main" count="1088" uniqueCount="253">
  <si>
    <t>name</t>
  </si>
  <si>
    <t>namespace</t>
  </si>
  <si>
    <t>restarts</t>
  </si>
  <si>
    <t>owners</t>
  </si>
  <si>
    <t>node</t>
  </si>
  <si>
    <t>qos</t>
  </si>
  <si>
    <t>status</t>
  </si>
  <si>
    <t>address-service-947dbfdf-r2q9z</t>
  </si>
  <si>
    <t>default</t>
  </si>
  <si>
    <t>ReplicaSet (address-service-947dbfdf)</t>
  </si>
  <si>
    <t>ip-10-21-4-207.eu-central-1.compute.internal</t>
  </si>
  <si>
    <t>Burstable</t>
  </si>
  <si>
    <t>Running</t>
  </si>
  <si>
    <t>adjustment-6bf4866c56-ttf4k</t>
  </si>
  <si>
    <t>ReplicaSet (adjustment-6bf4866c56)</t>
  </si>
  <si>
    <t>ip-10-21-41-241.eu-central-1.compute.internal</t>
  </si>
  <si>
    <t>alertmanager-prometheus-operator-kube-p-alertmanager-0</t>
  </si>
  <si>
    <t>prometheus</t>
  </si>
  <si>
    <t>StatefulSet (alertmanager-prometheus-operator-kube-p-alertmanager)</t>
  </si>
  <si>
    <t>ip-10-21-14-20.eu-central-1.compute.internal</t>
  </si>
  <si>
    <t>app-update-74d8f9c96c-5zzbr</t>
  </si>
  <si>
    <t>ReplicaSet (app-update-74d8f9c96c)</t>
  </si>
  <si>
    <t>ip-10-21-24-180.eu-central-1.compute.internal</t>
  </si>
  <si>
    <t>auto-dispatch-5bb6749698-hp27x</t>
  </si>
  <si>
    <t>ReplicaSet (auto-dispatch-5bb6749698)</t>
  </si>
  <si>
    <t>auto-dispatch-front-fbd489f75-9mqvm</t>
  </si>
  <si>
    <t>ReplicaSet (auto-dispatch-front-fbd489f75)</t>
  </si>
  <si>
    <t>ip-10-21-26-245.eu-central-1.compute.internal</t>
  </si>
  <si>
    <t>auto-dispatch-front-fbd489f75-mgp6c</t>
  </si>
  <si>
    <t>aws-node-4vtpn</t>
  </si>
  <si>
    <t>kube-system</t>
  </si>
  <si>
    <t>DaemonSet (aws-node)</t>
  </si>
  <si>
    <t>aws-node-74xs5</t>
  </si>
  <si>
    <t>aws-node-87prg</t>
  </si>
  <si>
    <t>ip-10-21-24-90.eu-central-1.compute.internal</t>
  </si>
  <si>
    <t>aws-node-fb8c5</t>
  </si>
  <si>
    <t>aws-node-gqhv9</t>
  </si>
  <si>
    <t>aws-node-gtb5d</t>
  </si>
  <si>
    <t>ip-10-21-31-192.eu-central-1.compute.internal</t>
  </si>
  <si>
    <t>aws-node-r9lgv</t>
  </si>
  <si>
    <t>aws-node-tg9mp</t>
  </si>
  <si>
    <t>ip-10-21-37-176.eu-central-1.compute.internal</t>
  </si>
  <si>
    <t>aws-node-tzr5p</t>
  </si>
  <si>
    <t>ip-10-21-13-236.eu-central-1.compute.internal</t>
  </si>
  <si>
    <t>aws-node-wbmqv</t>
  </si>
  <si>
    <t>ip-10-21-19-210.eu-central-1.compute.internal</t>
  </si>
  <si>
    <t>cert-manager-66dbc9658d-2fh5c</t>
  </si>
  <si>
    <t>cert-manager</t>
  </si>
  <si>
    <t>ReplicaSet (cert-manager-66dbc9658d)</t>
  </si>
  <si>
    <t>BestEffort</t>
  </si>
  <si>
    <t>cert-manager-cainjector-69cfd4dbc9-lk6bh</t>
  </si>
  <si>
    <t>ReplicaSet (cert-manager-cainjector-69cfd4dbc9)</t>
  </si>
  <si>
    <t>cert-manager-webhook-5f454c484c-jw2wr</t>
  </si>
  <si>
    <t>ReplicaSet (cert-manager-webhook-5f454c484c)</t>
  </si>
  <si>
    <t>content-management-7744688bc5-b267n</t>
  </si>
  <si>
    <t>ReplicaSet (content-management-7744688bc5)</t>
  </si>
  <si>
    <t>content-search-5db75c4c4-qjjsp</t>
  </si>
  <si>
    <t>ReplicaSet (content-search-5db75c4c4)</t>
  </si>
  <si>
    <t>coredns-69678cbc65-dhvwd</t>
  </si>
  <si>
    <t>ReplicaSet (coredns-69678cbc65)</t>
  </si>
  <si>
    <t>coredns-69678cbc65-mfj8j</t>
  </si>
  <si>
    <t>corporate-admin-7bc4b8bb54-lltpk</t>
  </si>
  <si>
    <t>ReplicaSet (corporate-admin-7bc4b8bb54)</t>
  </si>
  <si>
    <t>courier-789d9fd74f-g76tq</t>
  </si>
  <si>
    <t>ReplicaSet (courier-789d9fd74f)</t>
  </si>
  <si>
    <t>customer-9ddd8b46-7mxqx</t>
  </si>
  <si>
    <t>ReplicaSet (customer-9ddd8b46)</t>
  </si>
  <si>
    <t>customer-app-7c48cf79df-sl5kn</t>
  </si>
  <si>
    <t>ReplicaSet (customer-app-7c48cf79df)</t>
  </si>
  <si>
    <t>customer-gw-6959cc4db6-gc8vd</t>
  </si>
  <si>
    <t>ReplicaSet (customer-gw-6959cc4db6)</t>
  </si>
  <si>
    <t>customer-merge-54d59d88bb-dk8zq</t>
  </si>
  <si>
    <t>ReplicaSet (customer-merge-54d59d88bb)</t>
  </si>
  <si>
    <t>dispatch-6b4f895597-zdpc2</t>
  </si>
  <si>
    <t>ReplicaSet (dispatch-6b4f895597)</t>
  </si>
  <si>
    <t>dispatch-front-6df7b74b45-bxnh9</t>
  </si>
  <si>
    <t>ReplicaSet (dispatch-front-6df7b74b45)</t>
  </si>
  <si>
    <t>dispatch-front-6df7b74b45-x447d</t>
  </si>
  <si>
    <t>ebs-csi-controller-6f788576cb-49pcc</t>
  </si>
  <si>
    <t>ReplicaSet (ebs-csi-controller-6f788576cb)</t>
  </si>
  <si>
    <t>ebs-csi-controller-6f788576cb-xkzrf</t>
  </si>
  <si>
    <t>ebs-csi-node-25psx</t>
  </si>
  <si>
    <t>DaemonSet (ebs-csi-node)</t>
  </si>
  <si>
    <t>ebs-csi-node-5fpts</t>
  </si>
  <si>
    <t>ebs-csi-node-5hbmk</t>
  </si>
  <si>
    <t>ebs-csi-node-6pqvl</t>
  </si>
  <si>
    <t>ebs-csi-node-gg2wb</t>
  </si>
  <si>
    <t>ebs-csi-node-ht647</t>
  </si>
  <si>
    <t>ebs-csi-node-j4lzh</t>
  </si>
  <si>
    <t>ebs-csi-node-m4tpc</t>
  </si>
  <si>
    <t>ebs-csi-node-rqp6g</t>
  </si>
  <si>
    <t>ebs-csi-node-xlx9d</t>
  </si>
  <si>
    <t>filebeat-2s54v</t>
  </si>
  <si>
    <t>logging</t>
  </si>
  <si>
    <t>DaemonSet (filebeat)</t>
  </si>
  <si>
    <t>filebeat-4qmxm</t>
  </si>
  <si>
    <t>filebeat-4rfw2</t>
  </si>
  <si>
    <t>filebeat-4t9gh</t>
  </si>
  <si>
    <t>filebeat-5r7pc</t>
  </si>
  <si>
    <t>filebeat-dtml6</t>
  </si>
  <si>
    <t>filebeat-f52zg</t>
  </si>
  <si>
    <t>filebeat-gxn5d</t>
  </si>
  <si>
    <t>filebeat-kf7zb</t>
  </si>
  <si>
    <t>filebeat-n6cwl</t>
  </si>
  <si>
    <t>ingress-nginx-controller-74744d6466-8wdz5</t>
  </si>
  <si>
    <t>ingress-nginx</t>
  </si>
  <si>
    <t>ReplicaSet (ingress-nginx-controller-74744d6466)</t>
  </si>
  <si>
    <t>ingress-nginx-controller-74744d6466-9mlpj</t>
  </si>
  <si>
    <t>ingress-nginx-controller-74744d6466-b9s5w</t>
  </si>
  <si>
    <t>ingress-nginx-controller-74744d6466-fl82k</t>
  </si>
  <si>
    <t>Evicted</t>
  </si>
  <si>
    <t>ingress-nginx-controller-74744d6466-mbzr9</t>
  </si>
  <si>
    <t>journal-749f455bf5-qxnk8</t>
  </si>
  <si>
    <t>ReplicaSet (journal-749f455bf5)</t>
  </si>
  <si>
    <t>kfc-report-6f84b6c9fd-5ffqm</t>
  </si>
  <si>
    <t>ReplicaSet (kfc-report-6f84b6c9fd)</t>
  </si>
  <si>
    <t>kube-proxy-46jsg</t>
  </si>
  <si>
    <t>DaemonSet (kube-proxy)</t>
  </si>
  <si>
    <t>kube-proxy-6xxtv</t>
  </si>
  <si>
    <t>kube-proxy-8sqkf</t>
  </si>
  <si>
    <t>kube-proxy-bbfkr</t>
  </si>
  <si>
    <t>kube-proxy-cdtrl</t>
  </si>
  <si>
    <t>kube-proxy-gcmh9</t>
  </si>
  <si>
    <t>kube-proxy-h5vs6</t>
  </si>
  <si>
    <t>kube-proxy-p4msc</t>
  </si>
  <si>
    <t>kube-proxy-rr4pk</t>
  </si>
  <si>
    <t>kube-proxy-wtzsn</t>
  </si>
  <si>
    <t>kubernetes-dashboard-958d756d6-8rgp7</t>
  </si>
  <si>
    <t>ReplicaSet (kubernetes-dashboard-958d756d6)</t>
  </si>
  <si>
    <t>kubernetes-dashboard-metrics-server-69c4f6d884-4kg6v</t>
  </si>
  <si>
    <t>ReplicaSet (kubernetes-dashboard-metrics-server-69c4f6d884)</t>
  </si>
  <si>
    <t>menu-website-5b59796598-6z249</t>
  </si>
  <si>
    <t>ReplicaSet (menu-website-5b59796598)</t>
  </si>
  <si>
    <t>menu-website-5b59796598-9k4sc</t>
  </si>
  <si>
    <t>menu-website-5b59796598-w8w6r</t>
  </si>
  <si>
    <t>menu-website-5b59796598-wmc2p</t>
  </si>
  <si>
    <t>menu-website-5b59796598-x4wr4</t>
  </si>
  <si>
    <t>mg-account-service-56f48f99cc-868dt</t>
  </si>
  <si>
    <t>ReplicaSet (mg-account-service-56f48f99cc)</t>
  </si>
  <si>
    <t>mg-cache-65f5d4b967-rwtwv</t>
  </si>
  <si>
    <t>ReplicaSet (mg-cache-65f5d4b967)</t>
  </si>
  <si>
    <t>mg-corporate-7b5f89878b-4kcr9</t>
  </si>
  <si>
    <t>ReplicaSet (mg-corporate-7b5f89878b)</t>
  </si>
  <si>
    <t>mg-corporate-back-c8465c87-xqwm2</t>
  </si>
  <si>
    <t>ReplicaSet (mg-corporate-back-c8465c87)</t>
  </si>
  <si>
    <t>mg-electronic-invoice-8585d6d975-6vhxt</t>
  </si>
  <si>
    <t>ReplicaSet (mg-electronic-invoice-8585d6d975)</t>
  </si>
  <si>
    <t>mg-marketing-service-648d7b445-wh8dw</t>
  </si>
  <si>
    <t>ReplicaSet (mg-marketing-service-648d7b445)</t>
  </si>
  <si>
    <t>mg-order-transmitter-d9c6cf476-9d84f</t>
  </si>
  <si>
    <t>ReplicaSet (mg-order-transmitter-d9c6cf476)</t>
  </si>
  <si>
    <t>mg-partner-printer-69dd59d69f-zq4ww</t>
  </si>
  <si>
    <t>ReplicaSet (mg-partner-printer-69dd59d69f)</t>
  </si>
  <si>
    <t>mg-refund-back-55b6597bdc-886bp</t>
  </si>
  <si>
    <t>ReplicaSet (mg-refund-back-55b6597bdc)</t>
  </si>
  <si>
    <t>mg-report-service-5ccb45dcd5-pdznp</t>
  </si>
  <si>
    <t>ReplicaSet (mg-report-service-5ccb45dcd5)</t>
  </si>
  <si>
    <t>mg-sign-f9d599549-6m5k5</t>
  </si>
  <si>
    <t>ReplicaSet (mg-sign-f9d599549)</t>
  </si>
  <si>
    <t>mg-tsiran-product-updater-fc9fd6dcd-297g8</t>
  </si>
  <si>
    <t>ReplicaSet (mg-tsiran-product-updater-fc9fd6dcd)</t>
  </si>
  <si>
    <t>notifications-api-548c8f956b-wknzg</t>
  </si>
  <si>
    <t>ReplicaSet (notifications-api-548c8f956b)</t>
  </si>
  <si>
    <t>order-basket-api-5686cf8cd-m5mxf</t>
  </si>
  <si>
    <t>ReplicaSet (order-basket-api-5686cf8cd)</t>
  </si>
  <si>
    <t>osrm-7cc9c96bcf-nk7x6</t>
  </si>
  <si>
    <t>ReplicaSet (osrm-7cc9c96bcf)</t>
  </si>
  <si>
    <t>partner-556d4886df-qssmh</t>
  </si>
  <si>
    <t>ReplicaSet (partner-556d4886df)</t>
  </si>
  <si>
    <t>partner-management-76f45f95d7-psrw4</t>
  </si>
  <si>
    <t>ReplicaSet (partner-management-76f45f95d7)</t>
  </si>
  <si>
    <t>payment-5bc6565d49-495ns</t>
  </si>
  <si>
    <t>ReplicaSet (payment-5bc6565d49)</t>
  </si>
  <si>
    <t>prometheus-operator-grafana-6fc944c4c8-brz74</t>
  </si>
  <si>
    <t>ReplicaSet (prometheus-operator-grafana-6fc944c4c8)</t>
  </si>
  <si>
    <t>prometheus-operator-kube-p-operator-95db4c774-dccgt</t>
  </si>
  <si>
    <t>ReplicaSet (prometheus-operator-kube-p-operator-95db4c774)</t>
  </si>
  <si>
    <t>prometheus-operator-kube-state-metrics-7697f8ffd7-s72qg</t>
  </si>
  <si>
    <t>ReplicaSet (prometheus-operator-kube-state-metrics-7697f8ffd7)</t>
  </si>
  <si>
    <t>prometheus-operator-prometheus-node-exporter-2z26z</t>
  </si>
  <si>
    <t>DaemonSet (prometheus-operator-prometheus-node-exporter)</t>
  </si>
  <si>
    <t>prometheus-operator-prometheus-node-exporter-5f6k7</t>
  </si>
  <si>
    <t>prometheus-operator-prometheus-node-exporter-848w5</t>
  </si>
  <si>
    <t>prometheus-operator-prometheus-node-exporter-b6ltw</t>
  </si>
  <si>
    <t>prometheus-operator-prometheus-node-exporter-cn8c7</t>
  </si>
  <si>
    <t>prometheus-operator-prometheus-node-exporter-fjp4j</t>
  </si>
  <si>
    <t>prometheus-operator-prometheus-node-exporter-nk28w</t>
  </si>
  <si>
    <t>prometheus-operator-prometheus-node-exporter-qfb2d</t>
  </si>
  <si>
    <t>prometheus-operator-prometheus-node-exporter-v5lfg</t>
  </si>
  <si>
    <t>prometheus-operator-prometheus-node-exporter-x9qbz</t>
  </si>
  <si>
    <t>prometheus-prometheus-operator-kube-p-prometheus-0</t>
  </si>
  <si>
    <t>StatefulSet (prometheus-prometheus-operator-kube-p-prometheus)</t>
  </si>
  <si>
    <t>rabbitmq-ha-0</t>
  </si>
  <si>
    <t>common</t>
  </si>
  <si>
    <t>StatefulSet (rabbitmq-ha)</t>
  </si>
  <si>
    <t>rabbitmq-ha-1</t>
  </si>
  <si>
    <t>rabbitmq-ha-2</t>
  </si>
  <si>
    <t>scheduler-7b678d98b8-5cn64</t>
  </si>
  <si>
    <t>ReplicaSet (scheduler-7b678d98b8)</t>
  </si>
  <si>
    <t>user-managment-5f5d86c6f9-g4bv4</t>
  </si>
  <si>
    <t>ReplicaSet (user-managment-5f5d86c6f9)</t>
  </si>
  <si>
    <t>CPU</t>
  </si>
  <si>
    <t>Memory</t>
  </si>
  <si>
    <t>Total:</t>
  </si>
  <si>
    <t>June24_t3axl_4c16m</t>
  </si>
  <si>
    <t>t3a.xlarge</t>
  </si>
  <si>
    <t>Type</t>
  </si>
  <si>
    <t>Count</t>
  </si>
  <si>
    <t>RAM</t>
  </si>
  <si>
    <t>Network</t>
  </si>
  <si>
    <t>main-20230308234259366300000003</t>
  </si>
  <si>
    <t>c5a.large</t>
  </si>
  <si>
    <t>credit-20230308234259366100000001</t>
  </si>
  <si>
    <t>t3a.large</t>
  </si>
  <si>
    <t>Cost $/hour</t>
  </si>
  <si>
    <t>Node Group</t>
  </si>
  <si>
    <t>t3a.2xlarge</t>
  </si>
  <si>
    <t>t3.xlarge</t>
  </si>
  <si>
    <t>Candidates:</t>
  </si>
  <si>
    <t>Current:</t>
  </si>
  <si>
    <t>day</t>
  </si>
  <si>
    <t>month</t>
  </si>
  <si>
    <t>year</t>
  </si>
  <si>
    <t>Difference:</t>
  </si>
  <si>
    <t>Total RAM for all namespaces except Default</t>
  </si>
  <si>
    <t>RAM&gt;701</t>
  </si>
  <si>
    <t>RAM in 201-700</t>
  </si>
  <si>
    <t>RAM&lt;201</t>
  </si>
  <si>
    <t>Currently resides on Node:</t>
  </si>
  <si>
    <t>To be moved to Node type:</t>
  </si>
  <si>
    <t>Node</t>
  </si>
  <si>
    <t>Taints</t>
  </si>
  <si>
    <t>Toleration</t>
  </si>
  <si>
    <t>Affinity</t>
  </si>
  <si>
    <t>NodeGroup</t>
  </si>
  <si>
    <t>Heavy_A</t>
  </si>
  <si>
    <t>Light_A</t>
  </si>
  <si>
    <t>Large</t>
  </si>
  <si>
    <t>Medium</t>
  </si>
  <si>
    <t>Small</t>
  </si>
  <si>
    <t>Heavy_B</t>
  </si>
  <si>
    <t>32RAM</t>
  </si>
  <si>
    <t>16RAM</t>
  </si>
  <si>
    <t>HeavyPods</t>
  </si>
  <si>
    <t>MediumPods</t>
  </si>
  <si>
    <t>SmallPods</t>
  </si>
  <si>
    <t>HeavyGroupA</t>
  </si>
  <si>
    <t>HeavyGroupB</t>
  </si>
  <si>
    <t>LightGroupA</t>
  </si>
  <si>
    <t>Min count</t>
  </si>
  <si>
    <t>Desired count</t>
  </si>
  <si>
    <t>Max count</t>
  </si>
  <si>
    <t>AutoScale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</si>
</sst>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16" fillId="35" borderId="0" xfId="0" applyFont="1" applyFill="1"/>
    <xf numFmtId="0" fontId="0" fillId="34" borderId="0" xfId="0" applyFill="1"/>
    <xf numFmtId="0" fontId="0" fillId="33" borderId="0" xfId="0" applyFill="1"/>
    <xf numFmtId="0" fontId="0" fillId="36" borderId="0" xfId="0" applyFill="1"/>
    <xf numFmtId="0" fontId="0" fillId="35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20" fillId="0" borderId="0" xfId="0" applyFont="1"/>
    <xf numFmtId="0" fontId="21" fillId="0" borderId="0" xfId="0" applyFont="1"/>
    <xf numFmtId="0" fontId="18" fillId="35" borderId="0" xfId="0" applyFont="1" applyFill="1"/>
    <xf numFmtId="0" fontId="19" fillId="35" borderId="0" xfId="0" applyFont="1" applyFill="1"/>
    <xf numFmtId="0" fontId="22" fillId="35" borderId="0" xfId="0" applyFont="1" applyFill="1"/>
    <xf numFmtId="0" fontId="16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CCFF"/>
      <color rgb="FFCCFF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620487</xdr:colOff>
      <xdr:row>5</xdr:row>
      <xdr:rowOff>10885</xdr:rowOff>
    </xdr:from>
    <xdr:to>
      <xdr:col>0</xdr:col>
      <xdr:colOff>925287</xdr:colOff>
      <xdr:row>6</xdr:row>
      <xdr:rowOff>168728</xdr:rowOff>
    </xdr:to>
    <xdr:sp macro="" textlink="">
      <xdr:nvSpPr>
        <xdr:cNvPr id="2" name="Down Arrow 1"/>
        <xdr:cNvSpPr/>
      </xdr:nvSpPr>
      <xdr:spPr>
        <a:xfrm>
          <a:off x="620487" y="936171"/>
          <a:ext cx="304800" cy="34290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u-central-1.console.aws.amazon.com/eks/home?region=eu-central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topLeftCell="A114" zoomScaleNormal="100" workbookViewId="0">
      <selection activeCell="A98" sqref="A98"/>
    </sheetView>
  </sheetViews>
  <sheetFormatPr defaultRowHeight="14.6" x14ac:dyDescent="0.4"/>
  <cols>
    <col min="1" max="1" width="50.61328125" bestFit="1" customWidth="1"/>
    <col min="2" max="2" width="11.84375" style="2" customWidth="1"/>
    <col min="3" max="3" width="11.84375" style="3" customWidth="1"/>
    <col min="4" max="4" width="11.84375" bestFit="1" customWidth="1"/>
    <col min="5" max="5" width="7.07421875" bestFit="1" customWidth="1"/>
    <col min="6" max="6" width="59.84375" bestFit="1" customWidth="1"/>
    <col min="7" max="7" width="39.765625" bestFit="1" customWidth="1"/>
    <col min="8" max="8" width="9.07421875" bestFit="1" customWidth="1"/>
    <col min="9" max="9" width="7.61328125" bestFit="1" customWidth="1"/>
    <col min="10" max="10" width="33.84375" bestFit="1" customWidth="1"/>
  </cols>
  <sheetData>
    <row r="1" spans="1:10" s="1" customFormat="1" x14ac:dyDescent="0.4">
      <c r="A1" s="1" t="s">
        <v>0</v>
      </c>
      <c r="B1" s="2" t="s">
        <v>201</v>
      </c>
      <c r="C1" s="3" t="s">
        <v>202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224</v>
      </c>
    </row>
    <row r="2" spans="1:10" x14ac:dyDescent="0.4">
      <c r="A2" t="s">
        <v>42</v>
      </c>
      <c r="B2" s="2">
        <v>5.0000000000000001E-3</v>
      </c>
      <c r="C2" s="3">
        <v>45</v>
      </c>
      <c r="D2" t="s">
        <v>30</v>
      </c>
      <c r="E2">
        <v>0</v>
      </c>
      <c r="F2" t="s">
        <v>31</v>
      </c>
      <c r="G2" s="5" t="s">
        <v>43</v>
      </c>
      <c r="H2" t="s">
        <v>11</v>
      </c>
      <c r="I2" t="s">
        <v>12</v>
      </c>
    </row>
    <row r="3" spans="1:10" x14ac:dyDescent="0.4">
      <c r="A3" t="s">
        <v>87</v>
      </c>
      <c r="B3" s="2">
        <v>1E-3</v>
      </c>
      <c r="C3" s="3">
        <v>22</v>
      </c>
      <c r="D3" t="s">
        <v>30</v>
      </c>
      <c r="E3">
        <v>0</v>
      </c>
      <c r="F3" t="s">
        <v>82</v>
      </c>
      <c r="G3" s="5" t="s">
        <v>43</v>
      </c>
      <c r="H3" t="s">
        <v>11</v>
      </c>
      <c r="I3" t="s">
        <v>12</v>
      </c>
    </row>
    <row r="4" spans="1:10" x14ac:dyDescent="0.4">
      <c r="A4" t="s">
        <v>126</v>
      </c>
      <c r="B4" s="2">
        <v>1E-3</v>
      </c>
      <c r="C4" s="3">
        <v>16</v>
      </c>
      <c r="D4" t="s">
        <v>30</v>
      </c>
      <c r="E4">
        <v>0</v>
      </c>
      <c r="F4" t="s">
        <v>117</v>
      </c>
      <c r="G4" s="5" t="s">
        <v>43</v>
      </c>
      <c r="H4" t="s">
        <v>11</v>
      </c>
      <c r="I4" t="s">
        <v>12</v>
      </c>
    </row>
    <row r="5" spans="1:10" x14ac:dyDescent="0.4">
      <c r="A5" t="s">
        <v>98</v>
      </c>
      <c r="B5" s="2">
        <v>1.2999999999999999E-2</v>
      </c>
      <c r="C5" s="3">
        <v>60</v>
      </c>
      <c r="D5" t="s">
        <v>93</v>
      </c>
      <c r="E5">
        <v>0</v>
      </c>
      <c r="F5" t="s">
        <v>94</v>
      </c>
      <c r="G5" s="5" t="s">
        <v>43</v>
      </c>
      <c r="H5" t="s">
        <v>11</v>
      </c>
      <c r="I5" t="s">
        <v>12</v>
      </c>
    </row>
    <row r="6" spans="1:10" x14ac:dyDescent="0.4">
      <c r="A6" t="s">
        <v>190</v>
      </c>
      <c r="B6" s="2">
        <v>7.1999999999999995E-2</v>
      </c>
      <c r="C6" s="3">
        <v>1000</v>
      </c>
      <c r="D6" t="s">
        <v>17</v>
      </c>
      <c r="E6">
        <v>0</v>
      </c>
      <c r="F6" t="s">
        <v>191</v>
      </c>
      <c r="G6" s="5" t="s">
        <v>43</v>
      </c>
      <c r="H6" t="s">
        <v>11</v>
      </c>
      <c r="I6" t="s">
        <v>12</v>
      </c>
    </row>
    <row r="7" spans="1:10" x14ac:dyDescent="0.4">
      <c r="A7" t="s">
        <v>175</v>
      </c>
      <c r="B7" s="2">
        <v>0</v>
      </c>
      <c r="C7" s="3">
        <v>67</v>
      </c>
      <c r="D7" t="s">
        <v>17</v>
      </c>
      <c r="E7">
        <v>0</v>
      </c>
      <c r="F7" t="s">
        <v>176</v>
      </c>
      <c r="G7" s="5" t="s">
        <v>43</v>
      </c>
      <c r="H7" t="s">
        <v>49</v>
      </c>
      <c r="I7" t="s">
        <v>12</v>
      </c>
    </row>
    <row r="8" spans="1:10" x14ac:dyDescent="0.4">
      <c r="A8" t="s">
        <v>139</v>
      </c>
      <c r="B8" s="2">
        <v>1.1259999999999999</v>
      </c>
      <c r="C8" s="3">
        <v>2900</v>
      </c>
      <c r="D8" s="8" t="s">
        <v>8</v>
      </c>
      <c r="E8">
        <v>1</v>
      </c>
      <c r="F8" t="s">
        <v>140</v>
      </c>
      <c r="G8" s="5" t="s">
        <v>43</v>
      </c>
      <c r="H8" t="s">
        <v>11</v>
      </c>
      <c r="I8" t="s">
        <v>12</v>
      </c>
    </row>
    <row r="9" spans="1:10" x14ac:dyDescent="0.4">
      <c r="A9" t="s">
        <v>73</v>
      </c>
      <c r="B9" s="2">
        <v>2.1000000000000001E-2</v>
      </c>
      <c r="C9" s="3">
        <v>754</v>
      </c>
      <c r="D9" s="8" t="s">
        <v>8</v>
      </c>
      <c r="E9">
        <v>0</v>
      </c>
      <c r="F9" t="s">
        <v>74</v>
      </c>
      <c r="G9" s="5" t="s">
        <v>43</v>
      </c>
      <c r="H9" t="s">
        <v>11</v>
      </c>
      <c r="I9" t="s">
        <v>12</v>
      </c>
    </row>
    <row r="10" spans="1:10" x14ac:dyDescent="0.4">
      <c r="A10" t="s">
        <v>159</v>
      </c>
      <c r="B10" s="2">
        <v>1E-3</v>
      </c>
      <c r="C10" s="3">
        <v>624</v>
      </c>
      <c r="D10" s="8" t="s">
        <v>8</v>
      </c>
      <c r="E10">
        <v>0</v>
      </c>
      <c r="F10" t="s">
        <v>160</v>
      </c>
      <c r="G10" s="5" t="s">
        <v>43</v>
      </c>
      <c r="H10" t="s">
        <v>11</v>
      </c>
      <c r="I10" t="s">
        <v>12</v>
      </c>
    </row>
    <row r="11" spans="1:10" x14ac:dyDescent="0.4">
      <c r="A11" t="s">
        <v>197</v>
      </c>
      <c r="B11" s="2">
        <v>6.0000000000000001E-3</v>
      </c>
      <c r="C11" s="3">
        <v>523</v>
      </c>
      <c r="D11" s="8" t="s">
        <v>8</v>
      </c>
      <c r="E11">
        <v>0</v>
      </c>
      <c r="F11" t="s">
        <v>198</v>
      </c>
      <c r="G11" s="5" t="s">
        <v>43</v>
      </c>
      <c r="H11" t="s">
        <v>11</v>
      </c>
      <c r="I11" t="s">
        <v>12</v>
      </c>
    </row>
    <row r="12" spans="1:10" x14ac:dyDescent="0.4">
      <c r="A12" t="s">
        <v>54</v>
      </c>
      <c r="B12" s="2">
        <v>4.0000000000000001E-3</v>
      </c>
      <c r="C12" s="3">
        <v>458</v>
      </c>
      <c r="D12" s="8" t="s">
        <v>8</v>
      </c>
      <c r="E12">
        <v>0</v>
      </c>
      <c r="F12" t="s">
        <v>55</v>
      </c>
      <c r="G12" s="5" t="s">
        <v>43</v>
      </c>
      <c r="H12" t="s">
        <v>11</v>
      </c>
      <c r="I12" t="s">
        <v>12</v>
      </c>
    </row>
    <row r="13" spans="1:10" x14ac:dyDescent="0.4">
      <c r="A13" t="s">
        <v>141</v>
      </c>
      <c r="B13" s="2">
        <v>4.0000000000000001E-3</v>
      </c>
      <c r="C13" s="3">
        <v>444</v>
      </c>
      <c r="D13" s="8" t="s">
        <v>8</v>
      </c>
      <c r="E13">
        <v>0</v>
      </c>
      <c r="F13" t="s">
        <v>142</v>
      </c>
      <c r="G13" s="5" t="s">
        <v>43</v>
      </c>
      <c r="H13" t="s">
        <v>11</v>
      </c>
      <c r="I13" t="s">
        <v>12</v>
      </c>
    </row>
    <row r="14" spans="1:10" x14ac:dyDescent="0.4">
      <c r="A14" t="s">
        <v>151</v>
      </c>
      <c r="B14" s="2">
        <v>2E-3</v>
      </c>
      <c r="C14" s="3">
        <v>363</v>
      </c>
      <c r="D14" s="8" t="s">
        <v>8</v>
      </c>
      <c r="E14">
        <v>0</v>
      </c>
      <c r="F14" t="s">
        <v>152</v>
      </c>
      <c r="G14" s="5" t="s">
        <v>43</v>
      </c>
      <c r="H14" t="s">
        <v>11</v>
      </c>
      <c r="I14" t="s">
        <v>12</v>
      </c>
    </row>
    <row r="15" spans="1:10" x14ac:dyDescent="0.4">
      <c r="A15" t="s">
        <v>165</v>
      </c>
      <c r="B15" s="2">
        <v>4.3999999999999997E-2</v>
      </c>
      <c r="C15" s="3">
        <v>91</v>
      </c>
      <c r="D15" s="8" t="s">
        <v>8</v>
      </c>
      <c r="E15">
        <v>0</v>
      </c>
      <c r="F15" t="s">
        <v>166</v>
      </c>
      <c r="G15" s="5" t="s">
        <v>43</v>
      </c>
      <c r="H15" t="s">
        <v>11</v>
      </c>
      <c r="I15" t="s">
        <v>12</v>
      </c>
    </row>
    <row r="16" spans="1:10" x14ac:dyDescent="0.4">
      <c r="A16" t="s">
        <v>134</v>
      </c>
      <c r="B16" s="2">
        <v>1E-3</v>
      </c>
      <c r="C16" s="3">
        <v>37</v>
      </c>
      <c r="D16" s="8" t="s">
        <v>8</v>
      </c>
      <c r="E16">
        <v>0</v>
      </c>
      <c r="F16" t="s">
        <v>132</v>
      </c>
      <c r="G16" s="7" t="s">
        <v>19</v>
      </c>
      <c r="H16" t="s">
        <v>11</v>
      </c>
      <c r="I16" t="s">
        <v>12</v>
      </c>
    </row>
    <row r="17" spans="1:9" x14ac:dyDescent="0.4">
      <c r="A17" t="s">
        <v>77</v>
      </c>
      <c r="B17" s="2">
        <v>0</v>
      </c>
      <c r="C17" s="3">
        <v>3</v>
      </c>
      <c r="D17" s="8" t="s">
        <v>8</v>
      </c>
      <c r="E17">
        <v>0</v>
      </c>
      <c r="F17" t="s">
        <v>76</v>
      </c>
      <c r="G17" s="7" t="s">
        <v>19</v>
      </c>
      <c r="H17" t="s">
        <v>11</v>
      </c>
      <c r="I17" t="s">
        <v>12</v>
      </c>
    </row>
    <row r="18" spans="1:9" x14ac:dyDescent="0.4">
      <c r="A18" t="s">
        <v>28</v>
      </c>
      <c r="B18" s="2">
        <v>0</v>
      </c>
      <c r="C18" s="3">
        <v>2</v>
      </c>
      <c r="D18" s="8" t="s">
        <v>8</v>
      </c>
      <c r="E18">
        <v>0</v>
      </c>
      <c r="F18" t="s">
        <v>26</v>
      </c>
      <c r="G18" s="7" t="s">
        <v>19</v>
      </c>
      <c r="H18" t="s">
        <v>11</v>
      </c>
      <c r="I18" t="s">
        <v>12</v>
      </c>
    </row>
    <row r="19" spans="1:9" x14ac:dyDescent="0.4">
      <c r="A19" t="s">
        <v>171</v>
      </c>
      <c r="B19" s="2">
        <v>5.0000000000000001E-3</v>
      </c>
      <c r="C19" s="3">
        <v>788</v>
      </c>
      <c r="D19" s="8" t="s">
        <v>8</v>
      </c>
      <c r="E19">
        <v>5</v>
      </c>
      <c r="F19" t="s">
        <v>172</v>
      </c>
      <c r="G19" s="6" t="s">
        <v>45</v>
      </c>
      <c r="H19" t="s">
        <v>11</v>
      </c>
      <c r="I19" t="s">
        <v>12</v>
      </c>
    </row>
    <row r="20" spans="1:9" x14ac:dyDescent="0.4">
      <c r="A20" t="s">
        <v>63</v>
      </c>
      <c r="B20" s="2">
        <v>2.8000000000000001E-2</v>
      </c>
      <c r="C20" s="3">
        <v>631</v>
      </c>
      <c r="D20" s="8" t="s">
        <v>8</v>
      </c>
      <c r="E20">
        <v>0</v>
      </c>
      <c r="F20" t="s">
        <v>64</v>
      </c>
      <c r="G20" s="6" t="s">
        <v>45</v>
      </c>
      <c r="H20" t="s">
        <v>11</v>
      </c>
      <c r="I20" t="s">
        <v>12</v>
      </c>
    </row>
    <row r="21" spans="1:9" x14ac:dyDescent="0.4">
      <c r="A21" t="s">
        <v>147</v>
      </c>
      <c r="B21" s="2">
        <v>5.0000000000000001E-3</v>
      </c>
      <c r="C21" s="3">
        <v>474</v>
      </c>
      <c r="D21" s="8" t="s">
        <v>8</v>
      </c>
      <c r="E21">
        <v>0</v>
      </c>
      <c r="F21" t="s">
        <v>148</v>
      </c>
      <c r="G21" s="6" t="s">
        <v>45</v>
      </c>
      <c r="H21" t="s">
        <v>11</v>
      </c>
      <c r="I21" t="s">
        <v>12</v>
      </c>
    </row>
    <row r="22" spans="1:9" x14ac:dyDescent="0.4">
      <c r="A22" t="s">
        <v>114</v>
      </c>
      <c r="B22" s="2">
        <v>1E-3</v>
      </c>
      <c r="C22" s="3">
        <v>365</v>
      </c>
      <c r="D22" s="8" t="s">
        <v>8</v>
      </c>
      <c r="E22">
        <v>0</v>
      </c>
      <c r="F22" t="s">
        <v>115</v>
      </c>
      <c r="G22" s="6" t="s">
        <v>45</v>
      </c>
      <c r="H22" t="s">
        <v>11</v>
      </c>
      <c r="I22" t="s">
        <v>12</v>
      </c>
    </row>
    <row r="23" spans="1:9" x14ac:dyDescent="0.4">
      <c r="A23" t="s">
        <v>20</v>
      </c>
      <c r="B23" s="2">
        <v>1E-3</v>
      </c>
      <c r="C23" s="3">
        <v>225</v>
      </c>
      <c r="D23" s="8" t="s">
        <v>8</v>
      </c>
      <c r="E23">
        <v>0</v>
      </c>
      <c r="F23" t="s">
        <v>21</v>
      </c>
      <c r="G23" s="9" t="s">
        <v>22</v>
      </c>
      <c r="H23" t="s">
        <v>11</v>
      </c>
      <c r="I23" t="s">
        <v>12</v>
      </c>
    </row>
    <row r="24" spans="1:9" x14ac:dyDescent="0.4">
      <c r="A24" t="s">
        <v>131</v>
      </c>
      <c r="B24" s="2">
        <v>1E-3</v>
      </c>
      <c r="C24" s="3">
        <v>36</v>
      </c>
      <c r="D24" s="8" t="s">
        <v>8</v>
      </c>
      <c r="E24">
        <v>0</v>
      </c>
      <c r="F24" t="s">
        <v>132</v>
      </c>
      <c r="G24" s="9" t="s">
        <v>22</v>
      </c>
      <c r="H24" t="s">
        <v>11</v>
      </c>
      <c r="I24" t="s">
        <v>12</v>
      </c>
    </row>
    <row r="25" spans="1:9" x14ac:dyDescent="0.4">
      <c r="A25" t="s">
        <v>155</v>
      </c>
      <c r="B25" s="2">
        <v>1E-3</v>
      </c>
      <c r="C25" s="3">
        <v>411</v>
      </c>
      <c r="D25" s="8" t="s">
        <v>8</v>
      </c>
      <c r="E25">
        <v>6</v>
      </c>
      <c r="F25" t="s">
        <v>156</v>
      </c>
      <c r="G25" s="10" t="s">
        <v>34</v>
      </c>
      <c r="H25" t="s">
        <v>11</v>
      </c>
      <c r="I25" t="s">
        <v>12</v>
      </c>
    </row>
    <row r="26" spans="1:9" x14ac:dyDescent="0.4">
      <c r="A26" t="s">
        <v>136</v>
      </c>
      <c r="B26" s="2">
        <v>2E-3</v>
      </c>
      <c r="C26" s="3">
        <v>45</v>
      </c>
      <c r="D26" s="8" t="s">
        <v>8</v>
      </c>
      <c r="E26">
        <v>0</v>
      </c>
      <c r="F26" t="s">
        <v>132</v>
      </c>
      <c r="G26" s="10" t="s">
        <v>34</v>
      </c>
      <c r="H26" t="s">
        <v>11</v>
      </c>
      <c r="I26" t="s">
        <v>12</v>
      </c>
    </row>
    <row r="27" spans="1:9" x14ac:dyDescent="0.4">
      <c r="A27" t="s">
        <v>61</v>
      </c>
      <c r="B27" s="2">
        <v>0</v>
      </c>
      <c r="C27" s="3">
        <v>3</v>
      </c>
      <c r="D27" s="8" t="s">
        <v>8</v>
      </c>
      <c r="E27">
        <v>0</v>
      </c>
      <c r="F27" t="s">
        <v>62</v>
      </c>
      <c r="G27" s="10" t="s">
        <v>34</v>
      </c>
      <c r="H27" t="s">
        <v>11</v>
      </c>
      <c r="I27" t="s">
        <v>12</v>
      </c>
    </row>
    <row r="28" spans="1:9" x14ac:dyDescent="0.4">
      <c r="A28" t="s">
        <v>75</v>
      </c>
      <c r="B28" s="2">
        <v>0</v>
      </c>
      <c r="C28" s="3">
        <v>3</v>
      </c>
      <c r="D28" s="8" t="s">
        <v>8</v>
      </c>
      <c r="E28">
        <v>0</v>
      </c>
      <c r="F28" t="s">
        <v>76</v>
      </c>
      <c r="G28" s="10" t="s">
        <v>34</v>
      </c>
      <c r="H28" t="s">
        <v>11</v>
      </c>
      <c r="I28" t="s">
        <v>12</v>
      </c>
    </row>
    <row r="29" spans="1:9" x14ac:dyDescent="0.4">
      <c r="A29" t="s">
        <v>169</v>
      </c>
      <c r="B29" s="2">
        <v>1.7999999999999999E-2</v>
      </c>
      <c r="C29" s="3">
        <v>1100</v>
      </c>
      <c r="D29" s="8" t="s">
        <v>8</v>
      </c>
      <c r="E29">
        <v>0</v>
      </c>
      <c r="F29" t="s">
        <v>170</v>
      </c>
      <c r="G29" s="11" t="s">
        <v>27</v>
      </c>
      <c r="H29" t="s">
        <v>11</v>
      </c>
      <c r="I29" t="s">
        <v>12</v>
      </c>
    </row>
    <row r="30" spans="1:9" x14ac:dyDescent="0.4">
      <c r="A30" t="s">
        <v>199</v>
      </c>
      <c r="B30" s="2">
        <v>4.0000000000000001E-3</v>
      </c>
      <c r="C30" s="3">
        <v>527</v>
      </c>
      <c r="D30" s="8" t="s">
        <v>8</v>
      </c>
      <c r="E30">
        <v>0</v>
      </c>
      <c r="F30" t="s">
        <v>200</v>
      </c>
      <c r="G30" s="11" t="s">
        <v>27</v>
      </c>
      <c r="H30" t="s">
        <v>11</v>
      </c>
      <c r="I30" t="s">
        <v>12</v>
      </c>
    </row>
    <row r="31" spans="1:9" x14ac:dyDescent="0.4">
      <c r="A31" t="s">
        <v>145</v>
      </c>
      <c r="B31" s="2">
        <v>3.0000000000000001E-3</v>
      </c>
      <c r="C31" s="3">
        <v>501</v>
      </c>
      <c r="D31" s="8" t="s">
        <v>8</v>
      </c>
      <c r="E31">
        <v>0</v>
      </c>
      <c r="F31" t="s">
        <v>146</v>
      </c>
      <c r="G31" s="11" t="s">
        <v>27</v>
      </c>
      <c r="H31" t="s">
        <v>11</v>
      </c>
      <c r="I31" t="s">
        <v>12</v>
      </c>
    </row>
    <row r="32" spans="1:9" x14ac:dyDescent="0.4">
      <c r="A32" t="s">
        <v>153</v>
      </c>
      <c r="B32" s="2">
        <v>3.0000000000000001E-3</v>
      </c>
      <c r="C32" s="3">
        <v>500</v>
      </c>
      <c r="D32" s="8" t="s">
        <v>8</v>
      </c>
      <c r="E32">
        <v>0</v>
      </c>
      <c r="F32" t="s">
        <v>154</v>
      </c>
      <c r="G32" s="11" t="s">
        <v>27</v>
      </c>
      <c r="H32" t="s">
        <v>11</v>
      </c>
      <c r="I32" t="s">
        <v>12</v>
      </c>
    </row>
    <row r="33" spans="1:9" x14ac:dyDescent="0.4">
      <c r="A33" t="s">
        <v>25</v>
      </c>
      <c r="B33" s="2">
        <v>0</v>
      </c>
      <c r="C33" s="3">
        <v>2</v>
      </c>
      <c r="D33" s="8" t="s">
        <v>8</v>
      </c>
      <c r="E33">
        <v>0</v>
      </c>
      <c r="F33" t="s">
        <v>26</v>
      </c>
      <c r="G33" s="11" t="s">
        <v>27</v>
      </c>
      <c r="H33" t="s">
        <v>11</v>
      </c>
      <c r="I33" t="s">
        <v>12</v>
      </c>
    </row>
    <row r="34" spans="1:9" x14ac:dyDescent="0.4">
      <c r="A34" t="s">
        <v>56</v>
      </c>
      <c r="B34" s="2">
        <v>2.1999999999999999E-2</v>
      </c>
      <c r="C34" s="3">
        <v>1900</v>
      </c>
      <c r="D34" s="8" t="s">
        <v>8</v>
      </c>
      <c r="E34">
        <v>0</v>
      </c>
      <c r="F34" t="s">
        <v>57</v>
      </c>
      <c r="G34" s="12" t="s">
        <v>38</v>
      </c>
      <c r="H34" t="s">
        <v>11</v>
      </c>
      <c r="I34" t="s">
        <v>12</v>
      </c>
    </row>
    <row r="35" spans="1:9" x14ac:dyDescent="0.4">
      <c r="A35" t="s">
        <v>65</v>
      </c>
      <c r="B35" s="2">
        <v>3.4000000000000002E-2</v>
      </c>
      <c r="C35" s="3">
        <v>937</v>
      </c>
      <c r="D35" s="8" t="s">
        <v>8</v>
      </c>
      <c r="E35">
        <v>0</v>
      </c>
      <c r="F35" t="s">
        <v>66</v>
      </c>
      <c r="G35" s="12" t="s">
        <v>38</v>
      </c>
      <c r="H35" t="s">
        <v>11</v>
      </c>
      <c r="I35" t="s">
        <v>12</v>
      </c>
    </row>
    <row r="36" spans="1:9" x14ac:dyDescent="0.4">
      <c r="A36" t="s">
        <v>163</v>
      </c>
      <c r="B36" s="2">
        <v>1.7000000000000001E-2</v>
      </c>
      <c r="C36" s="3">
        <v>913</v>
      </c>
      <c r="D36" s="8" t="s">
        <v>8</v>
      </c>
      <c r="E36">
        <v>0</v>
      </c>
      <c r="F36" t="s">
        <v>164</v>
      </c>
      <c r="G36" s="12" t="s">
        <v>38</v>
      </c>
      <c r="H36" t="s">
        <v>11</v>
      </c>
      <c r="I36" t="s">
        <v>12</v>
      </c>
    </row>
    <row r="37" spans="1:9" x14ac:dyDescent="0.4">
      <c r="A37" t="s">
        <v>143</v>
      </c>
      <c r="B37" s="2">
        <v>3.0000000000000001E-3</v>
      </c>
      <c r="C37" s="3">
        <v>906</v>
      </c>
      <c r="D37" s="8" t="s">
        <v>8</v>
      </c>
      <c r="E37">
        <v>0</v>
      </c>
      <c r="F37" t="s">
        <v>144</v>
      </c>
      <c r="G37" s="12" t="s">
        <v>38</v>
      </c>
      <c r="H37" t="s">
        <v>11</v>
      </c>
      <c r="I37" t="s">
        <v>12</v>
      </c>
    </row>
    <row r="38" spans="1:9" x14ac:dyDescent="0.4">
      <c r="A38" t="s">
        <v>157</v>
      </c>
      <c r="B38" s="2">
        <v>0.01</v>
      </c>
      <c r="C38" s="3">
        <v>661</v>
      </c>
      <c r="D38" s="8" t="s">
        <v>8</v>
      </c>
      <c r="E38">
        <v>2</v>
      </c>
      <c r="F38" t="s">
        <v>158</v>
      </c>
      <c r="G38" s="12" t="s">
        <v>38</v>
      </c>
      <c r="H38" t="s">
        <v>11</v>
      </c>
      <c r="I38" t="s">
        <v>12</v>
      </c>
    </row>
    <row r="39" spans="1:9" x14ac:dyDescent="0.4">
      <c r="A39" t="s">
        <v>167</v>
      </c>
      <c r="B39" s="2">
        <v>0.01</v>
      </c>
      <c r="C39" s="3">
        <v>737</v>
      </c>
      <c r="D39" s="8" t="s">
        <v>8</v>
      </c>
      <c r="E39">
        <v>0</v>
      </c>
      <c r="F39" t="s">
        <v>168</v>
      </c>
      <c r="G39" s="14" t="s">
        <v>41</v>
      </c>
      <c r="H39" t="s">
        <v>11</v>
      </c>
      <c r="I39" t="s">
        <v>12</v>
      </c>
    </row>
    <row r="40" spans="1:9" x14ac:dyDescent="0.4">
      <c r="A40" t="s">
        <v>67</v>
      </c>
      <c r="B40" s="2">
        <v>1.7999999999999999E-2</v>
      </c>
      <c r="C40" s="3">
        <v>624</v>
      </c>
      <c r="D40" s="8" t="s">
        <v>8</v>
      </c>
      <c r="E40">
        <v>20</v>
      </c>
      <c r="F40" t="s">
        <v>68</v>
      </c>
      <c r="G40" s="14" t="s">
        <v>41</v>
      </c>
      <c r="H40" t="s">
        <v>11</v>
      </c>
      <c r="I40" t="s">
        <v>12</v>
      </c>
    </row>
    <row r="41" spans="1:9" x14ac:dyDescent="0.4">
      <c r="A41" t="s">
        <v>149</v>
      </c>
      <c r="B41" s="2">
        <v>4.0000000000000001E-3</v>
      </c>
      <c r="C41" s="3">
        <v>563</v>
      </c>
      <c r="D41" s="8" t="s">
        <v>8</v>
      </c>
      <c r="E41">
        <v>0</v>
      </c>
      <c r="F41" t="s">
        <v>150</v>
      </c>
      <c r="G41" s="14" t="s">
        <v>41</v>
      </c>
      <c r="H41" t="s">
        <v>11</v>
      </c>
      <c r="I41" t="s">
        <v>12</v>
      </c>
    </row>
    <row r="42" spans="1:9" x14ac:dyDescent="0.4">
      <c r="A42" t="s">
        <v>112</v>
      </c>
      <c r="B42" s="2">
        <v>5.0000000000000001E-3</v>
      </c>
      <c r="C42" s="3">
        <v>433</v>
      </c>
      <c r="D42" s="8" t="s">
        <v>8</v>
      </c>
      <c r="E42">
        <v>0</v>
      </c>
      <c r="F42" t="s">
        <v>113</v>
      </c>
      <c r="G42" s="14" t="s">
        <v>41</v>
      </c>
      <c r="H42" t="s">
        <v>11</v>
      </c>
      <c r="I42" t="s">
        <v>12</v>
      </c>
    </row>
    <row r="43" spans="1:9" x14ac:dyDescent="0.4">
      <c r="A43" t="s">
        <v>161</v>
      </c>
      <c r="B43" s="2">
        <v>4.0000000000000001E-3</v>
      </c>
      <c r="C43" s="3">
        <v>285</v>
      </c>
      <c r="D43" s="8" t="s">
        <v>8</v>
      </c>
      <c r="E43">
        <v>0</v>
      </c>
      <c r="F43" t="s">
        <v>162</v>
      </c>
      <c r="G43" s="14" t="s">
        <v>41</v>
      </c>
      <c r="H43" t="s">
        <v>11</v>
      </c>
      <c r="I43" t="s">
        <v>12</v>
      </c>
    </row>
    <row r="44" spans="1:9" x14ac:dyDescent="0.4">
      <c r="A44" t="s">
        <v>71</v>
      </c>
      <c r="B44" s="2">
        <v>1E-3</v>
      </c>
      <c r="C44" s="3">
        <v>124</v>
      </c>
      <c r="D44" s="8" t="s">
        <v>8</v>
      </c>
      <c r="E44">
        <v>0</v>
      </c>
      <c r="F44" t="s">
        <v>72</v>
      </c>
      <c r="G44" s="14" t="s">
        <v>41</v>
      </c>
      <c r="H44" t="s">
        <v>11</v>
      </c>
      <c r="I44" t="s">
        <v>12</v>
      </c>
    </row>
    <row r="45" spans="1:9" x14ac:dyDescent="0.4">
      <c r="A45" t="s">
        <v>135</v>
      </c>
      <c r="B45" s="2">
        <v>1E-3</v>
      </c>
      <c r="C45" s="3">
        <v>43</v>
      </c>
      <c r="D45" s="8" t="s">
        <v>8</v>
      </c>
      <c r="E45">
        <v>0</v>
      </c>
      <c r="F45" t="s">
        <v>132</v>
      </c>
      <c r="G45" s="14" t="s">
        <v>41</v>
      </c>
      <c r="H45" t="s">
        <v>11</v>
      </c>
      <c r="I45" t="s">
        <v>12</v>
      </c>
    </row>
    <row r="46" spans="1:9" x14ac:dyDescent="0.4">
      <c r="A46" t="s">
        <v>13</v>
      </c>
      <c r="B46" s="2">
        <v>1E-3</v>
      </c>
      <c r="C46" s="3">
        <v>423</v>
      </c>
      <c r="D46" s="8" t="s">
        <v>8</v>
      </c>
      <c r="E46">
        <v>0</v>
      </c>
      <c r="F46" t="s">
        <v>14</v>
      </c>
      <c r="G46" s="13" t="s">
        <v>15</v>
      </c>
      <c r="H46" t="s">
        <v>11</v>
      </c>
      <c r="I46" t="s">
        <v>12</v>
      </c>
    </row>
    <row r="47" spans="1:9" x14ac:dyDescent="0.4">
      <c r="A47" t="s">
        <v>133</v>
      </c>
      <c r="B47" s="2">
        <v>0</v>
      </c>
      <c r="C47" s="3">
        <v>36</v>
      </c>
      <c r="D47" s="8" t="s">
        <v>8</v>
      </c>
      <c r="E47">
        <v>0</v>
      </c>
      <c r="F47" t="s">
        <v>132</v>
      </c>
      <c r="G47" s="13" t="s">
        <v>15</v>
      </c>
      <c r="H47" t="s">
        <v>11</v>
      </c>
      <c r="I47" t="s">
        <v>12</v>
      </c>
    </row>
    <row r="48" spans="1:9" x14ac:dyDescent="0.4">
      <c r="A48" t="s">
        <v>137</v>
      </c>
      <c r="B48" s="2">
        <v>6.0000000000000001E-3</v>
      </c>
      <c r="C48" s="3">
        <v>580</v>
      </c>
      <c r="D48" s="8" t="s">
        <v>8</v>
      </c>
      <c r="E48">
        <v>0</v>
      </c>
      <c r="F48" t="s">
        <v>138</v>
      </c>
      <c r="G48" t="s">
        <v>10</v>
      </c>
      <c r="H48" t="s">
        <v>11</v>
      </c>
      <c r="I48" t="s">
        <v>12</v>
      </c>
    </row>
    <row r="49" spans="1:10" x14ac:dyDescent="0.4">
      <c r="A49" t="s">
        <v>7</v>
      </c>
      <c r="B49" s="2">
        <v>3.0000000000000001E-3</v>
      </c>
      <c r="C49" s="3">
        <v>509</v>
      </c>
      <c r="D49" s="8" t="s">
        <v>8</v>
      </c>
      <c r="E49">
        <v>0</v>
      </c>
      <c r="F49" t="s">
        <v>9</v>
      </c>
      <c r="G49" t="s">
        <v>10</v>
      </c>
      <c r="H49" t="s">
        <v>11</v>
      </c>
      <c r="I49" t="s">
        <v>12</v>
      </c>
    </row>
    <row r="50" spans="1:10" x14ac:dyDescent="0.4">
      <c r="A50" t="s">
        <v>69</v>
      </c>
      <c r="B50" s="2">
        <v>8.9999999999999993E-3</v>
      </c>
      <c r="C50" s="3">
        <v>501</v>
      </c>
      <c r="D50" s="8" t="s">
        <v>8</v>
      </c>
      <c r="E50">
        <v>0</v>
      </c>
      <c r="F50" t="s">
        <v>70</v>
      </c>
      <c r="G50" t="s">
        <v>10</v>
      </c>
      <c r="H50" t="s">
        <v>11</v>
      </c>
      <c r="I50" t="s">
        <v>12</v>
      </c>
    </row>
    <row r="51" spans="1:10" x14ac:dyDescent="0.4">
      <c r="A51" t="s">
        <v>23</v>
      </c>
      <c r="B51" s="2">
        <v>1E-3</v>
      </c>
      <c r="C51" s="3">
        <v>245</v>
      </c>
      <c r="D51" s="8" t="s">
        <v>8</v>
      </c>
      <c r="E51">
        <v>0</v>
      </c>
      <c r="F51" t="s">
        <v>24</v>
      </c>
      <c r="G51" t="s">
        <v>10</v>
      </c>
      <c r="H51" t="s">
        <v>11</v>
      </c>
      <c r="I51" t="s">
        <v>12</v>
      </c>
    </row>
    <row r="52" spans="1:10" x14ac:dyDescent="0.4">
      <c r="A52" t="s">
        <v>179</v>
      </c>
      <c r="B52" s="2">
        <v>2E-3</v>
      </c>
      <c r="C52" s="3">
        <v>11</v>
      </c>
      <c r="D52" t="s">
        <v>17</v>
      </c>
      <c r="E52">
        <v>0</v>
      </c>
      <c r="F52" t="s">
        <v>180</v>
      </c>
      <c r="G52" s="5" t="s">
        <v>43</v>
      </c>
      <c r="H52" t="s">
        <v>49</v>
      </c>
      <c r="I52" t="s">
        <v>12</v>
      </c>
      <c r="J52">
        <f>SUBTOTAL(9,C2:C52)</f>
        <v>23451</v>
      </c>
    </row>
    <row r="53" spans="1:10" x14ac:dyDescent="0.4">
      <c r="A53" t="s">
        <v>196</v>
      </c>
      <c r="B53" s="2">
        <v>8.6999999999999994E-2</v>
      </c>
      <c r="C53" s="3">
        <v>135</v>
      </c>
      <c r="D53" t="s">
        <v>193</v>
      </c>
      <c r="E53">
        <v>0</v>
      </c>
      <c r="F53" t="s">
        <v>194</v>
      </c>
      <c r="G53" s="7" t="s">
        <v>19</v>
      </c>
      <c r="H53" t="s">
        <v>11</v>
      </c>
      <c r="I53" t="s">
        <v>12</v>
      </c>
    </row>
    <row r="54" spans="1:10" x14ac:dyDescent="0.4">
      <c r="A54" t="s">
        <v>111</v>
      </c>
      <c r="B54" s="2">
        <v>0</v>
      </c>
      <c r="C54" s="3">
        <v>0</v>
      </c>
      <c r="D54" t="s">
        <v>105</v>
      </c>
      <c r="E54">
        <v>1</v>
      </c>
      <c r="F54" t="s">
        <v>106</v>
      </c>
      <c r="G54" s="7" t="s">
        <v>19</v>
      </c>
      <c r="H54" t="s">
        <v>11</v>
      </c>
      <c r="I54" t="s">
        <v>110</v>
      </c>
    </row>
    <row r="55" spans="1:10" x14ac:dyDescent="0.4">
      <c r="A55" t="s">
        <v>39</v>
      </c>
      <c r="B55" s="2">
        <v>3.0000000000000001E-3</v>
      </c>
      <c r="C55" s="3">
        <v>58</v>
      </c>
      <c r="D55" t="s">
        <v>30</v>
      </c>
      <c r="E55">
        <v>0</v>
      </c>
      <c r="F55" t="s">
        <v>31</v>
      </c>
      <c r="G55" s="7" t="s">
        <v>19</v>
      </c>
      <c r="H55" t="s">
        <v>11</v>
      </c>
      <c r="I55" t="s">
        <v>12</v>
      </c>
    </row>
    <row r="56" spans="1:10" x14ac:dyDescent="0.4">
      <c r="A56" t="s">
        <v>91</v>
      </c>
      <c r="B56" s="2">
        <v>0</v>
      </c>
      <c r="C56" s="3">
        <v>23</v>
      </c>
      <c r="D56" t="s">
        <v>30</v>
      </c>
      <c r="E56">
        <v>0</v>
      </c>
      <c r="F56" t="s">
        <v>82</v>
      </c>
      <c r="G56" s="7" t="s">
        <v>19</v>
      </c>
      <c r="H56" t="s">
        <v>11</v>
      </c>
      <c r="I56" t="s">
        <v>12</v>
      </c>
    </row>
    <row r="57" spans="1:10" x14ac:dyDescent="0.4">
      <c r="A57" t="s">
        <v>120</v>
      </c>
      <c r="B57" s="2">
        <v>0</v>
      </c>
      <c r="C57" s="3">
        <v>21</v>
      </c>
      <c r="D57" t="s">
        <v>30</v>
      </c>
      <c r="E57">
        <v>0</v>
      </c>
      <c r="F57" t="s">
        <v>117</v>
      </c>
      <c r="G57" s="7" t="s">
        <v>19</v>
      </c>
      <c r="H57" t="s">
        <v>11</v>
      </c>
      <c r="I57" t="s">
        <v>12</v>
      </c>
    </row>
    <row r="58" spans="1:10" x14ac:dyDescent="0.4">
      <c r="A58" t="s">
        <v>101</v>
      </c>
      <c r="B58" s="2">
        <v>2E-3</v>
      </c>
      <c r="C58" s="3">
        <v>61</v>
      </c>
      <c r="D58" t="s">
        <v>93</v>
      </c>
      <c r="E58">
        <v>0</v>
      </c>
      <c r="F58" t="s">
        <v>94</v>
      </c>
      <c r="G58" s="7" t="s">
        <v>19</v>
      </c>
      <c r="H58" t="s">
        <v>11</v>
      </c>
      <c r="I58" t="s">
        <v>12</v>
      </c>
    </row>
    <row r="59" spans="1:10" x14ac:dyDescent="0.4">
      <c r="A59" t="s">
        <v>16</v>
      </c>
      <c r="B59" s="2">
        <v>0</v>
      </c>
      <c r="C59" s="3">
        <v>24</v>
      </c>
      <c r="D59" t="s">
        <v>17</v>
      </c>
      <c r="E59">
        <v>1</v>
      </c>
      <c r="F59" t="s">
        <v>18</v>
      </c>
      <c r="G59" s="7" t="s">
        <v>19</v>
      </c>
      <c r="H59" t="s">
        <v>11</v>
      </c>
      <c r="I59" t="s">
        <v>12</v>
      </c>
    </row>
    <row r="60" spans="1:10" x14ac:dyDescent="0.4">
      <c r="A60" t="s">
        <v>181</v>
      </c>
      <c r="B60" s="2">
        <v>1E-3</v>
      </c>
      <c r="C60" s="3">
        <v>12</v>
      </c>
      <c r="D60" t="s">
        <v>17</v>
      </c>
      <c r="E60">
        <v>0</v>
      </c>
      <c r="F60" t="s">
        <v>180</v>
      </c>
      <c r="G60" s="7" t="s">
        <v>19</v>
      </c>
      <c r="H60" t="s">
        <v>49</v>
      </c>
      <c r="I60" t="s">
        <v>12</v>
      </c>
      <c r="J60">
        <f>SUBTOTAL(9,C53:C60)</f>
        <v>334</v>
      </c>
    </row>
    <row r="61" spans="1:10" x14ac:dyDescent="0.4">
      <c r="A61" t="s">
        <v>108</v>
      </c>
      <c r="B61" s="2">
        <v>8.7999999999999995E-2</v>
      </c>
      <c r="C61" s="3">
        <v>4100</v>
      </c>
      <c r="D61" t="s">
        <v>105</v>
      </c>
      <c r="E61">
        <v>0</v>
      </c>
      <c r="F61" t="s">
        <v>106</v>
      </c>
      <c r="G61" s="6" t="s">
        <v>45</v>
      </c>
      <c r="H61" t="s">
        <v>11</v>
      </c>
      <c r="I61" t="s">
        <v>12</v>
      </c>
    </row>
    <row r="62" spans="1:10" x14ac:dyDescent="0.4">
      <c r="A62" t="s">
        <v>44</v>
      </c>
      <c r="B62" s="2">
        <v>6.0000000000000001E-3</v>
      </c>
      <c r="C62" s="3">
        <v>56</v>
      </c>
      <c r="D62" t="s">
        <v>30</v>
      </c>
      <c r="E62">
        <v>0</v>
      </c>
      <c r="F62" t="s">
        <v>31</v>
      </c>
      <c r="G62" s="6" t="s">
        <v>45</v>
      </c>
      <c r="H62" t="s">
        <v>11</v>
      </c>
      <c r="I62" t="s">
        <v>12</v>
      </c>
    </row>
    <row r="63" spans="1:10" x14ac:dyDescent="0.4">
      <c r="A63" t="s">
        <v>129</v>
      </c>
      <c r="B63" s="2">
        <v>5.0000000000000001E-3</v>
      </c>
      <c r="C63" s="3">
        <v>30</v>
      </c>
      <c r="D63" t="s">
        <v>30</v>
      </c>
      <c r="E63">
        <v>1</v>
      </c>
      <c r="F63" t="s">
        <v>130</v>
      </c>
      <c r="G63" s="6" t="s">
        <v>45</v>
      </c>
      <c r="H63" t="s">
        <v>49</v>
      </c>
      <c r="I63" t="s">
        <v>12</v>
      </c>
    </row>
    <row r="64" spans="1:10" x14ac:dyDescent="0.4">
      <c r="A64" t="s">
        <v>89</v>
      </c>
      <c r="B64" s="2">
        <v>1E-3</v>
      </c>
      <c r="C64" s="3">
        <v>22</v>
      </c>
      <c r="D64" t="s">
        <v>30</v>
      </c>
      <c r="E64">
        <v>0</v>
      </c>
      <c r="F64" t="s">
        <v>82</v>
      </c>
      <c r="G64" s="6" t="s">
        <v>45</v>
      </c>
      <c r="H64" t="s">
        <v>11</v>
      </c>
      <c r="I64" t="s">
        <v>12</v>
      </c>
    </row>
    <row r="65" spans="1:10" x14ac:dyDescent="0.4">
      <c r="A65" t="s">
        <v>60</v>
      </c>
      <c r="B65" s="2">
        <v>7.0000000000000001E-3</v>
      </c>
      <c r="C65" s="3">
        <v>21</v>
      </c>
      <c r="D65" t="s">
        <v>30</v>
      </c>
      <c r="E65">
        <v>0</v>
      </c>
      <c r="F65" t="s">
        <v>59</v>
      </c>
      <c r="G65" s="6" t="s">
        <v>45</v>
      </c>
      <c r="H65" t="s">
        <v>11</v>
      </c>
      <c r="I65" t="s">
        <v>12</v>
      </c>
    </row>
    <row r="66" spans="1:10" x14ac:dyDescent="0.4">
      <c r="A66" t="s">
        <v>118</v>
      </c>
      <c r="B66" s="2">
        <v>1E-3</v>
      </c>
      <c r="C66" s="3">
        <v>18</v>
      </c>
      <c r="D66" t="s">
        <v>30</v>
      </c>
      <c r="E66">
        <v>0</v>
      </c>
      <c r="F66" t="s">
        <v>117</v>
      </c>
      <c r="G66" s="6" t="s">
        <v>45</v>
      </c>
      <c r="H66" t="s">
        <v>11</v>
      </c>
      <c r="I66" t="s">
        <v>12</v>
      </c>
    </row>
    <row r="67" spans="1:10" x14ac:dyDescent="0.4">
      <c r="A67" t="s">
        <v>102</v>
      </c>
      <c r="B67" s="2">
        <v>8.9999999999999993E-3</v>
      </c>
      <c r="C67" s="3">
        <v>59</v>
      </c>
      <c r="D67" t="s">
        <v>93</v>
      </c>
      <c r="E67">
        <v>0</v>
      </c>
      <c r="F67" t="s">
        <v>94</v>
      </c>
      <c r="G67" s="6" t="s">
        <v>45</v>
      </c>
      <c r="H67" t="s">
        <v>11</v>
      </c>
      <c r="I67" t="s">
        <v>12</v>
      </c>
    </row>
    <row r="68" spans="1:10" x14ac:dyDescent="0.4">
      <c r="A68" t="s">
        <v>182</v>
      </c>
      <c r="B68" s="2">
        <v>2E-3</v>
      </c>
      <c r="C68" s="3">
        <v>13</v>
      </c>
      <c r="D68" t="s">
        <v>17</v>
      </c>
      <c r="E68">
        <v>0</v>
      </c>
      <c r="F68" t="s">
        <v>180</v>
      </c>
      <c r="G68" s="6" t="s">
        <v>45</v>
      </c>
      <c r="H68" t="s">
        <v>49</v>
      </c>
      <c r="I68" t="s">
        <v>12</v>
      </c>
      <c r="J68">
        <f>SUBTOTAL(9,C61:C68)</f>
        <v>4319</v>
      </c>
    </row>
    <row r="69" spans="1:10" x14ac:dyDescent="0.4">
      <c r="A69" t="s">
        <v>195</v>
      </c>
      <c r="B69" s="2">
        <v>8.6999999999999994E-2</v>
      </c>
      <c r="C69" s="3">
        <v>121</v>
      </c>
      <c r="D69" t="s">
        <v>193</v>
      </c>
      <c r="E69">
        <v>0</v>
      </c>
      <c r="F69" t="s">
        <v>194</v>
      </c>
      <c r="G69" s="9" t="s">
        <v>22</v>
      </c>
      <c r="H69" t="s">
        <v>11</v>
      </c>
      <c r="I69" t="s">
        <v>12</v>
      </c>
    </row>
    <row r="70" spans="1:10" x14ac:dyDescent="0.4">
      <c r="A70" t="s">
        <v>29</v>
      </c>
      <c r="B70" s="2">
        <v>3.0000000000000001E-3</v>
      </c>
      <c r="C70" s="3">
        <v>44</v>
      </c>
      <c r="D70" t="s">
        <v>30</v>
      </c>
      <c r="E70">
        <v>0</v>
      </c>
      <c r="F70" t="s">
        <v>31</v>
      </c>
      <c r="G70" s="9" t="s">
        <v>22</v>
      </c>
      <c r="H70" t="s">
        <v>11</v>
      </c>
      <c r="I70" t="s">
        <v>12</v>
      </c>
    </row>
    <row r="71" spans="1:10" x14ac:dyDescent="0.4">
      <c r="A71" t="s">
        <v>85</v>
      </c>
      <c r="B71" s="2">
        <v>0</v>
      </c>
      <c r="C71" s="3">
        <v>20</v>
      </c>
      <c r="D71" t="s">
        <v>30</v>
      </c>
      <c r="E71">
        <v>0</v>
      </c>
      <c r="F71" t="s">
        <v>82</v>
      </c>
      <c r="G71" s="9" t="s">
        <v>22</v>
      </c>
      <c r="H71" t="s">
        <v>11</v>
      </c>
      <c r="I71" t="s">
        <v>12</v>
      </c>
    </row>
    <row r="72" spans="1:10" x14ac:dyDescent="0.4">
      <c r="A72" t="s">
        <v>123</v>
      </c>
      <c r="B72" s="2">
        <v>0</v>
      </c>
      <c r="C72" s="3">
        <v>15</v>
      </c>
      <c r="D72" t="s">
        <v>30</v>
      </c>
      <c r="E72">
        <v>0</v>
      </c>
      <c r="F72" t="s">
        <v>117</v>
      </c>
      <c r="G72" s="9" t="s">
        <v>22</v>
      </c>
      <c r="H72" t="s">
        <v>11</v>
      </c>
      <c r="I72" t="s">
        <v>12</v>
      </c>
    </row>
    <row r="73" spans="1:10" x14ac:dyDescent="0.4">
      <c r="A73" t="s">
        <v>96</v>
      </c>
      <c r="B73" s="2">
        <v>2E-3</v>
      </c>
      <c r="C73" s="3">
        <v>54</v>
      </c>
      <c r="D73" t="s">
        <v>93</v>
      </c>
      <c r="E73">
        <v>0</v>
      </c>
      <c r="F73" t="s">
        <v>94</v>
      </c>
      <c r="G73" s="9" t="s">
        <v>22</v>
      </c>
      <c r="H73" t="s">
        <v>11</v>
      </c>
      <c r="I73" t="s">
        <v>12</v>
      </c>
    </row>
    <row r="74" spans="1:10" x14ac:dyDescent="0.4">
      <c r="A74" t="s">
        <v>184</v>
      </c>
      <c r="B74" s="2">
        <v>1E-3</v>
      </c>
      <c r="C74" s="3">
        <v>10</v>
      </c>
      <c r="D74" t="s">
        <v>17</v>
      </c>
      <c r="E74">
        <v>0</v>
      </c>
      <c r="F74" t="s">
        <v>180</v>
      </c>
      <c r="G74" s="9" t="s">
        <v>22</v>
      </c>
      <c r="H74" t="s">
        <v>49</v>
      </c>
      <c r="I74" t="s">
        <v>12</v>
      </c>
      <c r="J74">
        <f>SUBTOTAL(9,C69:C74)</f>
        <v>264</v>
      </c>
    </row>
    <row r="75" spans="1:10" x14ac:dyDescent="0.4">
      <c r="A75" t="s">
        <v>46</v>
      </c>
      <c r="B75" s="2">
        <v>1E-3</v>
      </c>
      <c r="C75" s="3">
        <v>82</v>
      </c>
      <c r="D75" t="s">
        <v>47</v>
      </c>
      <c r="E75">
        <v>0</v>
      </c>
      <c r="F75" t="s">
        <v>48</v>
      </c>
      <c r="G75" s="10" t="s">
        <v>34</v>
      </c>
      <c r="H75" t="s">
        <v>49</v>
      </c>
      <c r="I75" t="s">
        <v>12</v>
      </c>
    </row>
    <row r="76" spans="1:10" x14ac:dyDescent="0.4">
      <c r="A76" t="s">
        <v>50</v>
      </c>
      <c r="B76" s="2">
        <v>1E-3</v>
      </c>
      <c r="C76" s="3">
        <v>62</v>
      </c>
      <c r="D76" t="s">
        <v>47</v>
      </c>
      <c r="E76">
        <v>0</v>
      </c>
      <c r="F76" t="s">
        <v>51</v>
      </c>
      <c r="G76" s="10" t="s">
        <v>34</v>
      </c>
      <c r="H76" t="s">
        <v>49</v>
      </c>
      <c r="I76" t="s">
        <v>12</v>
      </c>
    </row>
    <row r="77" spans="1:10" x14ac:dyDescent="0.4">
      <c r="A77" t="s">
        <v>33</v>
      </c>
      <c r="B77" s="2">
        <v>3.0000000000000001E-3</v>
      </c>
      <c r="C77" s="3">
        <v>44</v>
      </c>
      <c r="D77" t="s">
        <v>30</v>
      </c>
      <c r="E77">
        <v>0</v>
      </c>
      <c r="F77" t="s">
        <v>31</v>
      </c>
      <c r="G77" s="10" t="s">
        <v>34</v>
      </c>
      <c r="H77" t="s">
        <v>11</v>
      </c>
      <c r="I77" t="s">
        <v>12</v>
      </c>
    </row>
    <row r="78" spans="1:10" x14ac:dyDescent="0.4">
      <c r="A78" t="s">
        <v>88</v>
      </c>
      <c r="B78" s="2">
        <v>0</v>
      </c>
      <c r="C78" s="3">
        <v>20</v>
      </c>
      <c r="D78" t="s">
        <v>30</v>
      </c>
      <c r="E78">
        <v>0</v>
      </c>
      <c r="F78" t="s">
        <v>82</v>
      </c>
      <c r="G78" s="10" t="s">
        <v>34</v>
      </c>
      <c r="H78" t="s">
        <v>11</v>
      </c>
      <c r="I78" t="s">
        <v>12</v>
      </c>
    </row>
    <row r="79" spans="1:10" x14ac:dyDescent="0.4">
      <c r="A79" t="s">
        <v>124</v>
      </c>
      <c r="B79" s="2">
        <v>0</v>
      </c>
      <c r="C79" s="3">
        <v>15</v>
      </c>
      <c r="D79" t="s">
        <v>30</v>
      </c>
      <c r="E79">
        <v>0</v>
      </c>
      <c r="F79" t="s">
        <v>117</v>
      </c>
      <c r="G79" s="10" t="s">
        <v>34</v>
      </c>
      <c r="H79" t="s">
        <v>11</v>
      </c>
      <c r="I79" t="s">
        <v>12</v>
      </c>
    </row>
    <row r="80" spans="1:10" x14ac:dyDescent="0.4">
      <c r="A80" t="s">
        <v>99</v>
      </c>
      <c r="B80" s="2">
        <v>2E-3</v>
      </c>
      <c r="C80" s="3">
        <v>60</v>
      </c>
      <c r="D80" t="s">
        <v>93</v>
      </c>
      <c r="E80">
        <v>0</v>
      </c>
      <c r="F80" t="s">
        <v>94</v>
      </c>
      <c r="G80" s="10" t="s">
        <v>34</v>
      </c>
      <c r="H80" t="s">
        <v>11</v>
      </c>
      <c r="I80" t="s">
        <v>12</v>
      </c>
    </row>
    <row r="81" spans="1:10" x14ac:dyDescent="0.4">
      <c r="A81" t="s">
        <v>183</v>
      </c>
      <c r="B81" s="2">
        <v>1E-3</v>
      </c>
      <c r="C81" s="3">
        <v>10</v>
      </c>
      <c r="D81" t="s">
        <v>17</v>
      </c>
      <c r="E81">
        <v>0</v>
      </c>
      <c r="F81" t="s">
        <v>180</v>
      </c>
      <c r="G81" s="10" t="s">
        <v>34</v>
      </c>
      <c r="H81" t="s">
        <v>49</v>
      </c>
      <c r="I81" t="s">
        <v>12</v>
      </c>
      <c r="J81">
        <f>SUBTOTAL(9,C75:C81)</f>
        <v>293</v>
      </c>
    </row>
    <row r="82" spans="1:10" x14ac:dyDescent="0.4">
      <c r="A82" t="s">
        <v>52</v>
      </c>
      <c r="B82" s="2">
        <v>0</v>
      </c>
      <c r="C82" s="3">
        <v>11</v>
      </c>
      <c r="D82" t="s">
        <v>47</v>
      </c>
      <c r="E82">
        <v>0</v>
      </c>
      <c r="F82" t="s">
        <v>53</v>
      </c>
      <c r="G82" s="11" t="s">
        <v>27</v>
      </c>
      <c r="H82" t="s">
        <v>49</v>
      </c>
      <c r="I82" t="s">
        <v>12</v>
      </c>
    </row>
    <row r="83" spans="1:10" x14ac:dyDescent="0.4">
      <c r="A83" t="s">
        <v>36</v>
      </c>
      <c r="B83" s="2">
        <v>4.0000000000000001E-3</v>
      </c>
      <c r="C83" s="3">
        <v>44</v>
      </c>
      <c r="D83" t="s">
        <v>30</v>
      </c>
      <c r="E83">
        <v>0</v>
      </c>
      <c r="F83" t="s">
        <v>31</v>
      </c>
      <c r="G83" s="11" t="s">
        <v>27</v>
      </c>
      <c r="H83" t="s">
        <v>11</v>
      </c>
      <c r="I83" t="s">
        <v>12</v>
      </c>
    </row>
    <row r="84" spans="1:10" x14ac:dyDescent="0.4">
      <c r="A84" t="s">
        <v>84</v>
      </c>
      <c r="B84" s="2">
        <v>0</v>
      </c>
      <c r="C84" s="3">
        <v>19</v>
      </c>
      <c r="D84" t="s">
        <v>30</v>
      </c>
      <c r="E84">
        <v>0</v>
      </c>
      <c r="F84" t="s">
        <v>82</v>
      </c>
      <c r="G84" s="11" t="s">
        <v>27</v>
      </c>
      <c r="H84" t="s">
        <v>11</v>
      </c>
      <c r="I84" t="s">
        <v>12</v>
      </c>
    </row>
    <row r="85" spans="1:10" x14ac:dyDescent="0.4">
      <c r="A85" t="s">
        <v>127</v>
      </c>
      <c r="B85" s="2">
        <v>1E-3</v>
      </c>
      <c r="C85" s="3">
        <v>18</v>
      </c>
      <c r="D85" t="s">
        <v>30</v>
      </c>
      <c r="E85">
        <v>0</v>
      </c>
      <c r="F85" t="s">
        <v>128</v>
      </c>
      <c r="G85" s="11" t="s">
        <v>27</v>
      </c>
      <c r="H85" t="s">
        <v>11</v>
      </c>
      <c r="I85" t="s">
        <v>12</v>
      </c>
    </row>
    <row r="86" spans="1:10" x14ac:dyDescent="0.4">
      <c r="A86" t="s">
        <v>122</v>
      </c>
      <c r="B86" s="2">
        <v>0</v>
      </c>
      <c r="C86" s="3">
        <v>15</v>
      </c>
      <c r="D86" t="s">
        <v>30</v>
      </c>
      <c r="E86">
        <v>0</v>
      </c>
      <c r="F86" t="s">
        <v>117</v>
      </c>
      <c r="G86" s="11" t="s">
        <v>27</v>
      </c>
      <c r="H86" t="s">
        <v>11</v>
      </c>
      <c r="I86" t="s">
        <v>12</v>
      </c>
    </row>
    <row r="87" spans="1:10" x14ac:dyDescent="0.4">
      <c r="A87" t="s">
        <v>95</v>
      </c>
      <c r="B87" s="2">
        <v>5.0000000000000001E-3</v>
      </c>
      <c r="C87" s="3">
        <v>57</v>
      </c>
      <c r="D87" t="s">
        <v>93</v>
      </c>
      <c r="E87">
        <v>0</v>
      </c>
      <c r="F87" t="s">
        <v>94</v>
      </c>
      <c r="G87" s="11" t="s">
        <v>27</v>
      </c>
      <c r="H87" t="s">
        <v>11</v>
      </c>
      <c r="I87" t="s">
        <v>12</v>
      </c>
    </row>
    <row r="88" spans="1:10" x14ac:dyDescent="0.4">
      <c r="A88" t="s">
        <v>188</v>
      </c>
      <c r="B88" s="2">
        <v>1E-3</v>
      </c>
      <c r="C88" s="3">
        <v>10</v>
      </c>
      <c r="D88" t="s">
        <v>17</v>
      </c>
      <c r="E88">
        <v>0</v>
      </c>
      <c r="F88" t="s">
        <v>180</v>
      </c>
      <c r="G88" s="11" t="s">
        <v>27</v>
      </c>
      <c r="H88" t="s">
        <v>49</v>
      </c>
      <c r="I88" t="s">
        <v>12</v>
      </c>
      <c r="J88">
        <f>SUBTOTAL(9,C82:C88)</f>
        <v>174</v>
      </c>
    </row>
    <row r="89" spans="1:10" x14ac:dyDescent="0.4">
      <c r="A89" t="s">
        <v>37</v>
      </c>
      <c r="B89" s="2">
        <v>5.0000000000000001E-3</v>
      </c>
      <c r="C89" s="3">
        <v>61</v>
      </c>
      <c r="D89" t="s">
        <v>30</v>
      </c>
      <c r="E89">
        <v>0</v>
      </c>
      <c r="F89" t="s">
        <v>31</v>
      </c>
      <c r="G89" s="12" t="s">
        <v>38</v>
      </c>
      <c r="H89" t="s">
        <v>11</v>
      </c>
      <c r="I89" t="s">
        <v>12</v>
      </c>
    </row>
    <row r="90" spans="1:10" x14ac:dyDescent="0.4">
      <c r="A90" t="s">
        <v>90</v>
      </c>
      <c r="B90" s="2">
        <v>1E-3</v>
      </c>
      <c r="C90" s="3">
        <v>21</v>
      </c>
      <c r="D90" t="s">
        <v>30</v>
      </c>
      <c r="E90">
        <v>0</v>
      </c>
      <c r="F90" t="s">
        <v>82</v>
      </c>
      <c r="G90" s="12" t="s">
        <v>38</v>
      </c>
      <c r="H90" t="s">
        <v>11</v>
      </c>
      <c r="I90" t="s">
        <v>12</v>
      </c>
    </row>
    <row r="91" spans="1:10" x14ac:dyDescent="0.4">
      <c r="A91" t="s">
        <v>116</v>
      </c>
      <c r="B91" s="2">
        <v>0</v>
      </c>
      <c r="C91" s="3">
        <v>16</v>
      </c>
      <c r="D91" t="s">
        <v>30</v>
      </c>
      <c r="E91">
        <v>0</v>
      </c>
      <c r="F91" t="s">
        <v>117</v>
      </c>
      <c r="G91" s="12" t="s">
        <v>38</v>
      </c>
      <c r="H91" t="s">
        <v>11</v>
      </c>
      <c r="I91" t="s">
        <v>12</v>
      </c>
    </row>
    <row r="92" spans="1:10" x14ac:dyDescent="0.4">
      <c r="A92" t="s">
        <v>97</v>
      </c>
      <c r="B92" s="2">
        <v>8.0000000000000002E-3</v>
      </c>
      <c r="C92" s="3">
        <v>57</v>
      </c>
      <c r="D92" t="s">
        <v>93</v>
      </c>
      <c r="E92">
        <v>0</v>
      </c>
      <c r="F92" t="s">
        <v>94</v>
      </c>
      <c r="G92" s="12" t="s">
        <v>38</v>
      </c>
      <c r="H92" t="s">
        <v>11</v>
      </c>
      <c r="I92" t="s">
        <v>12</v>
      </c>
    </row>
    <row r="93" spans="1:10" x14ac:dyDescent="0.4">
      <c r="A93" t="s">
        <v>185</v>
      </c>
      <c r="B93" s="2">
        <v>1E-3</v>
      </c>
      <c r="C93" s="3">
        <v>10</v>
      </c>
      <c r="D93" t="s">
        <v>17</v>
      </c>
      <c r="E93">
        <v>0</v>
      </c>
      <c r="F93" t="s">
        <v>180</v>
      </c>
      <c r="G93" s="12" t="s">
        <v>38</v>
      </c>
      <c r="H93" t="s">
        <v>49</v>
      </c>
      <c r="I93" t="s">
        <v>12</v>
      </c>
      <c r="J93">
        <f>SUBTOTAL(9,C89:C93)</f>
        <v>165</v>
      </c>
    </row>
    <row r="94" spans="1:10" x14ac:dyDescent="0.4">
      <c r="A94" t="s">
        <v>104</v>
      </c>
      <c r="B94" s="2">
        <v>8.5999999999999993E-2</v>
      </c>
      <c r="C94" s="3">
        <v>2200</v>
      </c>
      <c r="D94" t="s">
        <v>105</v>
      </c>
      <c r="E94">
        <v>0</v>
      </c>
      <c r="F94" t="s">
        <v>106</v>
      </c>
      <c r="G94" s="14" t="s">
        <v>41</v>
      </c>
      <c r="H94" t="s">
        <v>11</v>
      </c>
      <c r="I94" t="s">
        <v>12</v>
      </c>
    </row>
    <row r="95" spans="1:10" x14ac:dyDescent="0.4">
      <c r="A95" t="s">
        <v>40</v>
      </c>
      <c r="B95" s="2">
        <v>5.0000000000000001E-3</v>
      </c>
      <c r="C95" s="3">
        <v>56</v>
      </c>
      <c r="D95" t="s">
        <v>30</v>
      </c>
      <c r="E95">
        <v>0</v>
      </c>
      <c r="F95" t="s">
        <v>31</v>
      </c>
      <c r="G95" s="14" t="s">
        <v>41</v>
      </c>
      <c r="H95" t="s">
        <v>11</v>
      </c>
      <c r="I95" t="s">
        <v>12</v>
      </c>
    </row>
    <row r="96" spans="1:10" x14ac:dyDescent="0.4">
      <c r="A96" t="s">
        <v>80</v>
      </c>
      <c r="B96" s="2">
        <v>2E-3</v>
      </c>
      <c r="C96" s="3">
        <v>49</v>
      </c>
      <c r="D96" t="s">
        <v>30</v>
      </c>
      <c r="E96">
        <v>0</v>
      </c>
      <c r="F96" t="s">
        <v>79</v>
      </c>
      <c r="G96" s="14" t="s">
        <v>41</v>
      </c>
      <c r="H96" t="s">
        <v>11</v>
      </c>
      <c r="I96" t="s">
        <v>12</v>
      </c>
    </row>
    <row r="97" spans="1:10" x14ac:dyDescent="0.4">
      <c r="A97" t="s">
        <v>86</v>
      </c>
      <c r="B97" s="2">
        <v>0</v>
      </c>
      <c r="C97" s="3">
        <v>20</v>
      </c>
      <c r="D97" t="s">
        <v>30</v>
      </c>
      <c r="E97">
        <v>0</v>
      </c>
      <c r="F97" t="s">
        <v>82</v>
      </c>
      <c r="G97" s="14" t="s">
        <v>41</v>
      </c>
      <c r="H97" t="s">
        <v>11</v>
      </c>
      <c r="I97" t="s">
        <v>12</v>
      </c>
    </row>
    <row r="98" spans="1:10" x14ac:dyDescent="0.4">
      <c r="A98" t="s">
        <v>58</v>
      </c>
      <c r="B98" s="2">
        <v>6.0000000000000001E-3</v>
      </c>
      <c r="C98" s="3">
        <v>19</v>
      </c>
      <c r="D98" t="s">
        <v>30</v>
      </c>
      <c r="E98">
        <v>0</v>
      </c>
      <c r="F98" t="s">
        <v>59</v>
      </c>
      <c r="G98" s="14" t="s">
        <v>41</v>
      </c>
      <c r="H98" t="s">
        <v>11</v>
      </c>
      <c r="I98" t="s">
        <v>12</v>
      </c>
    </row>
    <row r="99" spans="1:10" x14ac:dyDescent="0.4">
      <c r="A99" t="s">
        <v>119</v>
      </c>
      <c r="B99" s="2">
        <v>1E-3</v>
      </c>
      <c r="C99" s="3">
        <v>18</v>
      </c>
      <c r="D99" t="s">
        <v>30</v>
      </c>
      <c r="E99">
        <v>0</v>
      </c>
      <c r="F99" t="s">
        <v>117</v>
      </c>
      <c r="G99" s="14" t="s">
        <v>41</v>
      </c>
      <c r="H99" t="s">
        <v>11</v>
      </c>
      <c r="I99" t="s">
        <v>12</v>
      </c>
    </row>
    <row r="100" spans="1:10" x14ac:dyDescent="0.4">
      <c r="A100" t="s">
        <v>92</v>
      </c>
      <c r="B100" s="2">
        <v>1.4999999999999999E-2</v>
      </c>
      <c r="C100" s="3">
        <v>62</v>
      </c>
      <c r="D100" t="s">
        <v>93</v>
      </c>
      <c r="E100">
        <v>0</v>
      </c>
      <c r="F100" t="s">
        <v>94</v>
      </c>
      <c r="G100" s="14" t="s">
        <v>41</v>
      </c>
      <c r="H100" t="s">
        <v>11</v>
      </c>
      <c r="I100" t="s">
        <v>12</v>
      </c>
    </row>
    <row r="101" spans="1:10" x14ac:dyDescent="0.4">
      <c r="A101" t="s">
        <v>189</v>
      </c>
      <c r="B101" s="2">
        <v>1E-3</v>
      </c>
      <c r="C101" s="3">
        <v>11</v>
      </c>
      <c r="D101" t="s">
        <v>17</v>
      </c>
      <c r="E101">
        <v>0</v>
      </c>
      <c r="F101" t="s">
        <v>180</v>
      </c>
      <c r="G101" s="14" t="s">
        <v>41</v>
      </c>
      <c r="H101" t="s">
        <v>49</v>
      </c>
      <c r="I101" t="s">
        <v>12</v>
      </c>
      <c r="J101">
        <f>SUBTOTAL(9,C94:C101)</f>
        <v>2435</v>
      </c>
    </row>
    <row r="102" spans="1:10" x14ac:dyDescent="0.4">
      <c r="A102" t="s">
        <v>192</v>
      </c>
      <c r="B102" s="2">
        <v>0.08</v>
      </c>
      <c r="C102" s="3">
        <v>108</v>
      </c>
      <c r="D102" t="s">
        <v>193</v>
      </c>
      <c r="E102">
        <v>0</v>
      </c>
      <c r="F102" t="s">
        <v>194</v>
      </c>
      <c r="G102" s="13" t="s">
        <v>15</v>
      </c>
      <c r="H102" t="s">
        <v>11</v>
      </c>
      <c r="I102" t="s">
        <v>12</v>
      </c>
    </row>
    <row r="103" spans="1:10" x14ac:dyDescent="0.4">
      <c r="A103" t="s">
        <v>109</v>
      </c>
      <c r="B103" s="2">
        <v>0</v>
      </c>
      <c r="C103" s="3">
        <v>0</v>
      </c>
      <c r="D103" t="s">
        <v>105</v>
      </c>
      <c r="E103">
        <v>1</v>
      </c>
      <c r="F103" t="s">
        <v>106</v>
      </c>
      <c r="G103" s="13" t="s">
        <v>15</v>
      </c>
      <c r="H103" t="s">
        <v>11</v>
      </c>
      <c r="I103" t="s">
        <v>110</v>
      </c>
    </row>
    <row r="104" spans="1:10" x14ac:dyDescent="0.4">
      <c r="A104" t="s">
        <v>32</v>
      </c>
      <c r="B104" s="2">
        <v>3.0000000000000001E-3</v>
      </c>
      <c r="C104" s="3">
        <v>62</v>
      </c>
      <c r="D104" t="s">
        <v>30</v>
      </c>
      <c r="E104">
        <v>0</v>
      </c>
      <c r="F104" t="s">
        <v>31</v>
      </c>
      <c r="G104" s="13" t="s">
        <v>15</v>
      </c>
      <c r="H104" t="s">
        <v>11</v>
      </c>
      <c r="I104" t="s">
        <v>12</v>
      </c>
    </row>
    <row r="105" spans="1:10" x14ac:dyDescent="0.4">
      <c r="A105" t="s">
        <v>81</v>
      </c>
      <c r="B105" s="2">
        <v>0</v>
      </c>
      <c r="C105" s="3">
        <v>24</v>
      </c>
      <c r="D105" t="s">
        <v>30</v>
      </c>
      <c r="E105">
        <v>2</v>
      </c>
      <c r="F105" t="s">
        <v>82</v>
      </c>
      <c r="G105" s="13" t="s">
        <v>15</v>
      </c>
      <c r="H105" t="s">
        <v>11</v>
      </c>
      <c r="I105" t="s">
        <v>12</v>
      </c>
    </row>
    <row r="106" spans="1:10" x14ac:dyDescent="0.4">
      <c r="A106" t="s">
        <v>121</v>
      </c>
      <c r="B106" s="2">
        <v>0</v>
      </c>
      <c r="C106" s="3">
        <v>24</v>
      </c>
      <c r="D106" t="s">
        <v>30</v>
      </c>
      <c r="E106">
        <v>0</v>
      </c>
      <c r="F106" t="s">
        <v>117</v>
      </c>
      <c r="G106" s="13" t="s">
        <v>15</v>
      </c>
      <c r="H106" t="s">
        <v>11</v>
      </c>
      <c r="I106" t="s">
        <v>12</v>
      </c>
    </row>
    <row r="107" spans="1:10" x14ac:dyDescent="0.4">
      <c r="A107" t="s">
        <v>100</v>
      </c>
      <c r="B107" s="2">
        <v>2E-3</v>
      </c>
      <c r="C107" s="3">
        <v>62</v>
      </c>
      <c r="D107" t="s">
        <v>93</v>
      </c>
      <c r="E107">
        <v>0</v>
      </c>
      <c r="F107" t="s">
        <v>94</v>
      </c>
      <c r="G107" s="13" t="s">
        <v>15</v>
      </c>
      <c r="H107" t="s">
        <v>11</v>
      </c>
      <c r="I107" t="s">
        <v>12</v>
      </c>
    </row>
    <row r="108" spans="1:10" x14ac:dyDescent="0.4">
      <c r="A108" t="s">
        <v>187</v>
      </c>
      <c r="B108" s="2">
        <v>1E-3</v>
      </c>
      <c r="C108" s="3">
        <v>13</v>
      </c>
      <c r="D108" t="s">
        <v>17</v>
      </c>
      <c r="E108">
        <v>2</v>
      </c>
      <c r="F108" t="s">
        <v>180</v>
      </c>
      <c r="G108" s="13" t="s">
        <v>15</v>
      </c>
      <c r="H108" t="s">
        <v>49</v>
      </c>
      <c r="I108" t="s">
        <v>12</v>
      </c>
      <c r="J108">
        <f>SUBTOTAL(9,C102:C108)</f>
        <v>293</v>
      </c>
    </row>
    <row r="109" spans="1:10" x14ac:dyDescent="0.4">
      <c r="A109" t="s">
        <v>107</v>
      </c>
      <c r="B109" s="2">
        <v>5.5E-2</v>
      </c>
      <c r="C109" s="3">
        <v>2000</v>
      </c>
      <c r="D109" t="s">
        <v>105</v>
      </c>
      <c r="E109">
        <v>0</v>
      </c>
      <c r="F109" t="s">
        <v>106</v>
      </c>
      <c r="G109" t="s">
        <v>10</v>
      </c>
      <c r="H109" t="s">
        <v>11</v>
      </c>
      <c r="I109" t="s">
        <v>12</v>
      </c>
    </row>
    <row r="110" spans="1:10" x14ac:dyDescent="0.4">
      <c r="A110" t="s">
        <v>78</v>
      </c>
      <c r="B110" s="2">
        <v>5.0000000000000001E-3</v>
      </c>
      <c r="C110" s="3">
        <v>59</v>
      </c>
      <c r="D110" t="s">
        <v>30</v>
      </c>
      <c r="E110">
        <v>0</v>
      </c>
      <c r="F110" t="s">
        <v>79</v>
      </c>
      <c r="G110" t="s">
        <v>10</v>
      </c>
      <c r="H110" t="s">
        <v>11</v>
      </c>
      <c r="I110" t="s">
        <v>12</v>
      </c>
    </row>
    <row r="111" spans="1:10" x14ac:dyDescent="0.4">
      <c r="A111" t="s">
        <v>35</v>
      </c>
      <c r="B111" s="2">
        <v>5.0000000000000001E-3</v>
      </c>
      <c r="C111" s="3">
        <v>44</v>
      </c>
      <c r="D111" t="s">
        <v>30</v>
      </c>
      <c r="E111">
        <v>0</v>
      </c>
      <c r="F111" t="s">
        <v>31</v>
      </c>
      <c r="G111" t="s">
        <v>10</v>
      </c>
      <c r="H111" t="s">
        <v>11</v>
      </c>
      <c r="I111" t="s">
        <v>12</v>
      </c>
    </row>
    <row r="112" spans="1:10" x14ac:dyDescent="0.4">
      <c r="A112" t="s">
        <v>83</v>
      </c>
      <c r="B112" s="2">
        <v>1E-3</v>
      </c>
      <c r="C112" s="3">
        <v>20</v>
      </c>
      <c r="D112" t="s">
        <v>30</v>
      </c>
      <c r="E112">
        <v>0</v>
      </c>
      <c r="F112" t="s">
        <v>82</v>
      </c>
      <c r="G112" t="s">
        <v>10</v>
      </c>
      <c r="H112" t="s">
        <v>11</v>
      </c>
      <c r="I112" t="s">
        <v>12</v>
      </c>
    </row>
    <row r="113" spans="1:10" x14ac:dyDescent="0.4">
      <c r="A113" t="s">
        <v>125</v>
      </c>
      <c r="B113" s="2">
        <v>0</v>
      </c>
      <c r="C113" s="3">
        <v>16</v>
      </c>
      <c r="D113" t="s">
        <v>30</v>
      </c>
      <c r="E113">
        <v>0</v>
      </c>
      <c r="F113" t="s">
        <v>117</v>
      </c>
      <c r="G113" t="s">
        <v>10</v>
      </c>
      <c r="H113" t="s">
        <v>11</v>
      </c>
      <c r="I113" t="s">
        <v>12</v>
      </c>
    </row>
    <row r="114" spans="1:10" x14ac:dyDescent="0.4">
      <c r="A114" t="s">
        <v>103</v>
      </c>
      <c r="B114" s="2">
        <v>1.7000000000000001E-2</v>
      </c>
      <c r="C114" s="3">
        <v>64</v>
      </c>
      <c r="D114" t="s">
        <v>93</v>
      </c>
      <c r="E114">
        <v>0</v>
      </c>
      <c r="F114" t="s">
        <v>94</v>
      </c>
      <c r="G114" t="s">
        <v>10</v>
      </c>
      <c r="H114" t="s">
        <v>11</v>
      </c>
      <c r="I114" t="s">
        <v>12</v>
      </c>
    </row>
    <row r="115" spans="1:10" x14ac:dyDescent="0.4">
      <c r="A115" t="s">
        <v>173</v>
      </c>
      <c r="B115" s="2">
        <v>5.0000000000000001E-3</v>
      </c>
      <c r="C115" s="3">
        <v>216</v>
      </c>
      <c r="D115" t="s">
        <v>17</v>
      </c>
      <c r="E115">
        <v>0</v>
      </c>
      <c r="F115" t="s">
        <v>174</v>
      </c>
      <c r="G115" t="s">
        <v>10</v>
      </c>
      <c r="H115" t="s">
        <v>49</v>
      </c>
      <c r="I115" t="s">
        <v>12</v>
      </c>
    </row>
    <row r="116" spans="1:10" x14ac:dyDescent="0.4">
      <c r="A116" t="s">
        <v>177</v>
      </c>
      <c r="B116" s="2">
        <v>2E-3</v>
      </c>
      <c r="C116" s="3">
        <v>22</v>
      </c>
      <c r="D116" t="s">
        <v>17</v>
      </c>
      <c r="E116">
        <v>0</v>
      </c>
      <c r="F116" t="s">
        <v>178</v>
      </c>
      <c r="G116" t="s">
        <v>10</v>
      </c>
      <c r="H116" t="s">
        <v>49</v>
      </c>
      <c r="I116" t="s">
        <v>12</v>
      </c>
    </row>
    <row r="117" spans="1:10" x14ac:dyDescent="0.4">
      <c r="A117" t="s">
        <v>186</v>
      </c>
      <c r="B117" s="2">
        <v>1E-3</v>
      </c>
      <c r="C117" s="3">
        <v>11</v>
      </c>
      <c r="D117" t="s">
        <v>17</v>
      </c>
      <c r="E117">
        <v>0</v>
      </c>
      <c r="F117" t="s">
        <v>180</v>
      </c>
      <c r="G117" t="s">
        <v>10</v>
      </c>
      <c r="H117" t="s">
        <v>49</v>
      </c>
      <c r="I117" t="s">
        <v>12</v>
      </c>
      <c r="J117">
        <f>SUBTOTAL(9,C109:C117)</f>
        <v>2452</v>
      </c>
    </row>
    <row r="119" spans="1:10" x14ac:dyDescent="0.4">
      <c r="A119" s="4" t="s">
        <v>203</v>
      </c>
      <c r="B119" s="2">
        <f>SUM(B2:B118)</f>
        <v>2.1559999999999948</v>
      </c>
      <c r="C119" s="3">
        <f>SUM(C2:C118)</f>
        <v>34180</v>
      </c>
    </row>
    <row r="122" spans="1:10" x14ac:dyDescent="0.4">
      <c r="B122" s="2">
        <f>SUBTOTAL(9,B8:B105)</f>
        <v>1.9699999999999955</v>
      </c>
      <c r="C122" s="3">
        <f>SUBTOTAL(9,C8:C105)</f>
        <v>30419</v>
      </c>
    </row>
    <row r="127" spans="1:10" x14ac:dyDescent="0.4">
      <c r="F127">
        <f>SUBTOTAL(9,C2:C117)</f>
        <v>34180</v>
      </c>
    </row>
  </sheetData>
  <autoFilter ref="A1:I117">
    <sortState ref="A2:I117">
      <sortCondition ref="G2"/>
    </sortState>
  </autoFilter>
  <sortState ref="A2:I1048576">
    <sortCondition ref="D1"/>
  </sortState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A43" workbookViewId="0">
      <selection activeCell="F62" sqref="F62"/>
    </sheetView>
  </sheetViews>
  <sheetFormatPr defaultRowHeight="14.6" x14ac:dyDescent="0.4"/>
  <cols>
    <col min="1" max="1" width="34.4609375" bestFit="1" customWidth="1"/>
    <col min="2" max="2" width="12.07421875" customWidth="1"/>
    <col min="5" max="5" width="11.53515625" customWidth="1"/>
    <col min="6" max="6" width="39.07421875" bestFit="1" customWidth="1"/>
    <col min="7" max="7" width="39.765625" bestFit="1" customWidth="1"/>
    <col min="10" max="10" width="23.69140625" bestFit="1" customWidth="1"/>
  </cols>
  <sheetData>
    <row r="1" spans="1:12" s="1" customFormat="1" x14ac:dyDescent="0.4">
      <c r="A1" s="1" t="s">
        <v>0</v>
      </c>
      <c r="B1" s="2" t="s">
        <v>201</v>
      </c>
      <c r="C1" s="3" t="s">
        <v>202</v>
      </c>
      <c r="D1" s="1" t="s">
        <v>1</v>
      </c>
      <c r="E1" s="1" t="s">
        <v>2</v>
      </c>
      <c r="F1" s="1" t="s">
        <v>3</v>
      </c>
      <c r="G1" s="1" t="s">
        <v>228</v>
      </c>
      <c r="H1" s="1" t="s">
        <v>5</v>
      </c>
      <c r="I1" s="1" t="s">
        <v>6</v>
      </c>
      <c r="J1" s="1" t="s">
        <v>229</v>
      </c>
    </row>
    <row r="2" spans="1:12" s="1" customFormat="1" x14ac:dyDescent="0.4">
      <c r="B2" s="2"/>
      <c r="C2" s="3"/>
      <c r="K2" s="1" t="s">
        <v>232</v>
      </c>
      <c r="L2" s="1" t="s">
        <v>233</v>
      </c>
    </row>
    <row r="3" spans="1:12" s="1" customFormat="1" x14ac:dyDescent="0.4">
      <c r="B3" s="2"/>
      <c r="C3" s="1" t="s">
        <v>225</v>
      </c>
    </row>
    <row r="4" spans="1:12" x14ac:dyDescent="0.4">
      <c r="A4" t="s">
        <v>139</v>
      </c>
      <c r="B4" s="2">
        <v>1.1259999999999999</v>
      </c>
      <c r="C4" s="3">
        <v>2900</v>
      </c>
      <c r="D4" s="8" t="s">
        <v>8</v>
      </c>
      <c r="E4">
        <v>1</v>
      </c>
      <c r="F4" t="s">
        <v>140</v>
      </c>
      <c r="G4" s="5" t="s">
        <v>43</v>
      </c>
      <c r="H4" t="s">
        <v>11</v>
      </c>
      <c r="I4" t="s">
        <v>12</v>
      </c>
      <c r="J4" s="19" t="s">
        <v>216</v>
      </c>
    </row>
    <row r="5" spans="1:12" x14ac:dyDescent="0.4">
      <c r="A5" t="s">
        <v>169</v>
      </c>
      <c r="B5" s="2">
        <v>1.7999999999999999E-2</v>
      </c>
      <c r="C5" s="3">
        <v>1100</v>
      </c>
      <c r="D5" s="8" t="s">
        <v>8</v>
      </c>
      <c r="E5">
        <v>0</v>
      </c>
      <c r="F5" t="s">
        <v>170</v>
      </c>
      <c r="G5" s="11" t="s">
        <v>27</v>
      </c>
      <c r="H5" t="s">
        <v>11</v>
      </c>
      <c r="I5" t="s">
        <v>12</v>
      </c>
      <c r="J5" s="19" t="s">
        <v>216</v>
      </c>
    </row>
    <row r="6" spans="1:12" x14ac:dyDescent="0.4">
      <c r="A6" t="s">
        <v>56</v>
      </c>
      <c r="B6" s="2">
        <v>2.1999999999999999E-2</v>
      </c>
      <c r="C6" s="3">
        <v>1900</v>
      </c>
      <c r="D6" s="8" t="s">
        <v>8</v>
      </c>
      <c r="E6">
        <v>0</v>
      </c>
      <c r="F6" t="s">
        <v>57</v>
      </c>
      <c r="G6" s="12" t="s">
        <v>38</v>
      </c>
      <c r="H6" t="s">
        <v>11</v>
      </c>
      <c r="I6" t="s">
        <v>12</v>
      </c>
      <c r="J6" s="19" t="s">
        <v>216</v>
      </c>
    </row>
    <row r="7" spans="1:12" x14ac:dyDescent="0.4">
      <c r="A7" t="s">
        <v>65</v>
      </c>
      <c r="B7" s="2">
        <v>3.4000000000000002E-2</v>
      </c>
      <c r="C7" s="3">
        <v>937</v>
      </c>
      <c r="D7" s="8" t="s">
        <v>8</v>
      </c>
      <c r="E7">
        <v>0</v>
      </c>
      <c r="F7" t="s">
        <v>66</v>
      </c>
      <c r="G7" s="12" t="s">
        <v>38</v>
      </c>
      <c r="H7" t="s">
        <v>11</v>
      </c>
      <c r="I7" t="s">
        <v>12</v>
      </c>
      <c r="J7" s="19" t="s">
        <v>216</v>
      </c>
    </row>
    <row r="8" spans="1:12" x14ac:dyDescent="0.4">
      <c r="A8" t="s">
        <v>163</v>
      </c>
      <c r="B8" s="2">
        <v>1.7000000000000001E-2</v>
      </c>
      <c r="C8" s="3">
        <v>913</v>
      </c>
      <c r="D8" s="8" t="s">
        <v>8</v>
      </c>
      <c r="E8">
        <v>0</v>
      </c>
      <c r="F8" t="s">
        <v>164</v>
      </c>
      <c r="G8" s="12" t="s">
        <v>38</v>
      </c>
      <c r="H8" t="s">
        <v>11</v>
      </c>
      <c r="I8" t="s">
        <v>12</v>
      </c>
      <c r="J8" s="19" t="s">
        <v>216</v>
      </c>
    </row>
    <row r="9" spans="1:12" x14ac:dyDescent="0.4">
      <c r="A9" t="s">
        <v>143</v>
      </c>
      <c r="B9" s="2">
        <v>3.0000000000000001E-3</v>
      </c>
      <c r="C9" s="3">
        <v>906</v>
      </c>
      <c r="D9" s="8" t="s">
        <v>8</v>
      </c>
      <c r="E9">
        <v>0</v>
      </c>
      <c r="F9" t="s">
        <v>144</v>
      </c>
      <c r="G9" s="12" t="s">
        <v>38</v>
      </c>
      <c r="H9" t="s">
        <v>11</v>
      </c>
      <c r="I9" t="s">
        <v>12</v>
      </c>
      <c r="J9" s="19" t="s">
        <v>216</v>
      </c>
    </row>
    <row r="10" spans="1:12" x14ac:dyDescent="0.4">
      <c r="A10" t="s">
        <v>171</v>
      </c>
      <c r="B10" s="2">
        <v>5.0000000000000001E-3</v>
      </c>
      <c r="C10" s="3">
        <v>788</v>
      </c>
      <c r="D10" s="8" t="s">
        <v>8</v>
      </c>
      <c r="E10">
        <v>5</v>
      </c>
      <c r="F10" t="s">
        <v>172</v>
      </c>
      <c r="G10" s="6" t="s">
        <v>45</v>
      </c>
      <c r="H10" t="s">
        <v>11</v>
      </c>
      <c r="I10" t="s">
        <v>12</v>
      </c>
      <c r="J10" s="19" t="s">
        <v>216</v>
      </c>
    </row>
    <row r="11" spans="1:12" x14ac:dyDescent="0.4">
      <c r="A11" t="s">
        <v>73</v>
      </c>
      <c r="B11" s="2">
        <v>2.1000000000000001E-2</v>
      </c>
      <c r="C11" s="3">
        <v>754</v>
      </c>
      <c r="D11" s="8" t="s">
        <v>8</v>
      </c>
      <c r="E11">
        <v>0</v>
      </c>
      <c r="F11" t="s">
        <v>74</v>
      </c>
      <c r="G11" s="5" t="s">
        <v>43</v>
      </c>
      <c r="H11" t="s">
        <v>11</v>
      </c>
      <c r="I11" t="s">
        <v>12</v>
      </c>
      <c r="J11" s="19" t="s">
        <v>216</v>
      </c>
    </row>
    <row r="12" spans="1:12" x14ac:dyDescent="0.4">
      <c r="A12" t="s">
        <v>167</v>
      </c>
      <c r="B12" s="2">
        <v>0.01</v>
      </c>
      <c r="C12" s="3">
        <v>737</v>
      </c>
      <c r="D12" s="8" t="s">
        <v>8</v>
      </c>
      <c r="E12">
        <v>0</v>
      </c>
      <c r="F12" t="s">
        <v>168</v>
      </c>
      <c r="G12" s="14" t="s">
        <v>41</v>
      </c>
      <c r="H12" t="s">
        <v>11</v>
      </c>
      <c r="I12" t="s">
        <v>12</v>
      </c>
      <c r="J12" s="19" t="s">
        <v>216</v>
      </c>
    </row>
    <row r="13" spans="1:12" x14ac:dyDescent="0.4">
      <c r="C13" s="3">
        <v>5000</v>
      </c>
    </row>
    <row r="14" spans="1:12" x14ac:dyDescent="0.4">
      <c r="A14" s="4" t="s">
        <v>203</v>
      </c>
      <c r="B14" s="17">
        <f>SUM(B4:B13)</f>
        <v>1.2559999999999996</v>
      </c>
      <c r="C14" s="18">
        <f>SUM(C4:C13)</f>
        <v>15935</v>
      </c>
    </row>
    <row r="17" spans="1:10" x14ac:dyDescent="0.4">
      <c r="C17" s="1" t="s">
        <v>226</v>
      </c>
    </row>
    <row r="18" spans="1:10" x14ac:dyDescent="0.4">
      <c r="A18" t="s">
        <v>159</v>
      </c>
      <c r="B18" s="2">
        <v>1E-3</v>
      </c>
      <c r="C18" s="3">
        <v>624</v>
      </c>
      <c r="D18" s="8" t="s">
        <v>8</v>
      </c>
      <c r="E18">
        <v>0</v>
      </c>
      <c r="F18" t="s">
        <v>160</v>
      </c>
      <c r="G18" s="5" t="s">
        <v>43</v>
      </c>
      <c r="H18" t="s">
        <v>11</v>
      </c>
      <c r="I18" t="s">
        <v>12</v>
      </c>
      <c r="J18" s="19" t="s">
        <v>216</v>
      </c>
    </row>
    <row r="19" spans="1:10" x14ac:dyDescent="0.4">
      <c r="A19" t="s">
        <v>197</v>
      </c>
      <c r="B19" s="2">
        <v>6.0000000000000001E-3</v>
      </c>
      <c r="C19" s="3">
        <v>523</v>
      </c>
      <c r="D19" s="8" t="s">
        <v>8</v>
      </c>
      <c r="E19">
        <v>0</v>
      </c>
      <c r="F19" t="s">
        <v>198</v>
      </c>
      <c r="G19" s="5" t="s">
        <v>43</v>
      </c>
      <c r="H19" t="s">
        <v>11</v>
      </c>
      <c r="I19" t="s">
        <v>12</v>
      </c>
      <c r="J19" s="19" t="s">
        <v>216</v>
      </c>
    </row>
    <row r="20" spans="1:10" x14ac:dyDescent="0.4">
      <c r="A20" t="s">
        <v>54</v>
      </c>
      <c r="B20" s="2">
        <v>4.0000000000000001E-3</v>
      </c>
      <c r="C20" s="3">
        <v>458</v>
      </c>
      <c r="D20" s="8" t="s">
        <v>8</v>
      </c>
      <c r="E20">
        <v>0</v>
      </c>
      <c r="F20" t="s">
        <v>55</v>
      </c>
      <c r="G20" s="5" t="s">
        <v>43</v>
      </c>
      <c r="H20" t="s">
        <v>11</v>
      </c>
      <c r="I20" t="s">
        <v>12</v>
      </c>
      <c r="J20" s="19" t="s">
        <v>216</v>
      </c>
    </row>
    <row r="21" spans="1:10" x14ac:dyDescent="0.4">
      <c r="A21" t="s">
        <v>141</v>
      </c>
      <c r="B21" s="2">
        <v>4.0000000000000001E-3</v>
      </c>
      <c r="C21" s="3">
        <v>444</v>
      </c>
      <c r="D21" s="8" t="s">
        <v>8</v>
      </c>
      <c r="E21">
        <v>0</v>
      </c>
      <c r="F21" t="s">
        <v>142</v>
      </c>
      <c r="G21" s="5" t="s">
        <v>43</v>
      </c>
      <c r="H21" t="s">
        <v>11</v>
      </c>
      <c r="I21" t="s">
        <v>12</v>
      </c>
      <c r="J21" s="19" t="s">
        <v>216</v>
      </c>
    </row>
    <row r="22" spans="1:10" x14ac:dyDescent="0.4">
      <c r="A22" t="s">
        <v>151</v>
      </c>
      <c r="B22" s="2">
        <v>2E-3</v>
      </c>
      <c r="C22" s="3">
        <v>363</v>
      </c>
      <c r="D22" s="8" t="s">
        <v>8</v>
      </c>
      <c r="E22">
        <v>0</v>
      </c>
      <c r="F22" t="s">
        <v>152</v>
      </c>
      <c r="G22" s="5" t="s">
        <v>43</v>
      </c>
      <c r="H22" t="s">
        <v>11</v>
      </c>
      <c r="I22" t="s">
        <v>12</v>
      </c>
      <c r="J22" s="19" t="s">
        <v>216</v>
      </c>
    </row>
    <row r="23" spans="1:10" x14ac:dyDescent="0.4">
      <c r="A23" t="s">
        <v>63</v>
      </c>
      <c r="B23" s="2">
        <v>2.8000000000000001E-2</v>
      </c>
      <c r="C23" s="3">
        <v>631</v>
      </c>
      <c r="D23" s="8" t="s">
        <v>8</v>
      </c>
      <c r="E23">
        <v>0</v>
      </c>
      <c r="F23" t="s">
        <v>64</v>
      </c>
      <c r="G23" s="6" t="s">
        <v>45</v>
      </c>
      <c r="H23" t="s">
        <v>11</v>
      </c>
      <c r="I23" t="s">
        <v>12</v>
      </c>
      <c r="J23" s="19" t="s">
        <v>216</v>
      </c>
    </row>
    <row r="24" spans="1:10" x14ac:dyDescent="0.4">
      <c r="A24" t="s">
        <v>147</v>
      </c>
      <c r="B24" s="2">
        <v>5.0000000000000001E-3</v>
      </c>
      <c r="C24" s="3">
        <v>474</v>
      </c>
      <c r="D24" s="8" t="s">
        <v>8</v>
      </c>
      <c r="E24">
        <v>0</v>
      </c>
      <c r="F24" t="s">
        <v>148</v>
      </c>
      <c r="G24" s="6" t="s">
        <v>45</v>
      </c>
      <c r="H24" t="s">
        <v>11</v>
      </c>
      <c r="I24" t="s">
        <v>12</v>
      </c>
      <c r="J24" s="19" t="s">
        <v>216</v>
      </c>
    </row>
    <row r="25" spans="1:10" x14ac:dyDescent="0.4">
      <c r="A25" t="s">
        <v>114</v>
      </c>
      <c r="B25" s="2">
        <v>1E-3</v>
      </c>
      <c r="C25" s="3">
        <v>365</v>
      </c>
      <c r="D25" s="8" t="s">
        <v>8</v>
      </c>
      <c r="E25">
        <v>0</v>
      </c>
      <c r="F25" t="s">
        <v>115</v>
      </c>
      <c r="G25" s="6" t="s">
        <v>45</v>
      </c>
      <c r="H25" t="s">
        <v>11</v>
      </c>
      <c r="I25" t="s">
        <v>12</v>
      </c>
      <c r="J25" s="19" t="s">
        <v>216</v>
      </c>
    </row>
    <row r="26" spans="1:10" x14ac:dyDescent="0.4">
      <c r="A26" t="s">
        <v>20</v>
      </c>
      <c r="B26" s="2">
        <v>1E-3</v>
      </c>
      <c r="C26" s="3">
        <v>225</v>
      </c>
      <c r="D26" s="8" t="s">
        <v>8</v>
      </c>
      <c r="E26">
        <v>0</v>
      </c>
      <c r="F26" t="s">
        <v>21</v>
      </c>
      <c r="G26" s="9" t="s">
        <v>22</v>
      </c>
      <c r="H26" t="s">
        <v>11</v>
      </c>
      <c r="I26" t="s">
        <v>12</v>
      </c>
      <c r="J26" s="19" t="s">
        <v>216</v>
      </c>
    </row>
    <row r="27" spans="1:10" x14ac:dyDescent="0.4">
      <c r="A27" t="s">
        <v>155</v>
      </c>
      <c r="B27" s="2">
        <v>1E-3</v>
      </c>
      <c r="C27" s="3">
        <v>411</v>
      </c>
      <c r="D27" s="8" t="s">
        <v>8</v>
      </c>
      <c r="E27">
        <v>6</v>
      </c>
      <c r="F27" t="s">
        <v>156</v>
      </c>
      <c r="G27" s="10" t="s">
        <v>34</v>
      </c>
      <c r="H27" t="s">
        <v>11</v>
      </c>
      <c r="I27" t="s">
        <v>12</v>
      </c>
      <c r="J27" s="19" t="s">
        <v>216</v>
      </c>
    </row>
    <row r="28" spans="1:10" x14ac:dyDescent="0.4">
      <c r="A28" t="s">
        <v>199</v>
      </c>
      <c r="B28" s="2">
        <v>4.0000000000000001E-3</v>
      </c>
      <c r="C28" s="3">
        <v>527</v>
      </c>
      <c r="D28" s="8" t="s">
        <v>8</v>
      </c>
      <c r="E28">
        <v>0</v>
      </c>
      <c r="F28" t="s">
        <v>200</v>
      </c>
      <c r="G28" s="11" t="s">
        <v>27</v>
      </c>
      <c r="H28" t="s">
        <v>11</v>
      </c>
      <c r="I28" t="s">
        <v>12</v>
      </c>
      <c r="J28" s="19" t="s">
        <v>216</v>
      </c>
    </row>
    <row r="29" spans="1:10" x14ac:dyDescent="0.4">
      <c r="A29" t="s">
        <v>145</v>
      </c>
      <c r="B29" s="2">
        <v>3.0000000000000001E-3</v>
      </c>
      <c r="C29" s="3">
        <v>501</v>
      </c>
      <c r="D29" s="8" t="s">
        <v>8</v>
      </c>
      <c r="E29">
        <v>0</v>
      </c>
      <c r="F29" t="s">
        <v>146</v>
      </c>
      <c r="G29" s="11" t="s">
        <v>27</v>
      </c>
      <c r="H29" t="s">
        <v>11</v>
      </c>
      <c r="I29" t="s">
        <v>12</v>
      </c>
      <c r="J29" s="19" t="s">
        <v>216</v>
      </c>
    </row>
    <row r="30" spans="1:10" x14ac:dyDescent="0.4">
      <c r="A30" t="s">
        <v>153</v>
      </c>
      <c r="B30" s="2">
        <v>3.0000000000000001E-3</v>
      </c>
      <c r="C30" s="3">
        <v>500</v>
      </c>
      <c r="D30" s="8" t="s">
        <v>8</v>
      </c>
      <c r="E30">
        <v>0</v>
      </c>
      <c r="F30" t="s">
        <v>154</v>
      </c>
      <c r="G30" s="11" t="s">
        <v>27</v>
      </c>
      <c r="H30" t="s">
        <v>11</v>
      </c>
      <c r="I30" t="s">
        <v>12</v>
      </c>
      <c r="J30" s="19" t="s">
        <v>216</v>
      </c>
    </row>
    <row r="31" spans="1:10" x14ac:dyDescent="0.4">
      <c r="A31" t="s">
        <v>157</v>
      </c>
      <c r="B31" s="2">
        <v>0.01</v>
      </c>
      <c r="C31" s="3">
        <v>661</v>
      </c>
      <c r="D31" s="8" t="s">
        <v>8</v>
      </c>
      <c r="E31">
        <v>2</v>
      </c>
      <c r="F31" t="s">
        <v>158</v>
      </c>
      <c r="G31" s="12" t="s">
        <v>38</v>
      </c>
      <c r="H31" t="s">
        <v>11</v>
      </c>
      <c r="I31" t="s">
        <v>12</v>
      </c>
      <c r="J31" s="19" t="s">
        <v>216</v>
      </c>
    </row>
    <row r="32" spans="1:10" x14ac:dyDescent="0.4">
      <c r="A32" t="s">
        <v>67</v>
      </c>
      <c r="B32" s="2">
        <v>1.7999999999999999E-2</v>
      </c>
      <c r="C32" s="3">
        <v>624</v>
      </c>
      <c r="D32" s="8" t="s">
        <v>8</v>
      </c>
      <c r="E32">
        <v>20</v>
      </c>
      <c r="F32" t="s">
        <v>68</v>
      </c>
      <c r="G32" s="14" t="s">
        <v>41</v>
      </c>
      <c r="H32" t="s">
        <v>11</v>
      </c>
      <c r="I32" t="s">
        <v>12</v>
      </c>
      <c r="J32" s="19" t="s">
        <v>216</v>
      </c>
    </row>
    <row r="33" spans="1:10" x14ac:dyDescent="0.4">
      <c r="A33" t="s">
        <v>149</v>
      </c>
      <c r="B33" s="2">
        <v>4.0000000000000001E-3</v>
      </c>
      <c r="C33" s="3">
        <v>563</v>
      </c>
      <c r="D33" s="8" t="s">
        <v>8</v>
      </c>
      <c r="E33">
        <v>0</v>
      </c>
      <c r="F33" t="s">
        <v>150</v>
      </c>
      <c r="G33" s="14" t="s">
        <v>41</v>
      </c>
      <c r="H33" t="s">
        <v>11</v>
      </c>
      <c r="I33" t="s">
        <v>12</v>
      </c>
      <c r="J33" s="19" t="s">
        <v>216</v>
      </c>
    </row>
    <row r="34" spans="1:10" x14ac:dyDescent="0.4">
      <c r="A34" t="s">
        <v>112</v>
      </c>
      <c r="B34" s="2">
        <v>5.0000000000000001E-3</v>
      </c>
      <c r="C34" s="3">
        <v>433</v>
      </c>
      <c r="D34" s="8" t="s">
        <v>8</v>
      </c>
      <c r="E34">
        <v>0</v>
      </c>
      <c r="F34" t="s">
        <v>113</v>
      </c>
      <c r="G34" s="14" t="s">
        <v>41</v>
      </c>
      <c r="H34" t="s">
        <v>11</v>
      </c>
      <c r="I34" t="s">
        <v>12</v>
      </c>
      <c r="J34" s="19" t="s">
        <v>216</v>
      </c>
    </row>
    <row r="35" spans="1:10" x14ac:dyDescent="0.4">
      <c r="A35" t="s">
        <v>161</v>
      </c>
      <c r="B35" s="2">
        <v>4.0000000000000001E-3</v>
      </c>
      <c r="C35" s="3">
        <v>285</v>
      </c>
      <c r="D35" s="8" t="s">
        <v>8</v>
      </c>
      <c r="E35">
        <v>0</v>
      </c>
      <c r="F35" t="s">
        <v>162</v>
      </c>
      <c r="G35" s="14" t="s">
        <v>41</v>
      </c>
      <c r="H35" t="s">
        <v>11</v>
      </c>
      <c r="I35" t="s">
        <v>12</v>
      </c>
      <c r="J35" s="19" t="s">
        <v>216</v>
      </c>
    </row>
    <row r="36" spans="1:10" x14ac:dyDescent="0.4">
      <c r="A36" t="s">
        <v>13</v>
      </c>
      <c r="B36" s="2">
        <v>1E-3</v>
      </c>
      <c r="C36" s="3">
        <v>423</v>
      </c>
      <c r="D36" s="8" t="s">
        <v>8</v>
      </c>
      <c r="E36">
        <v>0</v>
      </c>
      <c r="F36" t="s">
        <v>14</v>
      </c>
      <c r="G36" s="13" t="s">
        <v>15</v>
      </c>
      <c r="H36" t="s">
        <v>11</v>
      </c>
      <c r="I36" t="s">
        <v>12</v>
      </c>
      <c r="J36" s="19" t="s">
        <v>216</v>
      </c>
    </row>
    <row r="37" spans="1:10" x14ac:dyDescent="0.4">
      <c r="A37" t="s">
        <v>137</v>
      </c>
      <c r="B37" s="2">
        <v>6.0000000000000001E-3</v>
      </c>
      <c r="C37" s="3">
        <v>580</v>
      </c>
      <c r="D37" s="8" t="s">
        <v>8</v>
      </c>
      <c r="E37">
        <v>0</v>
      </c>
      <c r="F37" t="s">
        <v>138</v>
      </c>
      <c r="G37" t="s">
        <v>10</v>
      </c>
      <c r="H37" t="s">
        <v>11</v>
      </c>
      <c r="I37" t="s">
        <v>12</v>
      </c>
      <c r="J37" s="19" t="s">
        <v>216</v>
      </c>
    </row>
    <row r="38" spans="1:10" x14ac:dyDescent="0.4">
      <c r="A38" t="s">
        <v>7</v>
      </c>
      <c r="B38" s="2">
        <v>3.0000000000000001E-3</v>
      </c>
      <c r="C38" s="3">
        <v>509</v>
      </c>
      <c r="D38" s="8" t="s">
        <v>8</v>
      </c>
      <c r="E38">
        <v>0</v>
      </c>
      <c r="F38" t="s">
        <v>9</v>
      </c>
      <c r="G38" t="s">
        <v>10</v>
      </c>
      <c r="H38" t="s">
        <v>11</v>
      </c>
      <c r="I38" t="s">
        <v>12</v>
      </c>
      <c r="J38" s="19" t="s">
        <v>216</v>
      </c>
    </row>
    <row r="39" spans="1:10" x14ac:dyDescent="0.4">
      <c r="A39" t="s">
        <v>69</v>
      </c>
      <c r="B39" s="2">
        <v>8.9999999999999993E-3</v>
      </c>
      <c r="C39" s="3">
        <v>501</v>
      </c>
      <c r="D39" s="8" t="s">
        <v>8</v>
      </c>
      <c r="E39">
        <v>0</v>
      </c>
      <c r="F39" t="s">
        <v>70</v>
      </c>
      <c r="G39" t="s">
        <v>10</v>
      </c>
      <c r="H39" t="s">
        <v>11</v>
      </c>
      <c r="I39" t="s">
        <v>12</v>
      </c>
      <c r="J39" s="19" t="s">
        <v>216</v>
      </c>
    </row>
    <row r="40" spans="1:10" x14ac:dyDescent="0.4">
      <c r="A40" t="s">
        <v>23</v>
      </c>
      <c r="B40" s="2">
        <v>1E-3</v>
      </c>
      <c r="C40" s="3">
        <v>245</v>
      </c>
      <c r="D40" s="8" t="s">
        <v>8</v>
      </c>
      <c r="E40">
        <v>0</v>
      </c>
      <c r="F40" t="s">
        <v>24</v>
      </c>
      <c r="G40" t="s">
        <v>10</v>
      </c>
      <c r="H40" t="s">
        <v>11</v>
      </c>
      <c r="I40" t="s">
        <v>12</v>
      </c>
      <c r="J40" s="19" t="s">
        <v>216</v>
      </c>
    </row>
    <row r="41" spans="1:10" x14ac:dyDescent="0.4">
      <c r="B41" s="2"/>
      <c r="C41" s="3">
        <v>5000</v>
      </c>
    </row>
    <row r="42" spans="1:10" x14ac:dyDescent="0.4">
      <c r="A42" s="4" t="s">
        <v>203</v>
      </c>
      <c r="B42" s="17">
        <f>SUM(B18:B41)</f>
        <v>0.12400000000000001</v>
      </c>
      <c r="C42" s="18">
        <f>SUM(C18:C41)</f>
        <v>15870</v>
      </c>
    </row>
    <row r="45" spans="1:10" x14ac:dyDescent="0.4">
      <c r="C45" s="1" t="s">
        <v>227</v>
      </c>
    </row>
    <row r="46" spans="1:10" x14ac:dyDescent="0.4">
      <c r="A46" t="s">
        <v>165</v>
      </c>
      <c r="B46" s="2">
        <v>4.3999999999999997E-2</v>
      </c>
      <c r="C46" s="3">
        <v>91</v>
      </c>
      <c r="D46" s="8" t="s">
        <v>8</v>
      </c>
      <c r="E46">
        <v>0</v>
      </c>
      <c r="F46" t="s">
        <v>166</v>
      </c>
      <c r="G46" s="5" t="s">
        <v>43</v>
      </c>
      <c r="H46" t="s">
        <v>11</v>
      </c>
      <c r="I46" t="s">
        <v>12</v>
      </c>
      <c r="J46" s="17" t="s">
        <v>217</v>
      </c>
    </row>
    <row r="47" spans="1:10" x14ac:dyDescent="0.4">
      <c r="A47" t="s">
        <v>134</v>
      </c>
      <c r="B47" s="2">
        <v>1E-3</v>
      </c>
      <c r="C47" s="3">
        <v>37</v>
      </c>
      <c r="D47" s="8" t="s">
        <v>8</v>
      </c>
      <c r="E47">
        <v>0</v>
      </c>
      <c r="F47" t="s">
        <v>132</v>
      </c>
      <c r="G47" s="7" t="s">
        <v>19</v>
      </c>
      <c r="H47" t="s">
        <v>11</v>
      </c>
      <c r="I47" t="s">
        <v>12</v>
      </c>
      <c r="J47" s="17" t="s">
        <v>217</v>
      </c>
    </row>
    <row r="48" spans="1:10" x14ac:dyDescent="0.4">
      <c r="A48" t="s">
        <v>77</v>
      </c>
      <c r="B48" s="2">
        <v>0</v>
      </c>
      <c r="C48" s="3">
        <v>3</v>
      </c>
      <c r="D48" s="8" t="s">
        <v>8</v>
      </c>
      <c r="E48">
        <v>0</v>
      </c>
      <c r="F48" t="s">
        <v>76</v>
      </c>
      <c r="G48" s="7" t="s">
        <v>19</v>
      </c>
      <c r="H48" t="s">
        <v>11</v>
      </c>
      <c r="I48" t="s">
        <v>12</v>
      </c>
      <c r="J48" s="17" t="s">
        <v>217</v>
      </c>
    </row>
    <row r="49" spans="1:10" x14ac:dyDescent="0.4">
      <c r="A49" t="s">
        <v>28</v>
      </c>
      <c r="B49" s="2">
        <v>0</v>
      </c>
      <c r="C49" s="3">
        <v>2</v>
      </c>
      <c r="D49" s="8" t="s">
        <v>8</v>
      </c>
      <c r="E49">
        <v>0</v>
      </c>
      <c r="F49" t="s">
        <v>26</v>
      </c>
      <c r="G49" s="7" t="s">
        <v>19</v>
      </c>
      <c r="H49" t="s">
        <v>11</v>
      </c>
      <c r="I49" t="s">
        <v>12</v>
      </c>
      <c r="J49" s="17" t="s">
        <v>217</v>
      </c>
    </row>
    <row r="50" spans="1:10" x14ac:dyDescent="0.4">
      <c r="A50" t="s">
        <v>131</v>
      </c>
      <c r="B50" s="2">
        <v>1E-3</v>
      </c>
      <c r="C50" s="3">
        <v>36</v>
      </c>
      <c r="D50" s="8" t="s">
        <v>8</v>
      </c>
      <c r="E50">
        <v>0</v>
      </c>
      <c r="F50" t="s">
        <v>132</v>
      </c>
      <c r="G50" s="9" t="s">
        <v>22</v>
      </c>
      <c r="H50" t="s">
        <v>11</v>
      </c>
      <c r="I50" t="s">
        <v>12</v>
      </c>
      <c r="J50" s="17" t="s">
        <v>217</v>
      </c>
    </row>
    <row r="51" spans="1:10" x14ac:dyDescent="0.4">
      <c r="A51" t="s">
        <v>136</v>
      </c>
      <c r="B51" s="2">
        <v>2E-3</v>
      </c>
      <c r="C51" s="3">
        <v>45</v>
      </c>
      <c r="D51" s="8" t="s">
        <v>8</v>
      </c>
      <c r="E51">
        <v>0</v>
      </c>
      <c r="F51" t="s">
        <v>132</v>
      </c>
      <c r="G51" s="10" t="s">
        <v>34</v>
      </c>
      <c r="H51" t="s">
        <v>11</v>
      </c>
      <c r="I51" t="s">
        <v>12</v>
      </c>
      <c r="J51" s="17" t="s">
        <v>217</v>
      </c>
    </row>
    <row r="52" spans="1:10" x14ac:dyDescent="0.4">
      <c r="A52" t="s">
        <v>61</v>
      </c>
      <c r="B52" s="2">
        <v>0</v>
      </c>
      <c r="C52" s="3">
        <v>3</v>
      </c>
      <c r="D52" s="8" t="s">
        <v>8</v>
      </c>
      <c r="E52">
        <v>0</v>
      </c>
      <c r="F52" t="s">
        <v>62</v>
      </c>
      <c r="G52" s="10" t="s">
        <v>34</v>
      </c>
      <c r="H52" t="s">
        <v>11</v>
      </c>
      <c r="I52" t="s">
        <v>12</v>
      </c>
      <c r="J52" s="17" t="s">
        <v>217</v>
      </c>
    </row>
    <row r="53" spans="1:10" x14ac:dyDescent="0.4">
      <c r="A53" t="s">
        <v>75</v>
      </c>
      <c r="B53" s="2">
        <v>0</v>
      </c>
      <c r="C53" s="3">
        <v>3</v>
      </c>
      <c r="D53" s="8" t="s">
        <v>8</v>
      </c>
      <c r="E53">
        <v>0</v>
      </c>
      <c r="F53" t="s">
        <v>76</v>
      </c>
      <c r="G53" s="10" t="s">
        <v>34</v>
      </c>
      <c r="H53" t="s">
        <v>11</v>
      </c>
      <c r="I53" t="s">
        <v>12</v>
      </c>
      <c r="J53" s="17" t="s">
        <v>217</v>
      </c>
    </row>
    <row r="54" spans="1:10" x14ac:dyDescent="0.4">
      <c r="A54" t="s">
        <v>25</v>
      </c>
      <c r="B54" s="2">
        <v>0</v>
      </c>
      <c r="C54" s="3">
        <v>2</v>
      </c>
      <c r="D54" s="8" t="s">
        <v>8</v>
      </c>
      <c r="E54">
        <v>0</v>
      </c>
      <c r="F54" t="s">
        <v>26</v>
      </c>
      <c r="G54" s="11" t="s">
        <v>27</v>
      </c>
      <c r="H54" t="s">
        <v>11</v>
      </c>
      <c r="I54" t="s">
        <v>12</v>
      </c>
      <c r="J54" s="17" t="s">
        <v>217</v>
      </c>
    </row>
    <row r="55" spans="1:10" x14ac:dyDescent="0.4">
      <c r="A55" t="s">
        <v>71</v>
      </c>
      <c r="B55" s="2">
        <v>1E-3</v>
      </c>
      <c r="C55" s="3">
        <v>124</v>
      </c>
      <c r="D55" s="8" t="s">
        <v>8</v>
      </c>
      <c r="E55">
        <v>0</v>
      </c>
      <c r="F55" t="s">
        <v>72</v>
      </c>
      <c r="G55" s="14" t="s">
        <v>41</v>
      </c>
      <c r="H55" t="s">
        <v>11</v>
      </c>
      <c r="I55" t="s">
        <v>12</v>
      </c>
      <c r="J55" s="17" t="s">
        <v>217</v>
      </c>
    </row>
    <row r="56" spans="1:10" x14ac:dyDescent="0.4">
      <c r="A56" t="s">
        <v>135</v>
      </c>
      <c r="B56" s="2">
        <v>1E-3</v>
      </c>
      <c r="C56" s="3">
        <v>43</v>
      </c>
      <c r="D56" s="8" t="s">
        <v>8</v>
      </c>
      <c r="E56">
        <v>0</v>
      </c>
      <c r="F56" t="s">
        <v>132</v>
      </c>
      <c r="G56" s="14" t="s">
        <v>41</v>
      </c>
      <c r="H56" t="s">
        <v>11</v>
      </c>
      <c r="I56" t="s">
        <v>12</v>
      </c>
      <c r="J56" s="17" t="s">
        <v>217</v>
      </c>
    </row>
    <row r="57" spans="1:10" x14ac:dyDescent="0.4">
      <c r="A57" t="s">
        <v>133</v>
      </c>
      <c r="B57" s="2">
        <v>0</v>
      </c>
      <c r="C57" s="3">
        <v>36</v>
      </c>
      <c r="D57" s="8" t="s">
        <v>8</v>
      </c>
      <c r="E57">
        <v>0</v>
      </c>
      <c r="F57" t="s">
        <v>132</v>
      </c>
      <c r="G57" s="13" t="s">
        <v>15</v>
      </c>
      <c r="H57" t="s">
        <v>11</v>
      </c>
      <c r="I57" t="s">
        <v>12</v>
      </c>
      <c r="J57" s="17" t="s">
        <v>217</v>
      </c>
    </row>
    <row r="58" spans="1:10" x14ac:dyDescent="0.4">
      <c r="B58" s="2"/>
      <c r="C58" s="3">
        <v>5000</v>
      </c>
    </row>
    <row r="59" spans="1:10" x14ac:dyDescent="0.4">
      <c r="A59" s="4" t="s">
        <v>203</v>
      </c>
      <c r="B59" s="17">
        <f>SUM(B46:B58)</f>
        <v>0.05</v>
      </c>
      <c r="C59" s="18">
        <f>SUM(C46:C58)</f>
        <v>5425</v>
      </c>
    </row>
    <row r="61" spans="1:10" x14ac:dyDescent="0.4">
      <c r="F61" s="20" t="s">
        <v>252</v>
      </c>
      <c r="G61" s="20"/>
      <c r="H61" s="20"/>
    </row>
    <row r="62" spans="1:10" x14ac:dyDescent="0.4">
      <c r="A62" s="1" t="s">
        <v>234</v>
      </c>
      <c r="B62" s="1" t="s">
        <v>230</v>
      </c>
      <c r="C62" s="1" t="s">
        <v>231</v>
      </c>
      <c r="D62" s="1" t="s">
        <v>231</v>
      </c>
      <c r="E62" s="1" t="s">
        <v>231</v>
      </c>
      <c r="F62" s="1" t="s">
        <v>249</v>
      </c>
      <c r="G62" s="1" t="s">
        <v>250</v>
      </c>
      <c r="H62" s="1" t="s">
        <v>251</v>
      </c>
    </row>
    <row r="63" spans="1:10" x14ac:dyDescent="0.4">
      <c r="A63" t="s">
        <v>246</v>
      </c>
      <c r="B63" t="s">
        <v>235</v>
      </c>
      <c r="C63" t="s">
        <v>237</v>
      </c>
      <c r="D63" t="s">
        <v>241</v>
      </c>
      <c r="E63" t="s">
        <v>243</v>
      </c>
      <c r="F63">
        <v>1</v>
      </c>
      <c r="G63">
        <v>1</v>
      </c>
      <c r="H63">
        <v>2</v>
      </c>
    </row>
    <row r="64" spans="1:10" x14ac:dyDescent="0.4">
      <c r="A64" t="s">
        <v>247</v>
      </c>
      <c r="B64" t="s">
        <v>240</v>
      </c>
      <c r="C64" t="s">
        <v>238</v>
      </c>
      <c r="D64" t="s">
        <v>241</v>
      </c>
      <c r="E64" t="s">
        <v>244</v>
      </c>
      <c r="F64">
        <v>1</v>
      </c>
      <c r="G64">
        <v>1</v>
      </c>
      <c r="H64">
        <v>2</v>
      </c>
    </row>
    <row r="65" spans="1:8" x14ac:dyDescent="0.4">
      <c r="A65" t="s">
        <v>248</v>
      </c>
      <c r="B65" t="s">
        <v>236</v>
      </c>
      <c r="C65" t="s">
        <v>239</v>
      </c>
      <c r="D65" t="s">
        <v>242</v>
      </c>
      <c r="E65" t="s">
        <v>245</v>
      </c>
      <c r="F65">
        <v>1</v>
      </c>
      <c r="G65">
        <v>1</v>
      </c>
      <c r="H65">
        <v>2</v>
      </c>
    </row>
  </sheetData>
  <mergeCells count="1">
    <mergeCell ref="F61:H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N23" sqref="N23:P24"/>
    </sheetView>
  </sheetViews>
  <sheetFormatPr defaultRowHeight="14.6" x14ac:dyDescent="0.4"/>
  <cols>
    <col min="1" max="1" width="32.765625" customWidth="1"/>
    <col min="2" max="2" width="6.765625" customWidth="1"/>
    <col min="3" max="3" width="9.921875" customWidth="1"/>
    <col min="4" max="4" width="5.3046875" customWidth="1"/>
    <col min="5" max="5" width="6.23046875" customWidth="1"/>
    <col min="7" max="7" width="12.23046875" customWidth="1"/>
    <col min="9" max="9" width="7.4609375" customWidth="1"/>
  </cols>
  <sheetData>
    <row r="1" spans="1:16" x14ac:dyDescent="0.4">
      <c r="A1" s="2" t="s">
        <v>219</v>
      </c>
      <c r="M1" s="1" t="s">
        <v>203</v>
      </c>
    </row>
    <row r="2" spans="1:16" x14ac:dyDescent="0.4">
      <c r="A2" s="1" t="s">
        <v>215</v>
      </c>
      <c r="B2" s="1" t="s">
        <v>207</v>
      </c>
      <c r="C2" s="1" t="s">
        <v>206</v>
      </c>
      <c r="D2" s="1" t="s">
        <v>201</v>
      </c>
      <c r="E2" s="1" t="s">
        <v>208</v>
      </c>
      <c r="F2" s="1" t="s">
        <v>209</v>
      </c>
      <c r="G2" s="1" t="s">
        <v>214</v>
      </c>
      <c r="I2" s="1" t="s">
        <v>220</v>
      </c>
      <c r="J2" s="1" t="s">
        <v>221</v>
      </c>
      <c r="K2" s="1" t="s">
        <v>222</v>
      </c>
      <c r="M2" s="1" t="s">
        <v>220</v>
      </c>
      <c r="N2" s="1" t="s">
        <v>221</v>
      </c>
      <c r="O2" s="1" t="s">
        <v>222</v>
      </c>
    </row>
    <row r="3" spans="1:16" x14ac:dyDescent="0.4">
      <c r="A3" t="s">
        <v>204</v>
      </c>
      <c r="B3">
        <v>2</v>
      </c>
      <c r="C3" s="16" t="s">
        <v>205</v>
      </c>
      <c r="D3">
        <v>4</v>
      </c>
      <c r="E3">
        <v>16</v>
      </c>
      <c r="F3">
        <v>5</v>
      </c>
      <c r="G3">
        <v>0.17280000000000001</v>
      </c>
      <c r="I3">
        <f>B3*G3*24</f>
        <v>8.2943999999999996</v>
      </c>
      <c r="J3">
        <f>30*I3</f>
        <v>248.83199999999999</v>
      </c>
      <c r="K3">
        <f>12*J3</f>
        <v>2985.9839999999999</v>
      </c>
      <c r="M3">
        <f>SUM(I3:I5)</f>
        <v>24.940799999999999</v>
      </c>
      <c r="N3">
        <f>30*M3</f>
        <v>748.22399999999993</v>
      </c>
      <c r="O3">
        <f>12*N3</f>
        <v>8978.6879999999983</v>
      </c>
    </row>
    <row r="4" spans="1:16" x14ac:dyDescent="0.4">
      <c r="A4" t="s">
        <v>210</v>
      </c>
      <c r="B4">
        <v>4</v>
      </c>
      <c r="C4" s="16" t="s">
        <v>211</v>
      </c>
      <c r="D4">
        <v>2</v>
      </c>
      <c r="E4">
        <v>4</v>
      </c>
      <c r="F4">
        <v>10</v>
      </c>
      <c r="G4">
        <v>8.6999999999999994E-2</v>
      </c>
      <c r="I4">
        <f t="shared" ref="I4:I5" si="0">B4*G4*24</f>
        <v>8.3520000000000003</v>
      </c>
      <c r="J4">
        <f t="shared" ref="J4:J5" si="1">30*I4</f>
        <v>250.56</v>
      </c>
      <c r="K4">
        <f t="shared" ref="K4:K5" si="2">12*J4</f>
        <v>3006.7200000000003</v>
      </c>
    </row>
    <row r="5" spans="1:16" x14ac:dyDescent="0.4">
      <c r="A5" t="s">
        <v>212</v>
      </c>
      <c r="B5">
        <v>4</v>
      </c>
      <c r="C5" s="16" t="s">
        <v>213</v>
      </c>
      <c r="D5">
        <v>2</v>
      </c>
      <c r="E5">
        <v>8</v>
      </c>
      <c r="F5">
        <v>5</v>
      </c>
      <c r="G5">
        <v>8.6400000000000005E-2</v>
      </c>
      <c r="I5">
        <f t="shared" si="0"/>
        <v>8.2943999999999996</v>
      </c>
      <c r="J5">
        <f t="shared" si="1"/>
        <v>248.83199999999999</v>
      </c>
      <c r="K5">
        <f t="shared" si="2"/>
        <v>2985.9839999999999</v>
      </c>
    </row>
    <row r="8" spans="1:16" x14ac:dyDescent="0.4">
      <c r="A8" s="3" t="s">
        <v>218</v>
      </c>
    </row>
    <row r="9" spans="1:16" x14ac:dyDescent="0.4">
      <c r="B9">
        <v>2</v>
      </c>
      <c r="C9" s="15" t="s">
        <v>216</v>
      </c>
      <c r="D9">
        <v>8</v>
      </c>
      <c r="E9">
        <v>32</v>
      </c>
      <c r="F9">
        <v>5</v>
      </c>
      <c r="G9">
        <v>0.34560000000000002</v>
      </c>
      <c r="I9">
        <f>B9*G9*24</f>
        <v>16.588799999999999</v>
      </c>
      <c r="J9">
        <f>30*I9</f>
        <v>497.66399999999999</v>
      </c>
      <c r="K9">
        <f>12*J9</f>
        <v>5971.9679999999998</v>
      </c>
      <c r="M9">
        <f>SUM(I9:I10)</f>
        <v>21.1968</v>
      </c>
      <c r="N9">
        <f>30*M9</f>
        <v>635.904</v>
      </c>
      <c r="O9">
        <f>12*N9</f>
        <v>7630.848</v>
      </c>
    </row>
    <row r="10" spans="1:16" x14ac:dyDescent="0.4">
      <c r="B10">
        <v>1</v>
      </c>
      <c r="C10" s="15" t="s">
        <v>217</v>
      </c>
      <c r="D10">
        <v>4</v>
      </c>
      <c r="E10">
        <v>16</v>
      </c>
      <c r="F10">
        <v>5</v>
      </c>
      <c r="G10">
        <v>0.192</v>
      </c>
      <c r="I10">
        <f>B10*G10*24</f>
        <v>4.6080000000000005</v>
      </c>
      <c r="J10">
        <f>30*I10</f>
        <v>138.24</v>
      </c>
      <c r="K10">
        <f>12*J10</f>
        <v>1658.88</v>
      </c>
    </row>
    <row r="11" spans="1:16" x14ac:dyDescent="0.4">
      <c r="N11" s="1" t="s">
        <v>223</v>
      </c>
    </row>
    <row r="12" spans="1:16" x14ac:dyDescent="0.4">
      <c r="N12">
        <f>M3-M9</f>
        <v>3.7439999999999998</v>
      </c>
      <c r="O12">
        <f>30*N12</f>
        <v>112.32</v>
      </c>
      <c r="P12">
        <f>12*O12</f>
        <v>1347.84</v>
      </c>
    </row>
    <row r="15" spans="1:16" x14ac:dyDescent="0.4">
      <c r="B15">
        <v>3</v>
      </c>
      <c r="C15" s="15" t="s">
        <v>216</v>
      </c>
      <c r="D15">
        <v>8</v>
      </c>
      <c r="E15">
        <v>32</v>
      </c>
      <c r="F15">
        <v>5</v>
      </c>
      <c r="G15">
        <v>0.34560000000000002</v>
      </c>
      <c r="I15">
        <f>B15*G15*24</f>
        <v>24.883199999999999</v>
      </c>
      <c r="J15">
        <f>30*I15</f>
        <v>746.49599999999998</v>
      </c>
      <c r="K15">
        <f>12*J15</f>
        <v>8957.9519999999993</v>
      </c>
      <c r="M15">
        <f>SUM(I15:I16)</f>
        <v>24.883199999999999</v>
      </c>
      <c r="N15">
        <f>30*M15</f>
        <v>746.49599999999998</v>
      </c>
      <c r="O15">
        <f>12*N15</f>
        <v>8957.9519999999993</v>
      </c>
    </row>
    <row r="16" spans="1:16" x14ac:dyDescent="0.4">
      <c r="B16">
        <v>0</v>
      </c>
      <c r="C16" s="15" t="s">
        <v>217</v>
      </c>
      <c r="D16">
        <v>4</v>
      </c>
      <c r="E16">
        <v>16</v>
      </c>
      <c r="F16">
        <v>5</v>
      </c>
      <c r="G16">
        <v>0.192</v>
      </c>
      <c r="I16">
        <f>B16*G16*24</f>
        <v>0</v>
      </c>
      <c r="J16">
        <f>30*I16</f>
        <v>0</v>
      </c>
      <c r="K16">
        <f>12*J16</f>
        <v>0</v>
      </c>
    </row>
    <row r="17" spans="2:16" x14ac:dyDescent="0.4">
      <c r="N17" s="1" t="s">
        <v>223</v>
      </c>
    </row>
    <row r="18" spans="2:16" x14ac:dyDescent="0.4">
      <c r="N18">
        <f>M3-M15</f>
        <v>5.7600000000000762E-2</v>
      </c>
      <c r="O18">
        <f>30*N18</f>
        <v>1.7280000000000229</v>
      </c>
      <c r="P18">
        <f>12*O18</f>
        <v>20.736000000000274</v>
      </c>
    </row>
    <row r="21" spans="2:16" x14ac:dyDescent="0.4">
      <c r="B21">
        <v>2</v>
      </c>
      <c r="C21" s="15" t="s">
        <v>216</v>
      </c>
      <c r="D21">
        <v>8</v>
      </c>
      <c r="E21">
        <v>32</v>
      </c>
      <c r="F21">
        <v>5</v>
      </c>
      <c r="G21">
        <v>0.34560000000000002</v>
      </c>
      <c r="I21">
        <f>B21*G21*24</f>
        <v>16.588799999999999</v>
      </c>
      <c r="J21">
        <f>30*I21</f>
        <v>497.66399999999999</v>
      </c>
      <c r="K21">
        <f>12*J21</f>
        <v>5971.9679999999998</v>
      </c>
      <c r="M21">
        <f>SUM(I21:I22)</f>
        <v>25.8048</v>
      </c>
      <c r="N21">
        <f>30*M21</f>
        <v>774.14400000000001</v>
      </c>
      <c r="O21">
        <f>12*N21</f>
        <v>9289.7279999999992</v>
      </c>
    </row>
    <row r="22" spans="2:16" x14ac:dyDescent="0.4">
      <c r="B22">
        <v>2</v>
      </c>
      <c r="C22" s="15" t="s">
        <v>217</v>
      </c>
      <c r="D22">
        <v>4</v>
      </c>
      <c r="E22">
        <v>16</v>
      </c>
      <c r="F22">
        <v>5</v>
      </c>
      <c r="G22">
        <v>0.192</v>
      </c>
      <c r="I22">
        <f>B22*G22*24</f>
        <v>9.2160000000000011</v>
      </c>
      <c r="J22">
        <f>30*I22</f>
        <v>276.48</v>
      </c>
      <c r="K22">
        <f>12*J22</f>
        <v>3317.76</v>
      </c>
    </row>
    <row r="23" spans="2:16" x14ac:dyDescent="0.4">
      <c r="N23" s="1" t="s">
        <v>223</v>
      </c>
    </row>
    <row r="24" spans="2:16" x14ac:dyDescent="0.4">
      <c r="N24">
        <f>M3-M21</f>
        <v>-0.86400000000000077</v>
      </c>
      <c r="O24">
        <f>30*N24</f>
        <v>-25.920000000000023</v>
      </c>
      <c r="P24">
        <f>12*O24</f>
        <v>-311.0400000000003</v>
      </c>
    </row>
  </sheetData>
  <hyperlinks>
    <hyperlink ref="A4" r:id="rId1" location="/clusters/eks-migration/nodegroups/main-20230308234259366300000003" display="/clusters/eks-migration/nodegroups/main-20230308234259366300000003"/>
  </hyperlinks>
  <pageMargins left="0.7" right="0.7" top="0.75" bottom="0.75" header="0.3" footer="0.3"/>
  <pageSetup paperSize="9" orientation="portrait" horizontalDpi="360" verticalDpi="36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lens-export-workloads_pods_29Au</vt:lpstr>
      <vt:lpstr>ArrangementByRAM</vt:lpstr>
      <vt:lpstr>NodeGroupChanges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Tadevos Baghdasaryan</dc:creator>
  <cp:lastModifiedBy>Tadevos Baghdasaryan</cp:lastModifiedBy>
  <dcterms:created xsi:type="dcterms:W3CDTF">2024-08-29T10:54:42Z</dcterms:created>
  <dcterms:modified xsi:type="dcterms:W3CDTF">2024-08-30T12:34:52Z</dcterms:modified>
</cp:coreProperties>
</file>