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tschopp/Documents/Projects/The-Trojan-Reach/"/>
    </mc:Choice>
  </mc:AlternateContent>
  <xr:revisionPtr revIDLastSave="0" documentId="13_ncr:1_{A1C10164-65BE-9E45-85AE-317370A088B7}" xr6:coauthVersionLast="45" xr6:coauthVersionMax="45" xr10:uidLastSave="{00000000-0000-0000-0000-000000000000}"/>
  <bookViews>
    <workbookView xWindow="-40220" yWindow="460" windowWidth="40220" windowHeight="22580" xr2:uid="{6F2434AC-E79C-0142-B575-E0B786FAEA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9" i="1" l="1"/>
  <c r="L4" i="1"/>
  <c r="L240" i="1"/>
  <c r="L238" i="1"/>
  <c r="L242" i="1"/>
  <c r="L243" i="1"/>
  <c r="L5" i="1"/>
  <c r="L244" i="1"/>
  <c r="L6" i="1"/>
  <c r="L7" i="1"/>
  <c r="L247" i="1"/>
  <c r="L245" i="1"/>
  <c r="L8" i="1"/>
  <c r="L9" i="1"/>
  <c r="L10" i="1"/>
  <c r="L11" i="1"/>
  <c r="L246" i="1"/>
  <c r="L248" i="1"/>
  <c r="L249" i="1"/>
  <c r="L252" i="1"/>
  <c r="L255" i="1"/>
  <c r="L256" i="1"/>
  <c r="L12" i="1"/>
  <c r="L13" i="1"/>
  <c r="L14" i="1"/>
  <c r="L250" i="1"/>
  <c r="L253" i="1"/>
  <c r="L15" i="1"/>
  <c r="L257" i="1"/>
  <c r="L251" i="1"/>
  <c r="L254" i="1"/>
  <c r="L16" i="1"/>
  <c r="L289" i="1"/>
  <c r="L290" i="1"/>
  <c r="L291" i="1"/>
  <c r="L292" i="1"/>
  <c r="L293" i="1"/>
  <c r="L294" i="1"/>
  <c r="L297" i="1"/>
  <c r="L29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99" i="1"/>
  <c r="L301" i="1"/>
  <c r="L66" i="1"/>
  <c r="L304" i="1"/>
  <c r="L305" i="1"/>
  <c r="L67" i="1"/>
  <c r="L310" i="1"/>
  <c r="L295" i="1"/>
  <c r="L68" i="1"/>
  <c r="L69" i="1"/>
  <c r="L296" i="1"/>
  <c r="L300" i="1"/>
  <c r="L302" i="1"/>
  <c r="L303" i="1"/>
  <c r="L306" i="1"/>
  <c r="L307" i="1"/>
  <c r="L308" i="1"/>
  <c r="L309" i="1"/>
  <c r="L311" i="1"/>
  <c r="L312" i="1"/>
  <c r="L313" i="1"/>
  <c r="L314" i="1"/>
  <c r="L315" i="1"/>
  <c r="L317" i="1"/>
  <c r="L321" i="1"/>
  <c r="L322" i="1"/>
  <c r="L324" i="1"/>
  <c r="L318" i="1"/>
  <c r="L319" i="1"/>
  <c r="L320" i="1"/>
  <c r="L323" i="1"/>
  <c r="L325" i="1"/>
  <c r="L326" i="1"/>
  <c r="L70" i="1"/>
  <c r="L71" i="1"/>
  <c r="L327" i="1"/>
  <c r="L328" i="1"/>
  <c r="L329" i="1"/>
  <c r="L72" i="1"/>
  <c r="L73" i="1"/>
  <c r="L74" i="1"/>
  <c r="L330" i="1"/>
  <c r="L331" i="1"/>
  <c r="L75" i="1"/>
  <c r="L76" i="1"/>
  <c r="L77" i="1"/>
  <c r="L78" i="1"/>
  <c r="L79" i="1"/>
  <c r="L80" i="1"/>
  <c r="L316" i="1"/>
  <c r="L81" i="1"/>
  <c r="L82" i="1"/>
  <c r="L83" i="1"/>
  <c r="L258" i="1"/>
  <c r="L259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60" i="1"/>
  <c r="L261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263" i="1"/>
  <c r="L168" i="1"/>
  <c r="L267" i="1"/>
  <c r="L269" i="1"/>
  <c r="L169" i="1"/>
  <c r="L170" i="1"/>
  <c r="L171" i="1"/>
  <c r="L172" i="1"/>
  <c r="L270" i="1"/>
  <c r="L271" i="1"/>
  <c r="L272" i="1"/>
  <c r="L173" i="1"/>
  <c r="L262" i="1"/>
  <c r="L264" i="1"/>
  <c r="L265" i="1"/>
  <c r="L268" i="1"/>
  <c r="L273" i="1"/>
  <c r="L274" i="1"/>
  <c r="L275" i="1"/>
  <c r="L174" i="1"/>
  <c r="L241" i="1"/>
  <c r="L266" i="1"/>
  <c r="L276" i="1"/>
  <c r="L277" i="1"/>
  <c r="L278" i="1"/>
  <c r="L279" i="1"/>
  <c r="L280" i="1"/>
  <c r="L281" i="1"/>
  <c r="L282" i="1"/>
  <c r="L283" i="1"/>
  <c r="L284" i="1"/>
  <c r="L285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7" i="1"/>
  <c r="L231" i="1"/>
  <c r="L232" i="1"/>
  <c r="L286" i="1"/>
  <c r="L233" i="1"/>
  <c r="L234" i="1"/>
  <c r="L287" i="1"/>
  <c r="L288" i="1"/>
  <c r="L235" i="1"/>
  <c r="L236" i="1"/>
  <c r="K239" i="1"/>
  <c r="K4" i="1"/>
  <c r="K240" i="1"/>
  <c r="K238" i="1"/>
  <c r="K242" i="1"/>
  <c r="M242" i="1" s="1"/>
  <c r="K243" i="1"/>
  <c r="M243" i="1" s="1"/>
  <c r="K5" i="1"/>
  <c r="K244" i="1"/>
  <c r="K6" i="1"/>
  <c r="K7" i="1"/>
  <c r="K247" i="1"/>
  <c r="K245" i="1"/>
  <c r="K8" i="1"/>
  <c r="K9" i="1"/>
  <c r="K10" i="1"/>
  <c r="K11" i="1"/>
  <c r="K246" i="1"/>
  <c r="M246" i="1" s="1"/>
  <c r="K248" i="1"/>
  <c r="M248" i="1" s="1"/>
  <c r="K249" i="1"/>
  <c r="M249" i="1" s="1"/>
  <c r="K252" i="1"/>
  <c r="M252" i="1" s="1"/>
  <c r="K255" i="1"/>
  <c r="M255" i="1" s="1"/>
  <c r="K256" i="1"/>
  <c r="K12" i="1"/>
  <c r="K13" i="1"/>
  <c r="K14" i="1"/>
  <c r="K250" i="1"/>
  <c r="K253" i="1"/>
  <c r="K15" i="1"/>
  <c r="K257" i="1"/>
  <c r="K251" i="1"/>
  <c r="K254" i="1"/>
  <c r="M254" i="1" s="1"/>
  <c r="K16" i="1"/>
  <c r="K289" i="1"/>
  <c r="K290" i="1"/>
  <c r="K291" i="1"/>
  <c r="K292" i="1"/>
  <c r="K293" i="1"/>
  <c r="K294" i="1"/>
  <c r="K297" i="1"/>
  <c r="K29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99" i="1"/>
  <c r="K301" i="1"/>
  <c r="K66" i="1"/>
  <c r="K304" i="1"/>
  <c r="K305" i="1"/>
  <c r="K67" i="1"/>
  <c r="K310" i="1"/>
  <c r="K295" i="1"/>
  <c r="K68" i="1"/>
  <c r="K69" i="1"/>
  <c r="K296" i="1"/>
  <c r="K300" i="1"/>
  <c r="K302" i="1"/>
  <c r="K303" i="1"/>
  <c r="K306" i="1"/>
  <c r="K307" i="1"/>
  <c r="K308" i="1"/>
  <c r="K309" i="1"/>
  <c r="K311" i="1"/>
  <c r="K312" i="1"/>
  <c r="K313" i="1"/>
  <c r="K314" i="1"/>
  <c r="K315" i="1"/>
  <c r="K317" i="1"/>
  <c r="K321" i="1"/>
  <c r="K322" i="1"/>
  <c r="K324" i="1"/>
  <c r="K318" i="1"/>
  <c r="K319" i="1"/>
  <c r="K320" i="1"/>
  <c r="K323" i="1"/>
  <c r="K325" i="1"/>
  <c r="K326" i="1"/>
  <c r="K70" i="1"/>
  <c r="K71" i="1"/>
  <c r="K327" i="1"/>
  <c r="K328" i="1"/>
  <c r="K329" i="1"/>
  <c r="K72" i="1"/>
  <c r="K73" i="1"/>
  <c r="K74" i="1"/>
  <c r="K330" i="1"/>
  <c r="K331" i="1"/>
  <c r="K75" i="1"/>
  <c r="K76" i="1"/>
  <c r="K77" i="1"/>
  <c r="K78" i="1"/>
  <c r="K79" i="1"/>
  <c r="K80" i="1"/>
  <c r="K316" i="1"/>
  <c r="K81" i="1"/>
  <c r="K82" i="1"/>
  <c r="K83" i="1"/>
  <c r="K258" i="1"/>
  <c r="K259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260" i="1"/>
  <c r="K261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263" i="1"/>
  <c r="K168" i="1"/>
  <c r="K267" i="1"/>
  <c r="K269" i="1"/>
  <c r="K169" i="1"/>
  <c r="K170" i="1"/>
  <c r="K171" i="1"/>
  <c r="K172" i="1"/>
  <c r="K270" i="1"/>
  <c r="K271" i="1"/>
  <c r="K272" i="1"/>
  <c r="K173" i="1"/>
  <c r="K262" i="1"/>
  <c r="K264" i="1"/>
  <c r="K265" i="1"/>
  <c r="K268" i="1"/>
  <c r="K273" i="1"/>
  <c r="K274" i="1"/>
  <c r="K275" i="1"/>
  <c r="K174" i="1"/>
  <c r="K241" i="1"/>
  <c r="K266" i="1"/>
  <c r="K276" i="1"/>
  <c r="K277" i="1"/>
  <c r="K278" i="1"/>
  <c r="K279" i="1"/>
  <c r="K280" i="1"/>
  <c r="K281" i="1"/>
  <c r="K282" i="1"/>
  <c r="K283" i="1"/>
  <c r="K284" i="1"/>
  <c r="K285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7" i="1"/>
  <c r="K231" i="1"/>
  <c r="K232" i="1"/>
  <c r="K286" i="1"/>
  <c r="K233" i="1"/>
  <c r="K234" i="1"/>
  <c r="K287" i="1"/>
  <c r="K288" i="1"/>
  <c r="K235" i="1"/>
  <c r="K236" i="1"/>
  <c r="H288" i="1"/>
  <c r="I288" i="1" s="1"/>
  <c r="H235" i="1"/>
  <c r="I235" i="1" s="1"/>
  <c r="H254" i="1"/>
  <c r="H316" i="1"/>
  <c r="I316" i="1" s="1"/>
  <c r="M316" i="1" s="1"/>
  <c r="H234" i="1"/>
  <c r="I234" i="1" s="1"/>
  <c r="H233" i="1"/>
  <c r="I233" i="1" s="1"/>
  <c r="M233" i="1" s="1"/>
  <c r="H251" i="1"/>
  <c r="H232" i="1"/>
  <c r="I232" i="1" s="1"/>
  <c r="H231" i="1"/>
  <c r="I231" i="1" s="1"/>
  <c r="H236" i="1"/>
  <c r="I236" i="1" s="1"/>
  <c r="H230" i="1"/>
  <c r="I230" i="1" s="1"/>
  <c r="H229" i="1"/>
  <c r="I229" i="1" s="1"/>
  <c r="H228" i="1"/>
  <c r="I228" i="1" s="1"/>
  <c r="M228" i="1" s="1"/>
  <c r="H227" i="1"/>
  <c r="I227" i="1" s="1"/>
  <c r="M227" i="1" s="1"/>
  <c r="H226" i="1"/>
  <c r="I226" i="1" s="1"/>
  <c r="H225" i="1"/>
  <c r="I225" i="1" s="1"/>
  <c r="M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M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M212" i="1" s="1"/>
  <c r="H211" i="1"/>
  <c r="I211" i="1" s="1"/>
  <c r="M211" i="1" s="1"/>
  <c r="H210" i="1"/>
  <c r="I210" i="1" s="1"/>
  <c r="M210" i="1" s="1"/>
  <c r="H209" i="1"/>
  <c r="I209" i="1" s="1"/>
  <c r="M209" i="1" s="1"/>
  <c r="H208" i="1"/>
  <c r="I208" i="1" s="1"/>
  <c r="H207" i="1"/>
  <c r="I207" i="1" s="1"/>
  <c r="H206" i="1"/>
  <c r="I206" i="1" s="1"/>
  <c r="H205" i="1"/>
  <c r="I205" i="1" s="1"/>
  <c r="H204" i="1"/>
  <c r="I204" i="1" s="1"/>
  <c r="M204" i="1" s="1"/>
  <c r="H203" i="1"/>
  <c r="I203" i="1" s="1"/>
  <c r="M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M196" i="1" s="1"/>
  <c r="H195" i="1"/>
  <c r="I195" i="1" s="1"/>
  <c r="M195" i="1" s="1"/>
  <c r="H194" i="1"/>
  <c r="I194" i="1" s="1"/>
  <c r="M194" i="1" s="1"/>
  <c r="H193" i="1"/>
  <c r="I193" i="1" s="1"/>
  <c r="M193" i="1" s="1"/>
  <c r="H192" i="1"/>
  <c r="I192" i="1" s="1"/>
  <c r="H191" i="1"/>
  <c r="I191" i="1" s="1"/>
  <c r="H190" i="1"/>
  <c r="I190" i="1" s="1"/>
  <c r="H189" i="1"/>
  <c r="I189" i="1" s="1"/>
  <c r="H188" i="1"/>
  <c r="I188" i="1" s="1"/>
  <c r="M188" i="1" s="1"/>
  <c r="H187" i="1"/>
  <c r="I187" i="1" s="1"/>
  <c r="M187" i="1" s="1"/>
  <c r="H186" i="1"/>
  <c r="I186" i="1" s="1"/>
  <c r="M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M180" i="1" s="1"/>
  <c r="H179" i="1"/>
  <c r="I179" i="1" s="1"/>
  <c r="M179" i="1" s="1"/>
  <c r="H178" i="1"/>
  <c r="I178" i="1" s="1"/>
  <c r="M178" i="1" s="1"/>
  <c r="H177" i="1"/>
  <c r="I177" i="1" s="1"/>
  <c r="M177" i="1" s="1"/>
  <c r="H176" i="1"/>
  <c r="I176" i="1" s="1"/>
  <c r="H175" i="1"/>
  <c r="I175" i="1" s="1"/>
  <c r="H331" i="1"/>
  <c r="I331" i="1" s="1"/>
  <c r="M331" i="1" s="1"/>
  <c r="H257" i="1"/>
  <c r="H330" i="1"/>
  <c r="I330" i="1" s="1"/>
  <c r="M330" i="1" s="1"/>
  <c r="H329" i="1"/>
  <c r="I329" i="1" s="1"/>
  <c r="M329" i="1" s="1"/>
  <c r="H287" i="1"/>
  <c r="I287" i="1" s="1"/>
  <c r="H282" i="1"/>
  <c r="I282" i="1" s="1"/>
  <c r="H328" i="1"/>
  <c r="I328" i="1" s="1"/>
  <c r="H327" i="1"/>
  <c r="I327" i="1" s="1"/>
  <c r="H326" i="1"/>
  <c r="I326" i="1" s="1"/>
  <c r="M326" i="1" s="1"/>
  <c r="H325" i="1"/>
  <c r="I325" i="1" s="1"/>
  <c r="H281" i="1"/>
  <c r="I281" i="1" s="1"/>
  <c r="M281" i="1" s="1"/>
  <c r="H280" i="1"/>
  <c r="I280" i="1" s="1"/>
  <c r="H174" i="1"/>
  <c r="I174" i="1" s="1"/>
  <c r="M174" i="1" s="1"/>
  <c r="H279" i="1"/>
  <c r="I279" i="1" s="1"/>
  <c r="H323" i="1"/>
  <c r="I323" i="1" s="1"/>
  <c r="H278" i="1"/>
  <c r="I278" i="1" s="1"/>
  <c r="M278" i="1" s="1"/>
  <c r="H277" i="1"/>
  <c r="I277" i="1" s="1"/>
  <c r="H320" i="1"/>
  <c r="I320" i="1" s="1"/>
  <c r="H286" i="1"/>
  <c r="I286" i="1" s="1"/>
  <c r="M286" i="1" s="1"/>
  <c r="H319" i="1"/>
  <c r="I319" i="1" s="1"/>
  <c r="H173" i="1"/>
  <c r="I173" i="1" s="1"/>
  <c r="M173" i="1" s="1"/>
  <c r="H276" i="1"/>
  <c r="I276" i="1" s="1"/>
  <c r="H318" i="1"/>
  <c r="I318" i="1" s="1"/>
  <c r="H253" i="1"/>
  <c r="H172" i="1"/>
  <c r="I172" i="1" s="1"/>
  <c r="H171" i="1"/>
  <c r="I171" i="1" s="1"/>
  <c r="H170" i="1"/>
  <c r="I170" i="1" s="1"/>
  <c r="M170" i="1" s="1"/>
  <c r="H169" i="1"/>
  <c r="I169" i="1" s="1"/>
  <c r="M169" i="1" s="1"/>
  <c r="H237" i="1"/>
  <c r="I237" i="1" s="1"/>
  <c r="H285" i="1"/>
  <c r="I285" i="1" s="1"/>
  <c r="H168" i="1"/>
  <c r="I168" i="1" s="1"/>
  <c r="H250" i="1"/>
  <c r="H167" i="1"/>
  <c r="I167" i="1" s="1"/>
  <c r="H166" i="1"/>
  <c r="I166" i="1" s="1"/>
  <c r="H165" i="1"/>
  <c r="I165" i="1" s="1"/>
  <c r="M165" i="1" s="1"/>
  <c r="H164" i="1"/>
  <c r="I164" i="1" s="1"/>
  <c r="M164" i="1" s="1"/>
  <c r="H163" i="1"/>
  <c r="I163" i="1" s="1"/>
  <c r="M163" i="1" s="1"/>
  <c r="H162" i="1"/>
  <c r="I162" i="1" s="1"/>
  <c r="M162" i="1" s="1"/>
  <c r="H161" i="1"/>
  <c r="I161" i="1" s="1"/>
  <c r="H160" i="1"/>
  <c r="I160" i="1" s="1"/>
  <c r="M160" i="1" s="1"/>
  <c r="H159" i="1"/>
  <c r="I159" i="1" s="1"/>
  <c r="H158" i="1"/>
  <c r="I158" i="1" s="1"/>
  <c r="H157" i="1"/>
  <c r="I157" i="1" s="1"/>
  <c r="M157" i="1" s="1"/>
  <c r="H156" i="1"/>
  <c r="I156" i="1" s="1"/>
  <c r="M156" i="1" s="1"/>
  <c r="H155" i="1"/>
  <c r="I155" i="1" s="1"/>
  <c r="M155" i="1" s="1"/>
  <c r="H154" i="1"/>
  <c r="I154" i="1" s="1"/>
  <c r="H153" i="1"/>
  <c r="I153" i="1" s="1"/>
  <c r="H152" i="1"/>
  <c r="I152" i="1" s="1"/>
  <c r="M152" i="1" s="1"/>
  <c r="H151" i="1"/>
  <c r="I151" i="1" s="1"/>
  <c r="H150" i="1"/>
  <c r="I150" i="1" s="1"/>
  <c r="H149" i="1"/>
  <c r="I149" i="1" s="1"/>
  <c r="M149" i="1" s="1"/>
  <c r="H148" i="1"/>
  <c r="I148" i="1" s="1"/>
  <c r="M148" i="1" s="1"/>
  <c r="H147" i="1"/>
  <c r="I147" i="1" s="1"/>
  <c r="M147" i="1" s="1"/>
  <c r="H238" i="1"/>
  <c r="I238" i="1" s="1"/>
  <c r="M238" i="1" s="1"/>
  <c r="H266" i="1"/>
  <c r="I266" i="1" s="1"/>
  <c r="M266" i="1" s="1"/>
  <c r="H146" i="1"/>
  <c r="I146" i="1" s="1"/>
  <c r="H145" i="1"/>
  <c r="I145" i="1" s="1"/>
  <c r="H144" i="1"/>
  <c r="I144" i="1" s="1"/>
  <c r="H143" i="1"/>
  <c r="I143" i="1" s="1"/>
  <c r="M143" i="1" s="1"/>
  <c r="H142" i="1"/>
  <c r="I142" i="1" s="1"/>
  <c r="M142" i="1" s="1"/>
  <c r="H141" i="1"/>
  <c r="I141" i="1" s="1"/>
  <c r="M141" i="1" s="1"/>
  <c r="H140" i="1"/>
  <c r="I140" i="1" s="1"/>
  <c r="H139" i="1"/>
  <c r="I139" i="1" s="1"/>
  <c r="H138" i="1"/>
  <c r="I138" i="1" s="1"/>
  <c r="M138" i="1" s="1"/>
  <c r="H137" i="1"/>
  <c r="I137" i="1" s="1"/>
  <c r="H136" i="1"/>
  <c r="I136" i="1" s="1"/>
  <c r="H135" i="1"/>
  <c r="I135" i="1" s="1"/>
  <c r="M135" i="1" s="1"/>
  <c r="H134" i="1"/>
  <c r="I134" i="1" s="1"/>
  <c r="M134" i="1" s="1"/>
  <c r="H133" i="1"/>
  <c r="I133" i="1" s="1"/>
  <c r="M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M127" i="1" s="1"/>
  <c r="H126" i="1"/>
  <c r="I126" i="1" s="1"/>
  <c r="M126" i="1" s="1"/>
  <c r="H125" i="1"/>
  <c r="I125" i="1" s="1"/>
  <c r="M125" i="1" s="1"/>
  <c r="H124" i="1"/>
  <c r="I124" i="1" s="1"/>
  <c r="H123" i="1"/>
  <c r="I123" i="1" s="1"/>
  <c r="H122" i="1"/>
  <c r="I122" i="1" s="1"/>
  <c r="M122" i="1" s="1"/>
  <c r="H121" i="1"/>
  <c r="I121" i="1" s="1"/>
  <c r="H120" i="1"/>
  <c r="I120" i="1" s="1"/>
  <c r="H119" i="1"/>
  <c r="I119" i="1" s="1"/>
  <c r="M119" i="1" s="1"/>
  <c r="H118" i="1"/>
  <c r="I118" i="1" s="1"/>
  <c r="M118" i="1" s="1"/>
  <c r="H117" i="1"/>
  <c r="I117" i="1" s="1"/>
  <c r="M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M111" i="1" s="1"/>
  <c r="H110" i="1"/>
  <c r="I110" i="1" s="1"/>
  <c r="M110" i="1" s="1"/>
  <c r="H109" i="1"/>
  <c r="I109" i="1" s="1"/>
  <c r="M109" i="1" s="1"/>
  <c r="H108" i="1"/>
  <c r="I108" i="1" s="1"/>
  <c r="H107" i="1"/>
  <c r="I107" i="1" s="1"/>
  <c r="H106" i="1"/>
  <c r="I106" i="1" s="1"/>
  <c r="M106" i="1" s="1"/>
  <c r="H105" i="1"/>
  <c r="I105" i="1" s="1"/>
  <c r="H104" i="1"/>
  <c r="I104" i="1" s="1"/>
  <c r="H103" i="1"/>
  <c r="I103" i="1" s="1"/>
  <c r="M103" i="1" s="1"/>
  <c r="H102" i="1"/>
  <c r="I102" i="1" s="1"/>
  <c r="M102" i="1" s="1"/>
  <c r="H101" i="1"/>
  <c r="I101" i="1" s="1"/>
  <c r="M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M95" i="1" s="1"/>
  <c r="H94" i="1"/>
  <c r="I94" i="1" s="1"/>
  <c r="M94" i="1" s="1"/>
  <c r="H93" i="1"/>
  <c r="I93" i="1" s="1"/>
  <c r="M93" i="1" s="1"/>
  <c r="H92" i="1"/>
  <c r="I92" i="1" s="1"/>
  <c r="H91" i="1"/>
  <c r="I91" i="1" s="1"/>
  <c r="H90" i="1"/>
  <c r="I90" i="1" s="1"/>
  <c r="M90" i="1" s="1"/>
  <c r="H89" i="1"/>
  <c r="I89" i="1" s="1"/>
  <c r="H88" i="1"/>
  <c r="I88" i="1" s="1"/>
  <c r="H87" i="1"/>
  <c r="I87" i="1" s="1"/>
  <c r="M87" i="1" s="1"/>
  <c r="H86" i="1"/>
  <c r="I86" i="1" s="1"/>
  <c r="M86" i="1" s="1"/>
  <c r="H85" i="1"/>
  <c r="I85" i="1" s="1"/>
  <c r="M85" i="1" s="1"/>
  <c r="H84" i="1"/>
  <c r="I84" i="1" s="1"/>
  <c r="H256" i="1"/>
  <c r="H255" i="1"/>
  <c r="H83" i="1"/>
  <c r="I83" i="1" s="1"/>
  <c r="H82" i="1"/>
  <c r="I82" i="1" s="1"/>
  <c r="H81" i="1"/>
  <c r="I81" i="1" s="1"/>
  <c r="M81" i="1" s="1"/>
  <c r="H324" i="1"/>
  <c r="I324" i="1" s="1"/>
  <c r="M324" i="1" s="1"/>
  <c r="H80" i="1"/>
  <c r="I80" i="1" s="1"/>
  <c r="M80" i="1" s="1"/>
  <c r="H79" i="1"/>
  <c r="I79" i="1" s="1"/>
  <c r="H78" i="1"/>
  <c r="I78" i="1" s="1"/>
  <c r="H77" i="1"/>
  <c r="I77" i="1" s="1"/>
  <c r="M77" i="1" s="1"/>
  <c r="H76" i="1"/>
  <c r="I76" i="1" s="1"/>
  <c r="H75" i="1"/>
  <c r="I75" i="1" s="1"/>
  <c r="H322" i="1"/>
  <c r="I322" i="1" s="1"/>
  <c r="M322" i="1" s="1"/>
  <c r="H321" i="1"/>
  <c r="I321" i="1" s="1"/>
  <c r="M321" i="1" s="1"/>
  <c r="H74" i="1"/>
  <c r="I74" i="1" s="1"/>
  <c r="M74" i="1" s="1"/>
  <c r="H73" i="1"/>
  <c r="I73" i="1" s="1"/>
  <c r="H72" i="1"/>
  <c r="I72" i="1" s="1"/>
  <c r="H317" i="1"/>
  <c r="I317" i="1" s="1"/>
  <c r="H315" i="1"/>
  <c r="I315" i="1" s="1"/>
  <c r="H252" i="1"/>
  <c r="H71" i="1"/>
  <c r="I71" i="1" s="1"/>
  <c r="M71" i="1" s="1"/>
  <c r="H70" i="1"/>
  <c r="I70" i="1" s="1"/>
  <c r="M70" i="1" s="1"/>
  <c r="H314" i="1"/>
  <c r="I314" i="1" s="1"/>
  <c r="M314" i="1" s="1"/>
  <c r="H241" i="1"/>
  <c r="I241" i="1" s="1"/>
  <c r="M241" i="1" s="1"/>
  <c r="H313" i="1"/>
  <c r="I313" i="1" s="1"/>
  <c r="H240" i="1"/>
  <c r="I240" i="1" s="1"/>
  <c r="M240" i="1" s="1"/>
  <c r="H249" i="1"/>
  <c r="H284" i="1"/>
  <c r="I284" i="1" s="1"/>
  <c r="H275" i="1"/>
  <c r="I275" i="1" s="1"/>
  <c r="M275" i="1" s="1"/>
  <c r="H312" i="1"/>
  <c r="I312" i="1" s="1"/>
  <c r="M312" i="1" s="1"/>
  <c r="H311" i="1"/>
  <c r="I311" i="1" s="1"/>
  <c r="M311" i="1" s="1"/>
  <c r="H309" i="1"/>
  <c r="I309" i="1" s="1"/>
  <c r="M309" i="1" s="1"/>
  <c r="H274" i="1"/>
  <c r="I274" i="1" s="1"/>
  <c r="H308" i="1"/>
  <c r="I308" i="1" s="1"/>
  <c r="M308" i="1" s="1"/>
  <c r="H273" i="1"/>
  <c r="I273" i="1" s="1"/>
  <c r="H307" i="1"/>
  <c r="I307" i="1" s="1"/>
  <c r="M307" i="1" s="1"/>
  <c r="H268" i="1"/>
  <c r="I268" i="1" s="1"/>
  <c r="H306" i="1"/>
  <c r="I306" i="1" s="1"/>
  <c r="H239" i="1"/>
  <c r="I239" i="1" s="1"/>
  <c r="H248" i="1"/>
  <c r="H303" i="1"/>
  <c r="I303" i="1" s="1"/>
  <c r="M303" i="1" s="1"/>
  <c r="H302" i="1"/>
  <c r="I302" i="1" s="1"/>
  <c r="H265" i="1"/>
  <c r="I265" i="1" s="1"/>
  <c r="H300" i="1"/>
  <c r="I300" i="1" s="1"/>
  <c r="H264" i="1"/>
  <c r="I264" i="1" s="1"/>
  <c r="M264" i="1" s="1"/>
  <c r="H69" i="1"/>
  <c r="I69" i="1" s="1"/>
  <c r="M69" i="1" s="1"/>
  <c r="H68" i="1"/>
  <c r="I68" i="1" s="1"/>
  <c r="M68" i="1" s="1"/>
  <c r="H262" i="1"/>
  <c r="I262" i="1" s="1"/>
  <c r="M262" i="1" s="1"/>
  <c r="H246" i="1"/>
  <c r="H67" i="1"/>
  <c r="I67" i="1" s="1"/>
  <c r="M67" i="1" s="1"/>
  <c r="H245" i="1"/>
  <c r="H296" i="1"/>
  <c r="I296" i="1" s="1"/>
  <c r="M296" i="1" s="1"/>
  <c r="H66" i="1"/>
  <c r="I66" i="1" s="1"/>
  <c r="M66" i="1" s="1"/>
  <c r="H295" i="1"/>
  <c r="I295" i="1" s="1"/>
  <c r="H283" i="1"/>
  <c r="I283" i="1" s="1"/>
  <c r="M283" i="1" s="1"/>
  <c r="H65" i="1"/>
  <c r="I65" i="1" s="1"/>
  <c r="M65" i="1" s="1"/>
  <c r="H64" i="1"/>
  <c r="I64" i="1" s="1"/>
  <c r="H63" i="1"/>
  <c r="I63" i="1" s="1"/>
  <c r="M63" i="1" s="1"/>
  <c r="H62" i="1"/>
  <c r="I62" i="1" s="1"/>
  <c r="H61" i="1"/>
  <c r="I61" i="1" s="1"/>
  <c r="H60" i="1"/>
  <c r="I60" i="1" s="1"/>
  <c r="M60" i="1" s="1"/>
  <c r="H59" i="1"/>
  <c r="I59" i="1" s="1"/>
  <c r="M59" i="1" s="1"/>
  <c r="H58" i="1"/>
  <c r="I58" i="1" s="1"/>
  <c r="M58" i="1" s="1"/>
  <c r="H57" i="1"/>
  <c r="I57" i="1" s="1"/>
  <c r="H56" i="1"/>
  <c r="I56" i="1" s="1"/>
  <c r="H55" i="1"/>
  <c r="I55" i="1" s="1"/>
  <c r="M55" i="1" s="1"/>
  <c r="H54" i="1"/>
  <c r="I54" i="1" s="1"/>
  <c r="H53" i="1"/>
  <c r="I53" i="1" s="1"/>
  <c r="M53" i="1" s="1"/>
  <c r="H52" i="1"/>
  <c r="I52" i="1" s="1"/>
  <c r="M52" i="1" s="1"/>
  <c r="H51" i="1"/>
  <c r="I51" i="1" s="1"/>
  <c r="M51" i="1" s="1"/>
  <c r="H50" i="1"/>
  <c r="I50" i="1" s="1"/>
  <c r="M50" i="1" s="1"/>
  <c r="H49" i="1"/>
  <c r="I49" i="1" s="1"/>
  <c r="M49" i="1" s="1"/>
  <c r="H48" i="1"/>
  <c r="I48" i="1" s="1"/>
  <c r="H47" i="1"/>
  <c r="I47" i="1" s="1"/>
  <c r="M47" i="1" s="1"/>
  <c r="H46" i="1"/>
  <c r="I46" i="1" s="1"/>
  <c r="H45" i="1"/>
  <c r="I45" i="1" s="1"/>
  <c r="H44" i="1"/>
  <c r="I44" i="1" s="1"/>
  <c r="M44" i="1" s="1"/>
  <c r="H43" i="1"/>
  <c r="I43" i="1" s="1"/>
  <c r="M43" i="1" s="1"/>
  <c r="H42" i="1"/>
  <c r="I42" i="1" s="1"/>
  <c r="M42" i="1" s="1"/>
  <c r="H41" i="1"/>
  <c r="I41" i="1" s="1"/>
  <c r="H40" i="1"/>
  <c r="I40" i="1" s="1"/>
  <c r="H39" i="1"/>
  <c r="I39" i="1" s="1"/>
  <c r="M39" i="1" s="1"/>
  <c r="H38" i="1"/>
  <c r="I38" i="1" s="1"/>
  <c r="H37" i="1"/>
  <c r="I37" i="1" s="1"/>
  <c r="M37" i="1" s="1"/>
  <c r="H36" i="1"/>
  <c r="I36" i="1" s="1"/>
  <c r="M36" i="1" s="1"/>
  <c r="H35" i="1"/>
  <c r="I35" i="1" s="1"/>
  <c r="M35" i="1" s="1"/>
  <c r="H34" i="1"/>
  <c r="I34" i="1" s="1"/>
  <c r="M34" i="1" s="1"/>
  <c r="H33" i="1"/>
  <c r="I33" i="1" s="1"/>
  <c r="M33" i="1" s="1"/>
  <c r="H32" i="1"/>
  <c r="I32" i="1" s="1"/>
  <c r="H31" i="1"/>
  <c r="I31" i="1" s="1"/>
  <c r="M31" i="1" s="1"/>
  <c r="H30" i="1"/>
  <c r="I30" i="1" s="1"/>
  <c r="H29" i="1"/>
  <c r="I29" i="1" s="1"/>
  <c r="H28" i="1"/>
  <c r="I28" i="1" s="1"/>
  <c r="M28" i="1" s="1"/>
  <c r="H27" i="1"/>
  <c r="I27" i="1" s="1"/>
  <c r="M27" i="1" s="1"/>
  <c r="H26" i="1"/>
  <c r="I26" i="1" s="1"/>
  <c r="M26" i="1" s="1"/>
  <c r="H25" i="1"/>
  <c r="I25" i="1" s="1"/>
  <c r="H24" i="1"/>
  <c r="I24" i="1" s="1"/>
  <c r="H23" i="1"/>
  <c r="I23" i="1" s="1"/>
  <c r="M23" i="1" s="1"/>
  <c r="H22" i="1"/>
  <c r="I22" i="1" s="1"/>
  <c r="H21" i="1"/>
  <c r="I21" i="1" s="1"/>
  <c r="M21" i="1" s="1"/>
  <c r="H20" i="1"/>
  <c r="I20" i="1" s="1"/>
  <c r="M20" i="1" s="1"/>
  <c r="H19" i="1"/>
  <c r="I19" i="1" s="1"/>
  <c r="M19" i="1" s="1"/>
  <c r="H18" i="1"/>
  <c r="I18" i="1" s="1"/>
  <c r="M18" i="1" s="1"/>
  <c r="H17" i="1"/>
  <c r="I17" i="1" s="1"/>
  <c r="M17" i="1" s="1"/>
  <c r="H310" i="1"/>
  <c r="I310" i="1" s="1"/>
  <c r="H272" i="1"/>
  <c r="I272" i="1" s="1"/>
  <c r="H271" i="1"/>
  <c r="I271" i="1" s="1"/>
  <c r="H270" i="1"/>
  <c r="I270" i="1" s="1"/>
  <c r="M270" i="1" s="1"/>
  <c r="H269" i="1"/>
  <c r="I269" i="1" s="1"/>
  <c r="M269" i="1" s="1"/>
  <c r="H305" i="1"/>
  <c r="I305" i="1" s="1"/>
  <c r="H247" i="1"/>
  <c r="H304" i="1"/>
  <c r="I304" i="1" s="1"/>
  <c r="M304" i="1" s="1"/>
  <c r="H16" i="1"/>
  <c r="I16" i="1" s="1"/>
  <c r="H267" i="1"/>
  <c r="I267" i="1" s="1"/>
  <c r="H301" i="1"/>
  <c r="I301" i="1" s="1"/>
  <c r="M301" i="1" s="1"/>
  <c r="H263" i="1"/>
  <c r="I263" i="1" s="1"/>
  <c r="M263" i="1" s="1"/>
  <c r="H15" i="1"/>
  <c r="I15" i="1" s="1"/>
  <c r="M15" i="1" s="1"/>
  <c r="H299" i="1"/>
  <c r="I299" i="1" s="1"/>
  <c r="M299" i="1" s="1"/>
  <c r="H298" i="1"/>
  <c r="I298" i="1" s="1"/>
  <c r="H14" i="1"/>
  <c r="I14" i="1" s="1"/>
  <c r="H13" i="1"/>
  <c r="I13" i="1" s="1"/>
  <c r="H12" i="1"/>
  <c r="I12" i="1" s="1"/>
  <c r="M12" i="1" s="1"/>
  <c r="H297" i="1"/>
  <c r="I297" i="1" s="1"/>
  <c r="M297" i="1" s="1"/>
  <c r="H294" i="1"/>
  <c r="I294" i="1" s="1"/>
  <c r="H261" i="1"/>
  <c r="I261" i="1" s="1"/>
  <c r="H244" i="1"/>
  <c r="H293" i="1"/>
  <c r="I293" i="1" s="1"/>
  <c r="H243" i="1"/>
  <c r="H11" i="1"/>
  <c r="I11" i="1" s="1"/>
  <c r="H10" i="1"/>
  <c r="I10" i="1" s="1"/>
  <c r="M10" i="1" s="1"/>
  <c r="H9" i="1"/>
  <c r="I9" i="1" s="1"/>
  <c r="H8" i="1"/>
  <c r="I8" i="1" s="1"/>
  <c r="M8" i="1" s="1"/>
  <c r="H242" i="1"/>
  <c r="H260" i="1"/>
  <c r="I260" i="1" s="1"/>
  <c r="H7" i="1"/>
  <c r="I7" i="1" s="1"/>
  <c r="M7" i="1" s="1"/>
  <c r="H6" i="1"/>
  <c r="I6" i="1" s="1"/>
  <c r="H292" i="1"/>
  <c r="I292" i="1" s="1"/>
  <c r="M292" i="1" s="1"/>
  <c r="H5" i="1"/>
  <c r="I5" i="1" s="1"/>
  <c r="M5" i="1" s="1"/>
  <c r="H259" i="1"/>
  <c r="I259" i="1" s="1"/>
  <c r="H291" i="1"/>
  <c r="I291" i="1" s="1"/>
  <c r="M291" i="1" s="1"/>
  <c r="H290" i="1"/>
  <c r="I290" i="1" s="1"/>
  <c r="M290" i="1" s="1"/>
  <c r="H289" i="1"/>
  <c r="I289" i="1" s="1"/>
  <c r="H4" i="1"/>
  <c r="I4" i="1" s="1"/>
  <c r="M4" i="1" s="1"/>
  <c r="H258" i="1"/>
  <c r="I258" i="1" s="1"/>
  <c r="M258" i="1" s="1"/>
  <c r="M298" i="1" l="1"/>
  <c r="M315" i="1"/>
  <c r="M260" i="1"/>
  <c r="M11" i="1"/>
  <c r="M16" i="1"/>
  <c r="M40" i="1"/>
  <c r="M56" i="1"/>
  <c r="M72" i="1"/>
  <c r="M184" i="1"/>
  <c r="M200" i="1"/>
  <c r="M216" i="1"/>
  <c r="M231" i="1"/>
  <c r="M24" i="1"/>
  <c r="M271" i="1"/>
  <c r="M13" i="1"/>
  <c r="M310" i="1"/>
  <c r="N310" i="1" s="1"/>
  <c r="M32" i="1"/>
  <c r="M48" i="1"/>
  <c r="M64" i="1"/>
  <c r="M78" i="1"/>
  <c r="M91" i="1"/>
  <c r="M107" i="1"/>
  <c r="M123" i="1"/>
  <c r="M139" i="1"/>
  <c r="M153" i="1"/>
  <c r="M282" i="1"/>
  <c r="M320" i="1"/>
  <c r="M175" i="1"/>
  <c r="M191" i="1"/>
  <c r="M207" i="1"/>
  <c r="M223" i="1"/>
  <c r="M168" i="1"/>
  <c r="N168" i="1" s="1"/>
  <c r="M176" i="1"/>
  <c r="M192" i="1"/>
  <c r="M256" i="1"/>
  <c r="M202" i="1"/>
  <c r="M218" i="1"/>
  <c r="M235" i="1"/>
  <c r="M208" i="1"/>
  <c r="M224" i="1"/>
  <c r="M82" i="1"/>
  <c r="M96" i="1"/>
  <c r="M112" i="1"/>
  <c r="M128" i="1"/>
  <c r="M144" i="1"/>
  <c r="M158" i="1"/>
  <c r="M171" i="1"/>
  <c r="M83" i="1"/>
  <c r="N83" i="1" s="1"/>
  <c r="M159" i="1"/>
  <c r="M172" i="1"/>
  <c r="M22" i="1"/>
  <c r="M38" i="1"/>
  <c r="M54" i="1"/>
  <c r="M327" i="1"/>
  <c r="M318" i="1"/>
  <c r="M328" i="1"/>
  <c r="N328" i="1" s="1"/>
  <c r="M9" i="1"/>
  <c r="M276" i="1"/>
  <c r="M293" i="1"/>
  <c r="N293" i="1" s="1"/>
  <c r="M287" i="1"/>
  <c r="M319" i="1"/>
  <c r="M268" i="1"/>
  <c r="M220" i="1"/>
  <c r="M234" i="1"/>
  <c r="N234" i="1" s="1"/>
  <c r="M257" i="1"/>
  <c r="M294" i="1"/>
  <c r="M29" i="1"/>
  <c r="M45" i="1"/>
  <c r="M61" i="1"/>
  <c r="M300" i="1"/>
  <c r="M284" i="1"/>
  <c r="M75" i="1"/>
  <c r="N75" i="1" s="1"/>
  <c r="M88" i="1"/>
  <c r="M104" i="1"/>
  <c r="M120" i="1"/>
  <c r="M136" i="1"/>
  <c r="M150" i="1"/>
  <c r="M166" i="1"/>
  <c r="M189" i="1"/>
  <c r="M205" i="1"/>
  <c r="N205" i="1" s="1"/>
  <c r="M221" i="1"/>
  <c r="M30" i="1"/>
  <c r="M46" i="1"/>
  <c r="M62" i="1"/>
  <c r="M265" i="1"/>
  <c r="M76" i="1"/>
  <c r="M89" i="1"/>
  <c r="M105" i="1"/>
  <c r="N105" i="1" s="1"/>
  <c r="M121" i="1"/>
  <c r="M137" i="1"/>
  <c r="M151" i="1"/>
  <c r="N151" i="1" s="1"/>
  <c r="M167" i="1"/>
  <c r="M277" i="1"/>
  <c r="M190" i="1"/>
  <c r="M206" i="1"/>
  <c r="M302" i="1"/>
  <c r="N302" i="1" s="1"/>
  <c r="M305" i="1"/>
  <c r="M313" i="1"/>
  <c r="M288" i="1"/>
  <c r="M285" i="1"/>
  <c r="M226" i="1"/>
  <c r="M25" i="1"/>
  <c r="M41" i="1"/>
  <c r="M57" i="1"/>
  <c r="N57" i="1" s="1"/>
  <c r="M73" i="1"/>
  <c r="M84" i="1"/>
  <c r="M100" i="1"/>
  <c r="N100" i="1" s="1"/>
  <c r="M116" i="1"/>
  <c r="M132" i="1"/>
  <c r="M185" i="1"/>
  <c r="M201" i="1"/>
  <c r="M217" i="1"/>
  <c r="N217" i="1" s="1"/>
  <c r="M232" i="1"/>
  <c r="M161" i="1"/>
  <c r="M131" i="1"/>
  <c r="N131" i="1" s="1"/>
  <c r="M99" i="1"/>
  <c r="M259" i="1"/>
  <c r="N259" i="1" s="1"/>
  <c r="M274" i="1"/>
  <c r="M323" i="1"/>
  <c r="M306" i="1"/>
  <c r="N306" i="1" s="1"/>
  <c r="M114" i="1"/>
  <c r="M98" i="1"/>
  <c r="M273" i="1"/>
  <c r="N273" i="1" s="1"/>
  <c r="M113" i="1"/>
  <c r="M222" i="1"/>
  <c r="M261" i="1"/>
  <c r="M289" i="1"/>
  <c r="M6" i="1"/>
  <c r="N6" i="1" s="1"/>
  <c r="M14" i="1"/>
  <c r="N14" i="1" s="1"/>
  <c r="M79" i="1"/>
  <c r="N79" i="1" s="1"/>
  <c r="M92" i="1"/>
  <c r="N92" i="1" s="1"/>
  <c r="M108" i="1"/>
  <c r="N108" i="1" s="1"/>
  <c r="M124" i="1"/>
  <c r="N124" i="1" s="1"/>
  <c r="M140" i="1"/>
  <c r="N140" i="1" s="1"/>
  <c r="M154" i="1"/>
  <c r="N154" i="1" s="1"/>
  <c r="M279" i="1"/>
  <c r="N279" i="1" s="1"/>
  <c r="M272" i="1"/>
  <c r="M239" i="1"/>
  <c r="M237" i="1"/>
  <c r="N237" i="1" s="1"/>
  <c r="M295" i="1"/>
  <c r="M280" i="1"/>
  <c r="M325" i="1"/>
  <c r="N325" i="1" s="1"/>
  <c r="M181" i="1"/>
  <c r="N181" i="1" s="1"/>
  <c r="M197" i="1"/>
  <c r="N197" i="1" s="1"/>
  <c r="M213" i="1"/>
  <c r="N213" i="1" s="1"/>
  <c r="M229" i="1"/>
  <c r="N229" i="1" s="1"/>
  <c r="M182" i="1"/>
  <c r="N182" i="1" s="1"/>
  <c r="M198" i="1"/>
  <c r="M214" i="1"/>
  <c r="N214" i="1" s="1"/>
  <c r="M230" i="1"/>
  <c r="N230" i="1" s="1"/>
  <c r="M267" i="1"/>
  <c r="N267" i="1" s="1"/>
  <c r="M317" i="1"/>
  <c r="N317" i="1" s="1"/>
  <c r="M183" i="1"/>
  <c r="N183" i="1" s="1"/>
  <c r="M199" i="1"/>
  <c r="M215" i="1"/>
  <c r="N215" i="1" s="1"/>
  <c r="M236" i="1"/>
  <c r="N260" i="1"/>
  <c r="N276" i="1"/>
  <c r="N171" i="1"/>
  <c r="N158" i="1"/>
  <c r="N144" i="1"/>
  <c r="N128" i="1"/>
  <c r="N112" i="1"/>
  <c r="N96" i="1"/>
  <c r="N82" i="1"/>
  <c r="N327" i="1"/>
  <c r="N312" i="1"/>
  <c r="N304" i="1"/>
  <c r="N53" i="1"/>
  <c r="N37" i="1"/>
  <c r="N21" i="1"/>
  <c r="N257" i="1"/>
  <c r="N8" i="1"/>
  <c r="N271" i="1"/>
  <c r="N56" i="1"/>
  <c r="N228" i="1"/>
  <c r="N212" i="1"/>
  <c r="N196" i="1"/>
  <c r="N180" i="1"/>
  <c r="N266" i="1"/>
  <c r="N170" i="1"/>
  <c r="N157" i="1"/>
  <c r="N143" i="1"/>
  <c r="N127" i="1"/>
  <c r="N111" i="1"/>
  <c r="N95" i="1"/>
  <c r="N81" i="1"/>
  <c r="N71" i="1"/>
  <c r="N311" i="1"/>
  <c r="N66" i="1"/>
  <c r="N52" i="1"/>
  <c r="N36" i="1"/>
  <c r="N20" i="1"/>
  <c r="N15" i="1"/>
  <c r="N216" i="1"/>
  <c r="N40" i="1"/>
  <c r="N55" i="1"/>
  <c r="N38" i="1"/>
  <c r="N241" i="1"/>
  <c r="N169" i="1"/>
  <c r="N156" i="1"/>
  <c r="N142" i="1"/>
  <c r="N126" i="1"/>
  <c r="N110" i="1"/>
  <c r="N94" i="1"/>
  <c r="N316" i="1"/>
  <c r="N70" i="1"/>
  <c r="N309" i="1"/>
  <c r="N301" i="1"/>
  <c r="N16" i="1"/>
  <c r="N39" i="1"/>
  <c r="N277" i="1"/>
  <c r="N22" i="1"/>
  <c r="M145" i="1"/>
  <c r="N145" i="1" s="1"/>
  <c r="N226" i="1"/>
  <c r="N210" i="1"/>
  <c r="N194" i="1"/>
  <c r="N178" i="1"/>
  <c r="N174" i="1"/>
  <c r="N269" i="1"/>
  <c r="N155" i="1"/>
  <c r="N141" i="1"/>
  <c r="N125" i="1"/>
  <c r="N109" i="1"/>
  <c r="N93" i="1"/>
  <c r="N80" i="1"/>
  <c r="N326" i="1"/>
  <c r="N308" i="1"/>
  <c r="N299" i="1"/>
  <c r="N50" i="1"/>
  <c r="N34" i="1"/>
  <c r="N18" i="1"/>
  <c r="N7" i="1"/>
  <c r="M253" i="1"/>
  <c r="N253" i="1" s="1"/>
  <c r="N24" i="1"/>
  <c r="N199" i="1"/>
  <c r="M146" i="1"/>
  <c r="N146" i="1" s="1"/>
  <c r="N225" i="1"/>
  <c r="N209" i="1"/>
  <c r="N193" i="1"/>
  <c r="N177" i="1"/>
  <c r="N65" i="1"/>
  <c r="N49" i="1"/>
  <c r="N33" i="1"/>
  <c r="N17" i="1"/>
  <c r="N200" i="1"/>
  <c r="N278" i="1"/>
  <c r="N314" i="1"/>
  <c r="N10" i="1"/>
  <c r="N236" i="1"/>
  <c r="N224" i="1"/>
  <c r="N208" i="1"/>
  <c r="N192" i="1"/>
  <c r="N176" i="1"/>
  <c r="N274" i="1"/>
  <c r="N153" i="1"/>
  <c r="N139" i="1"/>
  <c r="N123" i="1"/>
  <c r="N107" i="1"/>
  <c r="N91" i="1"/>
  <c r="N78" i="1"/>
  <c r="N64" i="1"/>
  <c r="N48" i="1"/>
  <c r="N32" i="1"/>
  <c r="N298" i="1"/>
  <c r="N13" i="1"/>
  <c r="M251" i="1"/>
  <c r="N251" i="1" s="1"/>
  <c r="N231" i="1"/>
  <c r="N72" i="1"/>
  <c r="N329" i="1"/>
  <c r="M97" i="1"/>
  <c r="N97" i="1" s="1"/>
  <c r="N235" i="1"/>
  <c r="N223" i="1"/>
  <c r="N207" i="1"/>
  <c r="N191" i="1"/>
  <c r="N175" i="1"/>
  <c r="N263" i="1"/>
  <c r="N152" i="1"/>
  <c r="N138" i="1"/>
  <c r="N122" i="1"/>
  <c r="N106" i="1"/>
  <c r="N90" i="1"/>
  <c r="N77" i="1"/>
  <c r="N303" i="1"/>
  <c r="N63" i="1"/>
  <c r="N47" i="1"/>
  <c r="N31" i="1"/>
  <c r="N297" i="1"/>
  <c r="N12" i="1"/>
  <c r="N5" i="1"/>
  <c r="M250" i="1"/>
  <c r="N250" i="1" s="1"/>
  <c r="N161" i="1"/>
  <c r="N98" i="1"/>
  <c r="N54" i="1"/>
  <c r="M129" i="1"/>
  <c r="N129" i="1" s="1"/>
  <c r="N288" i="1"/>
  <c r="N222" i="1"/>
  <c r="N206" i="1"/>
  <c r="N190" i="1"/>
  <c r="N285" i="1"/>
  <c r="N268" i="1"/>
  <c r="N167" i="1"/>
  <c r="N137" i="1"/>
  <c r="N121" i="1"/>
  <c r="N89" i="1"/>
  <c r="N76" i="1"/>
  <c r="N319" i="1"/>
  <c r="N62" i="1"/>
  <c r="N46" i="1"/>
  <c r="N30" i="1"/>
  <c r="N294" i="1"/>
  <c r="N258" i="1"/>
  <c r="M130" i="1"/>
  <c r="N130" i="1" s="1"/>
  <c r="N159" i="1"/>
  <c r="N287" i="1"/>
  <c r="N221" i="1"/>
  <c r="N189" i="1"/>
  <c r="N284" i="1"/>
  <c r="N265" i="1"/>
  <c r="N166" i="1"/>
  <c r="N150" i="1"/>
  <c r="N136" i="1"/>
  <c r="N120" i="1"/>
  <c r="N104" i="1"/>
  <c r="N88" i="1"/>
  <c r="N300" i="1"/>
  <c r="N61" i="1"/>
  <c r="N45" i="1"/>
  <c r="N29" i="1"/>
  <c r="N198" i="1"/>
  <c r="N313" i="1"/>
  <c r="N9" i="1"/>
  <c r="N220" i="1"/>
  <c r="N204" i="1"/>
  <c r="N188" i="1"/>
  <c r="N283" i="1"/>
  <c r="N264" i="1"/>
  <c r="N165" i="1"/>
  <c r="N149" i="1"/>
  <c r="N135" i="1"/>
  <c r="N119" i="1"/>
  <c r="N103" i="1"/>
  <c r="N87" i="1"/>
  <c r="N296" i="1"/>
  <c r="N60" i="1"/>
  <c r="N44" i="1"/>
  <c r="N28" i="1"/>
  <c r="M247" i="1"/>
  <c r="N247" i="1" s="1"/>
  <c r="N160" i="1"/>
  <c r="N254" i="1"/>
  <c r="N305" i="1"/>
  <c r="N233" i="1"/>
  <c r="N219" i="1"/>
  <c r="N203" i="1"/>
  <c r="N187" i="1"/>
  <c r="N282" i="1"/>
  <c r="N262" i="1"/>
  <c r="N164" i="1"/>
  <c r="N148" i="1"/>
  <c r="N134" i="1"/>
  <c r="N118" i="1"/>
  <c r="N102" i="1"/>
  <c r="N86" i="1"/>
  <c r="N330" i="1"/>
  <c r="N69" i="1"/>
  <c r="N59" i="1"/>
  <c r="N43" i="1"/>
  <c r="N27" i="1"/>
  <c r="N240" i="1"/>
  <c r="N315" i="1"/>
  <c r="M115" i="1"/>
  <c r="N115" i="1" s="1"/>
  <c r="N270" i="1"/>
  <c r="N113" i="1"/>
  <c r="N286" i="1"/>
  <c r="N218" i="1"/>
  <c r="N202" i="1"/>
  <c r="N186" i="1"/>
  <c r="N281" i="1"/>
  <c r="N173" i="1"/>
  <c r="N133" i="1"/>
  <c r="N117" i="1"/>
  <c r="N101" i="1"/>
  <c r="N85" i="1"/>
  <c r="N74" i="1"/>
  <c r="N68" i="1"/>
  <c r="N58" i="1"/>
  <c r="N42" i="1"/>
  <c r="N26" i="1"/>
  <c r="N248" i="1"/>
  <c r="N4" i="1"/>
  <c r="M245" i="1"/>
  <c r="N245" i="1" s="1"/>
  <c r="N184" i="1"/>
  <c r="N99" i="1"/>
  <c r="N11" i="1"/>
  <c r="N114" i="1"/>
  <c r="N23" i="1"/>
  <c r="N172" i="1"/>
  <c r="N232" i="1"/>
  <c r="N201" i="1"/>
  <c r="N185" i="1"/>
  <c r="N280" i="1"/>
  <c r="N272" i="1"/>
  <c r="N162" i="1"/>
  <c r="N261" i="1"/>
  <c r="N132" i="1"/>
  <c r="N116" i="1"/>
  <c r="N84" i="1"/>
  <c r="N73" i="1"/>
  <c r="N295" i="1"/>
  <c r="N41" i="1"/>
  <c r="N25" i="1"/>
  <c r="N289" i="1"/>
  <c r="N246" i="1"/>
  <c r="N239" i="1"/>
  <c r="M244" i="1"/>
  <c r="N244" i="1" s="1"/>
  <c r="N256" i="1"/>
  <c r="N255" i="1"/>
  <c r="N252" i="1"/>
  <c r="N249" i="1"/>
  <c r="N51" i="1"/>
  <c r="N35" i="1"/>
  <c r="N19" i="1"/>
  <c r="N67" i="1"/>
  <c r="N195" i="1"/>
  <c r="N275" i="1"/>
  <c r="N307" i="1"/>
  <c r="N179" i="1"/>
  <c r="N323" i="1"/>
  <c r="N211" i="1"/>
  <c r="N320" i="1"/>
  <c r="N243" i="1"/>
  <c r="N318" i="1"/>
  <c r="N242" i="1"/>
  <c r="N227" i="1"/>
  <c r="N331" i="1"/>
  <c r="N324" i="1"/>
  <c r="N292" i="1"/>
  <c r="N238" i="1"/>
  <c r="N322" i="1"/>
  <c r="N291" i="1"/>
  <c r="N163" i="1"/>
  <c r="N147" i="1"/>
  <c r="N321" i="1"/>
  <c r="N290" i="1"/>
</calcChain>
</file>

<file path=xl/sharedStrings.xml><?xml version="1.0" encoding="utf-8"?>
<sst xmlns="http://schemas.openxmlformats.org/spreadsheetml/2006/main" count="1786" uniqueCount="1208">
  <si>
    <t>Hex</t>
  </si>
  <si>
    <t>Name</t>
  </si>
  <si>
    <t>UWP</t>
  </si>
  <si>
    <t>Remarks                    {Ix}   (Ex)    [Cx]   N     B  Z PBG W</t>
  </si>
  <si>
    <t>A</t>
  </si>
  <si>
    <t>Stellar</t>
  </si>
  <si>
    <t>----</t>
  </si>
  <si>
    <t>--------------------</t>
  </si>
  <si>
    <t>---------</t>
  </si>
  <si>
    <t>-------------------------- ------ ------- ------ ----- -- - --- --</t>
  </si>
  <si>
    <t>--------------</t>
  </si>
  <si>
    <t>Taltern</t>
  </si>
  <si>
    <t>E530240-6</t>
  </si>
  <si>
    <t>De Lo Po                   { -3 } (411-5) [1111] -     -  - 202 7</t>
  </si>
  <si>
    <t>NaHu</t>
  </si>
  <si>
    <t>M2 V M2 V</t>
  </si>
  <si>
    <t>Bilke</t>
  </si>
  <si>
    <t>D987341-7</t>
  </si>
  <si>
    <t>Lo FlorW                   { -3 } (521-5) [1113] -     -  - 202 6</t>
  </si>
  <si>
    <t>FlLe</t>
  </si>
  <si>
    <t>F0 V</t>
  </si>
  <si>
    <t>Szirp</t>
  </si>
  <si>
    <t>A436538-D</t>
  </si>
  <si>
    <t>Ni                         { 1 }  (745+1) [565D] -     -  - 800 9</t>
  </si>
  <si>
    <t>M8 V</t>
  </si>
  <si>
    <t>Sam's World</t>
  </si>
  <si>
    <t>E100856-7</t>
  </si>
  <si>
    <t>Na Va Ph Pi                { -2 } (A76-3) [7646] -     -  - 803 14</t>
  </si>
  <si>
    <t>G7 V</t>
  </si>
  <si>
    <t>Dustpan</t>
  </si>
  <si>
    <t>A550779-9</t>
  </si>
  <si>
    <t>De Po                      { 1 }  (96A+2) [886A] -     -  - 900 12</t>
  </si>
  <si>
    <t>F2 V</t>
  </si>
  <si>
    <t>Heath</t>
  </si>
  <si>
    <t>B587532-B</t>
  </si>
  <si>
    <t>Ag Ni Pr                   { 2 }  (B46-2) [1717] -     -  - 622 8</t>
  </si>
  <si>
    <t>K2 V M6 V</t>
  </si>
  <si>
    <t>Vip</t>
  </si>
  <si>
    <t>A421644-D</t>
  </si>
  <si>
    <t>He Na Ni Po FlorW          { 2 }  (C56+1) [483B] -     KM - 404 15</t>
  </si>
  <si>
    <t>Crescent</t>
  </si>
  <si>
    <t>B420778-7</t>
  </si>
  <si>
    <t>De He Na Po Pi             { 0 }  (968+1) [7757] -     -  - 904 16</t>
  </si>
  <si>
    <t>M1 V</t>
  </si>
  <si>
    <t>Trossachs</t>
  </si>
  <si>
    <t>B897A54-C</t>
  </si>
  <si>
    <t>Hi In FlorW                { 4 }  (E9F+2) [8E3A] -     -  - 202 7</t>
  </si>
  <si>
    <t>F6 V</t>
  </si>
  <si>
    <t>Marseilles</t>
  </si>
  <si>
    <t>D540312-7</t>
  </si>
  <si>
    <t>De He Lo Po                { -3 } (521-5) [1113] -     -  - 502 8</t>
  </si>
  <si>
    <t>StCl</t>
  </si>
  <si>
    <t>M4 V M6 V</t>
  </si>
  <si>
    <t>Paques</t>
  </si>
  <si>
    <t>D9E6400-4</t>
  </si>
  <si>
    <t>Ni                         { -3 } (631-5) [1111] -     -  - 323 17</t>
  </si>
  <si>
    <t>M2 V D</t>
  </si>
  <si>
    <t>Viceroy</t>
  </si>
  <si>
    <t>B8D3515-C</t>
  </si>
  <si>
    <t>Ni                         { 1 }  (B45-1) [363A] -     -  - 604 8</t>
  </si>
  <si>
    <t>G6 V M1 V</t>
  </si>
  <si>
    <t>Allemagne</t>
  </si>
  <si>
    <t>X688000-0</t>
  </si>
  <si>
    <t>Ba Fo                      { -3 } (200-5) [0000] -     -  R 020 9</t>
  </si>
  <si>
    <t>M0 V M1 V</t>
  </si>
  <si>
    <t>Sable des Etoiles</t>
  </si>
  <si>
    <t>B000899-D</t>
  </si>
  <si>
    <t>As Na Va Ph Pi             { 2 }  (D7D+3) [9A6E] -     -  - 521 16</t>
  </si>
  <si>
    <t>F8 V M4 V</t>
  </si>
  <si>
    <t>Strend</t>
  </si>
  <si>
    <t>B436AFB-E</t>
  </si>
  <si>
    <t>Hi Cx Pz                   { 3 }  (E9F+5) [CD7G] -     -  A 802 8</t>
  </si>
  <si>
    <t>F4 V</t>
  </si>
  <si>
    <t>Halka</t>
  </si>
  <si>
    <t>B865544-A</t>
  </si>
  <si>
    <t>Ag Ni Ga Pr (Halkans)      { 3 }  (B47+1) [3838] -     KM - 813 13</t>
  </si>
  <si>
    <t>M9 III</t>
  </si>
  <si>
    <t>Armada</t>
  </si>
  <si>
    <t>A540244-A</t>
  </si>
  <si>
    <t>De He Lo Po                { 1 }  (411-1) [1338] -     -  - 400 5</t>
  </si>
  <si>
    <t>G9 V</t>
  </si>
  <si>
    <t>Adhara</t>
  </si>
  <si>
    <t>B57A687-8</t>
  </si>
  <si>
    <t>Ni Wa                      { -1 } (A53-1) [6558] -     -  - 602 8</t>
  </si>
  <si>
    <t>F2 V M9 V</t>
  </si>
  <si>
    <t>Zephyr</t>
  </si>
  <si>
    <t>B999545-7</t>
  </si>
  <si>
    <t>Ni                         { -1 } (743-3) [3435] -     -  - 114 15</t>
  </si>
  <si>
    <t>Fomalhaut</t>
  </si>
  <si>
    <t>B510200-D</t>
  </si>
  <si>
    <t>Lo                         { 1 }  (811-3) [1318] -     -  - 204 11</t>
  </si>
  <si>
    <t>M7 V</t>
  </si>
  <si>
    <t>Hadara</t>
  </si>
  <si>
    <t>E311796-7</t>
  </si>
  <si>
    <t>Ic Na Pi                   { -2 } (966-3) [6546] -     -  - 103 11</t>
  </si>
  <si>
    <t>A3 V</t>
  </si>
  <si>
    <t>Walei</t>
  </si>
  <si>
    <t>E7B4776-8</t>
  </si>
  <si>
    <t>Fl                         { -2 } (B66-3) [6547] -     -  - 811 10</t>
  </si>
  <si>
    <t>K3 V M5 V</t>
  </si>
  <si>
    <t>Pa'an</t>
  </si>
  <si>
    <t>E649333-5</t>
  </si>
  <si>
    <t>Lo                         { -3 } (521-5) [1122] -     -  - 513 15</t>
  </si>
  <si>
    <t>CsZh</t>
  </si>
  <si>
    <t>F3 V M0 V</t>
  </si>
  <si>
    <t>Gorgon</t>
  </si>
  <si>
    <t>E590224-6</t>
  </si>
  <si>
    <t>De He Lo Px                { -3 } (411-5) [1134] -     -  - 504 9</t>
  </si>
  <si>
    <t>BlSo</t>
  </si>
  <si>
    <t>K3 V</t>
  </si>
  <si>
    <t>Belgard</t>
  </si>
  <si>
    <t>C571321-9</t>
  </si>
  <si>
    <t>He Lo Cx                   { -1 } (721-5) [1215] -     M  - 902 10</t>
  </si>
  <si>
    <t>K8 V D</t>
  </si>
  <si>
    <t>Velscur</t>
  </si>
  <si>
    <t>X574479-5</t>
  </si>
  <si>
    <t>Ni Pa Fo                   { -3 } (631-2) [5166] -     -  R 302 8</t>
  </si>
  <si>
    <t>F9 V</t>
  </si>
  <si>
    <t>Kaldamar</t>
  </si>
  <si>
    <t>E745326-7</t>
  </si>
  <si>
    <t>Lo                         { -3 } (521-4) [2146] -     -  - 403 12</t>
  </si>
  <si>
    <t>Nabeth</t>
  </si>
  <si>
    <t>D426579-8</t>
  </si>
  <si>
    <t>Ni                         { -3 } (C41-2) [6269] -     S  - 823 10</t>
  </si>
  <si>
    <t>CsIm</t>
  </si>
  <si>
    <t>M4 V</t>
  </si>
  <si>
    <t>985-373</t>
  </si>
  <si>
    <t>X775000-0</t>
  </si>
  <si>
    <t>Ba Fo                      { -3 } (200-5) [0000] -     -  R 020 15</t>
  </si>
  <si>
    <t>NaXX</t>
  </si>
  <si>
    <t>K6 V M3 V</t>
  </si>
  <si>
    <t>Gollere</t>
  </si>
  <si>
    <t>D574756-7</t>
  </si>
  <si>
    <t>Ag Pi                      { -1 } (967-2) [6646] -     -  - 720 6</t>
  </si>
  <si>
    <t>F5 V</t>
  </si>
  <si>
    <t>Ganulph</t>
  </si>
  <si>
    <t>X500000-0</t>
  </si>
  <si>
    <t>Ba Va Fo                   { -3 } (200-5) [0000] -     -  R 011 9</t>
  </si>
  <si>
    <t>M3 V</t>
  </si>
  <si>
    <t>Eleson</t>
  </si>
  <si>
    <t>E541100-8</t>
  </si>
  <si>
    <t>He Lo Po                   { -3 } (801-5) [1113] -     -  - 323 12</t>
  </si>
  <si>
    <t>F8 V M2 V</t>
  </si>
  <si>
    <t>Selshor</t>
  </si>
  <si>
    <t>X430576-6</t>
  </si>
  <si>
    <t>De Ni Po Fo                { -3 } (741-4) [4245] -     -  R 913 12</t>
  </si>
  <si>
    <t>F6 V M0 V</t>
  </si>
  <si>
    <t>Goria</t>
  </si>
  <si>
    <t>E422475-7</t>
  </si>
  <si>
    <t>He Ni Po                   { -3 } (631-5) [2135] -     -  - 200 6</t>
  </si>
  <si>
    <t>Carben</t>
  </si>
  <si>
    <t>X5555A9-2</t>
  </si>
  <si>
    <t>Ag Ni Fo                   { -2 } (742-1) [6363] -     -  R 114 18</t>
  </si>
  <si>
    <t>K6 V M9 V</t>
  </si>
  <si>
    <t>Ashley's Rock</t>
  </si>
  <si>
    <t>D100120-7</t>
  </si>
  <si>
    <t>Lo Va                      { -3 } (301-5) [1112] -     -  - 614 12</t>
  </si>
  <si>
    <t>K0 IV</t>
  </si>
  <si>
    <t>T'yana</t>
  </si>
  <si>
    <t>E568752-7</t>
  </si>
  <si>
    <t>Ag Ri                      { 0 }  (968-4) [3713] -     -  - 200 11</t>
  </si>
  <si>
    <t>G4 V M2 V</t>
  </si>
  <si>
    <t>Vior</t>
  </si>
  <si>
    <t>D500401-7</t>
  </si>
  <si>
    <t>Ni Va                      { -3 } (631-5) [1113] -     -  - 301 6</t>
  </si>
  <si>
    <t>Braudel</t>
  </si>
  <si>
    <t>X543200-5</t>
  </si>
  <si>
    <t>Lo Po Fo                   { -3 } (411-5) [1111] -     -  R 903 10</t>
  </si>
  <si>
    <t>K4 V</t>
  </si>
  <si>
    <t>Candia</t>
  </si>
  <si>
    <t>D4006A9-7</t>
  </si>
  <si>
    <t>Na Ni Va                   { -3 } (851-2) [7368] -     -  - 703 10</t>
  </si>
  <si>
    <t>M2 V M7 V</t>
  </si>
  <si>
    <t>Kydde</t>
  </si>
  <si>
    <t>B644779-5</t>
  </si>
  <si>
    <t>Ag Pi                      { 1 }  (968+2) [8866] -     S  - 804 14</t>
  </si>
  <si>
    <t>M2 V</t>
  </si>
  <si>
    <t>Bantral</t>
  </si>
  <si>
    <t>C886589-9</t>
  </si>
  <si>
    <t>Ag Ni Ga Pr                { 0 }  (A44+1) [656A] -     S  - 503 8</t>
  </si>
  <si>
    <t>Kryslion</t>
  </si>
  <si>
    <t>D583AA9-9</t>
  </si>
  <si>
    <t>Hi                         { 0 }  (E9A+1) [BA6A] BE    -  - 520 11</t>
  </si>
  <si>
    <t>ImDd</t>
  </si>
  <si>
    <t>Orsasch</t>
  </si>
  <si>
    <t>E541364-7</t>
  </si>
  <si>
    <t>He Lo Po Mr                { -3 } (521-5) [1135] -     M  - 223 13</t>
  </si>
  <si>
    <t>SeFo</t>
  </si>
  <si>
    <t>Cyan</t>
  </si>
  <si>
    <t>C5689B9-A</t>
  </si>
  <si>
    <t>Hi Pr Pz                   { 3 }  (C8D+4) [AC6B] BcE   W  A 510 12</t>
  </si>
  <si>
    <t>F6 V M7 V</t>
  </si>
  <si>
    <t>Berengaria</t>
  </si>
  <si>
    <t>B566644-7</t>
  </si>
  <si>
    <t>Ag Ni Ri                   { 2 }  (856+1) [4835] BC    NS - 304 12</t>
  </si>
  <si>
    <t>F7 V</t>
  </si>
  <si>
    <t>Senlis</t>
  </si>
  <si>
    <t>B671633-A</t>
  </si>
  <si>
    <t>He Ni Cx                   { 2 }  (956-1) [3827] -     KM - 510 13</t>
  </si>
  <si>
    <t>Doradon</t>
  </si>
  <si>
    <t>A400369-B</t>
  </si>
  <si>
    <t>Lo Va O:2102               { 1 }  (521+2) [446C] B     S  - 100 13</t>
  </si>
  <si>
    <t>F3 V</t>
  </si>
  <si>
    <t>Perrior</t>
  </si>
  <si>
    <t>A633966-B</t>
  </si>
  <si>
    <t>Hi Na Po An O:2102         { 3 }  (E8E+2) [8C4A] BE    N  - 330 6</t>
  </si>
  <si>
    <t>G2 V</t>
  </si>
  <si>
    <t>Pax Rulin</t>
  </si>
  <si>
    <t>A402231-E</t>
  </si>
  <si>
    <t>Ic Lo Va Cp                { 1 }  (811-3) [131A] BF    N  - 413 7</t>
  </si>
  <si>
    <t>M8 III</t>
  </si>
  <si>
    <t>Rhysk</t>
  </si>
  <si>
    <t>X413730-7</t>
  </si>
  <si>
    <t>Ic Na Pi Fo                { -2 } (966-5) [2512] -     -  R 613 16</t>
  </si>
  <si>
    <t>M1 V M4 V</t>
  </si>
  <si>
    <t>Caraz</t>
  </si>
  <si>
    <t>E311959-A</t>
  </si>
  <si>
    <t>Hi Ic In Na Pz             { 2 }  (F8C+3) [AB6B] BE    N  A 222 13</t>
  </si>
  <si>
    <t>F7 V M5 V</t>
  </si>
  <si>
    <t>Magen</t>
  </si>
  <si>
    <t>C543550-9</t>
  </si>
  <si>
    <t>Ni Po                      { -1 } (743-5) [1414] -     M  - 900 7</t>
  </si>
  <si>
    <t>Islent</t>
  </si>
  <si>
    <t>BAC0789-9</t>
  </si>
  <si>
    <t>He Pz                      { 1 }  (C6A+2) [886A] B     -  A 103 11</t>
  </si>
  <si>
    <t>A4 V</t>
  </si>
  <si>
    <t>Alexin</t>
  </si>
  <si>
    <t>B000420-C</t>
  </si>
  <si>
    <t>As Ni Va                   { 1 }  (834-3) [1517] B     -  - 220 11</t>
  </si>
  <si>
    <t>Labora</t>
  </si>
  <si>
    <t>B533544-7</t>
  </si>
  <si>
    <t>Ni Po                      { -1 } (743-3) [3435] B     -  - 103 12</t>
  </si>
  <si>
    <t>M1 V M1 V</t>
  </si>
  <si>
    <t>Belt-9</t>
  </si>
  <si>
    <t>B000213-E</t>
  </si>
  <si>
    <t>As Lo Va                   { 1 }  (811-2) [132B] B     -  - 513 11</t>
  </si>
  <si>
    <t>M1 V M5 V</t>
  </si>
  <si>
    <t>Corben</t>
  </si>
  <si>
    <t>E545455-8</t>
  </si>
  <si>
    <t>Ni Pa                      { -3 } (B31-5) [2136] Bc    N  - 814 9</t>
  </si>
  <si>
    <t>F5 V M9 V M7 V</t>
  </si>
  <si>
    <t>Gazulin</t>
  </si>
  <si>
    <t>AA86887-B</t>
  </si>
  <si>
    <t>Ri Pa Ph An Cp             { 4 }  (E7E+4) [8C5B] BcCeF NS - 213 12</t>
  </si>
  <si>
    <t>O'Keefe</t>
  </si>
  <si>
    <t>D879625-7</t>
  </si>
  <si>
    <t>Ni                         { -3 } (851-5) [4335] B     S  - 604 11</t>
  </si>
  <si>
    <t>MacDermont</t>
  </si>
  <si>
    <t>D200768-8</t>
  </si>
  <si>
    <t>Na Va Pi Pz O:2805         { -2 } (D66-2) [7558] BD    -  A 204 11</t>
  </si>
  <si>
    <t>F1 V</t>
  </si>
  <si>
    <t>Junction</t>
  </si>
  <si>
    <t>B763773-6</t>
  </si>
  <si>
    <t>Ri                         { 1 }  (968-2) [4823] BC    -  - 905 13</t>
  </si>
  <si>
    <t>M8 V M9 V</t>
  </si>
  <si>
    <t>Peridot</t>
  </si>
  <si>
    <t>B989894-A</t>
  </si>
  <si>
    <t>Ri Ph                      { 3 }  (A7C+1) [6B38] BCe   N  - 700 9</t>
  </si>
  <si>
    <t>F3 V D</t>
  </si>
  <si>
    <t>Fintor</t>
  </si>
  <si>
    <t>B540344-7</t>
  </si>
  <si>
    <t>De He Lo Po                { -1 } (521-3) [1235] B     -  - 703 14</t>
  </si>
  <si>
    <t>Bleak</t>
  </si>
  <si>
    <t>C9C6225-9</t>
  </si>
  <si>
    <t>Fl Lo An                   { -1 } (811-3) [1137] B     S  - 304 7</t>
  </si>
  <si>
    <t>Iscand</t>
  </si>
  <si>
    <t>B795553-B</t>
  </si>
  <si>
    <t>Ag Ni                      { 2 }  (846-1) [2728] BC    N  - 101 11</t>
  </si>
  <si>
    <t>K6 V</t>
  </si>
  <si>
    <t>Mirage</t>
  </si>
  <si>
    <t>A560676-A</t>
  </si>
  <si>
    <t>De Ni Ri                   { 2 }  (B56+1) [5849] BC    -  - 603 9</t>
  </si>
  <si>
    <t>Susanawo</t>
  </si>
  <si>
    <t>D68A430-5</t>
  </si>
  <si>
    <t>Ni Wa                      { -3 } (631-5) [1111] B     -  - 111 10</t>
  </si>
  <si>
    <t>627-301</t>
  </si>
  <si>
    <t>X000120-7</t>
  </si>
  <si>
    <t>As Lo Va Fo RsB            { -3 } (301-5) [1112] -     -  R 901 10</t>
  </si>
  <si>
    <t>Neumann</t>
  </si>
  <si>
    <t>B876AA9-D</t>
  </si>
  <si>
    <t>Hi In                      { 4 }  (H9G+5) [BE6E] BEf   N  - 123 13</t>
  </si>
  <si>
    <t>G3 V</t>
  </si>
  <si>
    <t>Ploderash</t>
  </si>
  <si>
    <t>D303696-8</t>
  </si>
  <si>
    <t>Ic Na Ni Va                { -3 } (A51-4) [5347] B     -  - 520 10</t>
  </si>
  <si>
    <t>F1 V M9 V</t>
  </si>
  <si>
    <t>Daruf</t>
  </si>
  <si>
    <t>D540358-5</t>
  </si>
  <si>
    <t>De He Lo Po FlorW Px       { -3 } (521-3) [3155] -     -  - 213 12</t>
  </si>
  <si>
    <t>Bolsush</t>
  </si>
  <si>
    <t>D585741-6</t>
  </si>
  <si>
    <t>Ag Ri FlorW                { 0 }  (967-4) [3712] -     -  - 111 7</t>
  </si>
  <si>
    <t>F2 V M0 V</t>
  </si>
  <si>
    <t>Floria</t>
  </si>
  <si>
    <t>A567942-E</t>
  </si>
  <si>
    <t>Hi An Cx Pr (Floriani)     { 4 }  (F8G+1) [5D1A] -     KM - 604 12</t>
  </si>
  <si>
    <t>F5 V M8 V</t>
  </si>
  <si>
    <t>Vorn</t>
  </si>
  <si>
    <t>B611640-9</t>
  </si>
  <si>
    <t>Ic Na Ni FlorW             { 1 }  (C55-3) [1714] -     KM - 513 13</t>
  </si>
  <si>
    <t>M0 V</t>
  </si>
  <si>
    <t>Thrush</t>
  </si>
  <si>
    <t>A436246-C</t>
  </si>
  <si>
    <t>Lo FlorW                   { 1 }  (711+1) [134B] -     -  - 412 14</t>
  </si>
  <si>
    <t>Insec</t>
  </si>
  <si>
    <t>A421542-E</t>
  </si>
  <si>
    <t>He Ni Po FlorW             { 2 }  (A46-2) [171A] -     KM - 903 11</t>
  </si>
  <si>
    <t>Fissolon</t>
  </si>
  <si>
    <t>E69A742-8</t>
  </si>
  <si>
    <t>Wa Pi FlorW                { -2 } (E66-5) [3514] -     -  - 105 13</t>
  </si>
  <si>
    <t>Kabal</t>
  </si>
  <si>
    <t>B587147-B</t>
  </si>
  <si>
    <t>Lo FlorW                   { 2 }  (801+2) [135B] -     KM - 514 16</t>
  </si>
  <si>
    <t>F8 V D</t>
  </si>
  <si>
    <t>Cimmen</t>
  </si>
  <si>
    <t>E7C0140-9</t>
  </si>
  <si>
    <t>He Lo FlorW                { -2 } (401-5) [1114] -     -  - 601 9</t>
  </si>
  <si>
    <t>M2 V M3 V</t>
  </si>
  <si>
    <t>Tibolt</t>
  </si>
  <si>
    <t>C575744-8</t>
  </si>
  <si>
    <t>Ag Pi FlorW                { 0 }  (968-2) [5736] -     -  - 600 12</t>
  </si>
  <si>
    <t>F2 V M3 V</t>
  </si>
  <si>
    <t>Lucind</t>
  </si>
  <si>
    <t>B560642-9</t>
  </si>
  <si>
    <t>De Ni Ri FlorW             { 1 }  (A55-3) [2715] -     -  - 702 9</t>
  </si>
  <si>
    <t>Picard</t>
  </si>
  <si>
    <t>D679646-7</t>
  </si>
  <si>
    <t>Ni FlorW                   { -3 } (851-4) [5346] -     -  - 602 5</t>
  </si>
  <si>
    <t>F7 V M4 V</t>
  </si>
  <si>
    <t>Tefsi</t>
  </si>
  <si>
    <t>B994449-B</t>
  </si>
  <si>
    <t>Ni Pa FlorW                { 2 }  (C35+3) [566C] -     KM - 215 14</t>
  </si>
  <si>
    <t>Garnl</t>
  </si>
  <si>
    <t>E884940-8</t>
  </si>
  <si>
    <t>Hi Pr FlorW                { -1 } (F88-5) [4813] -     -  - 804 11</t>
  </si>
  <si>
    <t>K0 V M8 V</t>
  </si>
  <si>
    <t>Boronu</t>
  </si>
  <si>
    <t>B966741-A</t>
  </si>
  <si>
    <t>Ag Ri FlorW                { 4 }  (B6D+1) [3B16] -     -  - 102 12</t>
  </si>
  <si>
    <t>F4 V M1 V</t>
  </si>
  <si>
    <t>Ilnest</t>
  </si>
  <si>
    <t>B686347-9</t>
  </si>
  <si>
    <t>Lo Ga FlorW                { 1 }  (821+1) [3459] -     KM - 703 12</t>
  </si>
  <si>
    <t>K5 V M8 V</t>
  </si>
  <si>
    <t>Zimt</t>
  </si>
  <si>
    <t>C547546-9</t>
  </si>
  <si>
    <t>Ag Ni FlorW                { 0 }  (B44-1) [4548] -     -  - 313 14</t>
  </si>
  <si>
    <t>Forandin</t>
  </si>
  <si>
    <t>BA89646-9</t>
  </si>
  <si>
    <t>Ni Ri FlorW                { 2 }  (B56+1) [5848] -     KM - 912 7</t>
  </si>
  <si>
    <t>M5 V</t>
  </si>
  <si>
    <t>Odin</t>
  </si>
  <si>
    <t>B20149B-8</t>
  </si>
  <si>
    <t>Ic Ni Va Da                { -1 } (A32+1) [637A] -     -  A 504 13</t>
  </si>
  <si>
    <t>M0 V M5 V</t>
  </si>
  <si>
    <t>Thor</t>
  </si>
  <si>
    <t>D669577-5</t>
  </si>
  <si>
    <t>Ni Pr                      { -3 } (741-3) [5255] -     -  - 702 8</t>
  </si>
  <si>
    <t>Yggdrasil</t>
  </si>
  <si>
    <t>B5507CD-8</t>
  </si>
  <si>
    <t>De Po Pz                   { 0 }  (A68+4) [B79C] -     -  A 310 12</t>
  </si>
  <si>
    <t>Sif</t>
  </si>
  <si>
    <t>A765867-7</t>
  </si>
  <si>
    <t>Ga Ri Pa Ph O:1220         { 1 }  (A79+1) [8957] -     -  - 112 12</t>
  </si>
  <si>
    <t>K4 V M4 V</t>
  </si>
  <si>
    <t>Solaria</t>
  </si>
  <si>
    <t>B665734-8</t>
  </si>
  <si>
    <t>Ag Ga Ri                   { 2 }  (E6A+1) [5936] -     -  - 614 17</t>
  </si>
  <si>
    <t>F8 V</t>
  </si>
  <si>
    <t>Dpres</t>
  </si>
  <si>
    <t>B631689-A</t>
  </si>
  <si>
    <t>Na Ni Po                   { 1 }  (C55+2) [776B] -     N  - 122 11</t>
  </si>
  <si>
    <t>G5 V</t>
  </si>
  <si>
    <t>Connaught</t>
  </si>
  <si>
    <t>D431153-9</t>
  </si>
  <si>
    <t>Lo Po                      { -2 } (401-5) [1126] -     -  - 910 9</t>
  </si>
  <si>
    <t>M8 V M8 V</t>
  </si>
  <si>
    <t>291-540</t>
  </si>
  <si>
    <t>EABA000-0</t>
  </si>
  <si>
    <t>Ba Fl                      { -3 } (200-5) [0000] -     -  - 004 14</t>
  </si>
  <si>
    <t>K2 II M2 V</t>
  </si>
  <si>
    <t>Gabriel</t>
  </si>
  <si>
    <t>C310100-B</t>
  </si>
  <si>
    <t>Lo                         { 0 }  (601-4) [1116] -     -  - 703 9</t>
  </si>
  <si>
    <t>G8 V M8 V</t>
  </si>
  <si>
    <t>Dostoevsky</t>
  </si>
  <si>
    <t>B678673-A</t>
  </si>
  <si>
    <t>Ag Ni An RsD               { 2 }  (A56-1) [3827] -     -  - 220 14</t>
  </si>
  <si>
    <t>Janus</t>
  </si>
  <si>
    <t>C575321-7</t>
  </si>
  <si>
    <t>Lo                         { -2 } (521-5) [1113] -     -  - 902 7</t>
  </si>
  <si>
    <t>M9 V</t>
  </si>
  <si>
    <t>Torrance</t>
  </si>
  <si>
    <t>E560256-4</t>
  </si>
  <si>
    <t>De Lo                      { -3 } (411-4) [1143] -     -  - 631 11</t>
  </si>
  <si>
    <t>Delta Theta</t>
  </si>
  <si>
    <t>B501610-9</t>
  </si>
  <si>
    <t>Ic Na Ni Va                { 0 }  (D54-4) [1614] -     -  - 732 15</t>
  </si>
  <si>
    <t>Caldos</t>
  </si>
  <si>
    <t>B530879-6</t>
  </si>
  <si>
    <t>De Na Po Ph                { 0 }  (A77+1) [9867] -     -  - 824 9</t>
  </si>
  <si>
    <t>Lacidaeus</t>
  </si>
  <si>
    <t>D100786-7</t>
  </si>
  <si>
    <t>Na Va Pi                   { -2 } (966-3) [6546] -     -  - 502 8</t>
  </si>
  <si>
    <t>Sagan</t>
  </si>
  <si>
    <t>C796453-8</t>
  </si>
  <si>
    <t>Ni Pa                      { -2 } (A31-5) [1225] -     -  - 204 13</t>
  </si>
  <si>
    <t>Tlazolteotl</t>
  </si>
  <si>
    <t>D5409CD-7</t>
  </si>
  <si>
    <t>De He Hi In Po Pz          { 0 }  (B89+4) [D99B] -     -  A 412 13</t>
  </si>
  <si>
    <t>M6 V D</t>
  </si>
  <si>
    <t>Tyr</t>
  </si>
  <si>
    <t>A551557-B</t>
  </si>
  <si>
    <t>Ni Po                      { 1 }  (B45+1) [565B] -     -  - 804 10</t>
  </si>
  <si>
    <t>F0 V M5 V</t>
  </si>
  <si>
    <t>Hecarda</t>
  </si>
  <si>
    <t>B560332-9</t>
  </si>
  <si>
    <t>De Lo                      { 0 }  (821-4) [1315] -     -  - 503 9</t>
  </si>
  <si>
    <t>Thalassa</t>
  </si>
  <si>
    <t>B88A889-8</t>
  </si>
  <si>
    <t>Ri Wa Ph                   { 1 }  (F79+2) [9969] -     -  - 505 15</t>
  </si>
  <si>
    <t>F8 V M9 V</t>
  </si>
  <si>
    <t>Tktk</t>
  </si>
  <si>
    <t>D542640-6</t>
  </si>
  <si>
    <t>He Ni Po Chir4             { -3 } (851-5) [1311] -     -  - 502 8</t>
  </si>
  <si>
    <t>F5 V M3 V</t>
  </si>
  <si>
    <t>Acis</t>
  </si>
  <si>
    <t>B885796-A</t>
  </si>
  <si>
    <t>Ag Ga Ri                   { 4 }  (C6D+3) [6B49] -     -  - 603 12</t>
  </si>
  <si>
    <t>F7 V M2 V</t>
  </si>
  <si>
    <t>Homestead</t>
  </si>
  <si>
    <t>D561250-6</t>
  </si>
  <si>
    <t>Lo                         { -3 } (411-5) [1111] -     -  - 524 16</t>
  </si>
  <si>
    <t>Ace</t>
  </si>
  <si>
    <t>E7A08B9-8</t>
  </si>
  <si>
    <t>He Ph Pz                   { -2 } (A76-1) [9669] -     -  A 700 7</t>
  </si>
  <si>
    <t>M0 V D</t>
  </si>
  <si>
    <t>Salif</t>
  </si>
  <si>
    <t>A6236A6-A</t>
  </si>
  <si>
    <t>Na Ni Po                   { 1 }  (955+1) [5749] -     -  - 301 12</t>
  </si>
  <si>
    <t>F9 III M0 V</t>
  </si>
  <si>
    <t>Number One</t>
  </si>
  <si>
    <t>C9D6778-9</t>
  </si>
  <si>
    <t>{ 0 }  (B69+1) [7759] -     -  - 602 15</t>
  </si>
  <si>
    <t>Thebus</t>
  </si>
  <si>
    <t>B534320-7</t>
  </si>
  <si>
    <t>Lo                         { -1 } (521-5) [1212] -     -  - 823 15</t>
  </si>
  <si>
    <t>Noricum</t>
  </si>
  <si>
    <t>D8867BB-1</t>
  </si>
  <si>
    <t>Ag Ga Ri Pz                { 0 }  (965+2) [9773] -     -  A 804 14</t>
  </si>
  <si>
    <t>G2 V M9 V M6 V</t>
  </si>
  <si>
    <t>Oghma</t>
  </si>
  <si>
    <t>B534754-9</t>
  </si>
  <si>
    <t>{ 1 }  (D6A-1) [5837] -     -  - 404 11</t>
  </si>
  <si>
    <t>K5 V M5 V M4 V</t>
  </si>
  <si>
    <t>Dolberg</t>
  </si>
  <si>
    <t>BAF889D-B</t>
  </si>
  <si>
    <t>Ph Pz                      { 2 }  (A7C+5) [CA9F] -     -  A 300 9</t>
  </si>
  <si>
    <t>Vume</t>
  </si>
  <si>
    <t>B100477-C</t>
  </si>
  <si>
    <t>Ni Va An                   { 1 }  (B34+1) [455C] -     -  - 123 15</t>
  </si>
  <si>
    <t>K7 II</t>
  </si>
  <si>
    <t>Theev</t>
  </si>
  <si>
    <t>A434500-F</t>
  </si>
  <si>
    <t>Ni Da                      { 1 }  (E45-3) [1619] -     K  A 934 16</t>
  </si>
  <si>
    <t>G0 V</t>
  </si>
  <si>
    <t>Marduk</t>
  </si>
  <si>
    <t>C577436-5</t>
  </si>
  <si>
    <t>Ni Pa                      { -2 } (631-3) [3244] -     -  - 503 11</t>
  </si>
  <si>
    <t>K7 V</t>
  </si>
  <si>
    <t>Albe</t>
  </si>
  <si>
    <t>A540A98-E</t>
  </si>
  <si>
    <t>De He Hi In Po             { 4 }  (G9G+4) [AE5E] BEf   -  - 213 16</t>
  </si>
  <si>
    <t>F4 V M2 V</t>
  </si>
  <si>
    <t>Realgar</t>
  </si>
  <si>
    <t>B550444-A</t>
  </si>
  <si>
    <t>De Ni Po                   { 1 }  (934-1) [2538] B     N  - 303 16</t>
  </si>
  <si>
    <t>G4 V M7 V</t>
  </si>
  <si>
    <t>Palindrome</t>
  </si>
  <si>
    <t>B433334-B</t>
  </si>
  <si>
    <t>Lo Po                      { 1 }  (721-1) [1439] -     -  - 502 5</t>
  </si>
  <si>
    <t>K9 V M1 V</t>
  </si>
  <si>
    <t>Borite</t>
  </si>
  <si>
    <t>E655796-4</t>
  </si>
  <si>
    <t>Ag Ga                      { -1 } (965-2) [6643] -     -  - 703 13</t>
  </si>
  <si>
    <t>G4 V M8 V</t>
  </si>
  <si>
    <t>Chalchiutlicue</t>
  </si>
  <si>
    <t>B76A787-7</t>
  </si>
  <si>
    <t>Ri Wa                      { 1 }  (969+1) [7857] -     -  - 423 15</t>
  </si>
  <si>
    <t>G9 V M3 V</t>
  </si>
  <si>
    <t>Cordillon</t>
  </si>
  <si>
    <t>C431210-B</t>
  </si>
  <si>
    <t>Lo Po                      { 0 }  (811-4) [1216] B     -  - 922 12</t>
  </si>
  <si>
    <t>K1 V</t>
  </si>
  <si>
    <t>Pryme</t>
  </si>
  <si>
    <t>B58668B-9</t>
  </si>
  <si>
    <t>Ag Ni Ri                   { 2 }  (D56+4) [887B] BC    -  - 305 11</t>
  </si>
  <si>
    <t>Nekrino</t>
  </si>
  <si>
    <t>A788400-C</t>
  </si>
  <si>
    <t>Ni Pa                      { 1 }  (B34-3) [1517] Bc    N  - 914 11</t>
  </si>
  <si>
    <t>Boulder</t>
  </si>
  <si>
    <t>D100758-9</t>
  </si>
  <si>
    <t>Na Va Pi                   { -1 } (C68-1) [7659] -     -  - 330 7</t>
  </si>
  <si>
    <t>K2 V D</t>
  </si>
  <si>
    <t>Exocet</t>
  </si>
  <si>
    <t>A574126-8</t>
  </si>
  <si>
    <t>Lo                         { -1 } (601-2) [1147] -     -  - 203 10</t>
  </si>
  <si>
    <t>Intelia</t>
  </si>
  <si>
    <t>C574653-6</t>
  </si>
  <si>
    <t>Ag Ni                      { -1 } (853-4) [3523] BC    -  - 704 9</t>
  </si>
  <si>
    <t>Gor</t>
  </si>
  <si>
    <t>C868677-3</t>
  </si>
  <si>
    <t>Ag Ni Ri                   { 0 }  (854+1) [6653] BC    -  - 403 9</t>
  </si>
  <si>
    <t>Scaladon</t>
  </si>
  <si>
    <t>AAD98DH-A</t>
  </si>
  <si>
    <t>Ph Pz                      { 2 }  (A7B+5) [DAAF] Be    -  A 600 9</t>
  </si>
  <si>
    <t>Empire</t>
  </si>
  <si>
    <t>B679334-C</t>
  </si>
  <si>
    <t>Lo                         { 1 }  (821-1) [143A] B     N  - 503 11</t>
  </si>
  <si>
    <t>G2 V M4 V</t>
  </si>
  <si>
    <t>Hradus</t>
  </si>
  <si>
    <t>B54699B-7</t>
  </si>
  <si>
    <t>Hi In Pz Asla8             { 2 }  (B8B+4) [BB79] BE    S  A 223 11</t>
  </si>
  <si>
    <t>F1 V M6 V</t>
  </si>
  <si>
    <t>Hexx</t>
  </si>
  <si>
    <t>B78A577-D</t>
  </si>
  <si>
    <t>Ni Wa Pr                   { 1 }  (C45+1) [565D] Bc    N  - 314 11</t>
  </si>
  <si>
    <t>Iilgan</t>
  </si>
  <si>
    <t>C567787-8</t>
  </si>
  <si>
    <t>Ag Ri                      { 1 }  (C69+1) [7858] -     -  - 812 14</t>
  </si>
  <si>
    <t>Saurus</t>
  </si>
  <si>
    <t>A550543-B</t>
  </si>
  <si>
    <t>De Ni Po                   { 1 }  (A45-2) [2628] B     -  - 512 7</t>
  </si>
  <si>
    <t>971-852</t>
  </si>
  <si>
    <t>E78A000-0</t>
  </si>
  <si>
    <t>Ba Wa Da                   { -3 } (200-5) [0000] -     -  A 004 7</t>
  </si>
  <si>
    <t>F6 V M3 V</t>
  </si>
  <si>
    <t>Ardasii</t>
  </si>
  <si>
    <t>B550684-9</t>
  </si>
  <si>
    <t>De Ni Po                   { 0 }  (954-2) [4637] B     N  - 110 7</t>
  </si>
  <si>
    <t>Wildeman</t>
  </si>
  <si>
    <t>B201674-C</t>
  </si>
  <si>
    <t>Ic Na Ni Va                { 1 }  (A55-1) [473A] -     -  - 402 11</t>
  </si>
  <si>
    <t>Pandora</t>
  </si>
  <si>
    <t>B878313-B</t>
  </si>
  <si>
    <t>Lo                         { 1 }  (621-2) [1428] -     -  - 401 7</t>
  </si>
  <si>
    <t>Darchona</t>
  </si>
  <si>
    <t>B59A742-A</t>
  </si>
  <si>
    <t>Wa Pi                      { 2 }  (F6B-2) [3916] BD    -  - 533 10</t>
  </si>
  <si>
    <t>Sabruse</t>
  </si>
  <si>
    <t>EAC8343-9</t>
  </si>
  <si>
    <t>Fl Lo RsA                  { -2 } (721-5) [1126] B     -  - 220 10</t>
  </si>
  <si>
    <t>F3 V M5 V</t>
  </si>
  <si>
    <t>Imisaa</t>
  </si>
  <si>
    <t>B520867-7</t>
  </si>
  <si>
    <t>De He Na Po Ph Pi O:3215   { 0 }  (A78+1) [8857] BDe   N  - 113 10</t>
  </si>
  <si>
    <t>F8 V M5 V</t>
  </si>
  <si>
    <t>Fist</t>
  </si>
  <si>
    <t>B789430-C</t>
  </si>
  <si>
    <t>Ni                         { 1 }  (A34-3) [1517] B     -  - 313 10</t>
  </si>
  <si>
    <t>Dimorus</t>
  </si>
  <si>
    <t>D300755-7</t>
  </si>
  <si>
    <t>Na Va Pi                   { -2 } (966-4) [5535] BD    -  - 600 13</t>
  </si>
  <si>
    <t>G0 V M7 V</t>
  </si>
  <si>
    <t>Our Planet</t>
  </si>
  <si>
    <t>B687100-A</t>
  </si>
  <si>
    <t>Lo Ga                      { 1 }  (801-3) [1215] B     -  - 314 13</t>
  </si>
  <si>
    <t>Ayldem</t>
  </si>
  <si>
    <t>A540784-C</t>
  </si>
  <si>
    <t>De He Po Pi Pz Droy7       { 2 }  (D6C+1) [593A] BD    N  A 804 13</t>
  </si>
  <si>
    <t>Pichot</t>
  </si>
  <si>
    <t>E546330-5</t>
  </si>
  <si>
    <t>Lo                         { -3 } (521-5) [1111] B     -  - 123 13</t>
  </si>
  <si>
    <t>F1 V M8 V</t>
  </si>
  <si>
    <t>New</t>
  </si>
  <si>
    <t>D66668A-5</t>
  </si>
  <si>
    <t>Ag Ni Ga Ri                { -1 } (853+1) [8577] BC    S  - 503 13</t>
  </si>
  <si>
    <t>Khaliki</t>
  </si>
  <si>
    <t>D31156B-9</t>
  </si>
  <si>
    <t>Ic Ni O:2912 Px            { -2 } (D42+1) [737B] B     -  - 215 10</t>
  </si>
  <si>
    <t>Simok</t>
  </si>
  <si>
    <t>D9A08CC-8</t>
  </si>
  <si>
    <t>He Ph Pz                   { -2 } (B76+1) [B68B] Be    -  A 701 10</t>
  </si>
  <si>
    <t>Attee</t>
  </si>
  <si>
    <t>C7529AE-5</t>
  </si>
  <si>
    <t>Hi Po Pz                   { 0 }  (B88+4) [D999] BE    -  A 404 10</t>
  </si>
  <si>
    <t>Eshadi</t>
  </si>
  <si>
    <t>B431358-E</t>
  </si>
  <si>
    <t>Lo Po                      { 1 }  (721+1) [345E] B     -  - 311 10</t>
  </si>
  <si>
    <t>New Moscow</t>
  </si>
  <si>
    <t>B76779A-7</t>
  </si>
  <si>
    <t>Ag Ga Ri                   { 2 }  (96A+4) [9979] BC    -  - 513 10</t>
  </si>
  <si>
    <t>Berg</t>
  </si>
  <si>
    <t>A675542-B</t>
  </si>
  <si>
    <t>Ag Ni                      { 2 }  (C46-2) [1717] BC    N  - 805 10</t>
  </si>
  <si>
    <t>Kedus</t>
  </si>
  <si>
    <t>D867400-3</t>
  </si>
  <si>
    <t>Ni Ga Pa                   { -3 } (631-5) [1111] Bc    -  - 913 10</t>
  </si>
  <si>
    <t>Tobia</t>
  </si>
  <si>
    <t>A544A55-F</t>
  </si>
  <si>
    <t>Hi In Cs                   { 4 }  (F9G+2) [8E3D] BEF   N  - 203 10</t>
  </si>
  <si>
    <t>Batav</t>
  </si>
  <si>
    <t>B5A8764-A</t>
  </si>
  <si>
    <t>Fl An O:3215               { 2 }  (A6B+1) [5938] B     -  - 110 10</t>
  </si>
  <si>
    <t>M6 II</t>
  </si>
  <si>
    <t>Aftye</t>
  </si>
  <si>
    <t>A560343-D</t>
  </si>
  <si>
    <t>De Lo                      { 1 }  (921-2) [142A] -     -  - 313 7</t>
  </si>
  <si>
    <t>AsVc</t>
  </si>
  <si>
    <t>Ahaikhea</t>
  </si>
  <si>
    <t>B422423-9</t>
  </si>
  <si>
    <t>He Ni Po                   { 0 }  (733-3) [1426] -     R  - 101 14</t>
  </si>
  <si>
    <t>AsMw</t>
  </si>
  <si>
    <t>F7 III M7 V</t>
  </si>
  <si>
    <t>Eawatrye</t>
  </si>
  <si>
    <t>B8B5756-C</t>
  </si>
  <si>
    <t>Fl                         { 2 }  (C6C+1) [694B] -     R  - 903 12</t>
  </si>
  <si>
    <t>M1 V M7 V</t>
  </si>
  <si>
    <t>Tyea'ih</t>
  </si>
  <si>
    <t>B548889-A</t>
  </si>
  <si>
    <t>Pa Ph Pi                   { 2 }  (F7B+3) [9A6B] -     -  - 705 11</t>
  </si>
  <si>
    <t>Oiauh</t>
  </si>
  <si>
    <t>B1018B8-D</t>
  </si>
  <si>
    <t>Ic Na Va Ph Pi             { 2 }  (C7D+2) [8A5D] -     -  - 802 10</t>
  </si>
  <si>
    <t>AsT2</t>
  </si>
  <si>
    <t>Dalfi</t>
  </si>
  <si>
    <t>C550345-9</t>
  </si>
  <si>
    <t>De Lo Po FlorW             { -1 } (621-3) [1237] -     -  - 510 9</t>
  </si>
  <si>
    <t>F4 V M3 V</t>
  </si>
  <si>
    <t>Khteiatloilr</t>
  </si>
  <si>
    <t>B423456-C</t>
  </si>
  <si>
    <t>Ni Po                      { 1 }  (A34+1) [354B] -     R  - 404 9</t>
  </si>
  <si>
    <t>AsWc</t>
  </si>
  <si>
    <t>Ewoiftoil</t>
  </si>
  <si>
    <t>B546646-A</t>
  </si>
  <si>
    <t>Ag Ni                      { 2 }  (956+1) [5849] -     -  - 510 9</t>
  </si>
  <si>
    <t>H'a</t>
  </si>
  <si>
    <t>D657449-6</t>
  </si>
  <si>
    <t>Ni Ga Pa                   { -3 } (631-2) [5167] -     -  - 802 13</t>
  </si>
  <si>
    <t>Hreahrya</t>
  </si>
  <si>
    <t>B433A79-D</t>
  </si>
  <si>
    <t>Hi Na Po                   { 3 }  (J9F+4) [BD6E] -     -  - 924 12</t>
  </si>
  <si>
    <t>AsSc</t>
  </si>
  <si>
    <t>K0 V</t>
  </si>
  <si>
    <t>Nora'a</t>
  </si>
  <si>
    <t>A585645-9</t>
  </si>
  <si>
    <t>Ag Ni Ri FlorW             { 3 }  (857+1) [4937] -     KM - 900 11</t>
  </si>
  <si>
    <t>Iryao</t>
  </si>
  <si>
    <t>A5588B8-C</t>
  </si>
  <si>
    <t>Pa Ph                      { 2 }  (C7C+2) [8A5C] -     R  - 420 14</t>
  </si>
  <si>
    <t>Suiaoir</t>
  </si>
  <si>
    <t>B651367-B</t>
  </si>
  <si>
    <t>Lo Po O:0229               { 1 }  (921+1) [345B] -     -  - 404 11</t>
  </si>
  <si>
    <t>Hkaha</t>
  </si>
  <si>
    <t>B897696-A</t>
  </si>
  <si>
    <t>Ag Ni                      { 2 }  (B56+1) [5849] -     -  - 703 11</t>
  </si>
  <si>
    <t>Khtyekt</t>
  </si>
  <si>
    <t>B200655-9</t>
  </si>
  <si>
    <t>Na Ni Va                   { 0 }  (C54-2) [4637] -     R  - 613 12</t>
  </si>
  <si>
    <t>Osototail</t>
  </si>
  <si>
    <t>E550857-7</t>
  </si>
  <si>
    <t>De Po Ph                   { -2 } (A76-2) [8657] -     -  - 404 8</t>
  </si>
  <si>
    <t>AsTv</t>
  </si>
  <si>
    <t>Aowaih</t>
  </si>
  <si>
    <t>B5866A7-A</t>
  </si>
  <si>
    <t>Ag Ni Ri                   { 3 }  (D57+3) [695A] -     R  - 323 15</t>
  </si>
  <si>
    <t>F1 V M4 V</t>
  </si>
  <si>
    <t>Khi</t>
  </si>
  <si>
    <t>B987588-B</t>
  </si>
  <si>
    <t>Ag Ni Pr                   { 3 }  (947+3) [585B] -     RT - 911 11</t>
  </si>
  <si>
    <t>Vadada</t>
  </si>
  <si>
    <t>A410944-E</t>
  </si>
  <si>
    <t>Hi In Na FlorW             { 5 }  (D8H+3) [7E3C] -     KM - 802 11</t>
  </si>
  <si>
    <t>F9 V M5 V</t>
  </si>
  <si>
    <t>Elihfoirl</t>
  </si>
  <si>
    <t>A553236-D</t>
  </si>
  <si>
    <t>Lo Po                      { 1 }  (511+1) [134C] -     R  - 201 7</t>
  </si>
  <si>
    <t>Ftaleirl</t>
  </si>
  <si>
    <t>B53038A-8</t>
  </si>
  <si>
    <t>De Lo Po                   { -1 } (721+1) [527A] -     -  - 502 12</t>
  </si>
  <si>
    <t>Oihyeti'he</t>
  </si>
  <si>
    <t>B779775-B</t>
  </si>
  <si>
    <t>Pi                         { 2 }  (C6C+1) [5939] -     -  - 803 10</t>
  </si>
  <si>
    <t>Souftea</t>
  </si>
  <si>
    <t>A551754-D</t>
  </si>
  <si>
    <t>Po                         { 2 }  (A6D+1) [593B] -     R  - 801 6</t>
  </si>
  <si>
    <t>F9 V M3 V</t>
  </si>
  <si>
    <t>Sei'eal</t>
  </si>
  <si>
    <t>B510886-B</t>
  </si>
  <si>
    <t>Na Ph Pi                   { 2 }  (A7C+1) [7A4A] -     -  - 500 10</t>
  </si>
  <si>
    <t>F2 V M1 V</t>
  </si>
  <si>
    <t>Tanar</t>
  </si>
  <si>
    <t>C787640-8</t>
  </si>
  <si>
    <t>Ag Ni Ga Ri An FlorW       { 0 }  (A54-4) [1613] -     -  - 620 6</t>
  </si>
  <si>
    <t>Lafkin</t>
  </si>
  <si>
    <t>C77A846-9</t>
  </si>
  <si>
    <t>Wa Ph Pi FlorW             { 0 }  (C79-1) [7848] -     -  - 402 8</t>
  </si>
  <si>
    <t>Woilreawau</t>
  </si>
  <si>
    <t>B100855-E</t>
  </si>
  <si>
    <t>Na Va Ph Pi                { 2 }  (D7D+1) [6A3C] -     R  - 503 13</t>
  </si>
  <si>
    <t>G0 V D</t>
  </si>
  <si>
    <t>Uao</t>
  </si>
  <si>
    <t>C6A2456-8</t>
  </si>
  <si>
    <t>Fl He Ni                   { -2 } (831-3) [3247] -     T  - 202 6</t>
  </si>
  <si>
    <t>AsT3</t>
  </si>
  <si>
    <t>Eahaw</t>
  </si>
  <si>
    <t>E523000-0</t>
  </si>
  <si>
    <t>Ba Po                      { -3 } (200-5) [0000] -     -  - 013 12</t>
  </si>
  <si>
    <t>AsXX</t>
  </si>
  <si>
    <t>Yaeawaokh</t>
  </si>
  <si>
    <t>B43078B-C</t>
  </si>
  <si>
    <t>De Na Po                   { 2 }  (96C+4) [997E] -     T  - 400 9</t>
  </si>
  <si>
    <t>F6 V M8 V</t>
  </si>
  <si>
    <t>Alirar</t>
  </si>
  <si>
    <t>A55557A-C</t>
  </si>
  <si>
    <t>Ag Ni                      { 2 }  (B46+4) [777E] -     R  - 913 17</t>
  </si>
  <si>
    <t>GlEm</t>
  </si>
  <si>
    <t>Ehaealir</t>
  </si>
  <si>
    <t>B63657B-9</t>
  </si>
  <si>
    <t>Ni                         { 0 }  (844+2) [757B] -     -  - 210 12</t>
  </si>
  <si>
    <t>M4 V M8 V</t>
  </si>
  <si>
    <t>Alr</t>
  </si>
  <si>
    <t>A779548-B</t>
  </si>
  <si>
    <t>Ni                         { 1 }  (945+1) [565B] -     -  - 102 11</t>
  </si>
  <si>
    <t>Ehrafou</t>
  </si>
  <si>
    <t>B00075A-E</t>
  </si>
  <si>
    <t>As Na Va Pi                { 2 }  (D6D+4) [997G] -     R  - 904 13</t>
  </si>
  <si>
    <t>M4 V M4 V</t>
  </si>
  <si>
    <t>Ftulrois</t>
  </si>
  <si>
    <t>B56866A-9</t>
  </si>
  <si>
    <t>Ag Ni Ri O:1027            { 2 }  (856+4) [887B] -     -  - 200 11</t>
  </si>
  <si>
    <t>K8 V</t>
  </si>
  <si>
    <t>Oatre</t>
  </si>
  <si>
    <t>B532336-C</t>
  </si>
  <si>
    <t>Lo Po                      { 1 }  (821+1) [244B] -     R  - 312 13</t>
  </si>
  <si>
    <t>K8 II M2 V</t>
  </si>
  <si>
    <t>Hea'a</t>
  </si>
  <si>
    <t>E54026A-5</t>
  </si>
  <si>
    <t>De He Lo Po O:1027         { -3 } (411-1) [4177] -     -  - 603 13</t>
  </si>
  <si>
    <t>Eiaihiy</t>
  </si>
  <si>
    <t>B500132-B</t>
  </si>
  <si>
    <t>Lo Va                      { 1 }  (801-3) [1217] -     R  - 923 13</t>
  </si>
  <si>
    <t>Syoakh</t>
  </si>
  <si>
    <t>A6968BC-C</t>
  </si>
  <si>
    <t>Pa Ph Cx Pi Pz             { 2 }  (A7C+5) [BA8F] -     R  A 500 10</t>
  </si>
  <si>
    <t>F5 V D</t>
  </si>
  <si>
    <t>Htourlao</t>
  </si>
  <si>
    <t>B311978-E</t>
  </si>
  <si>
    <t>Hi Ic In Na                { 4 }  (E8G+4) [9D5E] -     R  - 512 9</t>
  </si>
  <si>
    <t>Keawoaw</t>
  </si>
  <si>
    <t>B430433-9</t>
  </si>
  <si>
    <t>De Ni Po                   { 0 }  (A33-3) [1426] -     -  - 413 12</t>
  </si>
  <si>
    <t>M0 V M9 V</t>
  </si>
  <si>
    <t>Asyuh</t>
  </si>
  <si>
    <t>B8C3225-9</t>
  </si>
  <si>
    <t>Fl Lo                      { 0 }  (711-2) [1237] -     R  - 912 12</t>
  </si>
  <si>
    <t>M4 V M9 V</t>
  </si>
  <si>
    <t>Yero'ilra</t>
  </si>
  <si>
    <t>D500897-7</t>
  </si>
  <si>
    <t>Na Va Ph Pi                { -2 } (A76-2) [8657] -     -  - 103 13</t>
  </si>
  <si>
    <t>F8 V M1 V M7 V</t>
  </si>
  <si>
    <t>Oihu</t>
  </si>
  <si>
    <t>B300454-9</t>
  </si>
  <si>
    <t>Ni Va                      { 0 }  (833-2) [2437] -     R  - 702 10</t>
  </si>
  <si>
    <t>Eikhaaw</t>
  </si>
  <si>
    <t>C88978C-9</t>
  </si>
  <si>
    <t>Ri Pz                      { 1 }  (C6A+4) [A88C] -     -  A 903 13</t>
  </si>
  <si>
    <t>Colony Six</t>
  </si>
  <si>
    <t>A68A541-D</t>
  </si>
  <si>
    <t>Ni Wa Pr                   { 1 }  (A45-3) [1619] -     -  - 303 12</t>
  </si>
  <si>
    <t>F4 V M4 V</t>
  </si>
  <si>
    <t>Goertel</t>
  </si>
  <si>
    <t>B6688DC-6</t>
  </si>
  <si>
    <t>Ri Pa Ph Pz                { 1 }  (A78+4) [B989] -     -  A 122 13</t>
  </si>
  <si>
    <t>Hteakya</t>
  </si>
  <si>
    <t>B423426-D</t>
  </si>
  <si>
    <t>Ni Po                      { 1 }  (A34+1) [354C] -     -  - 413 9</t>
  </si>
  <si>
    <t>Khau</t>
  </si>
  <si>
    <t>C687598-9</t>
  </si>
  <si>
    <t>Ag Ni Ga Pr                { 0 }  (B44+1) [5559] -     -  - 222 10</t>
  </si>
  <si>
    <t>Erasaso</t>
  </si>
  <si>
    <t>B68A136-C</t>
  </si>
  <si>
    <t>Lo Wa                      { 1 }  (701+1) [124B] -     T  - 113 14</t>
  </si>
  <si>
    <t>AsT4</t>
  </si>
  <si>
    <t>Hrahraiu</t>
  </si>
  <si>
    <t>B42068C-C</t>
  </si>
  <si>
    <t>De He Na Ni Po Da          { 1 }  (855+4) [978F] -     T  A 800 7</t>
  </si>
  <si>
    <t>AsT8</t>
  </si>
  <si>
    <t>M6 V</t>
  </si>
  <si>
    <t>Hliyh</t>
  </si>
  <si>
    <t>B200AB7-E</t>
  </si>
  <si>
    <t>Hi In Na Va                { 4 }  (E9G+4) [AE5E] -     R  - 102 12</t>
  </si>
  <si>
    <t>Eilaeah</t>
  </si>
  <si>
    <t>B863267-B</t>
  </si>
  <si>
    <t>Lo O:1323                  { 1 }  (911+1) [235B] -     -  - 414 12</t>
  </si>
  <si>
    <t>G6 V</t>
  </si>
  <si>
    <t>Yestahwye</t>
  </si>
  <si>
    <t>B9A4656-C</t>
  </si>
  <si>
    <t>Fl Ni                      { 1 }  (A55+1) [574B] -     -  - 602 12</t>
  </si>
  <si>
    <t>Fiyleakh</t>
  </si>
  <si>
    <t>B41389A-C</t>
  </si>
  <si>
    <t>Ic Na Ph Pi                { 2 }  (E7C+4) [AA7E] -     R  - 604 13</t>
  </si>
  <si>
    <t>Tryaoke</t>
  </si>
  <si>
    <t>D556978-8</t>
  </si>
  <si>
    <t>Hi                         { -1 } (C88-1) [9858] -     -  - 801 8</t>
  </si>
  <si>
    <t>A'eouya</t>
  </si>
  <si>
    <t>E550000-0</t>
  </si>
  <si>
    <t>Ba De Po                   { -3 } (200-5) [0000] -     -  - 012 13</t>
  </si>
  <si>
    <t>Akhwohkyal</t>
  </si>
  <si>
    <t>BA95688-9</t>
  </si>
  <si>
    <t>Ag Ni An                   { 1 }  (C55+1) [6759] -     -  - 113 8</t>
  </si>
  <si>
    <t>Ftiys</t>
  </si>
  <si>
    <t>C76A325-7</t>
  </si>
  <si>
    <t>Lo Wa                      { -2 } (521-4) [1135] -     R  - 714 15</t>
  </si>
  <si>
    <t>Eauhti</t>
  </si>
  <si>
    <t>B540489-B</t>
  </si>
  <si>
    <t>De He Ni Po                { 1 }  (B34+2) [556C] -     R  - 432 12</t>
  </si>
  <si>
    <t>F3 V M1 V</t>
  </si>
  <si>
    <t>Oiwoiieaw</t>
  </si>
  <si>
    <t>B787897-A</t>
  </si>
  <si>
    <t>Ga Ri Pa Ph                { 3 }  (C7C+3) [8B5A] -     -  - 711 13</t>
  </si>
  <si>
    <t>F0 V M7 V</t>
  </si>
  <si>
    <t>Asoieteal</t>
  </si>
  <si>
    <t>B697688-A</t>
  </si>
  <si>
    <t>Ag Ni                      { 2 }  (C56+2) [685A] -     R  - 604 16</t>
  </si>
  <si>
    <t>Camoran</t>
  </si>
  <si>
    <t>A55167A-B</t>
  </si>
  <si>
    <t>Ni Po                      { 1 }  (D55+3) [877D] -     -  - 514 12</t>
  </si>
  <si>
    <t>Keaih</t>
  </si>
  <si>
    <t>CAA5887-9</t>
  </si>
  <si>
    <t>Fl Ph                      { 0 }  (C79+1) [8859] -     -  - 202 15</t>
  </si>
  <si>
    <t>K1 V M3 V</t>
  </si>
  <si>
    <t>Ohaualr</t>
  </si>
  <si>
    <t>B422388-B</t>
  </si>
  <si>
    <t>He Lo Po                   { 1 }  (A21+1) [345B] -     T  - 214 11</t>
  </si>
  <si>
    <t>Tlaiowaha</t>
  </si>
  <si>
    <t>B420954-E</t>
  </si>
  <si>
    <t>De He Hi In Na Po          { 4 }  (D8G+2) [7D3C] -     T  - 411 10</t>
  </si>
  <si>
    <t>AsT0</t>
  </si>
  <si>
    <t>Khusai</t>
  </si>
  <si>
    <t>A576655-C</t>
  </si>
  <si>
    <t>Ag Ni                      { 2 }  (E56+1) [483A] -     R  - 724 19</t>
  </si>
  <si>
    <t>Staha</t>
  </si>
  <si>
    <t>B755486-B</t>
  </si>
  <si>
    <t>Ni Ga Pa                   { 1 }  (A34+1) [354A] -     R  - 313 13</t>
  </si>
  <si>
    <t>Asim</t>
  </si>
  <si>
    <t>B867564-6</t>
  </si>
  <si>
    <t>Ag Ni Ga Pr O:2324         { 0 }  (744-2) [3534] -     -  - 205 10</t>
  </si>
  <si>
    <t>Kteiroa</t>
  </si>
  <si>
    <t>C560164-8</t>
  </si>
  <si>
    <t>De Lo O:                   { -2 } (401-4) [1136] -     -  - 710 7</t>
  </si>
  <si>
    <t>Torpol</t>
  </si>
  <si>
    <t>B55A77A-8</t>
  </si>
  <si>
    <t>Wa                         { 0 }  (F68+2) [977A] -     -  - 624 16</t>
  </si>
  <si>
    <t>Drinax</t>
  </si>
  <si>
    <t>A43645A-E</t>
  </si>
  <si>
    <t>Ni                         { 1 }  (B34+3) [657G] -     -  - 714 9</t>
  </si>
  <si>
    <t>Tyokh</t>
  </si>
  <si>
    <t>B566A77-E</t>
  </si>
  <si>
    <t>Hi                         { 3 }  (G9F+3) [AD5E] -     -  - 204 11</t>
  </si>
  <si>
    <t>F4 V M7 V</t>
  </si>
  <si>
    <t>Iroioah</t>
  </si>
  <si>
    <t>B530113-C</t>
  </si>
  <si>
    <t>De Lo Po                   { 1 }  (801-2) [1229] -     -  - 823 12</t>
  </si>
  <si>
    <t>M3 V M4 V</t>
  </si>
  <si>
    <t>Hleakhayes</t>
  </si>
  <si>
    <t>E54348B-7</t>
  </si>
  <si>
    <t>Ni Po                      { -3 } (631-1) [6179] -     -  - 812 9</t>
  </si>
  <si>
    <t>Akoaft</t>
  </si>
  <si>
    <t>E898000-0</t>
  </si>
  <si>
    <t>Ba                         { -3 } (200-5) [0000] -     -  - 031 17</t>
  </si>
  <si>
    <t>Clarke</t>
  </si>
  <si>
    <t>B899753-8</t>
  </si>
  <si>
    <t>Pi                         { 0 }  (B68-3) [4725] -     -  - 820 9</t>
  </si>
  <si>
    <t>Pourne</t>
  </si>
  <si>
    <t>A9B2887-A</t>
  </si>
  <si>
    <t>Fl He Ph                   { 2 }  (C7B+2) [8A5A] -     -  - 902 11</t>
  </si>
  <si>
    <t>The World</t>
  </si>
  <si>
    <t>E100551-7</t>
  </si>
  <si>
    <t>Ni Va                      { -3 } (741-5) [1213] -     -  - 223 10</t>
  </si>
  <si>
    <t>Vorito</t>
  </si>
  <si>
    <t>E595ABB-A</t>
  </si>
  <si>
    <t>Hi In Pz                   { 2 }  (H9C+4) [CC7C] -     -  A 105 10</t>
  </si>
  <si>
    <t>F4 V M6 V</t>
  </si>
  <si>
    <t>Blue</t>
  </si>
  <si>
    <t>B543487-B</t>
  </si>
  <si>
    <t>Ni Po                      { 1 }  (834+1) [455B] -     -  - 702 15</t>
  </si>
  <si>
    <t>Hilfer</t>
  </si>
  <si>
    <t>B55077A-6</t>
  </si>
  <si>
    <t>De Po                      { 0 }  (967+2) [9778] -     -  - 600 4</t>
  </si>
  <si>
    <t>Paal</t>
  </si>
  <si>
    <t>B564679-6</t>
  </si>
  <si>
    <t>Ag Ni Ri                   { 1 }  (855+2) [7767] -     -  - 603 9</t>
  </si>
  <si>
    <t>Sink</t>
  </si>
  <si>
    <t>D665220-5</t>
  </si>
  <si>
    <t>Lo Ga                      { -3 } (411-5) [1111] -     -  - 813 8</t>
  </si>
  <si>
    <t>Fantasy</t>
  </si>
  <si>
    <t>E788400-3</t>
  </si>
  <si>
    <t>Ni Pa                      { -3 } (631-5) [1111] -     -  - 331 11</t>
  </si>
  <si>
    <t>Byrni</t>
  </si>
  <si>
    <t>B955699-6</t>
  </si>
  <si>
    <t>Ag Ni                      { 0 }  (854+1) [7667] -     -  - 404 16</t>
  </si>
  <si>
    <t>Arunisiir</t>
  </si>
  <si>
    <t>B776530-6</t>
  </si>
  <si>
    <t>Ag Ni                      { 0 }  (744-4) [1511] -     -  - 103 14</t>
  </si>
  <si>
    <t>Tech-World</t>
  </si>
  <si>
    <t>A555154-E</t>
  </si>
  <si>
    <t>Lo                         { 1 }  (401-1) [123C] -     -  - 310 8</t>
  </si>
  <si>
    <t>Ergo</t>
  </si>
  <si>
    <t>X767500-3</t>
  </si>
  <si>
    <t>Ag Ni Ga Pr Fo (Ergosians) { -2 } (742-5) [1311] -     -  R 412 13</t>
  </si>
  <si>
    <t>Tanith</t>
  </si>
  <si>
    <t>A589342-B</t>
  </si>
  <si>
    <t>Lo                         { 1 }  (A21-3) [1417] -     -  - 105 11</t>
  </si>
  <si>
    <t>M3 V M8 V</t>
  </si>
  <si>
    <t>Acrid</t>
  </si>
  <si>
    <t>AAC1388-D</t>
  </si>
  <si>
    <t>Fl He Lo (Blotches)        { 1 }  (821+1) [345D] -     -  - 103 13</t>
  </si>
  <si>
    <t>M7 III</t>
  </si>
  <si>
    <t>Inurin</t>
  </si>
  <si>
    <t>E668776-5</t>
  </si>
  <si>
    <t>Ag Ri                      { 0 }  (967-1) [6744] -     -  - 404 13</t>
  </si>
  <si>
    <t>F7 V M9 V M4 V</t>
  </si>
  <si>
    <t>Falcon</t>
  </si>
  <si>
    <t>A558448-D</t>
  </si>
  <si>
    <t>Ni Pa                      { 1 }  (B34+1) [455D] -     -  - 405 11</t>
  </si>
  <si>
    <t>Cordan</t>
  </si>
  <si>
    <t>A895347-9</t>
  </si>
  <si>
    <t>Lo                         { 0 }  (821+1) [3359] -     -  - 203 10</t>
  </si>
  <si>
    <t>Exe</t>
  </si>
  <si>
    <t>B300101-A</t>
  </si>
  <si>
    <t>Lo Va                      { 1 }  (401-3) [1216] -     -  - 601 4</t>
  </si>
  <si>
    <t>Sperle</t>
  </si>
  <si>
    <t>BA8A78A-7</t>
  </si>
  <si>
    <t>Oc Ri                      { 1 }  (969+3) [9879] -     -  - 920 6</t>
  </si>
  <si>
    <t>Umemii</t>
  </si>
  <si>
    <t>C521877-7</t>
  </si>
  <si>
    <t>He Na Po Ph Pi             { -1 } (A77-1) [8757] -     -  - 304 9</t>
  </si>
  <si>
    <t>Argona</t>
  </si>
  <si>
    <t>B612586-9</t>
  </si>
  <si>
    <t>Ic Ni                      { 0 }  (A44-1) [4548] -     -  - 403 9</t>
  </si>
  <si>
    <t>K2 V M3 V</t>
  </si>
  <si>
    <t>Villane</t>
  </si>
  <si>
    <t>B100634-8</t>
  </si>
  <si>
    <t>Na Ni Va                   { -1 } (C53-3) [4536] -     -  - 413 12</t>
  </si>
  <si>
    <t>F1 IV</t>
  </si>
  <si>
    <t>Browne</t>
  </si>
  <si>
    <t>B550A96-9</t>
  </si>
  <si>
    <t>De Hi Po                   { 2 }  (F9C+1) [9C48] -     -  - 903 14</t>
  </si>
  <si>
    <t>Ftyewirl</t>
  </si>
  <si>
    <t>B55648A-B</t>
  </si>
  <si>
    <t>Ni Pa                      { 1 }  (834+3) [657D] -     T  - 120 13</t>
  </si>
  <si>
    <t>AsT5</t>
  </si>
  <si>
    <t>Elahkoi</t>
  </si>
  <si>
    <t>C568587-9</t>
  </si>
  <si>
    <t>Ag Ni Pr                   { 0 }  (B44+1) [5559] -     -  - 722 9</t>
  </si>
  <si>
    <t>K2 V</t>
  </si>
  <si>
    <t>Uiwuar</t>
  </si>
  <si>
    <t>B101115-E</t>
  </si>
  <si>
    <t>Ic Lo Va                   { 1 }  (801-1) [123C] -     -  - 605 11</t>
  </si>
  <si>
    <t>Ealea</t>
  </si>
  <si>
    <t>B576587-9</t>
  </si>
  <si>
    <t>Ag Ni                      { 1 }  (745+1) [5659] -     -  - 200 8</t>
  </si>
  <si>
    <t>G5 V D</t>
  </si>
  <si>
    <t>Yekhtia</t>
  </si>
  <si>
    <t>B423376-B</t>
  </si>
  <si>
    <t>Lo Po                      { 1 }  (721+1) [244A] -     -  - 211 11</t>
  </si>
  <si>
    <t>G0 V M8 V</t>
  </si>
  <si>
    <t>Aehahr</t>
  </si>
  <si>
    <t>B100449-C</t>
  </si>
  <si>
    <t>Ni Va Rs                   { 1 }  (A34+2) [556D] -     -  - 522 15</t>
  </si>
  <si>
    <t>M7 V M9 V</t>
  </si>
  <si>
    <t>Ftoakh</t>
  </si>
  <si>
    <t>E673A8C-A</t>
  </si>
  <si>
    <t>Hi In Pz                   { 2 }  (C9C+5) [DC8D] -     -  A 200 10</t>
  </si>
  <si>
    <t>F4 V M9 V M7 V</t>
  </si>
  <si>
    <t>Aohfeau</t>
  </si>
  <si>
    <t>B998784-A</t>
  </si>
  <si>
    <t>Ag Pi                      { 3 }  (B6C+1) [5A38] -     -  - 620 14</t>
  </si>
  <si>
    <t>F3 V M8 V</t>
  </si>
  <si>
    <t>Hkesuh</t>
  </si>
  <si>
    <t>B9A4758-B</t>
  </si>
  <si>
    <t>Fl                         { 2 }  (D6C+2) [795B] -     R  - 122 13</t>
  </si>
  <si>
    <t>Eaweiya</t>
  </si>
  <si>
    <t>A5406B7-A</t>
  </si>
  <si>
    <t>De He Ni Po                { 1 }  (955+1) [675A] -     T  - 610 11</t>
  </si>
  <si>
    <t>AsT7</t>
  </si>
  <si>
    <t>K7 V M3 V</t>
  </si>
  <si>
    <t>Awo</t>
  </si>
  <si>
    <t>C530366-A</t>
  </si>
  <si>
    <t>De Lo Po O:0633            { 0 }  (B21-1) [2349] -     -  - 724 14</t>
  </si>
  <si>
    <t>Aiyostea</t>
  </si>
  <si>
    <t>B20068B-9</t>
  </si>
  <si>
    <t>Na Ni Va                   { 0 }  (D54+2) [867B] -     -  - 805 13</t>
  </si>
  <si>
    <t>M5 V D</t>
  </si>
  <si>
    <t>Hfa'yuweas</t>
  </si>
  <si>
    <t>B555388-B</t>
  </si>
  <si>
    <t>Lo                         { 1 }  (A21+1) [345B] -     -  - 305 10</t>
  </si>
  <si>
    <t>F3 V M4 V</t>
  </si>
  <si>
    <t>Oseweheal</t>
  </si>
  <si>
    <t>B79A647-C</t>
  </si>
  <si>
    <t>Ni Wa                      { 1 }  (B55+1) [675C] -     R  - 303 12</t>
  </si>
  <si>
    <t>F7 V M9 V M0 V</t>
  </si>
  <si>
    <t>Uaeakhea</t>
  </si>
  <si>
    <t>B530389-8</t>
  </si>
  <si>
    <t>De Lo Po An                { -1 } (A21+1) [4269] -     R  - 214 13</t>
  </si>
  <si>
    <t>Teharl</t>
  </si>
  <si>
    <t>C654453-A</t>
  </si>
  <si>
    <t>Ni Pa                      { 0 }  (833-3) [1427] -     -  - 620 13</t>
  </si>
  <si>
    <t>F3 V M7 V</t>
  </si>
  <si>
    <t>Ehearye</t>
  </si>
  <si>
    <t>A588779-C</t>
  </si>
  <si>
    <t>Ag Ri                      { 5 }  (C6F+5) [8C6D] -     RT - 230 12</t>
  </si>
  <si>
    <t>Iysewekh</t>
  </si>
  <si>
    <t>A52058A-E</t>
  </si>
  <si>
    <t>De He Ni Po                { 1 }  (A45+3) [767G] -     R  - 503 8</t>
  </si>
  <si>
    <t>AsT6</t>
  </si>
  <si>
    <t>Eiwakh</t>
  </si>
  <si>
    <t>D200777-8</t>
  </si>
  <si>
    <t>Na Va Pi                   { -2 } (966-2) [7558] -     -  - 200 7</t>
  </si>
  <si>
    <t>Hkeleiakh</t>
  </si>
  <si>
    <t>E310000-0</t>
  </si>
  <si>
    <t>Ba                         { -3 } (200-5) [0000] -     -  - 005 15</t>
  </si>
  <si>
    <t>K5 V</t>
  </si>
  <si>
    <t>Stohyus</t>
  </si>
  <si>
    <t>A567886-C</t>
  </si>
  <si>
    <t>Ri Pa Ph                   { 3 }  (C7D+2) [7B4B] -     R  - 902 14</t>
  </si>
  <si>
    <t>F6 V M2 V</t>
  </si>
  <si>
    <t>Hkakh</t>
  </si>
  <si>
    <t>A424546-E</t>
  </si>
  <si>
    <t>Ni                         { 1 }  (B45+1) [464D] -     R  - 704 12</t>
  </si>
  <si>
    <t>Ohtae</t>
  </si>
  <si>
    <t>B665168-9</t>
  </si>
  <si>
    <t>Lo Ga O:0835               { 0 }  (601+1) [1159] -     -  - 903 14</t>
  </si>
  <si>
    <t>F8 V M6 V</t>
  </si>
  <si>
    <t>Uitasoayaw</t>
  </si>
  <si>
    <t>B579687-9</t>
  </si>
  <si>
    <t>Ni                         { 0 }  (B54+1) [6659] -     R  - 103 12</t>
  </si>
  <si>
    <t>Eoiw</t>
  </si>
  <si>
    <t>B430684-C</t>
  </si>
  <si>
    <t>De Na Ni Po An             { 1 }  (B55-1) [473A] -     R  - 803 13</t>
  </si>
  <si>
    <t>M0 V M3 V</t>
  </si>
  <si>
    <t>Earlyu</t>
  </si>
  <si>
    <t>B989859-C</t>
  </si>
  <si>
    <t>Ri Ph                      { 3 }  (B7D+4) [9B6D] -     T  - 801 6</t>
  </si>
  <si>
    <t>AsT1</t>
  </si>
  <si>
    <t>F3 V M6 V M9 V</t>
  </si>
  <si>
    <t>Hkuikhekh</t>
  </si>
  <si>
    <t>B532316-C</t>
  </si>
  <si>
    <t>Lo Po                      { 1 }  (921+1) [244B] -     -  - 804 14</t>
  </si>
  <si>
    <t>G0 II</t>
  </si>
  <si>
    <t>Ewyeyal</t>
  </si>
  <si>
    <t>B58457A-B</t>
  </si>
  <si>
    <t>Ag Ni Pr                   { 3 }  (747+5) [787D] -     RT - 100 9</t>
  </si>
  <si>
    <t>Aisaoawi</t>
  </si>
  <si>
    <t>EAC5000-0</t>
  </si>
  <si>
    <t>Ba Fl                      { -3 } (200-5) [0000] -     -  - 023 15</t>
  </si>
  <si>
    <t>Eiyehwehakhea</t>
  </si>
  <si>
    <t>B79A57B-B</t>
  </si>
  <si>
    <t>Ni Wa                      { 1 }  (A45+3) [767D] -     R  - 103 11</t>
  </si>
  <si>
    <t>Haealroiea</t>
  </si>
  <si>
    <t>B554487-9</t>
  </si>
  <si>
    <t>Ni Pa                      { 0 }  (933+1) [4459] -     R  - 730 15</t>
  </si>
  <si>
    <t>Wuaki</t>
  </si>
  <si>
    <t>A310545-C</t>
  </si>
  <si>
    <t>Ni                         { 1 }  (B45-1) [363A] -     R  - 413 12</t>
  </si>
  <si>
    <t>Aoiyras</t>
  </si>
  <si>
    <t>B54068C-9</t>
  </si>
  <si>
    <t>De He Ni Po Da             { 0 }  (C54+3) [968C] -     -  A 813 14</t>
  </si>
  <si>
    <t>Irlaiw</t>
  </si>
  <si>
    <t>C436A75-D</t>
  </si>
  <si>
    <t>Hi                         { 2 }  (G9E+1) [8C3B] -     -  - 813 8</t>
  </si>
  <si>
    <t>Rileakh</t>
  </si>
  <si>
    <t>C437855-A</t>
  </si>
  <si>
    <t>Ph                         { 1 }  (C7A-1) [6938] -     -  - 702 12</t>
  </si>
  <si>
    <t>F7 V M6 V M6 V</t>
  </si>
  <si>
    <t>Eateaw</t>
  </si>
  <si>
    <t>E423000-0</t>
  </si>
  <si>
    <t>Ba Po                      { -3 } (200-5) [0000] -     -  - 004 12</t>
  </si>
  <si>
    <t>M6 V M7 V</t>
  </si>
  <si>
    <t>Yu'eal</t>
  </si>
  <si>
    <t>B432686-C</t>
  </si>
  <si>
    <t>Na Ni Po                   { 1 }  (E55+1) [574B] -     T  - 524 12</t>
  </si>
  <si>
    <t>Aiuiktiyr</t>
  </si>
  <si>
    <t>E797449-7</t>
  </si>
  <si>
    <t>Ni Pa                      { -3 } (631-2) [5168] -     -  - 204 15</t>
  </si>
  <si>
    <t>Htoihfui</t>
  </si>
  <si>
    <t>A568873-C</t>
  </si>
  <si>
    <t>Ri Pa Ph                   { 3 }  (F7D+1) [5B29] -     R  - 105 11</t>
  </si>
  <si>
    <t>G0 V M4 V M1 V</t>
  </si>
  <si>
    <t>Huaholr</t>
  </si>
  <si>
    <t>B42049C-9</t>
  </si>
  <si>
    <t>De He Ni Po Da             { 0 }  (B33+3) [748C] -     R  A 823 18</t>
  </si>
  <si>
    <t>G2 IV</t>
  </si>
  <si>
    <t>Teiseirle</t>
  </si>
  <si>
    <t>BA9A377-8</t>
  </si>
  <si>
    <t>Lo Oc                      { -1 } (821-1) [3258] -     -  - 703 7</t>
  </si>
  <si>
    <t>Ouiyloi</t>
  </si>
  <si>
    <t>C574789-8</t>
  </si>
  <si>
    <t>Ag Pi                      { 0 }  (A68+1) [8769] -     -  - 601 11</t>
  </si>
  <si>
    <t>AsT9</t>
  </si>
  <si>
    <t>Stehasu</t>
  </si>
  <si>
    <t>A520677-C</t>
  </si>
  <si>
    <t>De He Na Ni Po             { 1 }  (855+1) [675C] -     R  - 800 6</t>
  </si>
  <si>
    <t>Sosuasaoh</t>
  </si>
  <si>
    <t>B100858-B</t>
  </si>
  <si>
    <t>Na Va Ph Pi                { 2 }  (D7C+2) [8A5B] -     R  - 203 11</t>
  </si>
  <si>
    <t>Kheiyyo</t>
  </si>
  <si>
    <t>C5257B7-9</t>
  </si>
  <si>
    <t>Pi                         { 0 }  (C69+1) [7759] -     -  - 803 14</t>
  </si>
  <si>
    <t>Yai'ilrao</t>
  </si>
  <si>
    <t>B85836B-B</t>
  </si>
  <si>
    <t>Lo O:1634                  { 1 }  (921+3) [547D] -     -  - 604 13</t>
  </si>
  <si>
    <t>F7 V D</t>
  </si>
  <si>
    <t>Aiuite</t>
  </si>
  <si>
    <t>B645747-A</t>
  </si>
  <si>
    <t>Ag Pi                      { 3 }  (E6C+3) [7A5A] -     R  - 223 16</t>
  </si>
  <si>
    <t>Awaweaw</t>
  </si>
  <si>
    <t>E855859-7</t>
  </si>
  <si>
    <t>Ga Pa Ph (Yont)            { -2 } (A76-1) [9668] -     -  - 121 12</t>
  </si>
  <si>
    <t>Wesiyeah</t>
  </si>
  <si>
    <t>D641259-8</t>
  </si>
  <si>
    <t>He Lo Po                   { -3 } (911-2) [3169] -     -  - 823 16</t>
  </si>
  <si>
    <t>Aiwewakh</t>
  </si>
  <si>
    <t>BA96113-B</t>
  </si>
  <si>
    <t>Lo                         { 1 }  (701-2) [1228] -     -  - 404 10</t>
  </si>
  <si>
    <t>Ohraihah</t>
  </si>
  <si>
    <t>E8B6787-8</t>
  </si>
  <si>
    <t>Fl                         { -2 } (F66-2) [7558] -     -  - 124 18</t>
  </si>
  <si>
    <t>Ayayo</t>
  </si>
  <si>
    <t>B000674-D</t>
  </si>
  <si>
    <t>As Na Ni Va An Rs          { 1 }  (A55-1) [473B] -     -  - 820 9</t>
  </si>
  <si>
    <t>Feaheaha</t>
  </si>
  <si>
    <t>E301268-9</t>
  </si>
  <si>
    <t>Ic Lo Va O:1634            { -2 } (411-2) [2159] -     -  - 200 11</t>
  </si>
  <si>
    <t>Afeakter</t>
  </si>
  <si>
    <t>A69A68A-B</t>
  </si>
  <si>
    <t>Ni Wa                      { 2 }  (D56+4) [887D] -     RT - 514 16</t>
  </si>
  <si>
    <t>Ralaiw</t>
  </si>
  <si>
    <t>B420534-D</t>
  </si>
  <si>
    <t>De He Ni Po                { 1 }  (B45-1) [363B] -     -  - 422 13</t>
  </si>
  <si>
    <t>Ereah</t>
  </si>
  <si>
    <t>B67A369-D</t>
  </si>
  <si>
    <t>Lo Wa O:1634               { 1 }  (921+2) [446E] -     -  - 531 10</t>
  </si>
  <si>
    <t>Theev Refuling</t>
  </si>
  <si>
    <t>X??????-?</t>
  </si>
  <si>
    <t>-     -  - ???</t>
  </si>
  <si>
    <t>ThHu</t>
  </si>
  <si>
    <t>Hewekho</t>
  </si>
  <si>
    <t>E10079A-7</t>
  </si>
  <si>
    <t>Na Va Pi                   { -2 } (966+1) [9579] -     -  - 923 13</t>
  </si>
  <si>
    <t>G6 II M9 V</t>
  </si>
  <si>
    <t>Airliweiw</t>
  </si>
  <si>
    <t>D56767B-6</t>
  </si>
  <si>
    <t>Ag Ni Ri                   { -1 } (853+1) [8578] -     -  - 513 9</t>
  </si>
  <si>
    <t>Tisilli</t>
  </si>
  <si>
    <t>B78A945-A</t>
  </si>
  <si>
    <t>Hi Wa Pr                   { 3 }  (F8D+1) [7C38] -     -  - 604 12</t>
  </si>
  <si>
    <t>Khtiyrlo</t>
  </si>
  <si>
    <t>DA887CA-6</t>
  </si>
  <si>
    <t>Ag Ri Pz                   { 0 }  (967+2) [9778] -     -  A 222 10</t>
  </si>
  <si>
    <t>M2 V M6 V</t>
  </si>
  <si>
    <t>Eaohfose</t>
  </si>
  <si>
    <t>B6736A7-A</t>
  </si>
  <si>
    <t>Ni                         { 1 }  (D55+1) [675A] -     T  - 105 17</t>
  </si>
  <si>
    <t>K6 V D</t>
  </si>
  <si>
    <t>Gikarlum</t>
  </si>
  <si>
    <t>B310587-9</t>
  </si>
  <si>
    <t>Ni                         { 0 }  (C44+1) [5559] -     -  - 714 11</t>
  </si>
  <si>
    <t>F0 IV</t>
  </si>
  <si>
    <t>Burgess</t>
  </si>
  <si>
    <t>B796633-6</t>
  </si>
  <si>
    <t>Ag Ni                      { 0 }  (854-3) [3623] -     -  - 703 8</t>
  </si>
  <si>
    <t>Sarage</t>
  </si>
  <si>
    <t>B540523-B</t>
  </si>
  <si>
    <t>De He Ni Po RsG            { 1 }  (945-2) [2628] -     N  - 902 8</t>
  </si>
  <si>
    <t>Auitawry</t>
  </si>
  <si>
    <t>A56689A-C</t>
  </si>
  <si>
    <t>Ri Pa Ph An Pz             { 4 }  (F7E+5) [AC7E] -     KM A 514 10</t>
  </si>
  <si>
    <t>NaDr</t>
  </si>
  <si>
    <t>Tollerance</t>
  </si>
  <si>
    <t>Law</t>
  </si>
  <si>
    <t>Toleratnt</t>
  </si>
  <si>
    <t>Neutral</t>
  </si>
  <si>
    <t>Suspeicions</t>
  </si>
  <si>
    <t>Unfriendly</t>
  </si>
  <si>
    <t>Hostile</t>
  </si>
  <si>
    <t>8a3900</t>
  </si>
  <si>
    <t>ffb833</t>
  </si>
  <si>
    <t>f09c00</t>
  </si>
  <si>
    <t>C0C0C0</t>
  </si>
  <si>
    <t>c880ff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</si>
  <si>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</si>
  <si>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</si>
  <si>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</si>
  <si>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</si>
  <si>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</si>
  <si>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</si>
  <si>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</si>
  <si>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</si>
  <si>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</si>
  <si>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</si>
  <si>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</si>
  <si>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</si>
  <si>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</si>
  <si>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a733ff</t>
  </si>
  <si>
    <t>6b00bd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</si>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</sst>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CE9178"/>
      <name val="Menlo"/>
      <family val="2"/>
    </font>
    <font>
      <sz val="14"/>
      <color rgb="FF222222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EFE1F-3B8F-4943-BB51-E6532B6048A7}" name="Table1" displayName="Table1" ref="A3:N331" totalsRowShown="0">
  <autoFilter ref="A3:N331" xr:uid="{0CF96B8F-D17A-FF43-B9F5-0077A9036580}">
    <filterColumn colId="4">
      <filters>
        <filter val="NaDr"/>
        <filter val="NaXX"/>
      </filters>
    </filterColumn>
  </autoFilter>
  <sortState xmlns:xlrd2="http://schemas.microsoft.com/office/spreadsheetml/2017/richdata2" ref="A4:N331">
    <sortCondition ref="N3:N331"/>
  </sortState>
  <tableColumns count="14">
    <tableColumn id="1" xr3:uid="{F38FFAA0-99AB-9B43-A888-8CF681AEF492}" name="Column1"/>
    <tableColumn id="2" xr3:uid="{4AD27937-8603-9041-AEF0-89013B347C47}" name="Column2"/>
    <tableColumn id="3" xr3:uid="{3A4BF9D4-BC6D-7E4A-9139-0D29EBAAB92B}" name="Column3"/>
    <tableColumn id="4" xr3:uid="{1ED11C18-E14F-7C48-A24D-727E27DD45F2}" name="Column4"/>
    <tableColumn id="5" xr3:uid="{0D60DE3A-5918-F540-A28D-C5B72D8C5427}" name="Column5"/>
    <tableColumn id="6" xr3:uid="{F47996B4-CC62-A040-BF93-957391FB02EF}" name="Column6"/>
    <tableColumn id="7" xr3:uid="{C3D032A5-1AC4-1A48-B960-C7B4130B143C}" name="Column7"/>
    <tableColumn id="8" xr3:uid="{EE16CE1A-9793-2F4A-8871-3DF9F4EAB081}" name="Column8">
      <calculatedColumnFormula>MID(G4,7,1)</calculatedColumnFormula>
    </tableColumn>
    <tableColumn id="9" xr3:uid="{0593170F-70F7-AE40-BA67-34A4EA5663C5}" name="Column9">
      <calculatedColumnFormula>IF((HEX2DEC(H4)&lt;3),"Tolerant",IF(HEX2DEC(H4)&lt;6,"NEUTRAL",IF(HEX2DEC(H4)&lt;10,"Suspicions",IF(HEX2DEC(H4)&lt;12,"Unfriendly","Hostile"))))</calculatedColumnFormula>
    </tableColumn>
    <tableColumn id="10" xr3:uid="{80030C57-505D-434C-8F68-25849705A95C}" name="Column10"/>
    <tableColumn id="11" xr3:uid="{0542E7F8-8CBF-8E42-8182-772EB9FEC14B}" name="Column11" dataDxfId="3">
      <calculatedColumnFormula>"#"&amp;Table1[[#This Row],[Column10]]</calculatedColumnFormula>
    </tableColumn>
    <tableColumn id="12" xr3:uid="{B780B3C1-0C29-AD47-9E54-B05401338F3A}" name="Column12" dataDxfId="2">
      <calculatedColumnFormula>TEXT(Table1[[#This Row],[Column1]],"0000")</calculatedColumnFormula>
    </tableColumn>
    <tableColumn id="13" xr3:uid="{6E36440C-866B-BE4B-AC37-0E57FDB497E9}" name="Column13" dataDxfId="0">
      <calculatedColumnFormula>"&lt;Border style="&amp;CHAR(34)&amp;"Dotted"&amp;CHAR(34)&amp;" Label="&amp;CHAR(34)&amp;Table1[[#This Row],[Column9]]&amp;CHAR(34)&amp;" Color="&amp;CHAR(34)&amp;Table1[[#This Row],[Column11]]&amp;CHAR(34)&amp;"&gt;"&amp;Table1[[#This Row],[Column12]]&amp;"&lt;/Border&gt;"</calculatedColumnFormula>
    </tableColumn>
    <tableColumn id="14" xr3:uid="{61A703F2-7EDA-0F4B-99FB-49DEF7E5A282}" name="Column14" dataDxfId="1">
      <calculatedColumnFormula>IF(LEN(Table1[[#This Row],[Column13]])=31,"",Table1[[#This Row],[Column13]])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CE32-C799-DD40-AEDF-045132FF1969}">
  <dimension ref="A1:O331"/>
  <sheetViews>
    <sheetView tabSelected="1" workbookViewId="0">
      <selection activeCell="B267" sqref="B267"/>
    </sheetView>
  </sheetViews>
  <sheetFormatPr baseColWidth="10" defaultColWidth="11" defaultRowHeight="16"/>
  <cols>
    <col min="1" max="1" width="10.6640625" customWidth="1"/>
    <col min="2" max="2" width="15" bestFit="1" customWidth="1"/>
    <col min="4" max="4" width="56" bestFit="1" customWidth="1"/>
    <col min="5" max="5" width="10.6640625" customWidth="1"/>
    <col min="6" max="6" width="14.83203125" bestFit="1" customWidth="1"/>
    <col min="7" max="7" width="10.83203125" bestFit="1" customWidth="1"/>
    <col min="13" max="13" width="17" customWidth="1"/>
  </cols>
  <sheetData>
    <row r="1" spans="1:1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2</v>
      </c>
      <c r="H1" t="s">
        <v>1181</v>
      </c>
      <c r="I1" t="s">
        <v>1180</v>
      </c>
      <c r="K1" t="s">
        <v>1182</v>
      </c>
      <c r="L1" t="s">
        <v>1183</v>
      </c>
      <c r="M1" t="s">
        <v>1184</v>
      </c>
      <c r="N1" t="s">
        <v>1185</v>
      </c>
      <c r="O1" t="s">
        <v>1186</v>
      </c>
    </row>
    <row r="2" spans="1:15" ht="20">
      <c r="A2" t="s">
        <v>6</v>
      </c>
      <c r="B2" t="s">
        <v>7</v>
      </c>
      <c r="D2" t="s">
        <v>9</v>
      </c>
      <c r="E2" t="s">
        <v>6</v>
      </c>
      <c r="F2" t="s">
        <v>10</v>
      </c>
      <c r="G2" t="s">
        <v>8</v>
      </c>
      <c r="K2" s="1" t="s">
        <v>1191</v>
      </c>
      <c r="N2" s="2" t="s">
        <v>1189</v>
      </c>
      <c r="O2" s="3" t="s">
        <v>1187</v>
      </c>
    </row>
    <row r="3" spans="1:15">
      <c r="A3" t="s">
        <v>1192</v>
      </c>
      <c r="B3" t="s">
        <v>1193</v>
      </c>
      <c r="C3" t="s">
        <v>1194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  <c r="L3" t="s">
        <v>1203</v>
      </c>
      <c r="M3" t="s">
        <v>1204</v>
      </c>
      <c r="N3" t="s">
        <v>1207</v>
      </c>
    </row>
    <row r="4" spans="1:15" hidden="1">
      <c r="A4">
        <v>110</v>
      </c>
      <c r="B4" t="s">
        <v>16</v>
      </c>
      <c r="D4" t="s">
        <v>18</v>
      </c>
      <c r="E4" t="s">
        <v>19</v>
      </c>
      <c r="F4" t="s">
        <v>20</v>
      </c>
      <c r="G4" t="s">
        <v>17</v>
      </c>
      <c r="H4" t="str">
        <f>MID(G4,7,1)</f>
        <v>1</v>
      </c>
      <c r="I4" t="str">
        <f>IF((HEX2DEC(H4)&lt;3),"Tolerant",IF(HEX2DEC(H4)&lt;6,"NEUTRAL",IF(HEX2DEC(H4)&lt;10,"Suspicions",IF(HEX2DEC(H4)&lt;12,"Unfriendly","Hostile"))))</f>
        <v>Tolerant</v>
      </c>
      <c r="K4" t="str">
        <f>"#"&amp;Table1[[#This Row],[Column10]]</f>
        <v>#</v>
      </c>
      <c r="L4" t="str">
        <f>TEXT(Table1[[#This Row],[Column1]],"0000")</f>
        <v>0110</v>
      </c>
      <c r="M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Color="#"&gt;0110&lt;/Border&gt;</v>
      </c>
      <c r="N4" s="4" t="str">
        <f>IF(LEN(Table1[[#This Row],[Column13]])=31,"",Table1[[#This Row],[Column13]])</f>
        <v>&lt;Border style="Dotted" Label="Tolerant" Color="#"&gt;0110&lt;/Border&gt;</v>
      </c>
    </row>
    <row r="5" spans="1:15" hidden="1">
      <c r="A5">
        <v>210</v>
      </c>
      <c r="B5" t="s">
        <v>37</v>
      </c>
      <c r="D5" t="s">
        <v>39</v>
      </c>
      <c r="E5" t="s">
        <v>19</v>
      </c>
      <c r="F5" t="s">
        <v>24</v>
      </c>
      <c r="G5" t="s">
        <v>38</v>
      </c>
      <c r="H5" t="str">
        <f>MID(G5,7,1)</f>
        <v>4</v>
      </c>
      <c r="I5" t="str">
        <f>IF((HEX2DEC(H5)&lt;3),"Tolerant",IF(HEX2DEC(H5)&lt;6,"NEUTRAL",IF(HEX2DEC(H5)&lt;10,"Suspicions",IF(HEX2DEC(H5)&lt;12,"Unfriendly","Hostile"))))</f>
        <v>NEUTRAL</v>
      </c>
      <c r="K5" t="str">
        <f>"#"&amp;Table1[[#This Row],[Column10]]</f>
        <v>#</v>
      </c>
      <c r="L5" t="str">
        <f>TEXT(Table1[[#This Row],[Column1]],"0000")</f>
        <v>0210</v>
      </c>
      <c r="M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Color="#"&gt;0210&lt;/Border&gt;</v>
      </c>
      <c r="N5" s="4" t="str">
        <f>IF(LEN(Table1[[#This Row],[Column13]])=31,"",Table1[[#This Row],[Column13]])</f>
        <v>&lt;Border style="Dotted" Label="NEUTRAL" Color="#"&gt;0210&lt;/Border&gt;</v>
      </c>
    </row>
    <row r="6" spans="1:15" hidden="1">
      <c r="A6">
        <v>310</v>
      </c>
      <c r="B6" t="s">
        <v>44</v>
      </c>
      <c r="D6" t="s">
        <v>46</v>
      </c>
      <c r="E6" t="s">
        <v>19</v>
      </c>
      <c r="F6" t="s">
        <v>47</v>
      </c>
      <c r="G6" t="s">
        <v>45</v>
      </c>
      <c r="H6" t="str">
        <f>MID(G6,7,1)</f>
        <v>4</v>
      </c>
      <c r="I6" t="str">
        <f>IF((HEX2DEC(H6)&lt;3),"Tolerant",IF(HEX2DEC(H6)&lt;6,"NEUTRAL",IF(HEX2DEC(H6)&lt;10,"Suspicions",IF(HEX2DEC(H6)&lt;12,"Unfriendly","Hostile"))))</f>
        <v>NEUTRAL</v>
      </c>
      <c r="K6" t="str">
        <f>"#"&amp;Table1[[#This Row],[Column10]]</f>
        <v>#</v>
      </c>
      <c r="L6" t="str">
        <f>TEXT(Table1[[#This Row],[Column1]],"0000")</f>
        <v>0310</v>
      </c>
      <c r="M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Color="#"&gt;0310&lt;/Border&gt;</v>
      </c>
      <c r="N6" s="4" t="str">
        <f>IF(LEN(Table1[[#This Row],[Column13]])=31,"",Table1[[#This Row],[Column13]])</f>
        <v>&lt;Border style="Dotted" Label="NEUTRAL" Color="#"&gt;0310&lt;/Border&gt;</v>
      </c>
    </row>
    <row r="7" spans="1:15" hidden="1">
      <c r="A7">
        <v>403</v>
      </c>
      <c r="B7" t="s">
        <v>48</v>
      </c>
      <c r="D7" t="s">
        <v>50</v>
      </c>
      <c r="E7" t="s">
        <v>51</v>
      </c>
      <c r="F7" t="s">
        <v>52</v>
      </c>
      <c r="G7" t="s">
        <v>49</v>
      </c>
      <c r="H7" t="str">
        <f>MID(G7,7,1)</f>
        <v>2</v>
      </c>
      <c r="I7" t="str">
        <f>IF((HEX2DEC(H7)&lt;3),"Tolerant",IF(HEX2DEC(H7)&lt;6,"NEUTRAL",IF(HEX2DEC(H7)&lt;10,"Suspicions",IF(HEX2DEC(H7)&lt;12,"Unfriendly","Hostile"))))</f>
        <v>Tolerant</v>
      </c>
      <c r="K7" t="str">
        <f>"#"&amp;Table1[[#This Row],[Column10]]</f>
        <v>#</v>
      </c>
      <c r="L7" t="str">
        <f>TEXT(Table1[[#This Row],[Column1]],"0000")</f>
        <v>0403</v>
      </c>
      <c r="M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Color="#"&gt;0403&lt;/Border&gt;</v>
      </c>
      <c r="N7" s="4" t="str">
        <f>IF(LEN(Table1[[#This Row],[Column13]])=31,"",Table1[[#This Row],[Column13]])</f>
        <v>&lt;Border style="Dotted" Label="Tolerant" Color="#"&gt;0403&lt;/Border&gt;</v>
      </c>
    </row>
    <row r="8" spans="1:15" hidden="1">
      <c r="A8">
        <v>503</v>
      </c>
      <c r="B8" t="s">
        <v>61</v>
      </c>
      <c r="D8" t="s">
        <v>63</v>
      </c>
      <c r="E8" t="s">
        <v>51</v>
      </c>
      <c r="F8" t="s">
        <v>64</v>
      </c>
      <c r="G8" t="s">
        <v>62</v>
      </c>
      <c r="H8" t="str">
        <f>MID(G8,7,1)</f>
        <v>0</v>
      </c>
      <c r="I8" t="str">
        <f>IF((HEX2DEC(H8)&lt;3),"Tolerant",IF(HEX2DEC(H8)&lt;6,"NEUTRAL",IF(HEX2DEC(H8)&lt;10,"Suspicions",IF(HEX2DEC(H8)&lt;12,"Unfriendly","Hostile"))))</f>
        <v>Tolerant</v>
      </c>
      <c r="K8" t="str">
        <f>"#"&amp;Table1[[#This Row],[Column10]]</f>
        <v>#</v>
      </c>
      <c r="L8" t="str">
        <f>TEXT(Table1[[#This Row],[Column1]],"0000")</f>
        <v>0503</v>
      </c>
      <c r="M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Color="#"&gt;0503&lt;/Border&gt;</v>
      </c>
      <c r="N8" s="4" t="str">
        <f>IF(LEN(Table1[[#This Row],[Column13]])=31,"",Table1[[#This Row],[Column13]])</f>
        <v>&lt;Border style="Dotted" Label="Tolerant" Color="#"&gt;0503&lt;/Border&gt;</v>
      </c>
    </row>
    <row r="9" spans="1:15" hidden="1">
      <c r="A9">
        <v>504</v>
      </c>
      <c r="B9" t="s">
        <v>65</v>
      </c>
      <c r="D9" t="s">
        <v>67</v>
      </c>
      <c r="E9" t="s">
        <v>51</v>
      </c>
      <c r="F9" t="s">
        <v>68</v>
      </c>
      <c r="G9" t="s">
        <v>66</v>
      </c>
      <c r="H9" t="str">
        <f>MID(G9,7,1)</f>
        <v>9</v>
      </c>
      <c r="I9" t="str">
        <f>IF((HEX2DEC(H9)&lt;3),"Tolerant",IF(HEX2DEC(H9)&lt;6,"NEUTRAL",IF(HEX2DEC(H9)&lt;10,"Suspicions",IF(HEX2DEC(H9)&lt;12,"Unfriendly","Hostile"))))</f>
        <v>Suspicions</v>
      </c>
      <c r="K9" t="str">
        <f>"#"&amp;Table1[[#This Row],[Column10]]</f>
        <v>#</v>
      </c>
      <c r="L9" t="str">
        <f>TEXT(Table1[[#This Row],[Column1]],"0000")</f>
        <v>0504</v>
      </c>
      <c r="M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Color="#"&gt;0504&lt;/Border&gt;</v>
      </c>
      <c r="N9" s="4" t="str">
        <f>IF(LEN(Table1[[#This Row],[Column13]])=31,"",Table1[[#This Row],[Column13]])</f>
        <v>&lt;Border style="Dotted" Label="Suspicions" Color="#"&gt;0504&lt;/Border&gt;</v>
      </c>
    </row>
    <row r="10" spans="1:15" hidden="1">
      <c r="A10">
        <v>505</v>
      </c>
      <c r="B10" t="s">
        <v>69</v>
      </c>
      <c r="D10" t="s">
        <v>71</v>
      </c>
      <c r="E10" t="s">
        <v>51</v>
      </c>
      <c r="F10" t="s">
        <v>72</v>
      </c>
      <c r="G10" t="s">
        <v>70</v>
      </c>
      <c r="H10" t="str">
        <f>MID(G10,7,1)</f>
        <v>B</v>
      </c>
      <c r="I10" t="str">
        <f>IF((HEX2DEC(H10)&lt;3),"Tolerant",IF(HEX2DEC(H10)&lt;6,"NEUTRAL",IF(HEX2DEC(H10)&lt;10,"Suspicions",IF(HEX2DEC(H10)&lt;12,"Unfriendly","Hostile"))))</f>
        <v>Unfriendly</v>
      </c>
      <c r="K10" t="str">
        <f>"#"&amp;Table1[[#This Row],[Column10]]</f>
        <v>#</v>
      </c>
      <c r="L10" t="str">
        <f>TEXT(Table1[[#This Row],[Column1]],"0000")</f>
        <v>0505</v>
      </c>
      <c r="M1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Color="#"&gt;0505&lt;/Border&gt;</v>
      </c>
      <c r="N10" s="4" t="str">
        <f>IF(LEN(Table1[[#This Row],[Column13]])=31,"",Table1[[#This Row],[Column13]])</f>
        <v>&lt;Border style="Dotted" Label="Unfriendly" Color="#"&gt;0505&lt;/Border&gt;</v>
      </c>
    </row>
    <row r="11" spans="1:15" hidden="1">
      <c r="A11">
        <v>510</v>
      </c>
      <c r="B11" t="s">
        <v>73</v>
      </c>
      <c r="D11" t="s">
        <v>75</v>
      </c>
      <c r="E11" t="s">
        <v>19</v>
      </c>
      <c r="F11" t="s">
        <v>76</v>
      </c>
      <c r="G11" t="s">
        <v>74</v>
      </c>
      <c r="H11" t="str">
        <f>MID(G11,7,1)</f>
        <v>4</v>
      </c>
      <c r="I11" t="str">
        <f>IF((HEX2DEC(H11)&lt;3),"Tolerant",IF(HEX2DEC(H11)&lt;6,"NEUTRAL",IF(HEX2DEC(H11)&lt;10,"Suspicions",IF(HEX2DEC(H11)&lt;12,"Unfriendly","Hostile"))))</f>
        <v>NEUTRAL</v>
      </c>
      <c r="K11" t="str">
        <f>"#"&amp;Table1[[#This Row],[Column10]]</f>
        <v>#</v>
      </c>
      <c r="L11" t="str">
        <f>TEXT(Table1[[#This Row],[Column1]],"0000")</f>
        <v>0510</v>
      </c>
      <c r="M1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Color="#"&gt;0510&lt;/Border&gt;</v>
      </c>
      <c r="N11" s="4" t="str">
        <f>IF(LEN(Table1[[#This Row],[Column13]])=31,"",Table1[[#This Row],[Column13]])</f>
        <v>&lt;Border style="Dotted" Label="NEUTRAL" Color="#"&gt;0510&lt;/Border&gt;</v>
      </c>
    </row>
    <row r="12" spans="1:15" hidden="1">
      <c r="A12">
        <v>909</v>
      </c>
      <c r="B12" t="s">
        <v>100</v>
      </c>
      <c r="D12" t="s">
        <v>102</v>
      </c>
      <c r="E12" t="s">
        <v>103</v>
      </c>
      <c r="F12" t="s">
        <v>104</v>
      </c>
      <c r="G12" t="s">
        <v>101</v>
      </c>
      <c r="H12" t="str">
        <f>MID(G12,7,1)</f>
        <v>3</v>
      </c>
      <c r="I12" t="str">
        <f>IF((HEX2DEC(H12)&lt;3),"Tolerant",IF(HEX2DEC(H12)&lt;6,"NEUTRAL",IF(HEX2DEC(H12)&lt;10,"Suspicions",IF(HEX2DEC(H12)&lt;12,"Unfriendly","Hostile"))))</f>
        <v>NEUTRAL</v>
      </c>
      <c r="K12" t="str">
        <f>"#"&amp;Table1[[#This Row],[Column10]]</f>
        <v>#</v>
      </c>
      <c r="L12" t="str">
        <f>TEXT(Table1[[#This Row],[Column1]],"0000")</f>
        <v>0909</v>
      </c>
      <c r="M1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Color="#"&gt;0909&lt;/Border&gt;</v>
      </c>
      <c r="N12" s="4" t="str">
        <f>IF(LEN(Table1[[#This Row],[Column13]])=31,"",Table1[[#This Row],[Column13]])</f>
        <v>&lt;Border style="Dotted" Label="NEUTRAL" Color="#"&gt;0909&lt;/Border&gt;</v>
      </c>
    </row>
    <row r="13" spans="1:15" hidden="1">
      <c r="A13">
        <v>1005</v>
      </c>
      <c r="B13" t="s">
        <v>105</v>
      </c>
      <c r="D13" t="s">
        <v>107</v>
      </c>
      <c r="E13" t="s">
        <v>108</v>
      </c>
      <c r="F13" t="s">
        <v>109</v>
      </c>
      <c r="G13" t="s">
        <v>106</v>
      </c>
      <c r="H13" t="str">
        <f>MID(G13,7,1)</f>
        <v>4</v>
      </c>
      <c r="I13" t="str">
        <f>IF((HEX2DEC(H13)&lt;3),"Tolerant",IF(HEX2DEC(H13)&lt;6,"NEUTRAL",IF(HEX2DEC(H13)&lt;10,"Suspicions",IF(HEX2DEC(H13)&lt;12,"Unfriendly","Hostile"))))</f>
        <v>NEUTRAL</v>
      </c>
      <c r="K13" t="str">
        <f>"#"&amp;Table1[[#This Row],[Column10]]</f>
        <v>#</v>
      </c>
      <c r="L13" t="str">
        <f>TEXT(Table1[[#This Row],[Column1]],"0000")</f>
        <v>1005</v>
      </c>
      <c r="M1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Color="#"&gt;1005&lt;/Border&gt;</v>
      </c>
      <c r="N13" s="4" t="str">
        <f>IF(LEN(Table1[[#This Row],[Column13]])=31,"",Table1[[#This Row],[Column13]])</f>
        <v>&lt;Border style="Dotted" Label="NEUTRAL" Color="#"&gt;1005&lt;/Border&gt;</v>
      </c>
    </row>
    <row r="14" spans="1:15" hidden="1">
      <c r="A14">
        <v>1106</v>
      </c>
      <c r="B14" t="s">
        <v>110</v>
      </c>
      <c r="D14" t="s">
        <v>112</v>
      </c>
      <c r="E14" t="s">
        <v>108</v>
      </c>
      <c r="F14" t="s">
        <v>113</v>
      </c>
      <c r="G14" t="s">
        <v>111</v>
      </c>
      <c r="H14" t="str">
        <f>MID(G14,7,1)</f>
        <v>1</v>
      </c>
      <c r="I14" t="str">
        <f>IF((HEX2DEC(H14)&lt;3),"Tolerant",IF(HEX2DEC(H14)&lt;6,"NEUTRAL",IF(HEX2DEC(H14)&lt;10,"Suspicions",IF(HEX2DEC(H14)&lt;12,"Unfriendly","Hostile"))))</f>
        <v>Tolerant</v>
      </c>
      <c r="K14" t="str">
        <f>"#"&amp;Table1[[#This Row],[Column10]]</f>
        <v>#</v>
      </c>
      <c r="L14" t="str">
        <f>TEXT(Table1[[#This Row],[Column1]],"0000")</f>
        <v>1106</v>
      </c>
      <c r="M1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Color="#"&gt;1106&lt;/Border&gt;</v>
      </c>
      <c r="N14" s="4" t="str">
        <f>IF(LEN(Table1[[#This Row],[Column13]])=31,"",Table1[[#This Row],[Column13]])</f>
        <v>&lt;Border style="Dotted" Label="Tolerant" Color="#"&gt;1106&lt;/Border&gt;</v>
      </c>
    </row>
    <row r="15" spans="1:15" hidden="1">
      <c r="A15">
        <v>1202</v>
      </c>
      <c r="B15" t="s">
        <v>121</v>
      </c>
      <c r="D15" t="s">
        <v>123</v>
      </c>
      <c r="E15" t="s">
        <v>124</v>
      </c>
      <c r="F15" t="s">
        <v>125</v>
      </c>
      <c r="G15" t="s">
        <v>122</v>
      </c>
      <c r="H15" t="str">
        <f>MID(G15,7,1)</f>
        <v>9</v>
      </c>
      <c r="I15" t="str">
        <f>IF((HEX2DEC(H15)&lt;3),"Tolerant",IF(HEX2DEC(H15)&lt;6,"NEUTRAL",IF(HEX2DEC(H15)&lt;10,"Suspicions",IF(HEX2DEC(H15)&lt;12,"Unfriendly","Hostile"))))</f>
        <v>Suspicions</v>
      </c>
      <c r="K15" t="str">
        <f>"#"&amp;Table1[[#This Row],[Column10]]</f>
        <v>#</v>
      </c>
      <c r="L15" t="str">
        <f>TEXT(Table1[[#This Row],[Column1]],"0000")</f>
        <v>1202</v>
      </c>
      <c r="M1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Color="#"&gt;1202&lt;/Border&gt;</v>
      </c>
      <c r="N15" s="4" t="str">
        <f>IF(LEN(Table1[[#This Row],[Column13]])=31,"",Table1[[#This Row],[Column13]])</f>
        <v>&lt;Border style="Dotted" Label="Suspicions" Color="#"&gt;1202&lt;/Border&gt;</v>
      </c>
    </row>
    <row r="16" spans="1:15" hidden="1">
      <c r="A16">
        <v>1308</v>
      </c>
      <c r="B16" t="s">
        <v>139</v>
      </c>
      <c r="D16" t="s">
        <v>141</v>
      </c>
      <c r="E16" t="s">
        <v>108</v>
      </c>
      <c r="F16" t="s">
        <v>142</v>
      </c>
      <c r="G16" t="s">
        <v>140</v>
      </c>
      <c r="H16" t="str">
        <f>MID(G16,7,1)</f>
        <v>0</v>
      </c>
      <c r="I16" t="str">
        <f>IF((HEX2DEC(H16)&lt;3),"Tolerant",IF(HEX2DEC(H16)&lt;6,"NEUTRAL",IF(HEX2DEC(H16)&lt;10,"Suspicions",IF(HEX2DEC(H16)&lt;12,"Unfriendly","Hostile"))))</f>
        <v>Tolerant</v>
      </c>
      <c r="K16" t="str">
        <f>"#"&amp;Table1[[#This Row],[Column10]]</f>
        <v>#</v>
      </c>
      <c r="L16" t="str">
        <f>TEXT(Table1[[#This Row],[Column1]],"0000")</f>
        <v>1308</v>
      </c>
      <c r="M1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Color="#"&gt;1308&lt;/Border&gt;</v>
      </c>
      <c r="N16" s="4" t="str">
        <f>IF(LEN(Table1[[#This Row],[Column13]])=31,"",Table1[[#This Row],[Column13]])</f>
        <v>&lt;Border style="Dotted" Label="Tolerant" Color="#"&gt;1308&lt;/Border&gt;</v>
      </c>
    </row>
    <row r="17" spans="1:14" hidden="1">
      <c r="A17">
        <v>1810</v>
      </c>
      <c r="B17" t="s">
        <v>173</v>
      </c>
      <c r="D17" t="s">
        <v>175</v>
      </c>
      <c r="E17" t="s">
        <v>124</v>
      </c>
      <c r="F17" t="s">
        <v>176</v>
      </c>
      <c r="G17" t="s">
        <v>174</v>
      </c>
      <c r="H17" t="str">
        <f>MID(G17,7,1)</f>
        <v>9</v>
      </c>
      <c r="I17" t="str">
        <f>IF((HEX2DEC(H17)&lt;3),"Tolerant",IF(HEX2DEC(H17)&lt;6,"NEUTRAL",IF(HEX2DEC(H17)&lt;10,"Suspicions",IF(HEX2DEC(H17)&lt;12,"Unfriendly","Hostile"))))</f>
        <v>Suspicions</v>
      </c>
      <c r="K17" t="str">
        <f>"#"&amp;Table1[[#This Row],[Column10]]</f>
        <v>#</v>
      </c>
      <c r="L17" t="str">
        <f>TEXT(Table1[[#This Row],[Column1]],"0000")</f>
        <v>1810</v>
      </c>
      <c r="M1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Color="#"&gt;1810&lt;/Border&gt;</v>
      </c>
      <c r="N17" s="4" t="str">
        <f>IF(LEN(Table1[[#This Row],[Column13]])=31,"",Table1[[#This Row],[Column13]])</f>
        <v>&lt;Border style="Dotted" Label="Suspicions" Color="#"&gt;1810&lt;/Border&gt;</v>
      </c>
    </row>
    <row r="18" spans="1:14" hidden="1">
      <c r="A18">
        <v>1906</v>
      </c>
      <c r="B18" t="s">
        <v>177</v>
      </c>
      <c r="D18" t="s">
        <v>179</v>
      </c>
      <c r="E18" t="s">
        <v>124</v>
      </c>
      <c r="F18" t="s">
        <v>134</v>
      </c>
      <c r="G18" t="s">
        <v>178</v>
      </c>
      <c r="H18" t="str">
        <f>MID(G18,7,1)</f>
        <v>9</v>
      </c>
      <c r="I18" t="str">
        <f>IF((HEX2DEC(H18)&lt;3),"Tolerant",IF(HEX2DEC(H18)&lt;6,"NEUTRAL",IF(HEX2DEC(H18)&lt;10,"Suspicions",IF(HEX2DEC(H18)&lt;12,"Unfriendly","Hostile"))))</f>
        <v>Suspicions</v>
      </c>
      <c r="K18" t="str">
        <f>"#"&amp;Table1[[#This Row],[Column10]]</f>
        <v>#</v>
      </c>
      <c r="L18" t="str">
        <f>TEXT(Table1[[#This Row],[Column1]],"0000")</f>
        <v>1906</v>
      </c>
      <c r="M1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Color="#"&gt;1906&lt;/Border&gt;</v>
      </c>
      <c r="N18" s="4" t="str">
        <f>IF(LEN(Table1[[#This Row],[Column13]])=31,"",Table1[[#This Row],[Column13]])</f>
        <v>&lt;Border style="Dotted" Label="Suspicions" Color="#"&gt;1906&lt;/Border&gt;</v>
      </c>
    </row>
    <row r="19" spans="1:14" hidden="1">
      <c r="A19">
        <v>2002</v>
      </c>
      <c r="B19" t="s">
        <v>180</v>
      </c>
      <c r="D19" t="s">
        <v>182</v>
      </c>
      <c r="E19" t="s">
        <v>183</v>
      </c>
      <c r="F19" t="s">
        <v>47</v>
      </c>
      <c r="G19" t="s">
        <v>181</v>
      </c>
      <c r="H19" t="str">
        <f>MID(G19,7,1)</f>
        <v>9</v>
      </c>
      <c r="I19" t="str">
        <f>IF((HEX2DEC(H19)&lt;3),"Tolerant",IF(HEX2DEC(H19)&lt;6,"NEUTRAL",IF(HEX2DEC(H19)&lt;10,"Suspicions",IF(HEX2DEC(H19)&lt;12,"Unfriendly","Hostile"))))</f>
        <v>Suspicions</v>
      </c>
      <c r="K19" t="str">
        <f>"#"&amp;Table1[[#This Row],[Column10]]</f>
        <v>#</v>
      </c>
      <c r="L19" t="str">
        <f>TEXT(Table1[[#This Row],[Column1]],"0000")</f>
        <v>2002</v>
      </c>
      <c r="M1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Color="#"&gt;2002&lt;/Border&gt;</v>
      </c>
      <c r="N19" s="4" t="str">
        <f>IF(LEN(Table1[[#This Row],[Column13]])=31,"",Table1[[#This Row],[Column13]])</f>
        <v>&lt;Border style="Dotted" Label="Suspicions" Color="#"&gt;2002&lt;/Border&gt;</v>
      </c>
    </row>
    <row r="20" spans="1:14" hidden="1">
      <c r="A20">
        <v>2008</v>
      </c>
      <c r="B20" t="s">
        <v>184</v>
      </c>
      <c r="D20" t="s">
        <v>186</v>
      </c>
      <c r="E20" t="s">
        <v>187</v>
      </c>
      <c r="F20" t="s">
        <v>43</v>
      </c>
      <c r="G20" t="s">
        <v>185</v>
      </c>
      <c r="H20" t="str">
        <f>MID(G20,7,1)</f>
        <v>4</v>
      </c>
      <c r="I20" t="str">
        <f>IF((HEX2DEC(H20)&lt;3),"Tolerant",IF(HEX2DEC(H20)&lt;6,"NEUTRAL",IF(HEX2DEC(H20)&lt;10,"Suspicions",IF(HEX2DEC(H20)&lt;12,"Unfriendly","Hostile"))))</f>
        <v>NEUTRAL</v>
      </c>
      <c r="K20" t="str">
        <f>"#"&amp;Table1[[#This Row],[Column10]]</f>
        <v>#</v>
      </c>
      <c r="L20" t="str">
        <f>TEXT(Table1[[#This Row],[Column1]],"0000")</f>
        <v>2008</v>
      </c>
      <c r="M2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Color="#"&gt;2008&lt;/Border&gt;</v>
      </c>
      <c r="N20" s="4" t="str">
        <f>IF(LEN(Table1[[#This Row],[Column13]])=31,"",Table1[[#This Row],[Column13]])</f>
        <v>&lt;Border style="Dotted" Label="NEUTRAL" Color="#"&gt;2008&lt;/Border&gt;</v>
      </c>
    </row>
    <row r="21" spans="1:14" hidden="1">
      <c r="A21">
        <v>2102</v>
      </c>
      <c r="B21" t="s">
        <v>188</v>
      </c>
      <c r="D21" t="s">
        <v>190</v>
      </c>
      <c r="E21" t="s">
        <v>183</v>
      </c>
      <c r="F21" t="s">
        <v>191</v>
      </c>
      <c r="G21" t="s">
        <v>189</v>
      </c>
      <c r="H21" t="str">
        <f>MID(G21,7,1)</f>
        <v>9</v>
      </c>
      <c r="I21" t="str">
        <f>IF((HEX2DEC(H21)&lt;3),"Tolerant",IF(HEX2DEC(H21)&lt;6,"NEUTRAL",IF(HEX2DEC(H21)&lt;10,"Suspicions",IF(HEX2DEC(H21)&lt;12,"Unfriendly","Hostile"))))</f>
        <v>Suspicions</v>
      </c>
      <c r="K21" t="str">
        <f>"#"&amp;Table1[[#This Row],[Column10]]</f>
        <v>#</v>
      </c>
      <c r="L21" t="str">
        <f>TEXT(Table1[[#This Row],[Column1]],"0000")</f>
        <v>2102</v>
      </c>
      <c r="M2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Color="#"&gt;2102&lt;/Border&gt;</v>
      </c>
      <c r="N21" s="4" t="str">
        <f>IF(LEN(Table1[[#This Row],[Column13]])=31,"",Table1[[#This Row],[Column13]])</f>
        <v>&lt;Border style="Dotted" Label="Suspicions" Color="#"&gt;2102&lt;/Border&gt;</v>
      </c>
    </row>
    <row r="22" spans="1:14" hidden="1">
      <c r="A22">
        <v>2105</v>
      </c>
      <c r="B22" t="s">
        <v>192</v>
      </c>
      <c r="D22" t="s">
        <v>194</v>
      </c>
      <c r="E22" t="s">
        <v>183</v>
      </c>
      <c r="F22" t="s">
        <v>195</v>
      </c>
      <c r="G22" t="s">
        <v>193</v>
      </c>
      <c r="H22" t="str">
        <f>MID(G22,7,1)</f>
        <v>4</v>
      </c>
      <c r="I22" t="str">
        <f>IF((HEX2DEC(H22)&lt;3),"Tolerant",IF(HEX2DEC(H22)&lt;6,"NEUTRAL",IF(HEX2DEC(H22)&lt;10,"Suspicions",IF(HEX2DEC(H22)&lt;12,"Unfriendly","Hostile"))))</f>
        <v>NEUTRAL</v>
      </c>
      <c r="K22" t="str">
        <f>"#"&amp;Table1[[#This Row],[Column10]]</f>
        <v>#</v>
      </c>
      <c r="L22" t="str">
        <f>TEXT(Table1[[#This Row],[Column1]],"0000")</f>
        <v>2105</v>
      </c>
      <c r="M2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Color="#"&gt;2105&lt;/Border&gt;</v>
      </c>
      <c r="N22" s="4" t="str">
        <f>IF(LEN(Table1[[#This Row],[Column13]])=31,"",Table1[[#This Row],[Column13]])</f>
        <v>&lt;Border style="Dotted" Label="NEUTRAL" Color="#"&gt;2105&lt;/Border&gt;</v>
      </c>
    </row>
    <row r="23" spans="1:14" hidden="1">
      <c r="A23">
        <v>2108</v>
      </c>
      <c r="B23" t="s">
        <v>196</v>
      </c>
      <c r="D23" t="s">
        <v>198</v>
      </c>
      <c r="E23" t="s">
        <v>187</v>
      </c>
      <c r="F23" t="s">
        <v>47</v>
      </c>
      <c r="G23" t="s">
        <v>197</v>
      </c>
      <c r="H23" t="str">
        <f>MID(G23,7,1)</f>
        <v>3</v>
      </c>
      <c r="I23" t="str">
        <f>IF((HEX2DEC(H23)&lt;3),"Tolerant",IF(HEX2DEC(H23)&lt;6,"NEUTRAL",IF(HEX2DEC(H23)&lt;10,"Suspicions",IF(HEX2DEC(H23)&lt;12,"Unfriendly","Hostile"))))</f>
        <v>NEUTRAL</v>
      </c>
      <c r="K23" t="str">
        <f>"#"&amp;Table1[[#This Row],[Column10]]</f>
        <v>#</v>
      </c>
      <c r="L23" t="str">
        <f>TEXT(Table1[[#This Row],[Column1]],"0000")</f>
        <v>2108</v>
      </c>
      <c r="M2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Color="#"&gt;2108&lt;/Border&gt;</v>
      </c>
      <c r="N23" s="4" t="str">
        <f>IF(LEN(Table1[[#This Row],[Column13]])=31,"",Table1[[#This Row],[Column13]])</f>
        <v>&lt;Border style="Dotted" Label="NEUTRAL" Color="#"&gt;2108&lt;/Border&gt;</v>
      </c>
    </row>
    <row r="24" spans="1:14" hidden="1">
      <c r="A24">
        <v>2202</v>
      </c>
      <c r="B24" t="s">
        <v>199</v>
      </c>
      <c r="D24" t="s">
        <v>201</v>
      </c>
      <c r="E24" t="s">
        <v>183</v>
      </c>
      <c r="F24" t="s">
        <v>202</v>
      </c>
      <c r="G24" t="s">
        <v>200</v>
      </c>
      <c r="H24" t="str">
        <f>MID(G24,7,1)</f>
        <v>9</v>
      </c>
      <c r="I24" t="str">
        <f>IF((HEX2DEC(H24)&lt;3),"Tolerant",IF(HEX2DEC(H24)&lt;6,"NEUTRAL",IF(HEX2DEC(H24)&lt;10,"Suspicions",IF(HEX2DEC(H24)&lt;12,"Unfriendly","Hostile"))))</f>
        <v>Suspicions</v>
      </c>
      <c r="K24" t="str">
        <f>"#"&amp;Table1[[#This Row],[Column10]]</f>
        <v>#</v>
      </c>
      <c r="L24" t="str">
        <f>TEXT(Table1[[#This Row],[Column1]],"0000")</f>
        <v>2202</v>
      </c>
      <c r="M2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Color="#"&gt;2202&lt;/Border&gt;</v>
      </c>
      <c r="N24" s="4" t="str">
        <f>IF(LEN(Table1[[#This Row],[Column13]])=31,"",Table1[[#This Row],[Column13]])</f>
        <v>&lt;Border style="Dotted" Label="Suspicions" Color="#"&gt;2202&lt;/Border&gt;</v>
      </c>
    </row>
    <row r="25" spans="1:14" hidden="1">
      <c r="A25">
        <v>2203</v>
      </c>
      <c r="B25" t="s">
        <v>203</v>
      </c>
      <c r="D25" t="s">
        <v>205</v>
      </c>
      <c r="E25" t="s">
        <v>183</v>
      </c>
      <c r="F25" t="s">
        <v>206</v>
      </c>
      <c r="G25" t="s">
        <v>204</v>
      </c>
      <c r="H25" t="str">
        <f>MID(G25,7,1)</f>
        <v>6</v>
      </c>
      <c r="I25" t="str">
        <f>IF((HEX2DEC(H25)&lt;3),"Tolerant",IF(HEX2DEC(H25)&lt;6,"NEUTRAL",IF(HEX2DEC(H25)&lt;10,"Suspicions",IF(HEX2DEC(H25)&lt;12,"Unfriendly","Hostile"))))</f>
        <v>Suspicions</v>
      </c>
      <c r="K25" t="str">
        <f>"#"&amp;Table1[[#This Row],[Column10]]</f>
        <v>#</v>
      </c>
      <c r="L25" t="str">
        <f>TEXT(Table1[[#This Row],[Column1]],"0000")</f>
        <v>2203</v>
      </c>
      <c r="M2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Color="#"&gt;2203&lt;/Border&gt;</v>
      </c>
      <c r="N25" s="4" t="str">
        <f>IF(LEN(Table1[[#This Row],[Column13]])=31,"",Table1[[#This Row],[Column13]])</f>
        <v>&lt;Border style="Dotted" Label="Suspicions" Color="#"&gt;2203&lt;/Border&gt;</v>
      </c>
    </row>
    <row r="26" spans="1:14" hidden="1">
      <c r="A26">
        <v>2204</v>
      </c>
      <c r="B26" t="s">
        <v>207</v>
      </c>
      <c r="D26" t="s">
        <v>209</v>
      </c>
      <c r="E26" t="s">
        <v>183</v>
      </c>
      <c r="F26" t="s">
        <v>210</v>
      </c>
      <c r="G26" t="s">
        <v>208</v>
      </c>
      <c r="H26" t="str">
        <f>MID(G26,7,1)</f>
        <v>1</v>
      </c>
      <c r="I26" t="str">
        <f>IF((HEX2DEC(H26)&lt;3),"Tolerant",IF(HEX2DEC(H26)&lt;6,"NEUTRAL",IF(HEX2DEC(H26)&lt;10,"Suspicions",IF(HEX2DEC(H26)&lt;12,"Unfriendly","Hostile"))))</f>
        <v>Tolerant</v>
      </c>
      <c r="K26" t="str">
        <f>"#"&amp;Table1[[#This Row],[Column10]]</f>
        <v>#</v>
      </c>
      <c r="L26" t="str">
        <f>TEXT(Table1[[#This Row],[Column1]],"0000")</f>
        <v>2204</v>
      </c>
      <c r="M2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Color="#"&gt;2204&lt;/Border&gt;</v>
      </c>
      <c r="N26" s="4" t="str">
        <f>IF(LEN(Table1[[#This Row],[Column13]])=31,"",Table1[[#This Row],[Column13]])</f>
        <v>&lt;Border style="Dotted" Label="Tolerant" Color="#"&gt;2204&lt;/Border&gt;</v>
      </c>
    </row>
    <row r="27" spans="1:14" hidden="1">
      <c r="A27">
        <v>2304</v>
      </c>
      <c r="B27" t="s">
        <v>211</v>
      </c>
      <c r="D27" t="s">
        <v>213</v>
      </c>
      <c r="E27" t="s">
        <v>183</v>
      </c>
      <c r="F27" t="s">
        <v>214</v>
      </c>
      <c r="G27" t="s">
        <v>212</v>
      </c>
      <c r="H27" t="str">
        <f>MID(G27,7,1)</f>
        <v>0</v>
      </c>
      <c r="I27" t="str">
        <f>IF((HEX2DEC(H27)&lt;3),"Tolerant",IF(HEX2DEC(H27)&lt;6,"NEUTRAL",IF(HEX2DEC(H27)&lt;10,"Suspicions",IF(HEX2DEC(H27)&lt;12,"Unfriendly","Hostile"))))</f>
        <v>Tolerant</v>
      </c>
      <c r="K27" t="str">
        <f>"#"&amp;Table1[[#This Row],[Column10]]</f>
        <v>#</v>
      </c>
      <c r="L27" t="str">
        <f>TEXT(Table1[[#This Row],[Column1]],"0000")</f>
        <v>2304</v>
      </c>
      <c r="M2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Color="#"&gt;2304&lt;/Border&gt;</v>
      </c>
      <c r="N27" s="4" t="str">
        <f>IF(LEN(Table1[[#This Row],[Column13]])=31,"",Table1[[#This Row],[Column13]])</f>
        <v>&lt;Border style="Dotted" Label="Tolerant" Color="#"&gt;2304&lt;/Border&gt;</v>
      </c>
    </row>
    <row r="28" spans="1:14" hidden="1">
      <c r="A28">
        <v>2306</v>
      </c>
      <c r="B28" t="s">
        <v>215</v>
      </c>
      <c r="D28" t="s">
        <v>217</v>
      </c>
      <c r="E28" t="s">
        <v>183</v>
      </c>
      <c r="F28" t="s">
        <v>218</v>
      </c>
      <c r="G28" t="s">
        <v>216</v>
      </c>
      <c r="H28" t="str">
        <f>MID(G28,7,1)</f>
        <v>9</v>
      </c>
      <c r="I28" t="str">
        <f>IF((HEX2DEC(H28)&lt;3),"Tolerant",IF(HEX2DEC(H28)&lt;6,"NEUTRAL",IF(HEX2DEC(H28)&lt;10,"Suspicions",IF(HEX2DEC(H28)&lt;12,"Unfriendly","Hostile"))))</f>
        <v>Suspicions</v>
      </c>
      <c r="K28" t="str">
        <f>"#"&amp;Table1[[#This Row],[Column10]]</f>
        <v>#</v>
      </c>
      <c r="L28" t="str">
        <f>TEXT(Table1[[#This Row],[Column1]],"0000")</f>
        <v>2306</v>
      </c>
      <c r="M2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Color="#"&gt;2306&lt;/Border&gt;</v>
      </c>
      <c r="N28" s="4" t="str">
        <f>IF(LEN(Table1[[#This Row],[Column13]])=31,"",Table1[[#This Row],[Column13]])</f>
        <v>&lt;Border style="Dotted" Label="Suspicions" Color="#"&gt;2306&lt;/Border&gt;</v>
      </c>
    </row>
    <row r="29" spans="1:14" hidden="1">
      <c r="A29">
        <v>2309</v>
      </c>
      <c r="B29" t="s">
        <v>219</v>
      </c>
      <c r="D29" t="s">
        <v>221</v>
      </c>
      <c r="E29" t="s">
        <v>187</v>
      </c>
      <c r="F29" t="s">
        <v>117</v>
      </c>
      <c r="G29" t="s">
        <v>220</v>
      </c>
      <c r="H29" t="str">
        <f>MID(G29,7,1)</f>
        <v>0</v>
      </c>
      <c r="I29" t="str">
        <f>IF((HEX2DEC(H29)&lt;3),"Tolerant",IF(HEX2DEC(H29)&lt;6,"NEUTRAL",IF(HEX2DEC(H29)&lt;10,"Suspicions",IF(HEX2DEC(H29)&lt;12,"Unfriendly","Hostile"))))</f>
        <v>Tolerant</v>
      </c>
      <c r="K29" t="str">
        <f>"#"&amp;Table1[[#This Row],[Column10]]</f>
        <v>#</v>
      </c>
      <c r="L29" t="str">
        <f>TEXT(Table1[[#This Row],[Column1]],"0000")</f>
        <v>2309</v>
      </c>
      <c r="M2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Color="#"&gt;2309&lt;/Border&gt;</v>
      </c>
      <c r="N29" s="4" t="str">
        <f>IF(LEN(Table1[[#This Row],[Column13]])=31,"",Table1[[#This Row],[Column13]])</f>
        <v>&lt;Border style="Dotted" Label="Tolerant" Color="#"&gt;2309&lt;/Border&gt;</v>
      </c>
    </row>
    <row r="30" spans="1:14" hidden="1">
      <c r="A30">
        <v>2402</v>
      </c>
      <c r="B30" t="s">
        <v>222</v>
      </c>
      <c r="D30" t="s">
        <v>224</v>
      </c>
      <c r="E30" t="s">
        <v>183</v>
      </c>
      <c r="F30" t="s">
        <v>225</v>
      </c>
      <c r="G30" t="s">
        <v>223</v>
      </c>
      <c r="H30" t="str">
        <f>MID(G30,7,1)</f>
        <v>9</v>
      </c>
      <c r="I30" t="str">
        <f>IF((HEX2DEC(H30)&lt;3),"Tolerant",IF(HEX2DEC(H30)&lt;6,"NEUTRAL",IF(HEX2DEC(H30)&lt;10,"Suspicions",IF(HEX2DEC(H30)&lt;12,"Unfriendly","Hostile"))))</f>
        <v>Suspicions</v>
      </c>
      <c r="K30" t="str">
        <f>"#"&amp;Table1[[#This Row],[Column10]]</f>
        <v>#</v>
      </c>
      <c r="L30" t="str">
        <f>TEXT(Table1[[#This Row],[Column1]],"0000")</f>
        <v>2402</v>
      </c>
      <c r="M3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Color="#"&gt;2402&lt;/Border&gt;</v>
      </c>
      <c r="N30" s="4" t="str">
        <f>IF(LEN(Table1[[#This Row],[Column13]])=31,"",Table1[[#This Row],[Column13]])</f>
        <v>&lt;Border style="Dotted" Label="Suspicions" Color="#"&gt;2402&lt;/Border&gt;</v>
      </c>
    </row>
    <row r="31" spans="1:14" hidden="1">
      <c r="A31">
        <v>2405</v>
      </c>
      <c r="B31" t="s">
        <v>226</v>
      </c>
      <c r="D31" t="s">
        <v>228</v>
      </c>
      <c r="E31" t="s">
        <v>183</v>
      </c>
      <c r="F31" t="s">
        <v>134</v>
      </c>
      <c r="G31" t="s">
        <v>227</v>
      </c>
      <c r="H31" t="str">
        <f>MID(G31,7,1)</f>
        <v>0</v>
      </c>
      <c r="I31" t="str">
        <f>IF((HEX2DEC(H31)&lt;3),"Tolerant",IF(HEX2DEC(H31)&lt;6,"NEUTRAL",IF(HEX2DEC(H31)&lt;10,"Suspicions",IF(HEX2DEC(H31)&lt;12,"Unfriendly","Hostile"))))</f>
        <v>Tolerant</v>
      </c>
      <c r="K31" t="str">
        <f>"#"&amp;Table1[[#This Row],[Column10]]</f>
        <v>#</v>
      </c>
      <c r="L31" t="str">
        <f>TEXT(Table1[[#This Row],[Column1]],"0000")</f>
        <v>2405</v>
      </c>
      <c r="M3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Color="#"&gt;2405&lt;/Border&gt;</v>
      </c>
      <c r="N31" s="4" t="str">
        <f>IF(LEN(Table1[[#This Row],[Column13]])=31,"",Table1[[#This Row],[Column13]])</f>
        <v>&lt;Border style="Dotted" Label="Tolerant" Color="#"&gt;2405&lt;/Border&gt;</v>
      </c>
    </row>
    <row r="32" spans="1:14" hidden="1">
      <c r="A32">
        <v>2501</v>
      </c>
      <c r="B32" t="s">
        <v>229</v>
      </c>
      <c r="D32" t="s">
        <v>231</v>
      </c>
      <c r="E32" t="s">
        <v>183</v>
      </c>
      <c r="F32" t="s">
        <v>232</v>
      </c>
      <c r="G32" t="s">
        <v>230</v>
      </c>
      <c r="H32" t="str">
        <f>MID(G32,7,1)</f>
        <v>4</v>
      </c>
      <c r="I32" t="str">
        <f>IF((HEX2DEC(H32)&lt;3),"Tolerant",IF(HEX2DEC(H32)&lt;6,"NEUTRAL",IF(HEX2DEC(H32)&lt;10,"Suspicions",IF(HEX2DEC(H32)&lt;12,"Unfriendly","Hostile"))))</f>
        <v>NEUTRAL</v>
      </c>
      <c r="K32" t="str">
        <f>"#"&amp;Table1[[#This Row],[Column10]]</f>
        <v>#</v>
      </c>
      <c r="L32" t="str">
        <f>TEXT(Table1[[#This Row],[Column1]],"0000")</f>
        <v>2501</v>
      </c>
      <c r="M3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Color="#"&gt;2501&lt;/Border&gt;</v>
      </c>
      <c r="N32" s="4" t="str">
        <f>IF(LEN(Table1[[#This Row],[Column13]])=31,"",Table1[[#This Row],[Column13]])</f>
        <v>&lt;Border style="Dotted" Label="NEUTRAL" Color="#"&gt;2501&lt;/Border&gt;</v>
      </c>
    </row>
    <row r="33" spans="1:14" hidden="1">
      <c r="A33">
        <v>2602</v>
      </c>
      <c r="B33" t="s">
        <v>233</v>
      </c>
      <c r="D33" t="s">
        <v>235</v>
      </c>
      <c r="E33" t="s">
        <v>183</v>
      </c>
      <c r="F33" t="s">
        <v>236</v>
      </c>
      <c r="G33" t="s">
        <v>234</v>
      </c>
      <c r="H33" t="str">
        <f>MID(G33,7,1)</f>
        <v>3</v>
      </c>
      <c r="I33" t="str">
        <f>IF((HEX2DEC(H33)&lt;3),"Tolerant",IF(HEX2DEC(H33)&lt;6,"NEUTRAL",IF(HEX2DEC(H33)&lt;10,"Suspicions",IF(HEX2DEC(H33)&lt;12,"Unfriendly","Hostile"))))</f>
        <v>NEUTRAL</v>
      </c>
      <c r="K33" t="str">
        <f>"#"&amp;Table1[[#This Row],[Column10]]</f>
        <v>#</v>
      </c>
      <c r="L33" t="str">
        <f>TEXT(Table1[[#This Row],[Column1]],"0000")</f>
        <v>2602</v>
      </c>
      <c r="M3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Color="#"&gt;2602&lt;/Border&gt;</v>
      </c>
      <c r="N33" s="4" t="str">
        <f>IF(LEN(Table1[[#This Row],[Column13]])=31,"",Table1[[#This Row],[Column13]])</f>
        <v>&lt;Border style="Dotted" Label="NEUTRAL" Color="#"&gt;2602&lt;/Border&gt;</v>
      </c>
    </row>
    <row r="34" spans="1:14" hidden="1">
      <c r="A34">
        <v>2704</v>
      </c>
      <c r="B34" t="s">
        <v>237</v>
      </c>
      <c r="D34" t="s">
        <v>239</v>
      </c>
      <c r="E34" t="s">
        <v>183</v>
      </c>
      <c r="F34" t="s">
        <v>240</v>
      </c>
      <c r="G34" t="s">
        <v>238</v>
      </c>
      <c r="H34" t="str">
        <f>MID(G34,7,1)</f>
        <v>5</v>
      </c>
      <c r="I34" t="str">
        <f>IF((HEX2DEC(H34)&lt;3),"Tolerant",IF(HEX2DEC(H34)&lt;6,"NEUTRAL",IF(HEX2DEC(H34)&lt;10,"Suspicions",IF(HEX2DEC(H34)&lt;12,"Unfriendly","Hostile"))))</f>
        <v>NEUTRAL</v>
      </c>
      <c r="K34" t="str">
        <f>"#"&amp;Table1[[#This Row],[Column10]]</f>
        <v>#</v>
      </c>
      <c r="L34" t="str">
        <f>TEXT(Table1[[#This Row],[Column1]],"0000")</f>
        <v>2704</v>
      </c>
      <c r="M3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Color="#"&gt;2704&lt;/Border&gt;</v>
      </c>
      <c r="N34" s="4" t="str">
        <f>IF(LEN(Table1[[#This Row],[Column13]])=31,"",Table1[[#This Row],[Column13]])</f>
        <v>&lt;Border style="Dotted" Label="NEUTRAL" Color="#"&gt;2704&lt;/Border&gt;</v>
      </c>
    </row>
    <row r="35" spans="1:14" hidden="1">
      <c r="A35">
        <v>2708</v>
      </c>
      <c r="B35" t="s">
        <v>241</v>
      </c>
      <c r="D35" t="s">
        <v>243</v>
      </c>
      <c r="E35" t="s">
        <v>183</v>
      </c>
      <c r="F35" t="s">
        <v>202</v>
      </c>
      <c r="G35" t="s">
        <v>242</v>
      </c>
      <c r="H35" t="str">
        <f>MID(G35,7,1)</f>
        <v>7</v>
      </c>
      <c r="I35" t="str">
        <f>IF((HEX2DEC(H35)&lt;3),"Tolerant",IF(HEX2DEC(H35)&lt;6,"NEUTRAL",IF(HEX2DEC(H35)&lt;10,"Suspicions",IF(HEX2DEC(H35)&lt;12,"Unfriendly","Hostile"))))</f>
        <v>Suspicions</v>
      </c>
      <c r="K35" t="str">
        <f>"#"&amp;Table1[[#This Row],[Column10]]</f>
        <v>#</v>
      </c>
      <c r="L35" t="str">
        <f>TEXT(Table1[[#This Row],[Column1]],"0000")</f>
        <v>2708</v>
      </c>
      <c r="M3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Color="#"&gt;2708&lt;/Border&gt;</v>
      </c>
      <c r="N35" s="4" t="str">
        <f>IF(LEN(Table1[[#This Row],[Column13]])=31,"",Table1[[#This Row],[Column13]])</f>
        <v>&lt;Border style="Dotted" Label="Suspicions" Color="#"&gt;2708&lt;/Border&gt;</v>
      </c>
    </row>
    <row r="36" spans="1:14" hidden="1">
      <c r="A36">
        <v>2709</v>
      </c>
      <c r="B36" t="s">
        <v>244</v>
      </c>
      <c r="D36" t="s">
        <v>246</v>
      </c>
      <c r="E36" t="s">
        <v>183</v>
      </c>
      <c r="F36" t="s">
        <v>72</v>
      </c>
      <c r="G36" t="s">
        <v>245</v>
      </c>
      <c r="H36" t="str">
        <f>MID(G36,7,1)</f>
        <v>5</v>
      </c>
      <c r="I36" t="str">
        <f>IF((HEX2DEC(H36)&lt;3),"Tolerant",IF(HEX2DEC(H36)&lt;6,"NEUTRAL",IF(HEX2DEC(H36)&lt;10,"Suspicions",IF(HEX2DEC(H36)&lt;12,"Unfriendly","Hostile"))))</f>
        <v>NEUTRAL</v>
      </c>
      <c r="K36" t="str">
        <f>"#"&amp;Table1[[#This Row],[Column10]]</f>
        <v>#</v>
      </c>
      <c r="L36" t="str">
        <f>TEXT(Table1[[#This Row],[Column1]],"0000")</f>
        <v>2709</v>
      </c>
      <c r="M3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Color="#"&gt;2709&lt;/Border&gt;</v>
      </c>
      <c r="N36" s="4" t="str">
        <f>IF(LEN(Table1[[#This Row],[Column13]])=31,"",Table1[[#This Row],[Column13]])</f>
        <v>&lt;Border style="Dotted" Label="NEUTRAL" Color="#"&gt;2709&lt;/Border&gt;</v>
      </c>
    </row>
    <row r="37" spans="1:14" hidden="1">
      <c r="A37">
        <v>2801</v>
      </c>
      <c r="B37" t="s">
        <v>247</v>
      </c>
      <c r="D37" t="s">
        <v>249</v>
      </c>
      <c r="E37" t="s">
        <v>183</v>
      </c>
      <c r="F37" t="s">
        <v>250</v>
      </c>
      <c r="G37" t="s">
        <v>248</v>
      </c>
      <c r="H37" t="str">
        <f>MID(G37,7,1)</f>
        <v>8</v>
      </c>
      <c r="I37" t="str">
        <f>IF((HEX2DEC(H37)&lt;3),"Tolerant",IF(HEX2DEC(H37)&lt;6,"NEUTRAL",IF(HEX2DEC(H37)&lt;10,"Suspicions",IF(HEX2DEC(H37)&lt;12,"Unfriendly","Hostile"))))</f>
        <v>Suspicions</v>
      </c>
      <c r="K37" t="str">
        <f>"#"&amp;Table1[[#This Row],[Column10]]</f>
        <v>#</v>
      </c>
      <c r="L37" t="str">
        <f>TEXT(Table1[[#This Row],[Column1]],"0000")</f>
        <v>2801</v>
      </c>
      <c r="M3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Color="#"&gt;2801&lt;/Border&gt;</v>
      </c>
      <c r="N37" s="4" t="str">
        <f>IF(LEN(Table1[[#This Row],[Column13]])=31,"",Table1[[#This Row],[Column13]])</f>
        <v>&lt;Border style="Dotted" Label="Suspicions" Color="#"&gt;2801&lt;/Border&gt;</v>
      </c>
    </row>
    <row r="38" spans="1:14" hidden="1">
      <c r="A38">
        <v>2804</v>
      </c>
      <c r="B38" t="s">
        <v>251</v>
      </c>
      <c r="D38" t="s">
        <v>253</v>
      </c>
      <c r="E38" t="s">
        <v>183</v>
      </c>
      <c r="F38" t="s">
        <v>254</v>
      </c>
      <c r="G38" t="s">
        <v>252</v>
      </c>
      <c r="H38" t="str">
        <f>MID(G38,7,1)</f>
        <v>3</v>
      </c>
      <c r="I38" t="str">
        <f>IF((HEX2DEC(H38)&lt;3),"Tolerant",IF(HEX2DEC(H38)&lt;6,"NEUTRAL",IF(HEX2DEC(H38)&lt;10,"Suspicions",IF(HEX2DEC(H38)&lt;12,"Unfriendly","Hostile"))))</f>
        <v>NEUTRAL</v>
      </c>
      <c r="K38" t="str">
        <f>"#"&amp;Table1[[#This Row],[Column10]]</f>
        <v>#</v>
      </c>
      <c r="L38" t="str">
        <f>TEXT(Table1[[#This Row],[Column1]],"0000")</f>
        <v>2804</v>
      </c>
      <c r="M3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Color="#"&gt;2804&lt;/Border&gt;</v>
      </c>
      <c r="N38" s="4" t="str">
        <f>IF(LEN(Table1[[#This Row],[Column13]])=31,"",Table1[[#This Row],[Column13]])</f>
        <v>&lt;Border style="Dotted" Label="NEUTRAL" Color="#"&gt;2804&lt;/Border&gt;</v>
      </c>
    </row>
    <row r="39" spans="1:14" hidden="1">
      <c r="A39">
        <v>2805</v>
      </c>
      <c r="B39" t="s">
        <v>255</v>
      </c>
      <c r="D39" t="s">
        <v>257</v>
      </c>
      <c r="E39" t="s">
        <v>183</v>
      </c>
      <c r="F39" t="s">
        <v>258</v>
      </c>
      <c r="G39" t="s">
        <v>256</v>
      </c>
      <c r="H39" t="str">
        <f>MID(G39,7,1)</f>
        <v>4</v>
      </c>
      <c r="I39" t="str">
        <f>IF((HEX2DEC(H39)&lt;3),"Tolerant",IF(HEX2DEC(H39)&lt;6,"NEUTRAL",IF(HEX2DEC(H39)&lt;10,"Suspicions",IF(HEX2DEC(H39)&lt;12,"Unfriendly","Hostile"))))</f>
        <v>NEUTRAL</v>
      </c>
      <c r="K39" t="str">
        <f>"#"&amp;Table1[[#This Row],[Column10]]</f>
        <v>#</v>
      </c>
      <c r="L39" t="str">
        <f>TEXT(Table1[[#This Row],[Column1]],"0000")</f>
        <v>2805</v>
      </c>
      <c r="M3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Color="#"&gt;2805&lt;/Border&gt;</v>
      </c>
      <c r="N39" s="4" t="str">
        <f>IF(LEN(Table1[[#This Row],[Column13]])=31,"",Table1[[#This Row],[Column13]])</f>
        <v>&lt;Border style="Dotted" Label="NEUTRAL" Color="#"&gt;2805&lt;/Border&gt;</v>
      </c>
    </row>
    <row r="40" spans="1:14" hidden="1">
      <c r="A40">
        <v>2807</v>
      </c>
      <c r="B40" t="s">
        <v>259</v>
      </c>
      <c r="D40" t="s">
        <v>261</v>
      </c>
      <c r="E40" t="s">
        <v>183</v>
      </c>
      <c r="F40" t="s">
        <v>117</v>
      </c>
      <c r="G40" t="s">
        <v>260</v>
      </c>
      <c r="H40" t="str">
        <f>MID(G40,7,1)</f>
        <v>4</v>
      </c>
      <c r="I40" t="str">
        <f>IF((HEX2DEC(H40)&lt;3),"Tolerant",IF(HEX2DEC(H40)&lt;6,"NEUTRAL",IF(HEX2DEC(H40)&lt;10,"Suspicions",IF(HEX2DEC(H40)&lt;12,"Unfriendly","Hostile"))))</f>
        <v>NEUTRAL</v>
      </c>
      <c r="K40" t="str">
        <f>"#"&amp;Table1[[#This Row],[Column10]]</f>
        <v>#</v>
      </c>
      <c r="L40" t="str">
        <f>TEXT(Table1[[#This Row],[Column1]],"0000")</f>
        <v>2807</v>
      </c>
      <c r="M4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Color="#"&gt;2807&lt;/Border&gt;</v>
      </c>
      <c r="N40" s="4" t="str">
        <f>IF(LEN(Table1[[#This Row],[Column13]])=31,"",Table1[[#This Row],[Column13]])</f>
        <v>&lt;Border style="Dotted" Label="NEUTRAL" Color="#"&gt;2807&lt;/Border&gt;</v>
      </c>
    </row>
    <row r="41" spans="1:14" hidden="1">
      <c r="A41">
        <v>2902</v>
      </c>
      <c r="B41" t="s">
        <v>262</v>
      </c>
      <c r="D41" t="s">
        <v>264</v>
      </c>
      <c r="E41" t="s">
        <v>183</v>
      </c>
      <c r="F41" t="s">
        <v>176</v>
      </c>
      <c r="G41" t="s">
        <v>263</v>
      </c>
      <c r="H41" t="str">
        <f>MID(G41,7,1)</f>
        <v>5</v>
      </c>
      <c r="I41" t="str">
        <f>IF((HEX2DEC(H41)&lt;3),"Tolerant",IF(HEX2DEC(H41)&lt;6,"NEUTRAL",IF(HEX2DEC(H41)&lt;10,"Suspicions",IF(HEX2DEC(H41)&lt;12,"Unfriendly","Hostile"))))</f>
        <v>NEUTRAL</v>
      </c>
      <c r="K41" t="str">
        <f>"#"&amp;Table1[[#This Row],[Column10]]</f>
        <v>#</v>
      </c>
      <c r="L41" t="str">
        <f>TEXT(Table1[[#This Row],[Column1]],"0000")</f>
        <v>2902</v>
      </c>
      <c r="M4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Color="#"&gt;2902&lt;/Border&gt;</v>
      </c>
      <c r="N41" s="4" t="str">
        <f>IF(LEN(Table1[[#This Row],[Column13]])=31,"",Table1[[#This Row],[Column13]])</f>
        <v>&lt;Border style="Dotted" Label="NEUTRAL" Color="#"&gt;2902&lt;/Border&gt;</v>
      </c>
    </row>
    <row r="42" spans="1:14" hidden="1">
      <c r="A42">
        <v>2904</v>
      </c>
      <c r="B42" t="s">
        <v>265</v>
      </c>
      <c r="D42" t="s">
        <v>267</v>
      </c>
      <c r="E42" t="s">
        <v>183</v>
      </c>
      <c r="F42" t="s">
        <v>268</v>
      </c>
      <c r="G42" t="s">
        <v>266</v>
      </c>
      <c r="H42" t="str">
        <f>MID(G42,7,1)</f>
        <v>3</v>
      </c>
      <c r="I42" t="str">
        <f>IF((HEX2DEC(H42)&lt;3),"Tolerant",IF(HEX2DEC(H42)&lt;6,"NEUTRAL",IF(HEX2DEC(H42)&lt;10,"Suspicions",IF(HEX2DEC(H42)&lt;12,"Unfriendly","Hostile"))))</f>
        <v>NEUTRAL</v>
      </c>
      <c r="K42" t="str">
        <f>"#"&amp;Table1[[#This Row],[Column10]]</f>
        <v>#</v>
      </c>
      <c r="L42" t="str">
        <f>TEXT(Table1[[#This Row],[Column1]],"0000")</f>
        <v>2904</v>
      </c>
      <c r="M4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Color="#"&gt;2904&lt;/Border&gt;</v>
      </c>
      <c r="N42" s="4" t="str">
        <f>IF(LEN(Table1[[#This Row],[Column13]])=31,"",Table1[[#This Row],[Column13]])</f>
        <v>&lt;Border style="Dotted" Label="NEUTRAL" Color="#"&gt;2904&lt;/Border&gt;</v>
      </c>
    </row>
    <row r="43" spans="1:14" hidden="1">
      <c r="A43">
        <v>2909</v>
      </c>
      <c r="B43" t="s">
        <v>269</v>
      </c>
      <c r="D43" t="s">
        <v>271</v>
      </c>
      <c r="E43" t="s">
        <v>183</v>
      </c>
      <c r="F43" t="s">
        <v>20</v>
      </c>
      <c r="G43" t="s">
        <v>270</v>
      </c>
      <c r="H43" t="str">
        <f>MID(G43,7,1)</f>
        <v>6</v>
      </c>
      <c r="I43" t="str">
        <f>IF((HEX2DEC(H43)&lt;3),"Tolerant",IF(HEX2DEC(H43)&lt;6,"NEUTRAL",IF(HEX2DEC(H43)&lt;10,"Suspicions",IF(HEX2DEC(H43)&lt;12,"Unfriendly","Hostile"))))</f>
        <v>Suspicions</v>
      </c>
      <c r="K43" t="str">
        <f>"#"&amp;Table1[[#This Row],[Column10]]</f>
        <v>#</v>
      </c>
      <c r="L43" t="str">
        <f>TEXT(Table1[[#This Row],[Column1]],"0000")</f>
        <v>2909</v>
      </c>
      <c r="M4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Color="#"&gt;2909&lt;/Border&gt;</v>
      </c>
      <c r="N43" s="4" t="str">
        <f>IF(LEN(Table1[[#This Row],[Column13]])=31,"",Table1[[#This Row],[Column13]])</f>
        <v>&lt;Border style="Dotted" Label="Suspicions" Color="#"&gt;2909&lt;/Border&gt;</v>
      </c>
    </row>
    <row r="44" spans="1:14" hidden="1">
      <c r="A44">
        <v>2910</v>
      </c>
      <c r="B44" t="s">
        <v>272</v>
      </c>
      <c r="D44" t="s">
        <v>274</v>
      </c>
      <c r="E44" t="s">
        <v>183</v>
      </c>
      <c r="F44" t="s">
        <v>20</v>
      </c>
      <c r="G44" t="s">
        <v>273</v>
      </c>
      <c r="H44" t="str">
        <f>MID(G44,7,1)</f>
        <v>0</v>
      </c>
      <c r="I44" t="str">
        <f>IF((HEX2DEC(H44)&lt;3),"Tolerant",IF(HEX2DEC(H44)&lt;6,"NEUTRAL",IF(HEX2DEC(H44)&lt;10,"Suspicions",IF(HEX2DEC(H44)&lt;12,"Unfriendly","Hostile"))))</f>
        <v>Tolerant</v>
      </c>
      <c r="K44" t="str">
        <f>"#"&amp;Table1[[#This Row],[Column10]]</f>
        <v>#</v>
      </c>
      <c r="L44" t="str">
        <f>TEXT(Table1[[#This Row],[Column1]],"0000")</f>
        <v>2910</v>
      </c>
      <c r="M4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Color="#"&gt;2910&lt;/Border&gt;</v>
      </c>
      <c r="N44" s="4" t="str">
        <f>IF(LEN(Table1[[#This Row],[Column13]])=31,"",Table1[[#This Row],[Column13]])</f>
        <v>&lt;Border style="Dotted" Label="Tolerant" Color="#"&gt;2910&lt;/Border&gt;</v>
      </c>
    </row>
    <row r="45" spans="1:14" hidden="1">
      <c r="A45">
        <v>3003</v>
      </c>
      <c r="B45" t="s">
        <v>275</v>
      </c>
      <c r="D45" t="s">
        <v>277</v>
      </c>
      <c r="E45" t="s">
        <v>183</v>
      </c>
      <c r="F45" t="s">
        <v>202</v>
      </c>
      <c r="G45" t="s">
        <v>276</v>
      </c>
      <c r="H45" t="str">
        <f>MID(G45,7,1)</f>
        <v>0</v>
      </c>
      <c r="I45" t="str">
        <f>IF((HEX2DEC(H45)&lt;3),"Tolerant",IF(HEX2DEC(H45)&lt;6,"NEUTRAL",IF(HEX2DEC(H45)&lt;10,"Suspicions",IF(HEX2DEC(H45)&lt;12,"Unfriendly","Hostile"))))</f>
        <v>Tolerant</v>
      </c>
      <c r="K45" t="str">
        <f>"#"&amp;Table1[[#This Row],[Column10]]</f>
        <v>#</v>
      </c>
      <c r="L45" t="str">
        <f>TEXT(Table1[[#This Row],[Column1]],"0000")</f>
        <v>3003</v>
      </c>
      <c r="M4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Color="#"&gt;3003&lt;/Border&gt;</v>
      </c>
      <c r="N45" s="4" t="str">
        <f>IF(LEN(Table1[[#This Row],[Column13]])=31,"",Table1[[#This Row],[Column13]])</f>
        <v>&lt;Border style="Dotted" Label="Tolerant" Color="#"&gt;3003&lt;/Border&gt;</v>
      </c>
    </row>
    <row r="46" spans="1:14" hidden="1">
      <c r="A46">
        <v>3105</v>
      </c>
      <c r="B46" t="s">
        <v>278</v>
      </c>
      <c r="D46" t="s">
        <v>280</v>
      </c>
      <c r="E46" t="s">
        <v>183</v>
      </c>
      <c r="F46" t="s">
        <v>281</v>
      </c>
      <c r="G46" t="s">
        <v>279</v>
      </c>
      <c r="H46" t="str">
        <f>MID(G46,7,1)</f>
        <v>9</v>
      </c>
      <c r="I46" t="str">
        <f>IF((HEX2DEC(H46)&lt;3),"Tolerant",IF(HEX2DEC(H46)&lt;6,"NEUTRAL",IF(HEX2DEC(H46)&lt;10,"Suspicions",IF(HEX2DEC(H46)&lt;12,"Unfriendly","Hostile"))))</f>
        <v>Suspicions</v>
      </c>
      <c r="K46" t="str">
        <f>"#"&amp;Table1[[#This Row],[Column10]]</f>
        <v>#</v>
      </c>
      <c r="L46" t="str">
        <f>TEXT(Table1[[#This Row],[Column1]],"0000")</f>
        <v>3105</v>
      </c>
      <c r="M4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Color="#"&gt;3105&lt;/Border&gt;</v>
      </c>
      <c r="N46" s="4" t="str">
        <f>IF(LEN(Table1[[#This Row],[Column13]])=31,"",Table1[[#This Row],[Column13]])</f>
        <v>&lt;Border style="Dotted" Label="Suspicions" Color="#"&gt;3105&lt;/Border&gt;</v>
      </c>
    </row>
    <row r="47" spans="1:14" hidden="1">
      <c r="A47">
        <v>3107</v>
      </c>
      <c r="B47" t="s">
        <v>282</v>
      </c>
      <c r="D47" t="s">
        <v>284</v>
      </c>
      <c r="E47" t="s">
        <v>183</v>
      </c>
      <c r="F47" t="s">
        <v>285</v>
      </c>
      <c r="G47" t="s">
        <v>283</v>
      </c>
      <c r="H47" t="str">
        <f>MID(G47,7,1)</f>
        <v>6</v>
      </c>
      <c r="I47" t="str">
        <f>IF((HEX2DEC(H47)&lt;3),"Tolerant",IF(HEX2DEC(H47)&lt;6,"NEUTRAL",IF(HEX2DEC(H47)&lt;10,"Suspicions",IF(HEX2DEC(H47)&lt;12,"Unfriendly","Hostile"))))</f>
        <v>Suspicions</v>
      </c>
      <c r="K47" t="str">
        <f>"#"&amp;Table1[[#This Row],[Column10]]</f>
        <v>#</v>
      </c>
      <c r="L47" t="str">
        <f>TEXT(Table1[[#This Row],[Column1]],"0000")</f>
        <v>3107</v>
      </c>
      <c r="M4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Color="#"&gt;3107&lt;/Border&gt;</v>
      </c>
      <c r="N47" s="4" t="str">
        <f>IF(LEN(Table1[[#This Row],[Column13]])=31,"",Table1[[#This Row],[Column13]])</f>
        <v>&lt;Border style="Dotted" Label="Suspicions" Color="#"&gt;3107&lt;/Border&gt;</v>
      </c>
    </row>
    <row r="48" spans="1:14" hidden="1">
      <c r="A48">
        <v>116</v>
      </c>
      <c r="B48" t="s">
        <v>286</v>
      </c>
      <c r="D48" t="s">
        <v>288</v>
      </c>
      <c r="E48" t="s">
        <v>19</v>
      </c>
      <c r="F48" t="s">
        <v>47</v>
      </c>
      <c r="G48" t="s">
        <v>287</v>
      </c>
      <c r="H48" t="str">
        <f>MID(G48,7,1)</f>
        <v>8</v>
      </c>
      <c r="I48" t="str">
        <f>IF((HEX2DEC(H48)&lt;3),"Tolerant",IF(HEX2DEC(H48)&lt;6,"NEUTRAL",IF(HEX2DEC(H48)&lt;10,"Suspicions",IF(HEX2DEC(H48)&lt;12,"Unfriendly","Hostile"))))</f>
        <v>Suspicions</v>
      </c>
      <c r="K48" t="str">
        <f>"#"&amp;Table1[[#This Row],[Column10]]</f>
        <v>#</v>
      </c>
      <c r="L48" t="str">
        <f>TEXT(Table1[[#This Row],[Column1]],"0000")</f>
        <v>0116</v>
      </c>
      <c r="M4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Color="#"&gt;0116&lt;/Border&gt;</v>
      </c>
      <c r="N48" s="4" t="str">
        <f>IF(LEN(Table1[[#This Row],[Column13]])=31,"",Table1[[#This Row],[Column13]])</f>
        <v>&lt;Border style="Dotted" Label="Suspicions" Color="#"&gt;0116&lt;/Border&gt;</v>
      </c>
    </row>
    <row r="49" spans="1:14" hidden="1">
      <c r="A49">
        <v>119</v>
      </c>
      <c r="B49" t="s">
        <v>289</v>
      </c>
      <c r="D49" t="s">
        <v>291</v>
      </c>
      <c r="E49" t="s">
        <v>19</v>
      </c>
      <c r="F49" t="s">
        <v>292</v>
      </c>
      <c r="G49" t="s">
        <v>290</v>
      </c>
      <c r="H49" t="str">
        <f>MID(G49,7,1)</f>
        <v>1</v>
      </c>
      <c r="I49" t="str">
        <f>IF((HEX2DEC(H49)&lt;3),"Tolerant",IF(HEX2DEC(H49)&lt;6,"NEUTRAL",IF(HEX2DEC(H49)&lt;10,"Suspicions",IF(HEX2DEC(H49)&lt;12,"Unfriendly","Hostile"))))</f>
        <v>Tolerant</v>
      </c>
      <c r="K49" t="str">
        <f>"#"&amp;Table1[[#This Row],[Column10]]</f>
        <v>#</v>
      </c>
      <c r="L49" t="str">
        <f>TEXT(Table1[[#This Row],[Column1]],"0000")</f>
        <v>0119</v>
      </c>
      <c r="M4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Color="#"&gt;0119&lt;/Border&gt;</v>
      </c>
      <c r="N49" s="4" t="str">
        <f>IF(LEN(Table1[[#This Row],[Column13]])=31,"",Table1[[#This Row],[Column13]])</f>
        <v>&lt;Border style="Dotted" Label="Tolerant" Color="#"&gt;0119&lt;/Border&gt;</v>
      </c>
    </row>
    <row r="50" spans="1:14" hidden="1">
      <c r="A50">
        <v>213</v>
      </c>
      <c r="B50" t="s">
        <v>293</v>
      </c>
      <c r="D50" t="s">
        <v>295</v>
      </c>
      <c r="E50" t="s">
        <v>19</v>
      </c>
      <c r="F50" t="s">
        <v>296</v>
      </c>
      <c r="G50" t="s">
        <v>294</v>
      </c>
      <c r="H50" t="str">
        <f>MID(G50,7,1)</f>
        <v>2</v>
      </c>
      <c r="I50" t="str">
        <f>IF((HEX2DEC(H50)&lt;3),"Tolerant",IF(HEX2DEC(H50)&lt;6,"NEUTRAL",IF(HEX2DEC(H50)&lt;10,"Suspicions",IF(HEX2DEC(H50)&lt;12,"Unfriendly","Hostile"))))</f>
        <v>Tolerant</v>
      </c>
      <c r="K50" t="str">
        <f>"#"&amp;Table1[[#This Row],[Column10]]</f>
        <v>#</v>
      </c>
      <c r="L50" t="str">
        <f>TEXT(Table1[[#This Row],[Column1]],"0000")</f>
        <v>0213</v>
      </c>
      <c r="M5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Color="#"&gt;0213&lt;/Border&gt;</v>
      </c>
      <c r="N50" s="4" t="str">
        <f>IF(LEN(Table1[[#This Row],[Column13]])=31,"",Table1[[#This Row],[Column13]])</f>
        <v>&lt;Border style="Dotted" Label="Tolerant" Color="#"&gt;0213&lt;/Border&gt;</v>
      </c>
    </row>
    <row r="51" spans="1:14" hidden="1">
      <c r="A51">
        <v>218</v>
      </c>
      <c r="B51" t="s">
        <v>297</v>
      </c>
      <c r="D51" t="s">
        <v>299</v>
      </c>
      <c r="E51" t="s">
        <v>19</v>
      </c>
      <c r="F51" t="s">
        <v>300</v>
      </c>
      <c r="G51" t="s">
        <v>298</v>
      </c>
      <c r="H51" t="str">
        <f>MID(G51,7,1)</f>
        <v>0</v>
      </c>
      <c r="I51" t="str">
        <f>IF((HEX2DEC(H51)&lt;3),"Tolerant",IF(HEX2DEC(H51)&lt;6,"NEUTRAL",IF(HEX2DEC(H51)&lt;10,"Suspicions",IF(HEX2DEC(H51)&lt;12,"Unfriendly","Hostile"))))</f>
        <v>Tolerant</v>
      </c>
      <c r="K51" t="str">
        <f>"#"&amp;Table1[[#This Row],[Column10]]</f>
        <v>#</v>
      </c>
      <c r="L51" t="str">
        <f>TEXT(Table1[[#This Row],[Column1]],"0000")</f>
        <v>0218</v>
      </c>
      <c r="M5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Color="#"&gt;0218&lt;/Border&gt;</v>
      </c>
      <c r="N51" s="4" t="str">
        <f>IF(LEN(Table1[[#This Row],[Column13]])=31,"",Table1[[#This Row],[Column13]])</f>
        <v>&lt;Border style="Dotted" Label="Tolerant" Color="#"&gt;0218&lt;/Border&gt;</v>
      </c>
    </row>
    <row r="52" spans="1:14" hidden="1">
      <c r="A52">
        <v>220</v>
      </c>
      <c r="B52" t="s">
        <v>301</v>
      </c>
      <c r="D52" t="s">
        <v>303</v>
      </c>
      <c r="E52" t="s">
        <v>19</v>
      </c>
      <c r="F52" t="s">
        <v>43</v>
      </c>
      <c r="G52" t="s">
        <v>302</v>
      </c>
      <c r="H52" t="str">
        <f>MID(G52,7,1)</f>
        <v>6</v>
      </c>
      <c r="I52" t="str">
        <f>IF((HEX2DEC(H52)&lt;3),"Tolerant",IF(HEX2DEC(H52)&lt;6,"NEUTRAL",IF(HEX2DEC(H52)&lt;10,"Suspicions",IF(HEX2DEC(H52)&lt;12,"Unfriendly","Hostile"))))</f>
        <v>Suspicions</v>
      </c>
      <c r="K52" t="str">
        <f>"#"&amp;Table1[[#This Row],[Column10]]</f>
        <v>#</v>
      </c>
      <c r="L52" t="str">
        <f>TEXT(Table1[[#This Row],[Column1]],"0000")</f>
        <v>0220</v>
      </c>
      <c r="M5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Color="#"&gt;0220&lt;/Border&gt;</v>
      </c>
      <c r="N52" s="4" t="str">
        <f>IF(LEN(Table1[[#This Row],[Column13]])=31,"",Table1[[#This Row],[Column13]])</f>
        <v>&lt;Border style="Dotted" Label="Suspicions" Color="#"&gt;0220&lt;/Border&gt;</v>
      </c>
    </row>
    <row r="53" spans="1:14" hidden="1">
      <c r="A53">
        <v>317</v>
      </c>
      <c r="B53" t="s">
        <v>304</v>
      </c>
      <c r="D53" t="s">
        <v>306</v>
      </c>
      <c r="E53" t="s">
        <v>19</v>
      </c>
      <c r="F53" t="s">
        <v>254</v>
      </c>
      <c r="G53" t="s">
        <v>305</v>
      </c>
      <c r="H53" t="str">
        <f>MID(G53,7,1)</f>
        <v>2</v>
      </c>
      <c r="I53" t="str">
        <f>IF((HEX2DEC(H53)&lt;3),"Tolerant",IF(HEX2DEC(H53)&lt;6,"NEUTRAL",IF(HEX2DEC(H53)&lt;10,"Suspicions",IF(HEX2DEC(H53)&lt;12,"Unfriendly","Hostile"))))</f>
        <v>Tolerant</v>
      </c>
      <c r="K53" t="str">
        <f>"#"&amp;Table1[[#This Row],[Column10]]</f>
        <v>#</v>
      </c>
      <c r="L53" t="str">
        <f>TEXT(Table1[[#This Row],[Column1]],"0000")</f>
        <v>0317</v>
      </c>
      <c r="M5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Color="#"&gt;0317&lt;/Border&gt;</v>
      </c>
      <c r="N53" s="4" t="str">
        <f>IF(LEN(Table1[[#This Row],[Column13]])=31,"",Table1[[#This Row],[Column13]])</f>
        <v>&lt;Border style="Dotted" Label="Tolerant" Color="#"&gt;0317&lt;/Border&gt;</v>
      </c>
    </row>
    <row r="54" spans="1:14" hidden="1">
      <c r="A54">
        <v>318</v>
      </c>
      <c r="B54" t="s">
        <v>307</v>
      </c>
      <c r="D54" t="s">
        <v>309</v>
      </c>
      <c r="E54" t="s">
        <v>19</v>
      </c>
      <c r="F54" t="s">
        <v>195</v>
      </c>
      <c r="G54" t="s">
        <v>308</v>
      </c>
      <c r="H54" t="str">
        <f>MID(G54,7,1)</f>
        <v>2</v>
      </c>
      <c r="I54" t="str">
        <f>IF((HEX2DEC(H54)&lt;3),"Tolerant",IF(HEX2DEC(H54)&lt;6,"NEUTRAL",IF(HEX2DEC(H54)&lt;10,"Suspicions",IF(HEX2DEC(H54)&lt;12,"Unfriendly","Hostile"))))</f>
        <v>Tolerant</v>
      </c>
      <c r="K54" t="str">
        <f>"#"&amp;Table1[[#This Row],[Column10]]</f>
        <v>#</v>
      </c>
      <c r="L54" t="str">
        <f>TEXT(Table1[[#This Row],[Column1]],"0000")</f>
        <v>0318</v>
      </c>
      <c r="M5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Color="#"&gt;0318&lt;/Border&gt;</v>
      </c>
      <c r="N54" s="4" t="str">
        <f>IF(LEN(Table1[[#This Row],[Column13]])=31,"",Table1[[#This Row],[Column13]])</f>
        <v>&lt;Border style="Dotted" Label="Tolerant" Color="#"&gt;0318&lt;/Border&gt;</v>
      </c>
    </row>
    <row r="55" spans="1:14" hidden="1">
      <c r="A55">
        <v>319</v>
      </c>
      <c r="B55" t="s">
        <v>310</v>
      </c>
      <c r="D55" t="s">
        <v>312</v>
      </c>
      <c r="E55" t="s">
        <v>19</v>
      </c>
      <c r="F55" t="s">
        <v>313</v>
      </c>
      <c r="G55" t="s">
        <v>311</v>
      </c>
      <c r="H55" t="str">
        <f>MID(G55,7,1)</f>
        <v>7</v>
      </c>
      <c r="I55" t="str">
        <f>IF((HEX2DEC(H55)&lt;3),"Tolerant",IF(HEX2DEC(H55)&lt;6,"NEUTRAL",IF(HEX2DEC(H55)&lt;10,"Suspicions",IF(HEX2DEC(H55)&lt;12,"Unfriendly","Hostile"))))</f>
        <v>Suspicions</v>
      </c>
      <c r="K55" t="str">
        <f>"#"&amp;Table1[[#This Row],[Column10]]</f>
        <v>#</v>
      </c>
      <c r="L55" t="str">
        <f>TEXT(Table1[[#This Row],[Column1]],"0000")</f>
        <v>0319</v>
      </c>
      <c r="M5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Color="#"&gt;0319&lt;/Border&gt;</v>
      </c>
      <c r="N55" s="4" t="str">
        <f>IF(LEN(Table1[[#This Row],[Column13]])=31,"",Table1[[#This Row],[Column13]])</f>
        <v>&lt;Border style="Dotted" Label="Suspicions" Color="#"&gt;0319&lt;/Border&gt;</v>
      </c>
    </row>
    <row r="56" spans="1:14" hidden="1">
      <c r="A56">
        <v>320</v>
      </c>
      <c r="B56" t="s">
        <v>314</v>
      </c>
      <c r="D56" t="s">
        <v>316</v>
      </c>
      <c r="E56" t="s">
        <v>19</v>
      </c>
      <c r="F56" t="s">
        <v>317</v>
      </c>
      <c r="G56" t="s">
        <v>315</v>
      </c>
      <c r="H56" t="str">
        <f>MID(G56,7,1)</f>
        <v>0</v>
      </c>
      <c r="I56" t="str">
        <f>IF((HEX2DEC(H56)&lt;3),"Tolerant",IF(HEX2DEC(H56)&lt;6,"NEUTRAL",IF(HEX2DEC(H56)&lt;10,"Suspicions",IF(HEX2DEC(H56)&lt;12,"Unfriendly","Hostile"))))</f>
        <v>Tolerant</v>
      </c>
      <c r="K56" t="str">
        <f>"#"&amp;Table1[[#This Row],[Column10]]</f>
        <v>#</v>
      </c>
      <c r="L56" t="str">
        <f>TEXT(Table1[[#This Row],[Column1]],"0000")</f>
        <v>0320</v>
      </c>
      <c r="M5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Color="#"&gt;0320&lt;/Border&gt;</v>
      </c>
      <c r="N56" s="4" t="str">
        <f>IF(LEN(Table1[[#This Row],[Column13]])=31,"",Table1[[#This Row],[Column13]])</f>
        <v>&lt;Border style="Dotted" Label="Tolerant" Color="#"&gt;0320&lt;/Border&gt;</v>
      </c>
    </row>
    <row r="57" spans="1:14" hidden="1">
      <c r="A57">
        <v>415</v>
      </c>
      <c r="B57" t="s">
        <v>318</v>
      </c>
      <c r="D57" t="s">
        <v>320</v>
      </c>
      <c r="E57" t="s">
        <v>19</v>
      </c>
      <c r="F57" t="s">
        <v>321</v>
      </c>
      <c r="G57" t="s">
        <v>319</v>
      </c>
      <c r="H57" t="str">
        <f>MID(G57,7,1)</f>
        <v>4</v>
      </c>
      <c r="I57" t="str">
        <f>IF((HEX2DEC(H57)&lt;3),"Tolerant",IF(HEX2DEC(H57)&lt;6,"NEUTRAL",IF(HEX2DEC(H57)&lt;10,"Suspicions",IF(HEX2DEC(H57)&lt;12,"Unfriendly","Hostile"))))</f>
        <v>NEUTRAL</v>
      </c>
      <c r="K57" t="str">
        <f>"#"&amp;Table1[[#This Row],[Column10]]</f>
        <v>#</v>
      </c>
      <c r="L57" t="str">
        <f>TEXT(Table1[[#This Row],[Column1]],"0000")</f>
        <v>0415</v>
      </c>
      <c r="M5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Color="#"&gt;0415&lt;/Border&gt;</v>
      </c>
      <c r="N57" s="4" t="str">
        <f>IF(LEN(Table1[[#This Row],[Column13]])=31,"",Table1[[#This Row],[Column13]])</f>
        <v>&lt;Border style="Dotted" Label="NEUTRAL" Color="#"&gt;0415&lt;/Border&gt;</v>
      </c>
    </row>
    <row r="58" spans="1:14" hidden="1">
      <c r="A58">
        <v>416</v>
      </c>
      <c r="B58" t="s">
        <v>322</v>
      </c>
      <c r="D58" t="s">
        <v>324</v>
      </c>
      <c r="E58" t="s">
        <v>19</v>
      </c>
      <c r="F58" t="s">
        <v>72</v>
      </c>
      <c r="G58" t="s">
        <v>323</v>
      </c>
      <c r="H58" t="str">
        <f>MID(G58,7,1)</f>
        <v>2</v>
      </c>
      <c r="I58" t="str">
        <f>IF((HEX2DEC(H58)&lt;3),"Tolerant",IF(HEX2DEC(H58)&lt;6,"NEUTRAL",IF(HEX2DEC(H58)&lt;10,"Suspicions",IF(HEX2DEC(H58)&lt;12,"Unfriendly","Hostile"))))</f>
        <v>Tolerant</v>
      </c>
      <c r="K58" t="str">
        <f>"#"&amp;Table1[[#This Row],[Column10]]</f>
        <v>#</v>
      </c>
      <c r="L58" t="str">
        <f>TEXT(Table1[[#This Row],[Column1]],"0000")</f>
        <v>0416</v>
      </c>
      <c r="M5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Color="#"&gt;0416&lt;/Border&gt;</v>
      </c>
      <c r="N58" s="4" t="str">
        <f>IF(LEN(Table1[[#This Row],[Column13]])=31,"",Table1[[#This Row],[Column13]])</f>
        <v>&lt;Border style="Dotted" Label="Tolerant" Color="#"&gt;0416&lt;/Border&gt;</v>
      </c>
    </row>
    <row r="59" spans="1:14" hidden="1">
      <c r="A59">
        <v>417</v>
      </c>
      <c r="B59" t="s">
        <v>325</v>
      </c>
      <c r="D59" t="s">
        <v>327</v>
      </c>
      <c r="E59" t="s">
        <v>19</v>
      </c>
      <c r="F59" t="s">
        <v>328</v>
      </c>
      <c r="G59" t="s">
        <v>326</v>
      </c>
      <c r="H59" t="str">
        <f>MID(G59,7,1)</f>
        <v>6</v>
      </c>
      <c r="I59" t="str">
        <f>IF((HEX2DEC(H59)&lt;3),"Tolerant",IF(HEX2DEC(H59)&lt;6,"NEUTRAL",IF(HEX2DEC(H59)&lt;10,"Suspicions",IF(HEX2DEC(H59)&lt;12,"Unfriendly","Hostile"))))</f>
        <v>Suspicions</v>
      </c>
      <c r="K59" t="str">
        <f>"#"&amp;Table1[[#This Row],[Column10]]</f>
        <v>#</v>
      </c>
      <c r="L59" t="str">
        <f>TEXT(Table1[[#This Row],[Column1]],"0000")</f>
        <v>0417</v>
      </c>
      <c r="M5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Color="#"&gt;0417&lt;/Border&gt;</v>
      </c>
      <c r="N59" s="4" t="str">
        <f>IF(LEN(Table1[[#This Row],[Column13]])=31,"",Table1[[#This Row],[Column13]])</f>
        <v>&lt;Border style="Dotted" Label="Suspicions" Color="#"&gt;0417&lt;/Border&gt;</v>
      </c>
    </row>
    <row r="60" spans="1:14" hidden="1">
      <c r="A60">
        <v>418</v>
      </c>
      <c r="B60" t="s">
        <v>329</v>
      </c>
      <c r="D60" t="s">
        <v>331</v>
      </c>
      <c r="E60" t="s">
        <v>19</v>
      </c>
      <c r="F60" t="s">
        <v>52</v>
      </c>
      <c r="G60" t="s">
        <v>330</v>
      </c>
      <c r="H60" t="str">
        <f>MID(G60,7,1)</f>
        <v>9</v>
      </c>
      <c r="I60" t="str">
        <f>IF((HEX2DEC(H60)&lt;3),"Tolerant",IF(HEX2DEC(H60)&lt;6,"NEUTRAL",IF(HEX2DEC(H60)&lt;10,"Suspicions",IF(HEX2DEC(H60)&lt;12,"Unfriendly","Hostile"))))</f>
        <v>Suspicions</v>
      </c>
      <c r="K60" t="str">
        <f>"#"&amp;Table1[[#This Row],[Column10]]</f>
        <v>#</v>
      </c>
      <c r="L60" t="str">
        <f>TEXT(Table1[[#This Row],[Column1]],"0000")</f>
        <v>0418</v>
      </c>
      <c r="M6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Color="#"&gt;0418&lt;/Border&gt;</v>
      </c>
      <c r="N60" s="4" t="str">
        <f>IF(LEN(Table1[[#This Row],[Column13]])=31,"",Table1[[#This Row],[Column13]])</f>
        <v>&lt;Border style="Dotted" Label="Suspicions" Color="#"&gt;0418&lt;/Border&gt;</v>
      </c>
    </row>
    <row r="61" spans="1:14" hidden="1">
      <c r="A61">
        <v>516</v>
      </c>
      <c r="B61" t="s">
        <v>332</v>
      </c>
      <c r="D61" t="s">
        <v>334</v>
      </c>
      <c r="E61" t="s">
        <v>19</v>
      </c>
      <c r="F61" t="s">
        <v>335</v>
      </c>
      <c r="G61" t="s">
        <v>333</v>
      </c>
      <c r="H61" t="str">
        <f>MID(G61,7,1)</f>
        <v>0</v>
      </c>
      <c r="I61" t="str">
        <f>IF((HEX2DEC(H61)&lt;3),"Tolerant",IF(HEX2DEC(H61)&lt;6,"NEUTRAL",IF(HEX2DEC(H61)&lt;10,"Suspicions",IF(HEX2DEC(H61)&lt;12,"Unfriendly","Hostile"))))</f>
        <v>Tolerant</v>
      </c>
      <c r="K61" t="str">
        <f>"#"&amp;Table1[[#This Row],[Column10]]</f>
        <v>#</v>
      </c>
      <c r="L61" t="str">
        <f>TEXT(Table1[[#This Row],[Column1]],"0000")</f>
        <v>0516</v>
      </c>
      <c r="M6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Color="#"&gt;0516&lt;/Border&gt;</v>
      </c>
      <c r="N61" s="4" t="str">
        <f>IF(LEN(Table1[[#This Row],[Column13]])=31,"",Table1[[#This Row],[Column13]])</f>
        <v>&lt;Border style="Dotted" Label="Tolerant" Color="#"&gt;0516&lt;/Border&gt;</v>
      </c>
    </row>
    <row r="62" spans="1:14" hidden="1">
      <c r="A62">
        <v>614</v>
      </c>
      <c r="B62" t="s">
        <v>336</v>
      </c>
      <c r="D62" t="s">
        <v>338</v>
      </c>
      <c r="E62" t="s">
        <v>19</v>
      </c>
      <c r="F62" t="s">
        <v>339</v>
      </c>
      <c r="G62" t="s">
        <v>337</v>
      </c>
      <c r="H62" t="str">
        <f>MID(G62,7,1)</f>
        <v>1</v>
      </c>
      <c r="I62" t="str">
        <f>IF((HEX2DEC(H62)&lt;3),"Tolerant",IF(HEX2DEC(H62)&lt;6,"NEUTRAL",IF(HEX2DEC(H62)&lt;10,"Suspicions",IF(HEX2DEC(H62)&lt;12,"Unfriendly","Hostile"))))</f>
        <v>Tolerant</v>
      </c>
      <c r="K62" t="str">
        <f>"#"&amp;Table1[[#This Row],[Column10]]</f>
        <v>#</v>
      </c>
      <c r="L62" t="str">
        <f>TEXT(Table1[[#This Row],[Column1]],"0000")</f>
        <v>0614</v>
      </c>
      <c r="M6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Color="#"&gt;0614&lt;/Border&gt;</v>
      </c>
      <c r="N62" s="4" t="str">
        <f>IF(LEN(Table1[[#This Row],[Column13]])=31,"",Table1[[#This Row],[Column13]])</f>
        <v>&lt;Border style="Dotted" Label="Tolerant" Color="#"&gt;0614&lt;/Border&gt;</v>
      </c>
    </row>
    <row r="63" spans="1:14" hidden="1">
      <c r="A63">
        <v>616</v>
      </c>
      <c r="B63" t="s">
        <v>340</v>
      </c>
      <c r="D63" t="s">
        <v>342</v>
      </c>
      <c r="E63" t="s">
        <v>19</v>
      </c>
      <c r="F63" t="s">
        <v>343</v>
      </c>
      <c r="G63" t="s">
        <v>341</v>
      </c>
      <c r="H63" t="str">
        <f>MID(G63,7,1)</f>
        <v>7</v>
      </c>
      <c r="I63" t="str">
        <f>IF((HEX2DEC(H63)&lt;3),"Tolerant",IF(HEX2DEC(H63)&lt;6,"NEUTRAL",IF(HEX2DEC(H63)&lt;10,"Suspicions",IF(HEX2DEC(H63)&lt;12,"Unfriendly","Hostile"))))</f>
        <v>Suspicions</v>
      </c>
      <c r="K63" t="str">
        <f>"#"&amp;Table1[[#This Row],[Column10]]</f>
        <v>#</v>
      </c>
      <c r="L63" t="str">
        <f>TEXT(Table1[[#This Row],[Column1]],"0000")</f>
        <v>0616</v>
      </c>
      <c r="M6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Color="#"&gt;0616&lt;/Border&gt;</v>
      </c>
      <c r="N63" s="4" t="str">
        <f>IF(LEN(Table1[[#This Row],[Column13]])=31,"",Table1[[#This Row],[Column13]])</f>
        <v>&lt;Border style="Dotted" Label="Suspicions" Color="#"&gt;0616&lt;/Border&gt;</v>
      </c>
    </row>
    <row r="64" spans="1:14" hidden="1">
      <c r="A64">
        <v>713</v>
      </c>
      <c r="B64" t="s">
        <v>344</v>
      </c>
      <c r="D64" t="s">
        <v>346</v>
      </c>
      <c r="E64" t="s">
        <v>19</v>
      </c>
      <c r="F64" t="s">
        <v>202</v>
      </c>
      <c r="G64" t="s">
        <v>345</v>
      </c>
      <c r="H64" t="str">
        <f>MID(G64,7,1)</f>
        <v>6</v>
      </c>
      <c r="I64" t="str">
        <f>IF((HEX2DEC(H64)&lt;3),"Tolerant",IF(HEX2DEC(H64)&lt;6,"NEUTRAL",IF(HEX2DEC(H64)&lt;10,"Suspicions",IF(HEX2DEC(H64)&lt;12,"Unfriendly","Hostile"))))</f>
        <v>Suspicions</v>
      </c>
      <c r="K64" t="str">
        <f>"#"&amp;Table1[[#This Row],[Column10]]</f>
        <v>#</v>
      </c>
      <c r="L64" t="str">
        <f>TEXT(Table1[[#This Row],[Column1]],"0000")</f>
        <v>0713</v>
      </c>
      <c r="M6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Color="#"&gt;0713&lt;/Border&gt;</v>
      </c>
      <c r="N64" s="4" t="str">
        <f>IF(LEN(Table1[[#This Row],[Column13]])=31,"",Table1[[#This Row],[Column13]])</f>
        <v>&lt;Border style="Dotted" Label="Suspicions" Color="#"&gt;0713&lt;/Border&gt;</v>
      </c>
    </row>
    <row r="65" spans="1:14" hidden="1">
      <c r="A65">
        <v>716</v>
      </c>
      <c r="B65" t="s">
        <v>347</v>
      </c>
      <c r="D65" t="s">
        <v>349</v>
      </c>
      <c r="E65" t="s">
        <v>19</v>
      </c>
      <c r="F65" t="s">
        <v>350</v>
      </c>
      <c r="G65" t="s">
        <v>348</v>
      </c>
      <c r="H65" t="str">
        <f>MID(G65,7,1)</f>
        <v>6</v>
      </c>
      <c r="I65" t="str">
        <f>IF((HEX2DEC(H65)&lt;3),"Tolerant",IF(HEX2DEC(H65)&lt;6,"NEUTRAL",IF(HEX2DEC(H65)&lt;10,"Suspicions",IF(HEX2DEC(H65)&lt;12,"Unfriendly","Hostile"))))</f>
        <v>Suspicions</v>
      </c>
      <c r="K65" t="str">
        <f>"#"&amp;Table1[[#This Row],[Column10]]</f>
        <v>#</v>
      </c>
      <c r="L65" t="str">
        <f>TEXT(Table1[[#This Row],[Column1]],"0000")</f>
        <v>0716</v>
      </c>
      <c r="M6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Color="#"&gt;0716&lt;/Border&gt;</v>
      </c>
      <c r="N65" s="4" t="str">
        <f>IF(LEN(Table1[[#This Row],[Column13]])=31,"",Table1[[#This Row],[Column13]])</f>
        <v>&lt;Border style="Dotted" Label="Suspicions" Color="#"&gt;0716&lt;/Border&gt;</v>
      </c>
    </row>
    <row r="66" spans="1:14" hidden="1">
      <c r="A66">
        <v>815</v>
      </c>
      <c r="B66" t="s">
        <v>358</v>
      </c>
      <c r="D66" t="s">
        <v>360</v>
      </c>
      <c r="E66" t="s">
        <v>124</v>
      </c>
      <c r="F66" t="s">
        <v>134</v>
      </c>
      <c r="G66" t="s">
        <v>359</v>
      </c>
      <c r="H66" t="str">
        <f>MID(G66,7,1)</f>
        <v>D</v>
      </c>
      <c r="I66" t="str">
        <f>IF((HEX2DEC(H66)&lt;3),"Tolerant",IF(HEX2DEC(H66)&lt;6,"NEUTRAL",IF(HEX2DEC(H66)&lt;10,"Suspicions",IF(HEX2DEC(H66)&lt;12,"Unfriendly","Hostile"))))</f>
        <v>Hostile</v>
      </c>
      <c r="K66" t="str">
        <f>"#"&amp;Table1[[#This Row],[Column10]]</f>
        <v>#</v>
      </c>
      <c r="L66" t="str">
        <f>TEXT(Table1[[#This Row],[Column1]],"0000")</f>
        <v>0815</v>
      </c>
      <c r="M6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Color="#"&gt;0815&lt;/Border&gt;</v>
      </c>
      <c r="N66" s="4" t="str">
        <f>IF(LEN(Table1[[#This Row],[Column13]])=31,"",Table1[[#This Row],[Column13]])</f>
        <v>&lt;Border style="Dotted" Label="Hostile" Color="#"&gt;0815&lt;/Border&gt;</v>
      </c>
    </row>
    <row r="67" spans="1:14" hidden="1">
      <c r="A67">
        <v>915</v>
      </c>
      <c r="B67" t="s">
        <v>369</v>
      </c>
      <c r="D67" t="s">
        <v>371</v>
      </c>
      <c r="E67" t="s">
        <v>124</v>
      </c>
      <c r="F67" t="s">
        <v>372</v>
      </c>
      <c r="G67" t="s">
        <v>370</v>
      </c>
      <c r="H67" t="str">
        <f>MID(G67,7,1)</f>
        <v>9</v>
      </c>
      <c r="I67" t="str">
        <f>IF((HEX2DEC(H67)&lt;3),"Tolerant",IF(HEX2DEC(H67)&lt;6,"NEUTRAL",IF(HEX2DEC(H67)&lt;10,"Suspicions",IF(HEX2DEC(H67)&lt;12,"Unfriendly","Hostile"))))</f>
        <v>Suspicions</v>
      </c>
      <c r="K67" t="str">
        <f>"#"&amp;Table1[[#This Row],[Column10]]</f>
        <v>#</v>
      </c>
      <c r="L67" t="str">
        <f>TEXT(Table1[[#This Row],[Column1]],"0000")</f>
        <v>0915</v>
      </c>
      <c r="M6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Color="#"&gt;0915&lt;/Border&gt;</v>
      </c>
      <c r="N67" s="4" t="str">
        <f>IF(LEN(Table1[[#This Row],[Column13]])=31,"",Table1[[#This Row],[Column13]])</f>
        <v>&lt;Border style="Dotted" Label="Suspicions" Color="#"&gt;0915&lt;/Border&gt;</v>
      </c>
    </row>
    <row r="68" spans="1:14" hidden="1">
      <c r="A68">
        <v>1114</v>
      </c>
      <c r="B68" t="s">
        <v>381</v>
      </c>
      <c r="D68" t="s">
        <v>383</v>
      </c>
      <c r="E68" t="s">
        <v>124</v>
      </c>
      <c r="F68" t="s">
        <v>384</v>
      </c>
      <c r="G68" t="s">
        <v>382</v>
      </c>
      <c r="H68" t="str">
        <f>MID(G68,7,1)</f>
        <v>0</v>
      </c>
      <c r="I68" t="str">
        <f>IF((HEX2DEC(H68)&lt;3),"Tolerant",IF(HEX2DEC(H68)&lt;6,"NEUTRAL",IF(HEX2DEC(H68)&lt;10,"Suspicions",IF(HEX2DEC(H68)&lt;12,"Unfriendly","Hostile"))))</f>
        <v>Tolerant</v>
      </c>
      <c r="K68" t="str">
        <f>"#"&amp;Table1[[#This Row],[Column10]]</f>
        <v>#</v>
      </c>
      <c r="L68" t="str">
        <f>TEXT(Table1[[#This Row],[Column1]],"0000")</f>
        <v>1114</v>
      </c>
      <c r="M6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Color="#"&gt;1114&lt;/Border&gt;</v>
      </c>
      <c r="N68" s="4" t="str">
        <f>IF(LEN(Table1[[#This Row],[Column13]])=31,"",Table1[[#This Row],[Column13]])</f>
        <v>&lt;Border style="Dotted" Label="Tolerant" Color="#"&gt;1114&lt;/Border&gt;</v>
      </c>
    </row>
    <row r="69" spans="1:14" hidden="1">
      <c r="A69">
        <v>1118</v>
      </c>
      <c r="B69" t="s">
        <v>385</v>
      </c>
      <c r="D69" t="s">
        <v>387</v>
      </c>
      <c r="E69" t="s">
        <v>124</v>
      </c>
      <c r="F69" t="s">
        <v>72</v>
      </c>
      <c r="G69" t="s">
        <v>386</v>
      </c>
      <c r="H69" t="str">
        <f>MID(G69,7,1)</f>
        <v>3</v>
      </c>
      <c r="I69" t="str">
        <f>IF((HEX2DEC(H69)&lt;3),"Tolerant",IF(HEX2DEC(H69)&lt;6,"NEUTRAL",IF(HEX2DEC(H69)&lt;10,"Suspicions",IF(HEX2DEC(H69)&lt;12,"Unfriendly","Hostile"))))</f>
        <v>NEUTRAL</v>
      </c>
      <c r="K69" t="str">
        <f>"#"&amp;Table1[[#This Row],[Column10]]</f>
        <v>#</v>
      </c>
      <c r="L69" t="str">
        <f>TEXT(Table1[[#This Row],[Column1]],"0000")</f>
        <v>1118</v>
      </c>
      <c r="M6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Color="#"&gt;1118&lt;/Border&gt;</v>
      </c>
      <c r="N69" s="4" t="str">
        <f>IF(LEN(Table1[[#This Row],[Column13]])=31,"",Table1[[#This Row],[Column13]])</f>
        <v>&lt;Border style="Dotted" Label="NEUTRAL" Color="#"&gt;1118&lt;/Border&gt;</v>
      </c>
    </row>
    <row r="70" spans="1:14" hidden="1">
      <c r="A70">
        <v>2211</v>
      </c>
      <c r="B70" t="s">
        <v>470</v>
      </c>
      <c r="D70" t="s">
        <v>472</v>
      </c>
      <c r="E70" t="s">
        <v>183</v>
      </c>
      <c r="F70" t="s">
        <v>473</v>
      </c>
      <c r="G70" t="s">
        <v>471</v>
      </c>
      <c r="H70" t="str">
        <f>MID(G70,7,1)</f>
        <v>8</v>
      </c>
      <c r="I70" t="str">
        <f>IF((HEX2DEC(H70)&lt;3),"Tolerant",IF(HEX2DEC(H70)&lt;6,"NEUTRAL",IF(HEX2DEC(H70)&lt;10,"Suspicions",IF(HEX2DEC(H70)&lt;12,"Unfriendly","Hostile"))))</f>
        <v>Suspicions</v>
      </c>
      <c r="K70" t="str">
        <f>"#"&amp;Table1[[#This Row],[Column10]]</f>
        <v>#</v>
      </c>
      <c r="L70" t="str">
        <f>TEXT(Table1[[#This Row],[Column1]],"0000")</f>
        <v>2211</v>
      </c>
      <c r="M7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Color="#"&gt;2211&lt;/Border&gt;</v>
      </c>
      <c r="N70" s="4" t="str">
        <f>IF(LEN(Table1[[#This Row],[Column13]])=31,"",Table1[[#This Row],[Column13]])</f>
        <v>&lt;Border style="Dotted" Label="Suspicions" Color="#"&gt;2211&lt;/Border&gt;</v>
      </c>
    </row>
    <row r="71" spans="1:14" hidden="1">
      <c r="A71">
        <v>2213</v>
      </c>
      <c r="B71" t="s">
        <v>474</v>
      </c>
      <c r="D71" t="s">
        <v>476</v>
      </c>
      <c r="E71" t="s">
        <v>183</v>
      </c>
      <c r="F71" t="s">
        <v>477</v>
      </c>
      <c r="G71" t="s">
        <v>475</v>
      </c>
      <c r="H71" t="str">
        <f>MID(G71,7,1)</f>
        <v>4</v>
      </c>
      <c r="I71" t="str">
        <f>IF((HEX2DEC(H71)&lt;3),"Tolerant",IF(HEX2DEC(H71)&lt;6,"NEUTRAL",IF(HEX2DEC(H71)&lt;10,"Suspicions",IF(HEX2DEC(H71)&lt;12,"Unfriendly","Hostile"))))</f>
        <v>NEUTRAL</v>
      </c>
      <c r="K71" t="str">
        <f>"#"&amp;Table1[[#This Row],[Column10]]</f>
        <v>#</v>
      </c>
      <c r="L71" t="str">
        <f>TEXT(Table1[[#This Row],[Column1]],"0000")</f>
        <v>2213</v>
      </c>
      <c r="M7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Color="#"&gt;2213&lt;/Border&gt;</v>
      </c>
      <c r="N71" s="4" t="str">
        <f>IF(LEN(Table1[[#This Row],[Column13]])=31,"",Table1[[#This Row],[Column13]])</f>
        <v>&lt;Border style="Dotted" Label="NEUTRAL" Color="#"&gt;2213&lt;/Border&gt;</v>
      </c>
    </row>
    <row r="72" spans="1:14" hidden="1">
      <c r="A72">
        <v>2411</v>
      </c>
      <c r="B72" t="s">
        <v>490</v>
      </c>
      <c r="D72" t="s">
        <v>492</v>
      </c>
      <c r="E72" t="s">
        <v>183</v>
      </c>
      <c r="F72" t="s">
        <v>493</v>
      </c>
      <c r="G72" t="s">
        <v>491</v>
      </c>
      <c r="H72" t="str">
        <f>MID(G72,7,1)</f>
        <v>0</v>
      </c>
      <c r="I72" t="str">
        <f>IF((HEX2DEC(H72)&lt;3),"Tolerant",IF(HEX2DEC(H72)&lt;6,"NEUTRAL",IF(HEX2DEC(H72)&lt;10,"Suspicions",IF(HEX2DEC(H72)&lt;12,"Unfriendly","Hostile"))))</f>
        <v>Tolerant</v>
      </c>
      <c r="K72" t="str">
        <f>"#"&amp;Table1[[#This Row],[Column10]]</f>
        <v>#</v>
      </c>
      <c r="L72" t="str">
        <f>TEXT(Table1[[#This Row],[Column1]],"0000")</f>
        <v>2411</v>
      </c>
      <c r="M7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Color="#"&gt;2411&lt;/Border&gt;</v>
      </c>
      <c r="N72" s="4" t="str">
        <f>IF(LEN(Table1[[#This Row],[Column13]])=31,"",Table1[[#This Row],[Column13]])</f>
        <v>&lt;Border style="Dotted" Label="Tolerant" Color="#"&gt;2411&lt;/Border&gt;</v>
      </c>
    </row>
    <row r="73" spans="1:14" hidden="1">
      <c r="A73">
        <v>2513</v>
      </c>
      <c r="B73" t="s">
        <v>494</v>
      </c>
      <c r="D73" t="s">
        <v>496</v>
      </c>
      <c r="E73" t="s">
        <v>183</v>
      </c>
      <c r="F73" t="s">
        <v>20</v>
      </c>
      <c r="G73" t="s">
        <v>495</v>
      </c>
      <c r="H73" t="str">
        <f>MID(G73,7,1)</f>
        <v>B</v>
      </c>
      <c r="I73" t="str">
        <f>IF((HEX2DEC(H73)&lt;3),"Tolerant",IF(HEX2DEC(H73)&lt;6,"NEUTRAL",IF(HEX2DEC(H73)&lt;10,"Suspicions",IF(HEX2DEC(H73)&lt;12,"Unfriendly","Hostile"))))</f>
        <v>Unfriendly</v>
      </c>
      <c r="K73" t="str">
        <f>"#"&amp;Table1[[#This Row],[Column10]]</f>
        <v>#</v>
      </c>
      <c r="L73" t="str">
        <f>TEXT(Table1[[#This Row],[Column1]],"0000")</f>
        <v>2513</v>
      </c>
      <c r="M7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Color="#"&gt;2513&lt;/Border&gt;</v>
      </c>
      <c r="N73" s="4" t="str">
        <f>IF(LEN(Table1[[#This Row],[Column13]])=31,"",Table1[[#This Row],[Column13]])</f>
        <v>&lt;Border style="Dotted" Label="Unfriendly" Color="#"&gt;2513&lt;/Border&gt;</v>
      </c>
    </row>
    <row r="74" spans="1:14" hidden="1">
      <c r="A74">
        <v>2515</v>
      </c>
      <c r="B74" t="s">
        <v>497</v>
      </c>
      <c r="D74" t="s">
        <v>499</v>
      </c>
      <c r="E74" t="s">
        <v>183</v>
      </c>
      <c r="F74" t="s">
        <v>125</v>
      </c>
      <c r="G74" t="s">
        <v>498</v>
      </c>
      <c r="H74" t="str">
        <f>MID(G74,7,1)</f>
        <v>0</v>
      </c>
      <c r="I74" t="str">
        <f>IF((HEX2DEC(H74)&lt;3),"Tolerant",IF(HEX2DEC(H74)&lt;6,"NEUTRAL",IF(HEX2DEC(H74)&lt;10,"Suspicions",IF(HEX2DEC(H74)&lt;12,"Unfriendly","Hostile"))))</f>
        <v>Tolerant</v>
      </c>
      <c r="K74" t="str">
        <f>"#"&amp;Table1[[#This Row],[Column10]]</f>
        <v>#</v>
      </c>
      <c r="L74" t="str">
        <f>TEXT(Table1[[#This Row],[Column1]],"0000")</f>
        <v>2515</v>
      </c>
      <c r="M7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Color="#"&gt;2515&lt;/Border&gt;</v>
      </c>
      <c r="N74" s="4" t="str">
        <f>IF(LEN(Table1[[#This Row],[Column13]])=31,"",Table1[[#This Row],[Column13]])</f>
        <v>&lt;Border style="Dotted" Label="Tolerant" Color="#"&gt;2515&lt;/Border&gt;</v>
      </c>
    </row>
    <row r="75" spans="1:14" hidden="1">
      <c r="A75">
        <v>2612</v>
      </c>
      <c r="B75" t="s">
        <v>507</v>
      </c>
      <c r="D75" t="s">
        <v>509</v>
      </c>
      <c r="E75" t="s">
        <v>183</v>
      </c>
      <c r="F75" t="s">
        <v>72</v>
      </c>
      <c r="G75" t="s">
        <v>508</v>
      </c>
      <c r="H75" t="str">
        <f>MID(G75,7,1)</f>
        <v>3</v>
      </c>
      <c r="I75" t="str">
        <f>IF((HEX2DEC(H75)&lt;3),"Tolerant",IF(HEX2DEC(H75)&lt;6,"NEUTRAL",IF(HEX2DEC(H75)&lt;10,"Suspicions",IF(HEX2DEC(H75)&lt;12,"Unfriendly","Hostile"))))</f>
        <v>NEUTRAL</v>
      </c>
      <c r="K75" t="str">
        <f>"#"&amp;Table1[[#This Row],[Column10]]</f>
        <v>#</v>
      </c>
      <c r="L75" t="str">
        <f>TEXT(Table1[[#This Row],[Column1]],"0000")</f>
        <v>2612</v>
      </c>
      <c r="M7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Color="#"&gt;2612&lt;/Border&gt;</v>
      </c>
      <c r="N75" s="4" t="str">
        <f>IF(LEN(Table1[[#This Row],[Column13]])=31,"",Table1[[#This Row],[Column13]])</f>
        <v>&lt;Border style="Dotted" Label="NEUTRAL" Color="#"&gt;2612&lt;/Border&gt;</v>
      </c>
    </row>
    <row r="76" spans="1:14" hidden="1">
      <c r="A76">
        <v>2614</v>
      </c>
      <c r="B76" t="s">
        <v>510</v>
      </c>
      <c r="D76" t="s">
        <v>512</v>
      </c>
      <c r="E76" t="s">
        <v>183</v>
      </c>
      <c r="F76" t="s">
        <v>350</v>
      </c>
      <c r="G76" t="s">
        <v>511</v>
      </c>
      <c r="H76" t="str">
        <f>MID(G76,7,1)</f>
        <v>7</v>
      </c>
      <c r="I76" t="str">
        <f>IF((HEX2DEC(H76)&lt;3),"Tolerant",IF(HEX2DEC(H76)&lt;6,"NEUTRAL",IF(HEX2DEC(H76)&lt;10,"Suspicions",IF(HEX2DEC(H76)&lt;12,"Unfriendly","Hostile"))))</f>
        <v>Suspicions</v>
      </c>
      <c r="K76" t="str">
        <f>"#"&amp;Table1[[#This Row],[Column10]]</f>
        <v>#</v>
      </c>
      <c r="L76" t="str">
        <f>TEXT(Table1[[#This Row],[Column1]],"0000")</f>
        <v>2614</v>
      </c>
      <c r="M7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Color="#"&gt;2614&lt;/Border&gt;</v>
      </c>
      <c r="N76" s="4" t="str">
        <f>IF(LEN(Table1[[#This Row],[Column13]])=31,"",Table1[[#This Row],[Column13]])</f>
        <v>&lt;Border style="Dotted" Label="Suspicions" Color="#"&gt;2614&lt;/Border&gt;</v>
      </c>
    </row>
    <row r="77" spans="1:14" hidden="1">
      <c r="A77">
        <v>2616</v>
      </c>
      <c r="B77" t="s">
        <v>513</v>
      </c>
      <c r="D77" t="s">
        <v>515</v>
      </c>
      <c r="E77" t="s">
        <v>183</v>
      </c>
      <c r="F77" t="s">
        <v>47</v>
      </c>
      <c r="G77" t="s">
        <v>514</v>
      </c>
      <c r="H77" t="str">
        <f>MID(G77,7,1)</f>
        <v>H</v>
      </c>
      <c r="I77" t="e">
        <f>IF((HEX2DEC(H77)&lt;3),"Tolerant",IF(HEX2DEC(H77)&lt;6,"NEUTRAL",IF(HEX2DEC(H77)&lt;10,"Suspicions",IF(HEX2DEC(H77)&lt;12,"Unfriendly","Hostile"))))</f>
        <v>#NUM!</v>
      </c>
      <c r="K77" t="str">
        <f>"#"&amp;Table1[[#This Row],[Column10]]</f>
        <v>#</v>
      </c>
      <c r="L77" t="str">
        <f>TEXT(Table1[[#This Row],[Column1]],"0000")</f>
        <v>2616</v>
      </c>
      <c r="M77" t="e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#NUM!</v>
      </c>
      <c r="N77" s="4" t="e">
        <f>IF(LEN(Table1[[#This Row],[Column13]])=31,"",Table1[[#This Row],[Column13]])</f>
        <v>#NUM!</v>
      </c>
    </row>
    <row r="78" spans="1:14" hidden="1">
      <c r="A78">
        <v>2711</v>
      </c>
      <c r="B78" t="s">
        <v>516</v>
      </c>
      <c r="D78" t="s">
        <v>518</v>
      </c>
      <c r="E78" t="s">
        <v>183</v>
      </c>
      <c r="F78" t="s">
        <v>519</v>
      </c>
      <c r="G78" t="s">
        <v>517</v>
      </c>
      <c r="H78" t="str">
        <f>MID(G78,7,1)</f>
        <v>4</v>
      </c>
      <c r="I78" t="str">
        <f>IF((HEX2DEC(H78)&lt;3),"Tolerant",IF(HEX2DEC(H78)&lt;6,"NEUTRAL",IF(HEX2DEC(H78)&lt;10,"Suspicions",IF(HEX2DEC(H78)&lt;12,"Unfriendly","Hostile"))))</f>
        <v>NEUTRAL</v>
      </c>
      <c r="K78" t="str">
        <f>"#"&amp;Table1[[#This Row],[Column10]]</f>
        <v>#</v>
      </c>
      <c r="L78" t="str">
        <f>TEXT(Table1[[#This Row],[Column1]],"0000")</f>
        <v>2711</v>
      </c>
      <c r="M7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Color="#"&gt;2711&lt;/Border&gt;</v>
      </c>
      <c r="N78" s="4" t="str">
        <f>IF(LEN(Table1[[#This Row],[Column13]])=31,"",Table1[[#This Row],[Column13]])</f>
        <v>&lt;Border style="Dotted" Label="NEUTRAL" Color="#"&gt;2711&lt;/Border&gt;</v>
      </c>
    </row>
    <row r="79" spans="1:14" hidden="1">
      <c r="A79">
        <v>2714</v>
      </c>
      <c r="B79" t="s">
        <v>520</v>
      </c>
      <c r="D79" t="s">
        <v>522</v>
      </c>
      <c r="E79" t="s">
        <v>183</v>
      </c>
      <c r="F79" t="s">
        <v>523</v>
      </c>
      <c r="G79" t="s">
        <v>521</v>
      </c>
      <c r="H79" t="str">
        <f>MID(G79,7,1)</f>
        <v>B</v>
      </c>
      <c r="I79" t="str">
        <f>IF((HEX2DEC(H79)&lt;3),"Tolerant",IF(HEX2DEC(H79)&lt;6,"NEUTRAL",IF(HEX2DEC(H79)&lt;10,"Suspicions",IF(HEX2DEC(H79)&lt;12,"Unfriendly","Hostile"))))</f>
        <v>Unfriendly</v>
      </c>
      <c r="K79" t="str">
        <f>"#"&amp;Table1[[#This Row],[Column10]]</f>
        <v>#</v>
      </c>
      <c r="L79" t="str">
        <f>TEXT(Table1[[#This Row],[Column1]],"0000")</f>
        <v>2714</v>
      </c>
      <c r="M7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Color="#"&gt;2714&lt;/Border&gt;</v>
      </c>
      <c r="N79" s="4" t="str">
        <f>IF(LEN(Table1[[#This Row],[Column13]])=31,"",Table1[[#This Row],[Column13]])</f>
        <v>&lt;Border style="Dotted" Label="Unfriendly" Color="#"&gt;2714&lt;/Border&gt;</v>
      </c>
    </row>
    <row r="80" spans="1:14" hidden="1">
      <c r="A80">
        <v>2715</v>
      </c>
      <c r="B80" t="s">
        <v>524</v>
      </c>
      <c r="D80" t="s">
        <v>526</v>
      </c>
      <c r="E80" t="s">
        <v>183</v>
      </c>
      <c r="F80" t="s">
        <v>47</v>
      </c>
      <c r="G80" t="s">
        <v>525</v>
      </c>
      <c r="H80" t="str">
        <f>MID(G80,7,1)</f>
        <v>7</v>
      </c>
      <c r="I80" t="str">
        <f>IF((HEX2DEC(H80)&lt;3),"Tolerant",IF(HEX2DEC(H80)&lt;6,"NEUTRAL",IF(HEX2DEC(H80)&lt;10,"Suspicions",IF(HEX2DEC(H80)&lt;12,"Unfriendly","Hostile"))))</f>
        <v>Suspicions</v>
      </c>
      <c r="K80" t="str">
        <f>"#"&amp;Table1[[#This Row],[Column10]]</f>
        <v>#</v>
      </c>
      <c r="L80" t="str">
        <f>TEXT(Table1[[#This Row],[Column1]],"0000")</f>
        <v>2715</v>
      </c>
      <c r="M8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Color="#"&gt;2715&lt;/Border&gt;</v>
      </c>
      <c r="N80" s="4" t="str">
        <f>IF(LEN(Table1[[#This Row],[Column13]])=31,"",Table1[[#This Row],[Column13]])</f>
        <v>&lt;Border style="Dotted" Label="Suspicions" Color="#"&gt;2715&lt;/Border&gt;</v>
      </c>
    </row>
    <row r="81" spans="1:14" hidden="1">
      <c r="A81">
        <v>2813</v>
      </c>
      <c r="B81" t="s">
        <v>530</v>
      </c>
      <c r="D81" t="s">
        <v>532</v>
      </c>
      <c r="E81" t="s">
        <v>183</v>
      </c>
      <c r="F81" t="s">
        <v>20</v>
      </c>
      <c r="G81" t="s">
        <v>531</v>
      </c>
      <c r="H81" t="str">
        <f>MID(G81,7,1)</f>
        <v>3</v>
      </c>
      <c r="I81" t="str">
        <f>IF((HEX2DEC(H81)&lt;3),"Tolerant",IF(HEX2DEC(H81)&lt;6,"NEUTRAL",IF(HEX2DEC(H81)&lt;10,"Suspicions",IF(HEX2DEC(H81)&lt;12,"Unfriendly","Hostile"))))</f>
        <v>NEUTRAL</v>
      </c>
      <c r="K81" t="str">
        <f>"#"&amp;Table1[[#This Row],[Column10]]</f>
        <v>#</v>
      </c>
      <c r="L81" t="str">
        <f>TEXT(Table1[[#This Row],[Column1]],"0000")</f>
        <v>2813</v>
      </c>
      <c r="M8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Color="#"&gt;2813&lt;/Border&gt;</v>
      </c>
      <c r="N81" s="4" t="str">
        <f>IF(LEN(Table1[[#This Row],[Column13]])=31,"",Table1[[#This Row],[Column13]])</f>
        <v>&lt;Border style="Dotted" Label="NEUTRAL" Color="#"&gt;2813&lt;/Border&gt;</v>
      </c>
    </row>
    <row r="82" spans="1:14" hidden="1">
      <c r="A82">
        <v>2814</v>
      </c>
      <c r="B82" t="s">
        <v>533</v>
      </c>
      <c r="D82" t="s">
        <v>535</v>
      </c>
      <c r="E82" t="s">
        <v>183</v>
      </c>
      <c r="F82" t="s">
        <v>536</v>
      </c>
      <c r="G82" t="s">
        <v>534</v>
      </c>
      <c r="H82" t="str">
        <f>MID(G82,7,1)</f>
        <v>0</v>
      </c>
      <c r="I82" t="str">
        <f>IF((HEX2DEC(H82)&lt;3),"Tolerant",IF(HEX2DEC(H82)&lt;6,"NEUTRAL",IF(HEX2DEC(H82)&lt;10,"Suspicions",IF(HEX2DEC(H82)&lt;12,"Unfriendly","Hostile"))))</f>
        <v>Tolerant</v>
      </c>
      <c r="K82" t="str">
        <f>"#"&amp;Table1[[#This Row],[Column10]]</f>
        <v>#</v>
      </c>
      <c r="L82" t="str">
        <f>TEXT(Table1[[#This Row],[Column1]],"0000")</f>
        <v>2814</v>
      </c>
      <c r="M8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Color="#"&gt;2814&lt;/Border&gt;</v>
      </c>
      <c r="N82" s="4" t="str">
        <f>IF(LEN(Table1[[#This Row],[Column13]])=31,"",Table1[[#This Row],[Column13]])</f>
        <v>&lt;Border style="Dotted" Label="Tolerant" Color="#"&gt;2814&lt;/Border&gt;</v>
      </c>
    </row>
    <row r="83" spans="1:14" hidden="1">
      <c r="A83">
        <v>2815</v>
      </c>
      <c r="B83" t="s">
        <v>537</v>
      </c>
      <c r="D83" t="s">
        <v>539</v>
      </c>
      <c r="E83" t="s">
        <v>183</v>
      </c>
      <c r="F83" t="s">
        <v>195</v>
      </c>
      <c r="G83" t="s">
        <v>538</v>
      </c>
      <c r="H83" t="str">
        <f>MID(G83,7,1)</f>
        <v>4</v>
      </c>
      <c r="I83" t="str">
        <f>IF((HEX2DEC(H83)&lt;3),"Tolerant",IF(HEX2DEC(H83)&lt;6,"NEUTRAL",IF(HEX2DEC(H83)&lt;10,"Suspicions",IF(HEX2DEC(H83)&lt;12,"Unfriendly","Hostile"))))</f>
        <v>NEUTRAL</v>
      </c>
      <c r="K83" t="str">
        <f>"#"&amp;Table1[[#This Row],[Column10]]</f>
        <v>#</v>
      </c>
      <c r="L83" t="str">
        <f>TEXT(Table1[[#This Row],[Column1]],"0000")</f>
        <v>2815</v>
      </c>
      <c r="M8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Color="#"&gt;2815&lt;/Border&gt;</v>
      </c>
      <c r="N83" s="4" t="str">
        <f>IF(LEN(Table1[[#This Row],[Column13]])=31,"",Table1[[#This Row],[Column13]])</f>
        <v>&lt;Border style="Dotted" Label="NEUTRAL" Color="#"&gt;2815&lt;/Border&gt;</v>
      </c>
    </row>
    <row r="84" spans="1:14" hidden="1">
      <c r="A84">
        <v>2912</v>
      </c>
      <c r="B84" t="s">
        <v>546</v>
      </c>
      <c r="D84" t="s">
        <v>548</v>
      </c>
      <c r="E84" t="s">
        <v>183</v>
      </c>
      <c r="F84" t="s">
        <v>117</v>
      </c>
      <c r="G84" t="s">
        <v>547</v>
      </c>
      <c r="H84" t="str">
        <f>MID(G84,7,1)</f>
        <v>2</v>
      </c>
      <c r="I84" t="str">
        <f>IF((HEX2DEC(H84)&lt;3),"Tolerant",IF(HEX2DEC(H84)&lt;6,"NEUTRAL",IF(HEX2DEC(H84)&lt;10,"Suspicions",IF(HEX2DEC(H84)&lt;12,"Unfriendly","Hostile"))))</f>
        <v>Tolerant</v>
      </c>
      <c r="K84" t="str">
        <f>"#"&amp;Table1[[#This Row],[Column10]]</f>
        <v>#</v>
      </c>
      <c r="L84" t="str">
        <f>TEXT(Table1[[#This Row],[Column1]],"0000")</f>
        <v>2912</v>
      </c>
      <c r="M8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Color="#"&gt;2912&lt;/Border&gt;</v>
      </c>
      <c r="N84" s="4" t="str">
        <f>IF(LEN(Table1[[#This Row],[Column13]])=31,"",Table1[[#This Row],[Column13]])</f>
        <v>&lt;Border style="Dotted" Label="Tolerant" Color="#"&gt;2912&lt;/Border&gt;</v>
      </c>
    </row>
    <row r="85" spans="1:14" hidden="1">
      <c r="A85">
        <v>2915</v>
      </c>
      <c r="B85" t="s">
        <v>549</v>
      </c>
      <c r="D85" t="s">
        <v>551</v>
      </c>
      <c r="E85" t="s">
        <v>183</v>
      </c>
      <c r="F85" t="s">
        <v>552</v>
      </c>
      <c r="G85" t="s">
        <v>550</v>
      </c>
      <c r="H85" t="str">
        <f>MID(G85,7,1)</f>
        <v>3</v>
      </c>
      <c r="I85" t="str">
        <f>IF((HEX2DEC(H85)&lt;3),"Tolerant",IF(HEX2DEC(H85)&lt;6,"NEUTRAL",IF(HEX2DEC(H85)&lt;10,"Suspicions",IF(HEX2DEC(H85)&lt;12,"Unfriendly","Hostile"))))</f>
        <v>NEUTRAL</v>
      </c>
      <c r="K85" t="str">
        <f>"#"&amp;Table1[[#This Row],[Column10]]</f>
        <v>#</v>
      </c>
      <c r="L85" t="str">
        <f>TEXT(Table1[[#This Row],[Column1]],"0000")</f>
        <v>2915</v>
      </c>
      <c r="M8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Color="#"&gt;2915&lt;/Border&gt;</v>
      </c>
      <c r="N85" s="4" t="str">
        <f>IF(LEN(Table1[[#This Row],[Column13]])=31,"",Table1[[#This Row],[Column13]])</f>
        <v>&lt;Border style="Dotted" Label="NEUTRAL" Color="#"&gt;2915&lt;/Border&gt;</v>
      </c>
    </row>
    <row r="86" spans="1:14" hidden="1">
      <c r="A86">
        <v>2916</v>
      </c>
      <c r="B86" t="s">
        <v>553</v>
      </c>
      <c r="D86" t="s">
        <v>555</v>
      </c>
      <c r="E86" t="s">
        <v>183</v>
      </c>
      <c r="F86" t="s">
        <v>556</v>
      </c>
      <c r="G86" t="s">
        <v>554</v>
      </c>
      <c r="H86" t="str">
        <f>MID(G86,7,1)</f>
        <v>7</v>
      </c>
      <c r="I86" t="str">
        <f>IF((HEX2DEC(H86)&lt;3),"Tolerant",IF(HEX2DEC(H86)&lt;6,"NEUTRAL",IF(HEX2DEC(H86)&lt;10,"Suspicions",IF(HEX2DEC(H86)&lt;12,"Unfriendly","Hostile"))))</f>
        <v>Suspicions</v>
      </c>
      <c r="K86" t="str">
        <f>"#"&amp;Table1[[#This Row],[Column10]]</f>
        <v>#</v>
      </c>
      <c r="L86" t="str">
        <f>TEXT(Table1[[#This Row],[Column1]],"0000")</f>
        <v>2916</v>
      </c>
      <c r="M8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Color="#"&gt;2916&lt;/Border&gt;</v>
      </c>
      <c r="N86" s="4" t="str">
        <f>IF(LEN(Table1[[#This Row],[Column13]])=31,"",Table1[[#This Row],[Column13]])</f>
        <v>&lt;Border style="Dotted" Label="Suspicions" Color="#"&gt;2916&lt;/Border&gt;</v>
      </c>
    </row>
    <row r="87" spans="1:14" hidden="1">
      <c r="A87">
        <v>2918</v>
      </c>
      <c r="B87" t="s">
        <v>557</v>
      </c>
      <c r="D87" t="s">
        <v>559</v>
      </c>
      <c r="E87" t="s">
        <v>183</v>
      </c>
      <c r="F87" t="s">
        <v>250</v>
      </c>
      <c r="G87" t="s">
        <v>558</v>
      </c>
      <c r="H87" t="str">
        <f>MID(G87,7,1)</f>
        <v>0</v>
      </c>
      <c r="I87" t="str">
        <f>IF((HEX2DEC(H87)&lt;3),"Tolerant",IF(HEX2DEC(H87)&lt;6,"NEUTRAL",IF(HEX2DEC(H87)&lt;10,"Suspicions",IF(HEX2DEC(H87)&lt;12,"Unfriendly","Hostile"))))</f>
        <v>Tolerant</v>
      </c>
      <c r="K87" t="str">
        <f>"#"&amp;Table1[[#This Row],[Column10]]</f>
        <v>#</v>
      </c>
      <c r="L87" t="str">
        <f>TEXT(Table1[[#This Row],[Column1]],"0000")</f>
        <v>2918</v>
      </c>
      <c r="M8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Color="#"&gt;2918&lt;/Border&gt;</v>
      </c>
      <c r="N87" s="4" t="str">
        <f>IF(LEN(Table1[[#This Row],[Column13]])=31,"",Table1[[#This Row],[Column13]])</f>
        <v>&lt;Border style="Dotted" Label="Tolerant" Color="#"&gt;2918&lt;/Border&gt;</v>
      </c>
    </row>
    <row r="88" spans="1:14" hidden="1">
      <c r="A88">
        <v>3011</v>
      </c>
      <c r="B88" t="s">
        <v>560</v>
      </c>
      <c r="D88" t="s">
        <v>562</v>
      </c>
      <c r="E88" t="s">
        <v>183</v>
      </c>
      <c r="F88" t="s">
        <v>563</v>
      </c>
      <c r="G88" t="s">
        <v>561</v>
      </c>
      <c r="H88" t="str">
        <f>MID(G88,7,1)</f>
        <v>5</v>
      </c>
      <c r="I88" t="str">
        <f>IF((HEX2DEC(H88)&lt;3),"Tolerant",IF(HEX2DEC(H88)&lt;6,"NEUTRAL",IF(HEX2DEC(H88)&lt;10,"Suspicions",IF(HEX2DEC(H88)&lt;12,"Unfriendly","Hostile"))))</f>
        <v>NEUTRAL</v>
      </c>
      <c r="K88" t="str">
        <f>"#"&amp;Table1[[#This Row],[Column10]]</f>
        <v>#</v>
      </c>
      <c r="L88" t="str">
        <f>TEXT(Table1[[#This Row],[Column1]],"0000")</f>
        <v>3011</v>
      </c>
      <c r="M8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Color="#"&gt;3011&lt;/Border&gt;</v>
      </c>
      <c r="N88" s="4" t="str">
        <f>IF(LEN(Table1[[#This Row],[Column13]])=31,"",Table1[[#This Row],[Column13]])</f>
        <v>&lt;Border style="Dotted" Label="NEUTRAL" Color="#"&gt;3011&lt;/Border&gt;</v>
      </c>
    </row>
    <row r="89" spans="1:14" hidden="1">
      <c r="A89">
        <v>3012</v>
      </c>
      <c r="B89" t="s">
        <v>564</v>
      </c>
      <c r="D89" t="s">
        <v>566</v>
      </c>
      <c r="E89" t="s">
        <v>183</v>
      </c>
      <c r="F89" t="s">
        <v>250</v>
      </c>
      <c r="G89" t="s">
        <v>565</v>
      </c>
      <c r="H89" t="str">
        <f>MID(G89,7,1)</f>
        <v>0</v>
      </c>
      <c r="I89" t="str">
        <f>IF((HEX2DEC(H89)&lt;3),"Tolerant",IF(HEX2DEC(H89)&lt;6,"NEUTRAL",IF(HEX2DEC(H89)&lt;10,"Suspicions",IF(HEX2DEC(H89)&lt;12,"Unfriendly","Hostile"))))</f>
        <v>Tolerant</v>
      </c>
      <c r="K89" t="str">
        <f>"#"&amp;Table1[[#This Row],[Column10]]</f>
        <v>#</v>
      </c>
      <c r="L89" t="str">
        <f>TEXT(Table1[[#This Row],[Column1]],"0000")</f>
        <v>3012</v>
      </c>
      <c r="M8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Color="#"&gt;3012&lt;/Border&gt;</v>
      </c>
      <c r="N89" s="4" t="str">
        <f>IF(LEN(Table1[[#This Row],[Column13]])=31,"",Table1[[#This Row],[Column13]])</f>
        <v>&lt;Border style="Dotted" Label="Tolerant" Color="#"&gt;3012&lt;/Border&gt;</v>
      </c>
    </row>
    <row r="90" spans="1:14" hidden="1">
      <c r="A90">
        <v>3013</v>
      </c>
      <c r="B90" t="s">
        <v>567</v>
      </c>
      <c r="D90" t="s">
        <v>569</v>
      </c>
      <c r="E90" t="s">
        <v>183</v>
      </c>
      <c r="F90" t="s">
        <v>176</v>
      </c>
      <c r="G90" t="s">
        <v>568</v>
      </c>
      <c r="H90" t="str">
        <f>MID(G90,7,1)</f>
        <v>4</v>
      </c>
      <c r="I90" t="str">
        <f>IF((HEX2DEC(H90)&lt;3),"Tolerant",IF(HEX2DEC(H90)&lt;6,"NEUTRAL",IF(HEX2DEC(H90)&lt;10,"Suspicions",IF(HEX2DEC(H90)&lt;12,"Unfriendly","Hostile"))))</f>
        <v>NEUTRAL</v>
      </c>
      <c r="K90" t="str">
        <f>"#"&amp;Table1[[#This Row],[Column10]]</f>
        <v>#</v>
      </c>
      <c r="L90" t="str">
        <f>TEXT(Table1[[#This Row],[Column1]],"0000")</f>
        <v>3013</v>
      </c>
      <c r="M9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Color="#"&gt;3013&lt;/Border&gt;</v>
      </c>
      <c r="N90" s="4" t="str">
        <f>IF(LEN(Table1[[#This Row],[Column13]])=31,"",Table1[[#This Row],[Column13]])</f>
        <v>&lt;Border style="Dotted" Label="NEUTRAL" Color="#"&gt;3013&lt;/Border&gt;</v>
      </c>
    </row>
    <row r="91" spans="1:14" hidden="1">
      <c r="A91">
        <v>3015</v>
      </c>
      <c r="B91" t="s">
        <v>570</v>
      </c>
      <c r="D91" t="s">
        <v>572</v>
      </c>
      <c r="E91" t="s">
        <v>183</v>
      </c>
      <c r="F91" t="s">
        <v>573</v>
      </c>
      <c r="G91" t="s">
        <v>571</v>
      </c>
      <c r="H91" t="str">
        <f>MID(G91,7,1)</f>
        <v>0</v>
      </c>
      <c r="I91" t="str">
        <f>IF((HEX2DEC(H91)&lt;3),"Tolerant",IF(HEX2DEC(H91)&lt;6,"NEUTRAL",IF(HEX2DEC(H91)&lt;10,"Suspicions",IF(HEX2DEC(H91)&lt;12,"Unfriendly","Hostile"))))</f>
        <v>Tolerant</v>
      </c>
      <c r="K91" t="str">
        <f>"#"&amp;Table1[[#This Row],[Column10]]</f>
        <v>#</v>
      </c>
      <c r="L91" t="str">
        <f>TEXT(Table1[[#This Row],[Column1]],"0000")</f>
        <v>3015</v>
      </c>
      <c r="M9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Color="#"&gt;3015&lt;/Border&gt;</v>
      </c>
      <c r="N91" s="4" t="str">
        <f>IF(LEN(Table1[[#This Row],[Column13]])=31,"",Table1[[#This Row],[Column13]])</f>
        <v>&lt;Border style="Dotted" Label="Tolerant" Color="#"&gt;3015&lt;/Border&gt;</v>
      </c>
    </row>
    <row r="92" spans="1:14" hidden="1">
      <c r="A92">
        <v>3016</v>
      </c>
      <c r="B92" t="s">
        <v>574</v>
      </c>
      <c r="D92" t="s">
        <v>576</v>
      </c>
      <c r="E92" t="s">
        <v>183</v>
      </c>
      <c r="F92" t="s">
        <v>117</v>
      </c>
      <c r="G92" t="s">
        <v>575</v>
      </c>
      <c r="H92" t="str">
        <f>MID(G92,7,1)</f>
        <v>A</v>
      </c>
      <c r="I92" t="str">
        <f>IF((HEX2DEC(H92)&lt;3),"Tolerant",IF(HEX2DEC(H92)&lt;6,"NEUTRAL",IF(HEX2DEC(H92)&lt;10,"Suspicions",IF(HEX2DEC(H92)&lt;12,"Unfriendly","Hostile"))))</f>
        <v>Unfriendly</v>
      </c>
      <c r="K92" t="str">
        <f>"#"&amp;Table1[[#This Row],[Column10]]</f>
        <v>#</v>
      </c>
      <c r="L92" t="str">
        <f>TEXT(Table1[[#This Row],[Column1]],"0000")</f>
        <v>3016</v>
      </c>
      <c r="M9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Color="#"&gt;3016&lt;/Border&gt;</v>
      </c>
      <c r="N92" s="4" t="str">
        <f>IF(LEN(Table1[[#This Row],[Column13]])=31,"",Table1[[#This Row],[Column13]])</f>
        <v>&lt;Border style="Dotted" Label="Unfriendly" Color="#"&gt;3016&lt;/Border&gt;</v>
      </c>
    </row>
    <row r="93" spans="1:14" hidden="1">
      <c r="A93">
        <v>3111</v>
      </c>
      <c r="B93" t="s">
        <v>577</v>
      </c>
      <c r="D93" t="s">
        <v>579</v>
      </c>
      <c r="E93" t="s">
        <v>183</v>
      </c>
      <c r="F93" t="s">
        <v>134</v>
      </c>
      <c r="G93" t="s">
        <v>578</v>
      </c>
      <c r="H93" t="str">
        <f>MID(G93,7,1)</f>
        <v>B</v>
      </c>
      <c r="I93" t="str">
        <f>IF((HEX2DEC(H93)&lt;3),"Tolerant",IF(HEX2DEC(H93)&lt;6,"NEUTRAL",IF(HEX2DEC(H93)&lt;10,"Suspicions",IF(HEX2DEC(H93)&lt;12,"Unfriendly","Hostile"))))</f>
        <v>Unfriendly</v>
      </c>
      <c r="K93" t="str">
        <f>"#"&amp;Table1[[#This Row],[Column10]]</f>
        <v>#</v>
      </c>
      <c r="L93" t="str">
        <f>TEXT(Table1[[#This Row],[Column1]],"0000")</f>
        <v>3111</v>
      </c>
      <c r="M9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Color="#"&gt;3111&lt;/Border&gt;</v>
      </c>
      <c r="N93" s="4" t="str">
        <f>IF(LEN(Table1[[#This Row],[Column13]])=31,"",Table1[[#This Row],[Column13]])</f>
        <v>&lt;Border style="Dotted" Label="Unfriendly" Color="#"&gt;3111&lt;/Border&gt;</v>
      </c>
    </row>
    <row r="94" spans="1:14" hidden="1">
      <c r="A94">
        <v>3113</v>
      </c>
      <c r="B94" t="s">
        <v>580</v>
      </c>
      <c r="D94" t="s">
        <v>582</v>
      </c>
      <c r="E94" t="s">
        <v>183</v>
      </c>
      <c r="F94" t="s">
        <v>20</v>
      </c>
      <c r="G94" t="s">
        <v>581</v>
      </c>
      <c r="H94" t="str">
        <f>MID(G94,7,1)</f>
        <v>C</v>
      </c>
      <c r="I94" t="str">
        <f>IF((HEX2DEC(H94)&lt;3),"Tolerant",IF(HEX2DEC(H94)&lt;6,"NEUTRAL",IF(HEX2DEC(H94)&lt;10,"Suspicions",IF(HEX2DEC(H94)&lt;12,"Unfriendly","Hostile"))))</f>
        <v>Hostile</v>
      </c>
      <c r="K94" t="str">
        <f>"#"&amp;Table1[[#This Row],[Column10]]</f>
        <v>#</v>
      </c>
      <c r="L94" t="str">
        <f>TEXT(Table1[[#This Row],[Column1]],"0000")</f>
        <v>3113</v>
      </c>
      <c r="M9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Color="#"&gt;3113&lt;/Border&gt;</v>
      </c>
      <c r="N94" s="4" t="str">
        <f>IF(LEN(Table1[[#This Row],[Column13]])=31,"",Table1[[#This Row],[Column13]])</f>
        <v>&lt;Border style="Dotted" Label="Hostile" Color="#"&gt;3113&lt;/Border&gt;</v>
      </c>
    </row>
    <row r="95" spans="1:14" hidden="1">
      <c r="A95">
        <v>3116</v>
      </c>
      <c r="B95" t="s">
        <v>583</v>
      </c>
      <c r="D95" t="s">
        <v>585</v>
      </c>
      <c r="E95" t="s">
        <v>183</v>
      </c>
      <c r="F95" t="s">
        <v>117</v>
      </c>
      <c r="G95" t="s">
        <v>584</v>
      </c>
      <c r="H95" t="str">
        <f>MID(G95,7,1)</f>
        <v>E</v>
      </c>
      <c r="I95" t="str">
        <f>IF((HEX2DEC(H95)&lt;3),"Tolerant",IF(HEX2DEC(H95)&lt;6,"NEUTRAL",IF(HEX2DEC(H95)&lt;10,"Suspicions",IF(HEX2DEC(H95)&lt;12,"Unfriendly","Hostile"))))</f>
        <v>Hostile</v>
      </c>
      <c r="K95" t="str">
        <f>"#"&amp;Table1[[#This Row],[Column10]]</f>
        <v>#</v>
      </c>
      <c r="L95" t="str">
        <f>TEXT(Table1[[#This Row],[Column1]],"0000")</f>
        <v>3116</v>
      </c>
      <c r="M9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Color="#"&gt;3116&lt;/Border&gt;</v>
      </c>
      <c r="N95" s="4" t="str">
        <f>IF(LEN(Table1[[#This Row],[Column13]])=31,"",Table1[[#This Row],[Column13]])</f>
        <v>&lt;Border style="Dotted" Label="Hostile" Color="#"&gt;3116&lt;/Border&gt;</v>
      </c>
    </row>
    <row r="96" spans="1:14" hidden="1">
      <c r="A96">
        <v>3117</v>
      </c>
      <c r="B96" t="s">
        <v>586</v>
      </c>
      <c r="D96" t="s">
        <v>588</v>
      </c>
      <c r="E96" t="s">
        <v>183</v>
      </c>
      <c r="F96" t="s">
        <v>91</v>
      </c>
      <c r="G96" t="s">
        <v>587</v>
      </c>
      <c r="H96" t="str">
        <f>MID(G96,7,1)</f>
        <v>8</v>
      </c>
      <c r="I96" t="str">
        <f>IF((HEX2DEC(H96)&lt;3),"Tolerant",IF(HEX2DEC(H96)&lt;6,"NEUTRAL",IF(HEX2DEC(H96)&lt;10,"Suspicions",IF(HEX2DEC(H96)&lt;12,"Unfriendly","Hostile"))))</f>
        <v>Suspicions</v>
      </c>
      <c r="K96" t="str">
        <f>"#"&amp;Table1[[#This Row],[Column10]]</f>
        <v>#</v>
      </c>
      <c r="L96" t="str">
        <f>TEXT(Table1[[#This Row],[Column1]],"0000")</f>
        <v>3117</v>
      </c>
      <c r="M9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Color="#"&gt;3117&lt;/Border&gt;</v>
      </c>
      <c r="N96" s="4" t="str">
        <f>IF(LEN(Table1[[#This Row],[Column13]])=31,"",Table1[[#This Row],[Column13]])</f>
        <v>&lt;Border style="Dotted" Label="Suspicions" Color="#"&gt;3117&lt;/Border&gt;</v>
      </c>
    </row>
    <row r="97" spans="1:14" hidden="1">
      <c r="A97">
        <v>3119</v>
      </c>
      <c r="B97" t="s">
        <v>589</v>
      </c>
      <c r="D97" t="s">
        <v>591</v>
      </c>
      <c r="E97" t="s">
        <v>183</v>
      </c>
      <c r="F97" t="s">
        <v>368</v>
      </c>
      <c r="G97" t="s">
        <v>590</v>
      </c>
      <c r="H97" t="str">
        <f>MID(G97,7,1)</f>
        <v>A</v>
      </c>
      <c r="I97" t="str">
        <f>IF((HEX2DEC(H97)&lt;3),"Tolerant",IF(HEX2DEC(H97)&lt;6,"NEUTRAL",IF(HEX2DEC(H97)&lt;10,"Suspicions",IF(HEX2DEC(H97)&lt;12,"Unfriendly","Hostile"))))</f>
        <v>Unfriendly</v>
      </c>
      <c r="K97" t="str">
        <f>"#"&amp;Table1[[#This Row],[Column10]]</f>
        <v>#</v>
      </c>
      <c r="L97" t="str">
        <f>TEXT(Table1[[#This Row],[Column1]],"0000")</f>
        <v>3119</v>
      </c>
      <c r="M9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Color="#"&gt;3119&lt;/Border&gt;</v>
      </c>
      <c r="N97" s="4" t="str">
        <f>IF(LEN(Table1[[#This Row],[Column13]])=31,"",Table1[[#This Row],[Column13]])</f>
        <v>&lt;Border style="Dotted" Label="Unfriendly" Color="#"&gt;3119&lt;/Border&gt;</v>
      </c>
    </row>
    <row r="98" spans="1:14" hidden="1">
      <c r="A98">
        <v>3212</v>
      </c>
      <c r="B98" t="s">
        <v>592</v>
      </c>
      <c r="D98" t="s">
        <v>594</v>
      </c>
      <c r="E98" t="s">
        <v>183</v>
      </c>
      <c r="F98" t="s">
        <v>134</v>
      </c>
      <c r="G98" t="s">
        <v>593</v>
      </c>
      <c r="H98" t="str">
        <f>MID(G98,7,1)</f>
        <v>2</v>
      </c>
      <c r="I98" t="str">
        <f>IF((HEX2DEC(H98)&lt;3),"Tolerant",IF(HEX2DEC(H98)&lt;6,"NEUTRAL",IF(HEX2DEC(H98)&lt;10,"Suspicions",IF(HEX2DEC(H98)&lt;12,"Unfriendly","Hostile"))))</f>
        <v>Tolerant</v>
      </c>
      <c r="K98" t="str">
        <f>"#"&amp;Table1[[#This Row],[Column10]]</f>
        <v>#</v>
      </c>
      <c r="L98" t="str">
        <f>TEXT(Table1[[#This Row],[Column1]],"0000")</f>
        <v>3212</v>
      </c>
      <c r="M9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Color="#"&gt;3212&lt;/Border&gt;</v>
      </c>
      <c r="N98" s="4" t="str">
        <f>IF(LEN(Table1[[#This Row],[Column13]])=31,"",Table1[[#This Row],[Column13]])</f>
        <v>&lt;Border style="Dotted" Label="Tolerant" Color="#"&gt;3212&lt;/Border&gt;</v>
      </c>
    </row>
    <row r="99" spans="1:14" hidden="1">
      <c r="A99">
        <v>3213</v>
      </c>
      <c r="B99" t="s">
        <v>595</v>
      </c>
      <c r="D99" t="s">
        <v>597</v>
      </c>
      <c r="E99" t="s">
        <v>183</v>
      </c>
      <c r="F99" t="s">
        <v>368</v>
      </c>
      <c r="G99" t="s">
        <v>596</v>
      </c>
      <c r="H99" t="str">
        <f>MID(G99,7,1)</f>
        <v>0</v>
      </c>
      <c r="I99" t="str">
        <f>IF((HEX2DEC(H99)&lt;3),"Tolerant",IF(HEX2DEC(H99)&lt;6,"NEUTRAL",IF(HEX2DEC(H99)&lt;10,"Suspicions",IF(HEX2DEC(H99)&lt;12,"Unfriendly","Hostile"))))</f>
        <v>Tolerant</v>
      </c>
      <c r="K99" t="str">
        <f>"#"&amp;Table1[[#This Row],[Column10]]</f>
        <v>#</v>
      </c>
      <c r="L99" t="str">
        <f>TEXT(Table1[[#This Row],[Column1]],"0000")</f>
        <v>3213</v>
      </c>
      <c r="M9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Color="#"&gt;3213&lt;/Border&gt;</v>
      </c>
      <c r="N99" s="4" t="str">
        <f>IF(LEN(Table1[[#This Row],[Column13]])=31,"",Table1[[#This Row],[Column13]])</f>
        <v>&lt;Border style="Dotted" Label="Tolerant" Color="#"&gt;3213&lt;/Border&gt;</v>
      </c>
    </row>
    <row r="100" spans="1:14" hidden="1">
      <c r="A100">
        <v>3215</v>
      </c>
      <c r="B100" t="s">
        <v>598</v>
      </c>
      <c r="D100" t="s">
        <v>600</v>
      </c>
      <c r="E100" t="s">
        <v>183</v>
      </c>
      <c r="F100" t="s">
        <v>195</v>
      </c>
      <c r="G100" t="s">
        <v>599</v>
      </c>
      <c r="H100" t="str">
        <f>MID(G100,7,1)</f>
        <v>5</v>
      </c>
      <c r="I100" t="str">
        <f>IF((HEX2DEC(H100)&lt;3),"Tolerant",IF(HEX2DEC(H100)&lt;6,"NEUTRAL",IF(HEX2DEC(H100)&lt;10,"Suspicions",IF(HEX2DEC(H100)&lt;12,"Unfriendly","Hostile"))))</f>
        <v>NEUTRAL</v>
      </c>
      <c r="K100" t="str">
        <f>"#"&amp;Table1[[#This Row],[Column10]]</f>
        <v>#</v>
      </c>
      <c r="L100" t="str">
        <f>TEXT(Table1[[#This Row],[Column1]],"0000")</f>
        <v>3215</v>
      </c>
      <c r="M10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Color="#"&gt;3215&lt;/Border&gt;</v>
      </c>
      <c r="N100" s="4" t="str">
        <f>IF(LEN(Table1[[#This Row],[Column13]])=31,"",Table1[[#This Row],[Column13]])</f>
        <v>&lt;Border style="Dotted" Label="NEUTRAL" Color="#"&gt;3215&lt;/Border&gt;</v>
      </c>
    </row>
    <row r="101" spans="1:14" hidden="1">
      <c r="A101">
        <v>3219</v>
      </c>
      <c r="B101" t="s">
        <v>601</v>
      </c>
      <c r="D101" t="s">
        <v>603</v>
      </c>
      <c r="E101" t="s">
        <v>183</v>
      </c>
      <c r="F101" t="s">
        <v>604</v>
      </c>
      <c r="G101" t="s">
        <v>602</v>
      </c>
      <c r="H101" t="str">
        <f>MID(G101,7,1)</f>
        <v>4</v>
      </c>
      <c r="I101" t="str">
        <f>IF((HEX2DEC(H101)&lt;3),"Tolerant",IF(HEX2DEC(H101)&lt;6,"NEUTRAL",IF(HEX2DEC(H101)&lt;10,"Suspicions",IF(HEX2DEC(H101)&lt;12,"Unfriendly","Hostile"))))</f>
        <v>NEUTRAL</v>
      </c>
      <c r="K101" t="str">
        <f>"#"&amp;Table1[[#This Row],[Column10]]</f>
        <v>#</v>
      </c>
      <c r="L101" t="str">
        <f>TEXT(Table1[[#This Row],[Column1]],"0000")</f>
        <v>3219</v>
      </c>
      <c r="M10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Color="#"&gt;3219&lt;/Border&gt;</v>
      </c>
      <c r="N101" s="4" t="str">
        <f>IF(LEN(Table1[[#This Row],[Column13]])=31,"",Table1[[#This Row],[Column13]])</f>
        <v>&lt;Border style="Dotted" Label="NEUTRAL" Color="#"&gt;3219&lt;/Border&gt;</v>
      </c>
    </row>
    <row r="102" spans="1:14" hidden="1">
      <c r="A102">
        <v>122</v>
      </c>
      <c r="B102" t="s">
        <v>605</v>
      </c>
      <c r="D102" t="s">
        <v>607</v>
      </c>
      <c r="E102" t="s">
        <v>608</v>
      </c>
      <c r="F102" t="s">
        <v>368</v>
      </c>
      <c r="G102" t="s">
        <v>606</v>
      </c>
      <c r="H102" t="str">
        <f>MID(G102,7,1)</f>
        <v>3</v>
      </c>
      <c r="I102" t="str">
        <f>IF((HEX2DEC(H102)&lt;3),"Tolerant",IF(HEX2DEC(H102)&lt;6,"NEUTRAL",IF(HEX2DEC(H102)&lt;10,"Suspicions",IF(HEX2DEC(H102)&lt;12,"Unfriendly","Hostile"))))</f>
        <v>NEUTRAL</v>
      </c>
      <c r="K102" t="str">
        <f>"#"&amp;Table1[[#This Row],[Column10]]</f>
        <v>#</v>
      </c>
      <c r="L102" t="str">
        <f>TEXT(Table1[[#This Row],[Column1]],"0000")</f>
        <v>0122</v>
      </c>
      <c r="M10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Color="#"&gt;0122&lt;/Border&gt;</v>
      </c>
      <c r="N102" s="4" t="str">
        <f>IF(LEN(Table1[[#This Row],[Column13]])=31,"",Table1[[#This Row],[Column13]])</f>
        <v>&lt;Border style="Dotted" Label="NEUTRAL" Color="#"&gt;0122&lt;/Border&gt;</v>
      </c>
    </row>
    <row r="103" spans="1:14" hidden="1">
      <c r="A103">
        <v>126</v>
      </c>
      <c r="B103" t="s">
        <v>609</v>
      </c>
      <c r="D103" t="s">
        <v>611</v>
      </c>
      <c r="E103" t="s">
        <v>612</v>
      </c>
      <c r="F103" t="s">
        <v>613</v>
      </c>
      <c r="G103" t="s">
        <v>610</v>
      </c>
      <c r="H103" t="str">
        <f>MID(G103,7,1)</f>
        <v>3</v>
      </c>
      <c r="I103" t="str">
        <f>IF((HEX2DEC(H103)&lt;3),"Tolerant",IF(HEX2DEC(H103)&lt;6,"NEUTRAL",IF(HEX2DEC(H103)&lt;10,"Suspicions",IF(HEX2DEC(H103)&lt;12,"Unfriendly","Hostile"))))</f>
        <v>NEUTRAL</v>
      </c>
      <c r="K103" t="str">
        <f>"#"&amp;Table1[[#This Row],[Column10]]</f>
        <v>#</v>
      </c>
      <c r="L103" t="str">
        <f>TEXT(Table1[[#This Row],[Column1]],"0000")</f>
        <v>0126</v>
      </c>
      <c r="M10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Color="#"&gt;0126&lt;/Border&gt;</v>
      </c>
      <c r="N103" s="4" t="str">
        <f>IF(LEN(Table1[[#This Row],[Column13]])=31,"",Table1[[#This Row],[Column13]])</f>
        <v>&lt;Border style="Dotted" Label="NEUTRAL" Color="#"&gt;0126&lt;/Border&gt;</v>
      </c>
    </row>
    <row r="104" spans="1:14" hidden="1">
      <c r="A104">
        <v>127</v>
      </c>
      <c r="B104" t="s">
        <v>614</v>
      </c>
      <c r="D104" t="s">
        <v>616</v>
      </c>
      <c r="E104" t="s">
        <v>612</v>
      </c>
      <c r="F104" t="s">
        <v>617</v>
      </c>
      <c r="G104" t="s">
        <v>615</v>
      </c>
      <c r="H104" t="str">
        <f>MID(G104,7,1)</f>
        <v>6</v>
      </c>
      <c r="I104" t="str">
        <f>IF((HEX2DEC(H104)&lt;3),"Tolerant",IF(HEX2DEC(H104)&lt;6,"NEUTRAL",IF(HEX2DEC(H104)&lt;10,"Suspicions",IF(HEX2DEC(H104)&lt;12,"Unfriendly","Hostile"))))</f>
        <v>Suspicions</v>
      </c>
      <c r="K104" t="str">
        <f>"#"&amp;Table1[[#This Row],[Column10]]</f>
        <v>#</v>
      </c>
      <c r="L104" t="str">
        <f>TEXT(Table1[[#This Row],[Column1]],"0000")</f>
        <v>0127</v>
      </c>
      <c r="M10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Color="#"&gt;0127&lt;/Border&gt;</v>
      </c>
      <c r="N104" s="4" t="str">
        <f>IF(LEN(Table1[[#This Row],[Column13]])=31,"",Table1[[#This Row],[Column13]])</f>
        <v>&lt;Border style="Dotted" Label="Suspicions" Color="#"&gt;0127&lt;/Border&gt;</v>
      </c>
    </row>
    <row r="105" spans="1:14" hidden="1">
      <c r="A105">
        <v>129</v>
      </c>
      <c r="B105" t="s">
        <v>618</v>
      </c>
      <c r="D105" t="s">
        <v>620</v>
      </c>
      <c r="E105" t="s">
        <v>608</v>
      </c>
      <c r="F105" t="s">
        <v>99</v>
      </c>
      <c r="G105" t="s">
        <v>619</v>
      </c>
      <c r="H105" t="str">
        <f>MID(G105,7,1)</f>
        <v>9</v>
      </c>
      <c r="I105" t="str">
        <f>IF((HEX2DEC(H105)&lt;3),"Tolerant",IF(HEX2DEC(H105)&lt;6,"NEUTRAL",IF(HEX2DEC(H105)&lt;10,"Suspicions",IF(HEX2DEC(H105)&lt;12,"Unfriendly","Hostile"))))</f>
        <v>Suspicions</v>
      </c>
      <c r="K105" t="str">
        <f>"#"&amp;Table1[[#This Row],[Column10]]</f>
        <v>#</v>
      </c>
      <c r="L105" t="str">
        <f>TEXT(Table1[[#This Row],[Column1]],"0000")</f>
        <v>0129</v>
      </c>
      <c r="M10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Color="#"&gt;0129&lt;/Border&gt;</v>
      </c>
      <c r="N105" s="4" t="str">
        <f>IF(LEN(Table1[[#This Row],[Column13]])=31,"",Table1[[#This Row],[Column13]])</f>
        <v>&lt;Border style="Dotted" Label="Suspicions" Color="#"&gt;0129&lt;/Border&gt;</v>
      </c>
    </row>
    <row r="106" spans="1:14" hidden="1">
      <c r="A106">
        <v>130</v>
      </c>
      <c r="B106" t="s">
        <v>621</v>
      </c>
      <c r="D106" t="s">
        <v>623</v>
      </c>
      <c r="E106" t="s">
        <v>624</v>
      </c>
      <c r="F106" t="s">
        <v>72</v>
      </c>
      <c r="G106" t="s">
        <v>622</v>
      </c>
      <c r="H106" t="str">
        <f>MID(G106,7,1)</f>
        <v>8</v>
      </c>
      <c r="I106" t="str">
        <f>IF((HEX2DEC(H106)&lt;3),"Tolerant",IF(HEX2DEC(H106)&lt;6,"NEUTRAL",IF(HEX2DEC(H106)&lt;10,"Suspicions",IF(HEX2DEC(H106)&lt;12,"Unfriendly","Hostile"))))</f>
        <v>Suspicions</v>
      </c>
      <c r="K106" t="str">
        <f>"#"&amp;Table1[[#This Row],[Column10]]</f>
        <v>#</v>
      </c>
      <c r="L106" t="str">
        <f>TEXT(Table1[[#This Row],[Column1]],"0000")</f>
        <v>0130</v>
      </c>
      <c r="M10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Color="#"&gt;0130&lt;/Border&gt;</v>
      </c>
      <c r="N106" s="4" t="str">
        <f>IF(LEN(Table1[[#This Row],[Column13]])=31,"",Table1[[#This Row],[Column13]])</f>
        <v>&lt;Border style="Dotted" Label="Suspicions" Color="#"&gt;0130&lt;/Border&gt;</v>
      </c>
    </row>
    <row r="107" spans="1:14" hidden="1">
      <c r="A107">
        <v>222</v>
      </c>
      <c r="B107" t="s">
        <v>625</v>
      </c>
      <c r="D107" t="s">
        <v>627</v>
      </c>
      <c r="E107" t="s">
        <v>19</v>
      </c>
      <c r="F107" t="s">
        <v>628</v>
      </c>
      <c r="G107" t="s">
        <v>626</v>
      </c>
      <c r="H107" t="str">
        <f>MID(G107,7,1)</f>
        <v>5</v>
      </c>
      <c r="I107" t="str">
        <f>IF((HEX2DEC(H107)&lt;3),"Tolerant",IF(HEX2DEC(H107)&lt;6,"NEUTRAL",IF(HEX2DEC(H107)&lt;10,"Suspicions",IF(HEX2DEC(H107)&lt;12,"Unfriendly","Hostile"))))</f>
        <v>NEUTRAL</v>
      </c>
      <c r="K107" t="str">
        <f>"#"&amp;Table1[[#This Row],[Column10]]</f>
        <v>#</v>
      </c>
      <c r="L107" t="str">
        <f>TEXT(Table1[[#This Row],[Column1]],"0000")</f>
        <v>0222</v>
      </c>
      <c r="M10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Color="#"&gt;0222&lt;/Border&gt;</v>
      </c>
      <c r="N107" s="4" t="str">
        <f>IF(LEN(Table1[[#This Row],[Column13]])=31,"",Table1[[#This Row],[Column13]])</f>
        <v>&lt;Border style="Dotted" Label="NEUTRAL" Color="#"&gt;0222&lt;/Border&gt;</v>
      </c>
    </row>
    <row r="108" spans="1:14" hidden="1">
      <c r="A108">
        <v>223</v>
      </c>
      <c r="B108" t="s">
        <v>629</v>
      </c>
      <c r="D108" t="s">
        <v>631</v>
      </c>
      <c r="E108" t="s">
        <v>632</v>
      </c>
      <c r="F108" t="s">
        <v>195</v>
      </c>
      <c r="G108" t="s">
        <v>630</v>
      </c>
      <c r="H108" t="str">
        <f>MID(G108,7,1)</f>
        <v>6</v>
      </c>
      <c r="I108" t="str">
        <f>IF((HEX2DEC(H108)&lt;3),"Tolerant",IF(HEX2DEC(H108)&lt;6,"NEUTRAL",IF(HEX2DEC(H108)&lt;10,"Suspicions",IF(HEX2DEC(H108)&lt;12,"Unfriendly","Hostile"))))</f>
        <v>Suspicions</v>
      </c>
      <c r="K108" t="str">
        <f>"#"&amp;Table1[[#This Row],[Column10]]</f>
        <v>#</v>
      </c>
      <c r="L108" t="str">
        <f>TEXT(Table1[[#This Row],[Column1]],"0000")</f>
        <v>0223</v>
      </c>
      <c r="M10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Color="#"&gt;0223&lt;/Border&gt;</v>
      </c>
      <c r="N108" s="4" t="str">
        <f>IF(LEN(Table1[[#This Row],[Column13]])=31,"",Table1[[#This Row],[Column13]])</f>
        <v>&lt;Border style="Dotted" Label="Suspicions" Color="#"&gt;0223&lt;/Border&gt;</v>
      </c>
    </row>
    <row r="109" spans="1:14" hidden="1">
      <c r="A109">
        <v>224</v>
      </c>
      <c r="B109" t="s">
        <v>633</v>
      </c>
      <c r="D109" t="s">
        <v>635</v>
      </c>
      <c r="E109" t="s">
        <v>612</v>
      </c>
      <c r="F109" t="s">
        <v>202</v>
      </c>
      <c r="G109" t="s">
        <v>634</v>
      </c>
      <c r="H109" t="str">
        <f>MID(G109,7,1)</f>
        <v>6</v>
      </c>
      <c r="I109" t="str">
        <f>IF((HEX2DEC(H109)&lt;3),"Tolerant",IF(HEX2DEC(H109)&lt;6,"NEUTRAL",IF(HEX2DEC(H109)&lt;10,"Suspicions",IF(HEX2DEC(H109)&lt;12,"Unfriendly","Hostile"))))</f>
        <v>Suspicions</v>
      </c>
      <c r="K109" t="str">
        <f>"#"&amp;Table1[[#This Row],[Column10]]</f>
        <v>#</v>
      </c>
      <c r="L109" t="str">
        <f>TEXT(Table1[[#This Row],[Column1]],"0000")</f>
        <v>0224</v>
      </c>
      <c r="M10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Color="#"&gt;0224&lt;/Border&gt;</v>
      </c>
      <c r="N109" s="4" t="str">
        <f>IF(LEN(Table1[[#This Row],[Column13]])=31,"",Table1[[#This Row],[Column13]])</f>
        <v>&lt;Border style="Dotted" Label="Suspicions" Color="#"&gt;0224&lt;/Border&gt;</v>
      </c>
    </row>
    <row r="110" spans="1:14" hidden="1">
      <c r="A110">
        <v>227</v>
      </c>
      <c r="B110" t="s">
        <v>636</v>
      </c>
      <c r="D110" t="s">
        <v>638</v>
      </c>
      <c r="E110" t="s">
        <v>612</v>
      </c>
      <c r="F110" t="s">
        <v>72</v>
      </c>
      <c r="G110" t="s">
        <v>637</v>
      </c>
      <c r="H110" t="str">
        <f>MID(G110,7,1)</f>
        <v>9</v>
      </c>
      <c r="I110" t="str">
        <f>IF((HEX2DEC(H110)&lt;3),"Tolerant",IF(HEX2DEC(H110)&lt;6,"NEUTRAL",IF(HEX2DEC(H110)&lt;10,"Suspicions",IF(HEX2DEC(H110)&lt;12,"Unfriendly","Hostile"))))</f>
        <v>Suspicions</v>
      </c>
      <c r="K110" t="str">
        <f>"#"&amp;Table1[[#This Row],[Column10]]</f>
        <v>#</v>
      </c>
      <c r="L110" t="str">
        <f>TEXT(Table1[[#This Row],[Column1]],"0000")</f>
        <v>0227</v>
      </c>
      <c r="M11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Color="#"&gt;0227&lt;/Border&gt;</v>
      </c>
      <c r="N110" s="4" t="str">
        <f>IF(LEN(Table1[[#This Row],[Column13]])=31,"",Table1[[#This Row],[Column13]])</f>
        <v>&lt;Border style="Dotted" Label="Suspicions" Color="#"&gt;0227&lt;/Border&gt;</v>
      </c>
    </row>
    <row r="111" spans="1:14" hidden="1">
      <c r="A111">
        <v>229</v>
      </c>
      <c r="B111" t="s">
        <v>639</v>
      </c>
      <c r="D111" t="s">
        <v>641</v>
      </c>
      <c r="E111" t="s">
        <v>642</v>
      </c>
      <c r="F111" t="s">
        <v>643</v>
      </c>
      <c r="G111" t="s">
        <v>640</v>
      </c>
      <c r="H111" t="str">
        <f>MID(G111,7,1)</f>
        <v>9</v>
      </c>
      <c r="I111" t="str">
        <f>IF((HEX2DEC(H111)&lt;3),"Tolerant",IF(HEX2DEC(H111)&lt;6,"NEUTRAL",IF(HEX2DEC(H111)&lt;10,"Suspicions",IF(HEX2DEC(H111)&lt;12,"Unfriendly","Hostile"))))</f>
        <v>Suspicions</v>
      </c>
      <c r="K111" t="str">
        <f>"#"&amp;Table1[[#This Row],[Column10]]</f>
        <v>#</v>
      </c>
      <c r="L111" t="str">
        <f>TEXT(Table1[[#This Row],[Column1]],"0000")</f>
        <v>0229</v>
      </c>
      <c r="M11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Color="#"&gt;0229&lt;/Border&gt;</v>
      </c>
      <c r="N111" s="4" t="str">
        <f>IF(LEN(Table1[[#This Row],[Column13]])=31,"",Table1[[#This Row],[Column13]])</f>
        <v>&lt;Border style="Dotted" Label="Suspicions" Color="#"&gt;0229&lt;/Border&gt;</v>
      </c>
    </row>
    <row r="112" spans="1:14" hidden="1">
      <c r="A112">
        <v>321</v>
      </c>
      <c r="B112" t="s">
        <v>644</v>
      </c>
      <c r="D112" t="s">
        <v>646</v>
      </c>
      <c r="E112" t="s">
        <v>19</v>
      </c>
      <c r="F112" t="s">
        <v>168</v>
      </c>
      <c r="G112" t="s">
        <v>645</v>
      </c>
      <c r="H112" t="str">
        <f>MID(G112,7,1)</f>
        <v>5</v>
      </c>
      <c r="I112" t="str">
        <f>IF((HEX2DEC(H112)&lt;3),"Tolerant",IF(HEX2DEC(H112)&lt;6,"NEUTRAL",IF(HEX2DEC(H112)&lt;10,"Suspicions",IF(HEX2DEC(H112)&lt;12,"Unfriendly","Hostile"))))</f>
        <v>NEUTRAL</v>
      </c>
      <c r="K112" t="str">
        <f>"#"&amp;Table1[[#This Row],[Column10]]</f>
        <v>#</v>
      </c>
      <c r="L112" t="str">
        <f>TEXT(Table1[[#This Row],[Column1]],"0000")</f>
        <v>0321</v>
      </c>
      <c r="M11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Color="#"&gt;0321&lt;/Border&gt;</v>
      </c>
      <c r="N112" s="4" t="str">
        <f>IF(LEN(Table1[[#This Row],[Column13]])=31,"",Table1[[#This Row],[Column13]])</f>
        <v>&lt;Border style="Dotted" Label="NEUTRAL" Color="#"&gt;0321&lt;/Border&gt;</v>
      </c>
    </row>
    <row r="113" spans="1:14" hidden="1">
      <c r="A113">
        <v>322</v>
      </c>
      <c r="B113" t="s">
        <v>647</v>
      </c>
      <c r="D113" t="s">
        <v>649</v>
      </c>
      <c r="E113" t="s">
        <v>612</v>
      </c>
      <c r="F113" t="s">
        <v>250</v>
      </c>
      <c r="G113" t="s">
        <v>648</v>
      </c>
      <c r="H113" t="str">
        <f>MID(G113,7,1)</f>
        <v>8</v>
      </c>
      <c r="I113" t="str">
        <f>IF((HEX2DEC(H113)&lt;3),"Tolerant",IF(HEX2DEC(H113)&lt;6,"NEUTRAL",IF(HEX2DEC(H113)&lt;10,"Suspicions",IF(HEX2DEC(H113)&lt;12,"Unfriendly","Hostile"))))</f>
        <v>Suspicions</v>
      </c>
      <c r="K113" t="str">
        <f>"#"&amp;Table1[[#This Row],[Column10]]</f>
        <v>#</v>
      </c>
      <c r="L113" t="str">
        <f>TEXT(Table1[[#This Row],[Column1]],"0000")</f>
        <v>0322</v>
      </c>
      <c r="M11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Color="#"&gt;0322&lt;/Border&gt;</v>
      </c>
      <c r="N113" s="4" t="str">
        <f>IF(LEN(Table1[[#This Row],[Column13]])=31,"",Table1[[#This Row],[Column13]])</f>
        <v>&lt;Border style="Dotted" Label="Suspicions" Color="#"&gt;0322&lt;/Border&gt;</v>
      </c>
    </row>
    <row r="114" spans="1:14" hidden="1">
      <c r="A114">
        <v>328</v>
      </c>
      <c r="B114" t="s">
        <v>650</v>
      </c>
      <c r="D114" t="s">
        <v>652</v>
      </c>
      <c r="E114" t="s">
        <v>642</v>
      </c>
      <c r="F114" t="s">
        <v>47</v>
      </c>
      <c r="G114" t="s">
        <v>651</v>
      </c>
      <c r="H114" t="str">
        <f>MID(G114,7,1)</f>
        <v>7</v>
      </c>
      <c r="I114" t="str">
        <f>IF((HEX2DEC(H114)&lt;3),"Tolerant",IF(HEX2DEC(H114)&lt;6,"NEUTRAL",IF(HEX2DEC(H114)&lt;10,"Suspicions",IF(HEX2DEC(H114)&lt;12,"Unfriendly","Hostile"))))</f>
        <v>Suspicions</v>
      </c>
      <c r="K114" t="str">
        <f>"#"&amp;Table1[[#This Row],[Column10]]</f>
        <v>#</v>
      </c>
      <c r="L114" t="str">
        <f>TEXT(Table1[[#This Row],[Column1]],"0000")</f>
        <v>0328</v>
      </c>
      <c r="M11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Color="#"&gt;0328&lt;/Border&gt;</v>
      </c>
      <c r="N114" s="4" t="str">
        <f>IF(LEN(Table1[[#This Row],[Column13]])=31,"",Table1[[#This Row],[Column13]])</f>
        <v>&lt;Border style="Dotted" Label="Suspicions" Color="#"&gt;0328&lt;/Border&gt;</v>
      </c>
    </row>
    <row r="115" spans="1:14" hidden="1">
      <c r="A115">
        <v>329</v>
      </c>
      <c r="B115" t="s">
        <v>653</v>
      </c>
      <c r="D115" t="s">
        <v>655</v>
      </c>
      <c r="E115" t="s">
        <v>612</v>
      </c>
      <c r="F115" t="s">
        <v>52</v>
      </c>
      <c r="G115" t="s">
        <v>654</v>
      </c>
      <c r="H115" t="str">
        <f>MID(G115,7,1)</f>
        <v>6</v>
      </c>
      <c r="I115" t="str">
        <f>IF((HEX2DEC(H115)&lt;3),"Tolerant",IF(HEX2DEC(H115)&lt;6,"NEUTRAL",IF(HEX2DEC(H115)&lt;10,"Suspicions",IF(HEX2DEC(H115)&lt;12,"Unfriendly","Hostile"))))</f>
        <v>Suspicions</v>
      </c>
      <c r="K115" t="str">
        <f>"#"&amp;Table1[[#This Row],[Column10]]</f>
        <v>#</v>
      </c>
      <c r="L115" t="str">
        <f>TEXT(Table1[[#This Row],[Column1]],"0000")</f>
        <v>0329</v>
      </c>
      <c r="M11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Color="#"&gt;0329&lt;/Border&gt;</v>
      </c>
      <c r="N115" s="4" t="str">
        <f>IF(LEN(Table1[[#This Row],[Column13]])=31,"",Table1[[#This Row],[Column13]])</f>
        <v>&lt;Border style="Dotted" Label="Suspicions" Color="#"&gt;0329&lt;/Border&gt;</v>
      </c>
    </row>
    <row r="116" spans="1:14" hidden="1">
      <c r="A116">
        <v>425</v>
      </c>
      <c r="B116" t="s">
        <v>656</v>
      </c>
      <c r="D116" t="s">
        <v>658</v>
      </c>
      <c r="E116" t="s">
        <v>632</v>
      </c>
      <c r="F116" t="s">
        <v>391</v>
      </c>
      <c r="G116" t="s">
        <v>657</v>
      </c>
      <c r="H116" t="str">
        <f>MID(G116,7,1)</f>
        <v>5</v>
      </c>
      <c r="I116" t="str">
        <f>IF((HEX2DEC(H116)&lt;3),"Tolerant",IF(HEX2DEC(H116)&lt;6,"NEUTRAL",IF(HEX2DEC(H116)&lt;10,"Suspicions",IF(HEX2DEC(H116)&lt;12,"Unfriendly","Hostile"))))</f>
        <v>NEUTRAL</v>
      </c>
      <c r="K116" t="str">
        <f>"#"&amp;Table1[[#This Row],[Column10]]</f>
        <v>#</v>
      </c>
      <c r="L116" t="str">
        <f>TEXT(Table1[[#This Row],[Column1]],"0000")</f>
        <v>0425</v>
      </c>
      <c r="M11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Color="#"&gt;0425&lt;/Border&gt;</v>
      </c>
      <c r="N116" s="4" t="str">
        <f>IF(LEN(Table1[[#This Row],[Column13]])=31,"",Table1[[#This Row],[Column13]])</f>
        <v>&lt;Border style="Dotted" Label="NEUTRAL" Color="#"&gt;0425&lt;/Border&gt;</v>
      </c>
    </row>
    <row r="117" spans="1:14" hidden="1">
      <c r="A117">
        <v>426</v>
      </c>
      <c r="B117" t="s">
        <v>659</v>
      </c>
      <c r="D117" t="s">
        <v>661</v>
      </c>
      <c r="E117" t="s">
        <v>662</v>
      </c>
      <c r="F117" t="s">
        <v>32</v>
      </c>
      <c r="G117" t="s">
        <v>660</v>
      </c>
      <c r="H117" t="str">
        <f>MID(G117,7,1)</f>
        <v>7</v>
      </c>
      <c r="I117" t="str">
        <f>IF((HEX2DEC(H117)&lt;3),"Tolerant",IF(HEX2DEC(H117)&lt;6,"NEUTRAL",IF(HEX2DEC(H117)&lt;10,"Suspicions",IF(HEX2DEC(H117)&lt;12,"Unfriendly","Hostile"))))</f>
        <v>Suspicions</v>
      </c>
      <c r="K117" t="str">
        <f>"#"&amp;Table1[[#This Row],[Column10]]</f>
        <v>#</v>
      </c>
      <c r="L117" t="str">
        <f>TEXT(Table1[[#This Row],[Column1]],"0000")</f>
        <v>0426</v>
      </c>
      <c r="M11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Color="#"&gt;0426&lt;/Border&gt;</v>
      </c>
      <c r="N117" s="4" t="str">
        <f>IF(LEN(Table1[[#This Row],[Column13]])=31,"",Table1[[#This Row],[Column13]])</f>
        <v>&lt;Border style="Dotted" Label="Suspicions" Color="#"&gt;0426&lt;/Border&gt;</v>
      </c>
    </row>
    <row r="118" spans="1:14" hidden="1">
      <c r="A118">
        <v>429</v>
      </c>
      <c r="B118" t="s">
        <v>663</v>
      </c>
      <c r="D118" t="s">
        <v>665</v>
      </c>
      <c r="E118" t="s">
        <v>612</v>
      </c>
      <c r="F118" t="s">
        <v>666</v>
      </c>
      <c r="G118" t="s">
        <v>664</v>
      </c>
      <c r="H118" t="str">
        <f>MID(G118,7,1)</f>
        <v>7</v>
      </c>
      <c r="I118" t="str">
        <f>IF((HEX2DEC(H118)&lt;3),"Tolerant",IF(HEX2DEC(H118)&lt;6,"NEUTRAL",IF(HEX2DEC(H118)&lt;10,"Suspicions",IF(HEX2DEC(H118)&lt;12,"Unfriendly","Hostile"))))</f>
        <v>Suspicions</v>
      </c>
      <c r="K118" t="str">
        <f>"#"&amp;Table1[[#This Row],[Column10]]</f>
        <v>#</v>
      </c>
      <c r="L118" t="str">
        <f>TEXT(Table1[[#This Row],[Column1]],"0000")</f>
        <v>0429</v>
      </c>
      <c r="M11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Color="#"&gt;0429&lt;/Border&gt;</v>
      </c>
      <c r="N118" s="4" t="str">
        <f>IF(LEN(Table1[[#This Row],[Column13]])=31,"",Table1[[#This Row],[Column13]])</f>
        <v>&lt;Border style="Dotted" Label="Suspicions" Color="#"&gt;0429&lt;/Border&gt;</v>
      </c>
    </row>
    <row r="119" spans="1:14" hidden="1">
      <c r="A119">
        <v>430</v>
      </c>
      <c r="B119" t="s">
        <v>667</v>
      </c>
      <c r="D119" t="s">
        <v>669</v>
      </c>
      <c r="E119" t="s">
        <v>662</v>
      </c>
      <c r="F119" t="s">
        <v>202</v>
      </c>
      <c r="G119" t="s">
        <v>668</v>
      </c>
      <c r="H119" t="str">
        <f>MID(G119,7,1)</f>
        <v>8</v>
      </c>
      <c r="I119" t="str">
        <f>IF((HEX2DEC(H119)&lt;3),"Tolerant",IF(HEX2DEC(H119)&lt;6,"NEUTRAL",IF(HEX2DEC(H119)&lt;10,"Suspicions",IF(HEX2DEC(H119)&lt;12,"Unfriendly","Hostile"))))</f>
        <v>Suspicions</v>
      </c>
      <c r="K119" t="str">
        <f>"#"&amp;Table1[[#This Row],[Column10]]</f>
        <v>#</v>
      </c>
      <c r="L119" t="str">
        <f>TEXT(Table1[[#This Row],[Column1]],"0000")</f>
        <v>0430</v>
      </c>
      <c r="M11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Color="#"&gt;0430&lt;/Border&gt;</v>
      </c>
      <c r="N119" s="4" t="str">
        <f>IF(LEN(Table1[[#This Row],[Column13]])=31,"",Table1[[#This Row],[Column13]])</f>
        <v>&lt;Border style="Dotted" Label="Suspicions" Color="#"&gt;0430&lt;/Border&gt;</v>
      </c>
    </row>
    <row r="120" spans="1:14" hidden="1">
      <c r="A120">
        <v>523</v>
      </c>
      <c r="B120" t="s">
        <v>670</v>
      </c>
      <c r="D120" t="s">
        <v>672</v>
      </c>
      <c r="E120" t="s">
        <v>19</v>
      </c>
      <c r="F120" t="s">
        <v>673</v>
      </c>
      <c r="G120" t="s">
        <v>671</v>
      </c>
      <c r="H120" t="str">
        <f>MID(G120,7,1)</f>
        <v>4</v>
      </c>
      <c r="I120" t="str">
        <f>IF((HEX2DEC(H120)&lt;3),"Tolerant",IF(HEX2DEC(H120)&lt;6,"NEUTRAL",IF(HEX2DEC(H120)&lt;10,"Suspicions",IF(HEX2DEC(H120)&lt;12,"Unfriendly","Hostile"))))</f>
        <v>NEUTRAL</v>
      </c>
      <c r="K120" t="str">
        <f>"#"&amp;Table1[[#This Row],[Column10]]</f>
        <v>#</v>
      </c>
      <c r="L120" t="str">
        <f>TEXT(Table1[[#This Row],[Column1]],"0000")</f>
        <v>0523</v>
      </c>
      <c r="M12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Color="#"&gt;0523&lt;/Border&gt;</v>
      </c>
      <c r="N120" s="4" t="str">
        <f>IF(LEN(Table1[[#This Row],[Column13]])=31,"",Table1[[#This Row],[Column13]])</f>
        <v>&lt;Border style="Dotted" Label="NEUTRAL" Color="#"&gt;0523&lt;/Border&gt;</v>
      </c>
    </row>
    <row r="121" spans="1:14" hidden="1">
      <c r="A121">
        <v>525</v>
      </c>
      <c r="B121" t="s">
        <v>674</v>
      </c>
      <c r="D121" t="s">
        <v>676</v>
      </c>
      <c r="E121" t="s">
        <v>612</v>
      </c>
      <c r="F121" t="s">
        <v>643</v>
      </c>
      <c r="G121" t="s">
        <v>675</v>
      </c>
      <c r="H121" t="str">
        <f>MID(G121,7,1)</f>
        <v>6</v>
      </c>
      <c r="I121" t="str">
        <f>IF((HEX2DEC(H121)&lt;3),"Tolerant",IF(HEX2DEC(H121)&lt;6,"NEUTRAL",IF(HEX2DEC(H121)&lt;10,"Suspicions",IF(HEX2DEC(H121)&lt;12,"Unfriendly","Hostile"))))</f>
        <v>Suspicions</v>
      </c>
      <c r="K121" t="str">
        <f>"#"&amp;Table1[[#This Row],[Column10]]</f>
        <v>#</v>
      </c>
      <c r="L121" t="str">
        <f>TEXT(Table1[[#This Row],[Column1]],"0000")</f>
        <v>0525</v>
      </c>
      <c r="M12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Color="#"&gt;0525&lt;/Border&gt;</v>
      </c>
      <c r="N121" s="4" t="str">
        <f>IF(LEN(Table1[[#This Row],[Column13]])=31,"",Table1[[#This Row],[Column13]])</f>
        <v>&lt;Border style="Dotted" Label="Suspicions" Color="#"&gt;0525&lt;/Border&gt;</v>
      </c>
    </row>
    <row r="122" spans="1:14" hidden="1">
      <c r="A122">
        <v>528</v>
      </c>
      <c r="B122" t="s">
        <v>677</v>
      </c>
      <c r="D122" t="s">
        <v>679</v>
      </c>
      <c r="E122" t="s">
        <v>632</v>
      </c>
      <c r="F122" t="s">
        <v>24</v>
      </c>
      <c r="G122" t="s">
        <v>678</v>
      </c>
      <c r="H122" t="str">
        <f>MID(G122,7,1)</f>
        <v>A</v>
      </c>
      <c r="I122" t="str">
        <f>IF((HEX2DEC(H122)&lt;3),"Tolerant",IF(HEX2DEC(H122)&lt;6,"NEUTRAL",IF(HEX2DEC(H122)&lt;10,"Suspicions",IF(HEX2DEC(H122)&lt;12,"Unfriendly","Hostile"))))</f>
        <v>Unfriendly</v>
      </c>
      <c r="K122" t="str">
        <f>"#"&amp;Table1[[#This Row],[Column10]]</f>
        <v>#</v>
      </c>
      <c r="L122" t="str">
        <f>TEXT(Table1[[#This Row],[Column1]],"0000")</f>
        <v>0528</v>
      </c>
      <c r="M12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Color="#"&gt;0528&lt;/Border&gt;</v>
      </c>
      <c r="N122" s="4" t="str">
        <f>IF(LEN(Table1[[#This Row],[Column13]])=31,"",Table1[[#This Row],[Column13]])</f>
        <v>&lt;Border style="Dotted" Label="Unfriendly" Color="#"&gt;0528&lt;/Border&gt;</v>
      </c>
    </row>
    <row r="123" spans="1:14" hidden="1">
      <c r="A123">
        <v>529</v>
      </c>
      <c r="B123" t="s">
        <v>680</v>
      </c>
      <c r="D123" t="s">
        <v>682</v>
      </c>
      <c r="E123" t="s">
        <v>642</v>
      </c>
      <c r="F123" t="s">
        <v>72</v>
      </c>
      <c r="G123" t="s">
        <v>681</v>
      </c>
      <c r="H123" t="str">
        <f>MID(G123,7,1)</f>
        <v>5</v>
      </c>
      <c r="I123" t="str">
        <f>IF((HEX2DEC(H123)&lt;3),"Tolerant",IF(HEX2DEC(H123)&lt;6,"NEUTRAL",IF(HEX2DEC(H123)&lt;10,"Suspicions",IF(HEX2DEC(H123)&lt;12,"Unfriendly","Hostile"))))</f>
        <v>NEUTRAL</v>
      </c>
      <c r="K123" t="str">
        <f>"#"&amp;Table1[[#This Row],[Column10]]</f>
        <v>#</v>
      </c>
      <c r="L123" t="str">
        <f>TEXT(Table1[[#This Row],[Column1]],"0000")</f>
        <v>0529</v>
      </c>
      <c r="M12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Color="#"&gt;0529&lt;/Border&gt;</v>
      </c>
      <c r="N123" s="4" t="str">
        <f>IF(LEN(Table1[[#This Row],[Column13]])=31,"",Table1[[#This Row],[Column13]])</f>
        <v>&lt;Border style="Dotted" Label="NEUTRAL" Color="#"&gt;0529&lt;/Border&gt;</v>
      </c>
    </row>
    <row r="124" spans="1:14" hidden="1">
      <c r="A124">
        <v>530</v>
      </c>
      <c r="B124" t="s">
        <v>683</v>
      </c>
      <c r="D124" t="s">
        <v>685</v>
      </c>
      <c r="E124" t="s">
        <v>612</v>
      </c>
      <c r="F124" t="s">
        <v>686</v>
      </c>
      <c r="G124" t="s">
        <v>684</v>
      </c>
      <c r="H124" t="str">
        <f>MID(G124,7,1)</f>
        <v>4</v>
      </c>
      <c r="I124" t="str">
        <f>IF((HEX2DEC(H124)&lt;3),"Tolerant",IF(HEX2DEC(H124)&lt;6,"NEUTRAL",IF(HEX2DEC(H124)&lt;10,"Suspicions",IF(HEX2DEC(H124)&lt;12,"Unfriendly","Hostile"))))</f>
        <v>NEUTRAL</v>
      </c>
      <c r="K124" t="str">
        <f>"#"&amp;Table1[[#This Row],[Column10]]</f>
        <v>#</v>
      </c>
      <c r="L124" t="str">
        <f>TEXT(Table1[[#This Row],[Column1]],"0000")</f>
        <v>0530</v>
      </c>
      <c r="M12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Color="#"&gt;0530&lt;/Border&gt;</v>
      </c>
      <c r="N124" s="4" t="str">
        <f>IF(LEN(Table1[[#This Row],[Column13]])=31,"",Table1[[#This Row],[Column13]])</f>
        <v>&lt;Border style="Dotted" Label="NEUTRAL" Color="#"&gt;0530&lt;/Border&gt;</v>
      </c>
    </row>
    <row r="125" spans="1:14" hidden="1">
      <c r="A125">
        <v>628</v>
      </c>
      <c r="B125" t="s">
        <v>687</v>
      </c>
      <c r="D125" t="s">
        <v>689</v>
      </c>
      <c r="E125" t="s">
        <v>608</v>
      </c>
      <c r="F125" t="s">
        <v>690</v>
      </c>
      <c r="G125" t="s">
        <v>688</v>
      </c>
      <c r="H125" t="str">
        <f>MID(G125,7,1)</f>
        <v>6</v>
      </c>
      <c r="I125" t="str">
        <f>IF((HEX2DEC(H125)&lt;3),"Tolerant",IF(HEX2DEC(H125)&lt;6,"NEUTRAL",IF(HEX2DEC(H125)&lt;10,"Suspicions",IF(HEX2DEC(H125)&lt;12,"Unfriendly","Hostile"))))</f>
        <v>Suspicions</v>
      </c>
      <c r="K125" t="str">
        <f>"#"&amp;Table1[[#This Row],[Column10]]</f>
        <v>#</v>
      </c>
      <c r="L125" t="str">
        <f>TEXT(Table1[[#This Row],[Column1]],"0000")</f>
        <v>0628</v>
      </c>
      <c r="M12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Color="#"&gt;0628&lt;/Border&gt;</v>
      </c>
      <c r="N125" s="4" t="str">
        <f>IF(LEN(Table1[[#This Row],[Column13]])=31,"",Table1[[#This Row],[Column13]])</f>
        <v>&lt;Border style="Dotted" Label="Suspicions" Color="#"&gt;0628&lt;/Border&gt;</v>
      </c>
    </row>
    <row r="126" spans="1:14" hidden="1">
      <c r="A126">
        <v>722</v>
      </c>
      <c r="B126" t="s">
        <v>691</v>
      </c>
      <c r="D126" t="s">
        <v>693</v>
      </c>
      <c r="E126" t="s">
        <v>19</v>
      </c>
      <c r="F126" t="s">
        <v>493</v>
      </c>
      <c r="G126" t="s">
        <v>692</v>
      </c>
      <c r="H126" t="str">
        <f>MID(G126,7,1)</f>
        <v>0</v>
      </c>
      <c r="I126" t="str">
        <f>IF((HEX2DEC(H126)&lt;3),"Tolerant",IF(HEX2DEC(H126)&lt;6,"NEUTRAL",IF(HEX2DEC(H126)&lt;10,"Suspicions",IF(HEX2DEC(H126)&lt;12,"Unfriendly","Hostile"))))</f>
        <v>Tolerant</v>
      </c>
      <c r="K126" t="str">
        <f>"#"&amp;Table1[[#This Row],[Column10]]</f>
        <v>#</v>
      </c>
      <c r="L126" t="str">
        <f>TEXT(Table1[[#This Row],[Column1]],"0000")</f>
        <v>0722</v>
      </c>
      <c r="M12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Color="#"&gt;0722&lt;/Border&gt;</v>
      </c>
      <c r="N126" s="4" t="str">
        <f>IF(LEN(Table1[[#This Row],[Column13]])=31,"",Table1[[#This Row],[Column13]])</f>
        <v>&lt;Border style="Dotted" Label="Tolerant" Color="#"&gt;0722&lt;/Border&gt;</v>
      </c>
    </row>
    <row r="127" spans="1:14" hidden="1">
      <c r="A127">
        <v>724</v>
      </c>
      <c r="B127" t="s">
        <v>694</v>
      </c>
      <c r="D127" t="s">
        <v>696</v>
      </c>
      <c r="E127" t="s">
        <v>19</v>
      </c>
      <c r="F127" t="s">
        <v>72</v>
      </c>
      <c r="G127" t="s">
        <v>695</v>
      </c>
      <c r="H127" t="str">
        <f>MID(G127,7,1)</f>
        <v>6</v>
      </c>
      <c r="I127" t="str">
        <f>IF((HEX2DEC(H127)&lt;3),"Tolerant",IF(HEX2DEC(H127)&lt;6,"NEUTRAL",IF(HEX2DEC(H127)&lt;10,"Suspicions",IF(HEX2DEC(H127)&lt;12,"Unfriendly","Hostile"))))</f>
        <v>Suspicions</v>
      </c>
      <c r="K127" t="str">
        <f>"#"&amp;Table1[[#This Row],[Column10]]</f>
        <v>#</v>
      </c>
      <c r="L127" t="str">
        <f>TEXT(Table1[[#This Row],[Column1]],"0000")</f>
        <v>0724</v>
      </c>
      <c r="M12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Color="#"&gt;0724&lt;/Border&gt;</v>
      </c>
      <c r="N127" s="4" t="str">
        <f>IF(LEN(Table1[[#This Row],[Column13]])=31,"",Table1[[#This Row],[Column13]])</f>
        <v>&lt;Border style="Dotted" Label="Suspicions" Color="#"&gt;0724&lt;/Border&gt;</v>
      </c>
    </row>
    <row r="128" spans="1:14" hidden="1">
      <c r="A128">
        <v>727</v>
      </c>
      <c r="B128" t="s">
        <v>697</v>
      </c>
      <c r="D128" t="s">
        <v>699</v>
      </c>
      <c r="E128" t="s">
        <v>662</v>
      </c>
      <c r="F128" t="s">
        <v>700</v>
      </c>
      <c r="G128" t="s">
        <v>698</v>
      </c>
      <c r="H128" t="str">
        <f>MID(G128,7,1)</f>
        <v>5</v>
      </c>
      <c r="I128" t="str">
        <f>IF((HEX2DEC(H128)&lt;3),"Tolerant",IF(HEX2DEC(H128)&lt;6,"NEUTRAL",IF(HEX2DEC(H128)&lt;10,"Suspicions",IF(HEX2DEC(H128)&lt;12,"Unfriendly","Hostile"))))</f>
        <v>NEUTRAL</v>
      </c>
      <c r="K128" t="str">
        <f>"#"&amp;Table1[[#This Row],[Column10]]</f>
        <v>#</v>
      </c>
      <c r="L128" t="str">
        <f>TEXT(Table1[[#This Row],[Column1]],"0000")</f>
        <v>0727</v>
      </c>
      <c r="M12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Color="#"&gt;0727&lt;/Border&gt;</v>
      </c>
      <c r="N128" s="4" t="str">
        <f>IF(LEN(Table1[[#This Row],[Column13]])=31,"",Table1[[#This Row],[Column13]])</f>
        <v>&lt;Border style="Dotted" Label="NEUTRAL" Color="#"&gt;0727&lt;/Border&gt;</v>
      </c>
    </row>
    <row r="129" spans="1:14" hidden="1">
      <c r="A129">
        <v>729</v>
      </c>
      <c r="B129" t="s">
        <v>701</v>
      </c>
      <c r="D129" t="s">
        <v>703</v>
      </c>
      <c r="E129" t="s">
        <v>704</v>
      </c>
      <c r="F129" t="s">
        <v>24</v>
      </c>
      <c r="G129" t="s">
        <v>702</v>
      </c>
      <c r="H129" t="str">
        <f>MID(G129,7,1)</f>
        <v>6</v>
      </c>
      <c r="I129" t="str">
        <f>IF((HEX2DEC(H129)&lt;3),"Tolerant",IF(HEX2DEC(H129)&lt;6,"NEUTRAL",IF(HEX2DEC(H129)&lt;10,"Suspicions",IF(HEX2DEC(H129)&lt;12,"Unfriendly","Hostile"))))</f>
        <v>Suspicions</v>
      </c>
      <c r="K129" t="str">
        <f>"#"&amp;Table1[[#This Row],[Column10]]</f>
        <v>#</v>
      </c>
      <c r="L129" t="str">
        <f>TEXT(Table1[[#This Row],[Column1]],"0000")</f>
        <v>0729</v>
      </c>
      <c r="M12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Color="#"&gt;0729&lt;/Border&gt;</v>
      </c>
      <c r="N129" s="4" t="str">
        <f>IF(LEN(Table1[[#This Row],[Column13]])=31,"",Table1[[#This Row],[Column13]])</f>
        <v>&lt;Border style="Dotted" Label="Suspicions" Color="#"&gt;0729&lt;/Border&gt;</v>
      </c>
    </row>
    <row r="130" spans="1:14" hidden="1">
      <c r="A130">
        <v>823</v>
      </c>
      <c r="B130" t="s">
        <v>705</v>
      </c>
      <c r="D130" t="s">
        <v>707</v>
      </c>
      <c r="E130" t="s">
        <v>708</v>
      </c>
      <c r="F130" t="s">
        <v>91</v>
      </c>
      <c r="G130" t="s">
        <v>706</v>
      </c>
      <c r="H130" t="str">
        <f>MID(G130,7,1)</f>
        <v>0</v>
      </c>
      <c r="I130" t="str">
        <f>IF((HEX2DEC(H130)&lt;3),"Tolerant",IF(HEX2DEC(H130)&lt;6,"NEUTRAL",IF(HEX2DEC(H130)&lt;10,"Suspicions",IF(HEX2DEC(H130)&lt;12,"Unfriendly","Hostile"))))</f>
        <v>Tolerant</v>
      </c>
      <c r="K130" t="str">
        <f>"#"&amp;Table1[[#This Row],[Column10]]</f>
        <v>#</v>
      </c>
      <c r="L130" t="str">
        <f>TEXT(Table1[[#This Row],[Column1]],"0000")</f>
        <v>0823</v>
      </c>
      <c r="M13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Color="#"&gt;0823&lt;/Border&gt;</v>
      </c>
      <c r="N130" s="4" t="str">
        <f>IF(LEN(Table1[[#This Row],[Column13]])=31,"",Table1[[#This Row],[Column13]])</f>
        <v>&lt;Border style="Dotted" Label="Tolerant" Color="#"&gt;0823&lt;/Border&gt;</v>
      </c>
    </row>
    <row r="131" spans="1:14" hidden="1">
      <c r="A131">
        <v>824</v>
      </c>
      <c r="B131" t="s">
        <v>709</v>
      </c>
      <c r="D131" t="s">
        <v>711</v>
      </c>
      <c r="E131" t="s">
        <v>704</v>
      </c>
      <c r="F131" t="s">
        <v>712</v>
      </c>
      <c r="G131" t="s">
        <v>710</v>
      </c>
      <c r="H131" t="str">
        <f>MID(G131,7,1)</f>
        <v>B</v>
      </c>
      <c r="I131" t="str">
        <f>IF((HEX2DEC(H131)&lt;3),"Tolerant",IF(HEX2DEC(H131)&lt;6,"NEUTRAL",IF(HEX2DEC(H131)&lt;10,"Suspicions",IF(HEX2DEC(H131)&lt;12,"Unfriendly","Hostile"))))</f>
        <v>Unfriendly</v>
      </c>
      <c r="K131" t="str">
        <f>"#"&amp;Table1[[#This Row],[Column10]]</f>
        <v>#</v>
      </c>
      <c r="L131" t="str">
        <f>TEXT(Table1[[#This Row],[Column1]],"0000")</f>
        <v>0824</v>
      </c>
      <c r="M13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Color="#"&gt;0824&lt;/Border&gt;</v>
      </c>
      <c r="N131" s="4" t="str">
        <f>IF(LEN(Table1[[#This Row],[Column13]])=31,"",Table1[[#This Row],[Column13]])</f>
        <v>&lt;Border style="Dotted" Label="Unfriendly" Color="#"&gt;0824&lt;/Border&gt;</v>
      </c>
    </row>
    <row r="132" spans="1:14" hidden="1">
      <c r="A132">
        <v>825</v>
      </c>
      <c r="B132" t="s">
        <v>713</v>
      </c>
      <c r="D132" t="s">
        <v>715</v>
      </c>
      <c r="E132" t="s">
        <v>716</v>
      </c>
      <c r="F132" t="s">
        <v>364</v>
      </c>
      <c r="G132" t="s">
        <v>714</v>
      </c>
      <c r="H132" t="str">
        <f>MID(G132,7,1)</f>
        <v>A</v>
      </c>
      <c r="I132" t="str">
        <f>IF((HEX2DEC(H132)&lt;3),"Tolerant",IF(HEX2DEC(H132)&lt;6,"NEUTRAL",IF(HEX2DEC(H132)&lt;10,"Suspicions",IF(HEX2DEC(H132)&lt;12,"Unfriendly","Hostile"))))</f>
        <v>Unfriendly</v>
      </c>
      <c r="K132" t="str">
        <f>"#"&amp;Table1[[#This Row],[Column10]]</f>
        <v>#</v>
      </c>
      <c r="L132" t="str">
        <f>TEXT(Table1[[#This Row],[Column1]],"0000")</f>
        <v>0825</v>
      </c>
      <c r="M13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Color="#"&gt;0825&lt;/Border&gt;</v>
      </c>
      <c r="N132" s="4" t="str">
        <f>IF(LEN(Table1[[#This Row],[Column13]])=31,"",Table1[[#This Row],[Column13]])</f>
        <v>&lt;Border style="Dotted" Label="Unfriendly" Color="#"&gt;0825&lt;/Border&gt;</v>
      </c>
    </row>
    <row r="133" spans="1:14" hidden="1">
      <c r="A133">
        <v>829</v>
      </c>
      <c r="B133" t="s">
        <v>717</v>
      </c>
      <c r="D133" t="s">
        <v>719</v>
      </c>
      <c r="E133" t="s">
        <v>642</v>
      </c>
      <c r="F133" t="s">
        <v>720</v>
      </c>
      <c r="G133" t="s">
        <v>718</v>
      </c>
      <c r="H133" t="str">
        <f>MID(G133,7,1)</f>
        <v>B</v>
      </c>
      <c r="I133" t="str">
        <f>IF((HEX2DEC(H133)&lt;3),"Tolerant",IF(HEX2DEC(H133)&lt;6,"NEUTRAL",IF(HEX2DEC(H133)&lt;10,"Suspicions",IF(HEX2DEC(H133)&lt;12,"Unfriendly","Hostile"))))</f>
        <v>Unfriendly</v>
      </c>
      <c r="K133" t="str">
        <f>"#"&amp;Table1[[#This Row],[Column10]]</f>
        <v>#</v>
      </c>
      <c r="L133" t="str">
        <f>TEXT(Table1[[#This Row],[Column1]],"0000")</f>
        <v>0829</v>
      </c>
      <c r="M13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Color="#"&gt;0829&lt;/Border&gt;</v>
      </c>
      <c r="N133" s="4" t="str">
        <f>IF(LEN(Table1[[#This Row],[Column13]])=31,"",Table1[[#This Row],[Column13]])</f>
        <v>&lt;Border style="Dotted" Label="Unfriendly" Color="#"&gt;0829&lt;/Border&gt;</v>
      </c>
    </row>
    <row r="134" spans="1:14" hidden="1">
      <c r="A134">
        <v>929</v>
      </c>
      <c r="B134" t="s">
        <v>721</v>
      </c>
      <c r="D134" t="s">
        <v>723</v>
      </c>
      <c r="E134" t="s">
        <v>716</v>
      </c>
      <c r="F134" t="s">
        <v>134</v>
      </c>
      <c r="G134" t="s">
        <v>722</v>
      </c>
      <c r="H134" t="str">
        <f>MID(G134,7,1)</f>
        <v>8</v>
      </c>
      <c r="I134" t="str">
        <f>IF((HEX2DEC(H134)&lt;3),"Tolerant",IF(HEX2DEC(H134)&lt;6,"NEUTRAL",IF(HEX2DEC(H134)&lt;10,"Suspicions",IF(HEX2DEC(H134)&lt;12,"Unfriendly","Hostile"))))</f>
        <v>Suspicions</v>
      </c>
      <c r="K134" t="str">
        <f>"#"&amp;Table1[[#This Row],[Column10]]</f>
        <v>#</v>
      </c>
      <c r="L134" t="str">
        <f>TEXT(Table1[[#This Row],[Column1]],"0000")</f>
        <v>0929</v>
      </c>
      <c r="M13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Color="#"&gt;0929&lt;/Border&gt;</v>
      </c>
      <c r="N134" s="4" t="str">
        <f>IF(LEN(Table1[[#This Row],[Column13]])=31,"",Table1[[#This Row],[Column13]])</f>
        <v>&lt;Border style="Dotted" Label="Suspicions" Color="#"&gt;0929&lt;/Border&gt;</v>
      </c>
    </row>
    <row r="135" spans="1:14" hidden="1">
      <c r="A135">
        <v>930</v>
      </c>
      <c r="B135" t="s">
        <v>724</v>
      </c>
      <c r="D135" t="s">
        <v>726</v>
      </c>
      <c r="E135" t="s">
        <v>612</v>
      </c>
      <c r="F135" t="s">
        <v>727</v>
      </c>
      <c r="G135" t="s">
        <v>725</v>
      </c>
      <c r="H135" t="str">
        <f>MID(G135,7,1)</f>
        <v>A</v>
      </c>
      <c r="I135" t="str">
        <f>IF((HEX2DEC(H135)&lt;3),"Tolerant",IF(HEX2DEC(H135)&lt;6,"NEUTRAL",IF(HEX2DEC(H135)&lt;10,"Suspicions",IF(HEX2DEC(H135)&lt;12,"Unfriendly","Hostile"))))</f>
        <v>Unfriendly</v>
      </c>
      <c r="K135" t="str">
        <f>"#"&amp;Table1[[#This Row],[Column10]]</f>
        <v>#</v>
      </c>
      <c r="L135" t="str">
        <f>TEXT(Table1[[#This Row],[Column1]],"0000")</f>
        <v>0930</v>
      </c>
      <c r="M13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Color="#"&gt;0930&lt;/Border&gt;</v>
      </c>
      <c r="N135" s="4" t="str">
        <f>IF(LEN(Table1[[#This Row],[Column13]])=31,"",Table1[[#This Row],[Column13]])</f>
        <v>&lt;Border style="Dotted" Label="Unfriendly" Color="#"&gt;0930&lt;/Border&gt;</v>
      </c>
    </row>
    <row r="136" spans="1:14" hidden="1">
      <c r="A136">
        <v>1022</v>
      </c>
      <c r="B136" t="s">
        <v>728</v>
      </c>
      <c r="D136" t="s">
        <v>730</v>
      </c>
      <c r="E136" t="s">
        <v>716</v>
      </c>
      <c r="F136" t="s">
        <v>731</v>
      </c>
      <c r="G136" t="s">
        <v>729</v>
      </c>
      <c r="H136" t="str">
        <f>MID(G136,7,1)</f>
        <v>A</v>
      </c>
      <c r="I136" t="str">
        <f>IF((HEX2DEC(H136)&lt;3),"Tolerant",IF(HEX2DEC(H136)&lt;6,"NEUTRAL",IF(HEX2DEC(H136)&lt;10,"Suspicions",IF(HEX2DEC(H136)&lt;12,"Unfriendly","Hostile"))))</f>
        <v>Unfriendly</v>
      </c>
      <c r="K136" t="str">
        <f>"#"&amp;Table1[[#This Row],[Column10]]</f>
        <v>#</v>
      </c>
      <c r="L136" t="str">
        <f>TEXT(Table1[[#This Row],[Column1]],"0000")</f>
        <v>1022</v>
      </c>
      <c r="M13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Color="#"&gt;1022&lt;/Border&gt;</v>
      </c>
      <c r="N136" s="4" t="str">
        <f>IF(LEN(Table1[[#This Row],[Column13]])=31,"",Table1[[#This Row],[Column13]])</f>
        <v>&lt;Border style="Dotted" Label="Unfriendly" Color="#"&gt;1022&lt;/Border&gt;</v>
      </c>
    </row>
    <row r="137" spans="1:14" hidden="1">
      <c r="A137">
        <v>1023</v>
      </c>
      <c r="B137" t="s">
        <v>732</v>
      </c>
      <c r="D137" t="s">
        <v>734</v>
      </c>
      <c r="E137" t="s">
        <v>716</v>
      </c>
      <c r="F137" t="s">
        <v>735</v>
      </c>
      <c r="G137" t="s">
        <v>733</v>
      </c>
      <c r="H137" t="str">
        <f>MID(G137,7,1)</f>
        <v>6</v>
      </c>
      <c r="I137" t="str">
        <f>IF((HEX2DEC(H137)&lt;3),"Tolerant",IF(HEX2DEC(H137)&lt;6,"NEUTRAL",IF(HEX2DEC(H137)&lt;10,"Suspicions",IF(HEX2DEC(H137)&lt;12,"Unfriendly","Hostile"))))</f>
        <v>Suspicions</v>
      </c>
      <c r="K137" t="str">
        <f>"#"&amp;Table1[[#This Row],[Column10]]</f>
        <v>#</v>
      </c>
      <c r="L137" t="str">
        <f>TEXT(Table1[[#This Row],[Column1]],"0000")</f>
        <v>1023</v>
      </c>
      <c r="M13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Color="#"&gt;1023&lt;/Border&gt;</v>
      </c>
      <c r="N137" s="4" t="str">
        <f>IF(LEN(Table1[[#This Row],[Column13]])=31,"",Table1[[#This Row],[Column13]])</f>
        <v>&lt;Border style="Dotted" Label="Suspicions" Color="#"&gt;1023&lt;/Border&gt;</v>
      </c>
    </row>
    <row r="138" spans="1:14" hidden="1">
      <c r="A138">
        <v>1025</v>
      </c>
      <c r="B138" t="s">
        <v>736</v>
      </c>
      <c r="D138" t="s">
        <v>738</v>
      </c>
      <c r="E138" t="s">
        <v>716</v>
      </c>
      <c r="F138" t="s">
        <v>134</v>
      </c>
      <c r="G138" t="s">
        <v>737</v>
      </c>
      <c r="H138" t="str">
        <f>MID(G138,7,1)</f>
        <v>A</v>
      </c>
      <c r="I138" t="str">
        <f>IF((HEX2DEC(H138)&lt;3),"Tolerant",IF(HEX2DEC(H138)&lt;6,"NEUTRAL",IF(HEX2DEC(H138)&lt;10,"Suspicions",IF(HEX2DEC(H138)&lt;12,"Unfriendly","Hostile"))))</f>
        <v>Unfriendly</v>
      </c>
      <c r="K138" t="str">
        <f>"#"&amp;Table1[[#This Row],[Column10]]</f>
        <v>#</v>
      </c>
      <c r="L138" t="str">
        <f>TEXT(Table1[[#This Row],[Column1]],"0000")</f>
        <v>1025</v>
      </c>
      <c r="M13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Color="#"&gt;1025&lt;/Border&gt;</v>
      </c>
      <c r="N138" s="4" t="str">
        <f>IF(LEN(Table1[[#This Row],[Column13]])=31,"",Table1[[#This Row],[Column13]])</f>
        <v>&lt;Border style="Dotted" Label="Unfriendly" Color="#"&gt;1025&lt;/Border&gt;</v>
      </c>
    </row>
    <row r="139" spans="1:14" hidden="1">
      <c r="A139">
        <v>1026</v>
      </c>
      <c r="B139" t="s">
        <v>739</v>
      </c>
      <c r="D139" t="s">
        <v>741</v>
      </c>
      <c r="E139" t="s">
        <v>716</v>
      </c>
      <c r="F139" t="s">
        <v>125</v>
      </c>
      <c r="G139" t="s">
        <v>740</v>
      </c>
      <c r="H139" t="str">
        <f>MID(G139,7,1)</f>
        <v>2</v>
      </c>
      <c r="I139" t="str">
        <f>IF((HEX2DEC(H139)&lt;3),"Tolerant",IF(HEX2DEC(H139)&lt;6,"NEUTRAL",IF(HEX2DEC(H139)&lt;10,"Suspicions",IF(HEX2DEC(H139)&lt;12,"Unfriendly","Hostile"))))</f>
        <v>Tolerant</v>
      </c>
      <c r="K139" t="str">
        <f>"#"&amp;Table1[[#This Row],[Column10]]</f>
        <v>#</v>
      </c>
      <c r="L139" t="str">
        <f>TEXT(Table1[[#This Row],[Column1]],"0000")</f>
        <v>1026</v>
      </c>
      <c r="M13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Color="#"&gt;1026&lt;/Border&gt;</v>
      </c>
      <c r="N139" s="4" t="str">
        <f>IF(LEN(Table1[[#This Row],[Column13]])=31,"",Table1[[#This Row],[Column13]])</f>
        <v>&lt;Border style="Dotted" Label="Tolerant" Color="#"&gt;1026&lt;/Border&gt;</v>
      </c>
    </row>
    <row r="140" spans="1:14" hidden="1">
      <c r="A140">
        <v>1027</v>
      </c>
      <c r="B140" t="s">
        <v>742</v>
      </c>
      <c r="D140" t="s">
        <v>744</v>
      </c>
      <c r="E140" t="s">
        <v>716</v>
      </c>
      <c r="F140" t="s">
        <v>745</v>
      </c>
      <c r="G140" t="s">
        <v>743</v>
      </c>
      <c r="H140" t="str">
        <f>MID(G140,7,1)</f>
        <v>C</v>
      </c>
      <c r="I140" t="str">
        <f>IF((HEX2DEC(H140)&lt;3),"Tolerant",IF(HEX2DEC(H140)&lt;6,"NEUTRAL",IF(HEX2DEC(H140)&lt;10,"Suspicions",IF(HEX2DEC(H140)&lt;12,"Unfriendly","Hostile"))))</f>
        <v>Hostile</v>
      </c>
      <c r="K140" t="str">
        <f>"#"&amp;Table1[[#This Row],[Column10]]</f>
        <v>#</v>
      </c>
      <c r="L140" t="str">
        <f>TEXT(Table1[[#This Row],[Column1]],"0000")</f>
        <v>1027</v>
      </c>
      <c r="M14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Color="#"&gt;1027&lt;/Border&gt;</v>
      </c>
      <c r="N140" s="4" t="str">
        <f>IF(LEN(Table1[[#This Row],[Column13]])=31,"",Table1[[#This Row],[Column13]])</f>
        <v>&lt;Border style="Dotted" Label="Hostile" Color="#"&gt;1027&lt;/Border&gt;</v>
      </c>
    </row>
    <row r="141" spans="1:14" hidden="1">
      <c r="A141">
        <v>1028</v>
      </c>
      <c r="B141" t="s">
        <v>746</v>
      </c>
      <c r="D141" t="s">
        <v>748</v>
      </c>
      <c r="E141" t="s">
        <v>716</v>
      </c>
      <c r="F141" t="s">
        <v>469</v>
      </c>
      <c r="G141" t="s">
        <v>747</v>
      </c>
      <c r="H141" t="str">
        <f>MID(G141,7,1)</f>
        <v>8</v>
      </c>
      <c r="I141" t="str">
        <f>IF((HEX2DEC(H141)&lt;3),"Tolerant",IF(HEX2DEC(H141)&lt;6,"NEUTRAL",IF(HEX2DEC(H141)&lt;10,"Suspicions",IF(HEX2DEC(H141)&lt;12,"Unfriendly","Hostile"))))</f>
        <v>Suspicions</v>
      </c>
      <c r="K141" t="str">
        <f>"#"&amp;Table1[[#This Row],[Column10]]</f>
        <v>#</v>
      </c>
      <c r="L141" t="str">
        <f>TEXT(Table1[[#This Row],[Column1]],"0000")</f>
        <v>1028</v>
      </c>
      <c r="M14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Color="#"&gt;1028&lt;/Border&gt;</v>
      </c>
      <c r="N141" s="4" t="str">
        <f>IF(LEN(Table1[[#This Row],[Column13]])=31,"",Table1[[#This Row],[Column13]])</f>
        <v>&lt;Border style="Dotted" Label="Suspicions" Color="#"&gt;1028&lt;/Border&gt;</v>
      </c>
    </row>
    <row r="142" spans="1:14" hidden="1">
      <c r="A142">
        <v>1030</v>
      </c>
      <c r="B142" t="s">
        <v>749</v>
      </c>
      <c r="D142" t="s">
        <v>751</v>
      </c>
      <c r="E142" t="s">
        <v>716</v>
      </c>
      <c r="F142" t="s">
        <v>752</v>
      </c>
      <c r="G142" t="s">
        <v>750</v>
      </c>
      <c r="H142" t="str">
        <f>MID(G142,7,1)</f>
        <v>3</v>
      </c>
      <c r="I142" t="str">
        <f>IF((HEX2DEC(H142)&lt;3),"Tolerant",IF(HEX2DEC(H142)&lt;6,"NEUTRAL",IF(HEX2DEC(H142)&lt;10,"Suspicions",IF(HEX2DEC(H142)&lt;12,"Unfriendly","Hostile"))))</f>
        <v>NEUTRAL</v>
      </c>
      <c r="K142" t="str">
        <f>"#"&amp;Table1[[#This Row],[Column10]]</f>
        <v>#</v>
      </c>
      <c r="L142" t="str">
        <f>TEXT(Table1[[#This Row],[Column1]],"0000")</f>
        <v>1030</v>
      </c>
      <c r="M14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Color="#"&gt;1030&lt;/Border&gt;</v>
      </c>
      <c r="N142" s="4" t="str">
        <f>IF(LEN(Table1[[#This Row],[Column13]])=31,"",Table1[[#This Row],[Column13]])</f>
        <v>&lt;Border style="Dotted" Label="NEUTRAL" Color="#"&gt;1030&lt;/Border&gt;</v>
      </c>
    </row>
    <row r="143" spans="1:14" hidden="1">
      <c r="A143">
        <v>1121</v>
      </c>
      <c r="B143" t="s">
        <v>753</v>
      </c>
      <c r="D143" t="s">
        <v>755</v>
      </c>
      <c r="E143" t="s">
        <v>716</v>
      </c>
      <c r="F143" t="s">
        <v>756</v>
      </c>
      <c r="G143" t="s">
        <v>754</v>
      </c>
      <c r="H143" t="str">
        <f>MID(G143,7,1)</f>
        <v>5</v>
      </c>
      <c r="I143" t="str">
        <f>IF((HEX2DEC(H143)&lt;3),"Tolerant",IF(HEX2DEC(H143)&lt;6,"NEUTRAL",IF(HEX2DEC(H143)&lt;10,"Suspicions",IF(HEX2DEC(H143)&lt;12,"Unfriendly","Hostile"))))</f>
        <v>NEUTRAL</v>
      </c>
      <c r="K143" t="str">
        <f>"#"&amp;Table1[[#This Row],[Column10]]</f>
        <v>#</v>
      </c>
      <c r="L143" t="str">
        <f>TEXT(Table1[[#This Row],[Column1]],"0000")</f>
        <v>1121</v>
      </c>
      <c r="M14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Color="#"&gt;1121&lt;/Border&gt;</v>
      </c>
      <c r="N143" s="4" t="str">
        <f>IF(LEN(Table1[[#This Row],[Column13]])=31,"",Table1[[#This Row],[Column13]])</f>
        <v>&lt;Border style="Dotted" Label="NEUTRAL" Color="#"&gt;1121&lt;/Border&gt;</v>
      </c>
    </row>
    <row r="144" spans="1:14" hidden="1">
      <c r="A144">
        <v>1124</v>
      </c>
      <c r="B144" t="s">
        <v>757</v>
      </c>
      <c r="D144" t="s">
        <v>759</v>
      </c>
      <c r="E144" t="s">
        <v>716</v>
      </c>
      <c r="F144" t="s">
        <v>760</v>
      </c>
      <c r="G144" t="s">
        <v>758</v>
      </c>
      <c r="H144" t="str">
        <f>MID(G144,7,1)</f>
        <v>7</v>
      </c>
      <c r="I144" t="str">
        <f>IF((HEX2DEC(H144)&lt;3),"Tolerant",IF(HEX2DEC(H144)&lt;6,"NEUTRAL",IF(HEX2DEC(H144)&lt;10,"Suspicions",IF(HEX2DEC(H144)&lt;12,"Unfriendly","Hostile"))))</f>
        <v>Suspicions</v>
      </c>
      <c r="K144" t="str">
        <f>"#"&amp;Table1[[#This Row],[Column10]]</f>
        <v>#</v>
      </c>
      <c r="L144" t="str">
        <f>TEXT(Table1[[#This Row],[Column1]],"0000")</f>
        <v>1124</v>
      </c>
      <c r="M14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Color="#"&gt;1124&lt;/Border&gt;</v>
      </c>
      <c r="N144" s="4" t="str">
        <f>IF(LEN(Table1[[#This Row],[Column13]])=31,"",Table1[[#This Row],[Column13]])</f>
        <v>&lt;Border style="Dotted" Label="Suspicions" Color="#"&gt;1124&lt;/Border&gt;</v>
      </c>
    </row>
    <row r="145" spans="1:14" hidden="1">
      <c r="A145">
        <v>1126</v>
      </c>
      <c r="B145" t="s">
        <v>761</v>
      </c>
      <c r="D145" t="s">
        <v>763</v>
      </c>
      <c r="E145" t="s">
        <v>716</v>
      </c>
      <c r="F145" t="s">
        <v>125</v>
      </c>
      <c r="G145" t="s">
        <v>762</v>
      </c>
      <c r="H145" t="str">
        <f>MID(G145,7,1)</f>
        <v>4</v>
      </c>
      <c r="I145" t="str">
        <f>IF((HEX2DEC(H145)&lt;3),"Tolerant",IF(HEX2DEC(H145)&lt;6,"NEUTRAL",IF(HEX2DEC(H145)&lt;10,"Suspicions",IF(HEX2DEC(H145)&lt;12,"Unfriendly","Hostile"))))</f>
        <v>NEUTRAL</v>
      </c>
      <c r="K145" t="str">
        <f>"#"&amp;Table1[[#This Row],[Column10]]</f>
        <v>#</v>
      </c>
      <c r="L145" t="str">
        <f>TEXT(Table1[[#This Row],[Column1]],"0000")</f>
        <v>1126</v>
      </c>
      <c r="M14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Color="#"&gt;1126&lt;/Border&gt;</v>
      </c>
      <c r="N145" s="4" t="str">
        <f>IF(LEN(Table1[[#This Row],[Column13]])=31,"",Table1[[#This Row],[Column13]])</f>
        <v>&lt;Border style="Dotted" Label="NEUTRAL" Color="#"&gt;1126&lt;/Border&gt;</v>
      </c>
    </row>
    <row r="146" spans="1:14" hidden="1">
      <c r="A146">
        <v>1128</v>
      </c>
      <c r="B146" t="s">
        <v>764</v>
      </c>
      <c r="D146" t="s">
        <v>766</v>
      </c>
      <c r="E146" t="s">
        <v>716</v>
      </c>
      <c r="F146" t="s">
        <v>250</v>
      </c>
      <c r="G146" t="s">
        <v>765</v>
      </c>
      <c r="H146" t="str">
        <f>MID(G146,7,1)</f>
        <v>C</v>
      </c>
      <c r="I146" t="str">
        <f>IF((HEX2DEC(H146)&lt;3),"Tolerant",IF(HEX2DEC(H146)&lt;6,"NEUTRAL",IF(HEX2DEC(H146)&lt;10,"Suspicions",IF(HEX2DEC(H146)&lt;12,"Unfriendly","Hostile"))))</f>
        <v>Hostile</v>
      </c>
      <c r="K146" t="str">
        <f>"#"&amp;Table1[[#This Row],[Column10]]</f>
        <v>#</v>
      </c>
      <c r="L146" t="str">
        <f>TEXT(Table1[[#This Row],[Column1]],"0000")</f>
        <v>1128</v>
      </c>
      <c r="M14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Color="#"&gt;1128&lt;/Border&gt;</v>
      </c>
      <c r="N146" s="4" t="str">
        <f>IF(LEN(Table1[[#This Row],[Column13]])=31,"",Table1[[#This Row],[Column13]])</f>
        <v>&lt;Border style="Dotted" Label="Hostile" Color="#"&gt;1128&lt;/Border&gt;</v>
      </c>
    </row>
    <row r="147" spans="1:14" hidden="1">
      <c r="A147">
        <v>1223</v>
      </c>
      <c r="B147" t="s">
        <v>774</v>
      </c>
      <c r="D147" t="s">
        <v>776</v>
      </c>
      <c r="E147" t="s">
        <v>632</v>
      </c>
      <c r="F147" t="s">
        <v>130</v>
      </c>
      <c r="G147" t="s">
        <v>775</v>
      </c>
      <c r="H147" t="str">
        <f>MID(G147,7,1)</f>
        <v>6</v>
      </c>
      <c r="I147" t="str">
        <f>IF((HEX2DEC(H147)&lt;3),"Tolerant",IF(HEX2DEC(H147)&lt;6,"NEUTRAL",IF(HEX2DEC(H147)&lt;10,"Suspicions",IF(HEX2DEC(H147)&lt;12,"Unfriendly","Hostile"))))</f>
        <v>Suspicions</v>
      </c>
      <c r="K147" t="str">
        <f>"#"&amp;Table1[[#This Row],[Column10]]</f>
        <v>#</v>
      </c>
      <c r="L147" t="str">
        <f>TEXT(Table1[[#This Row],[Column1]],"0000")</f>
        <v>1223</v>
      </c>
      <c r="M14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Color="#"&gt;1223&lt;/Border&gt;</v>
      </c>
      <c r="N147" s="4" t="str">
        <f>IF(LEN(Table1[[#This Row],[Column13]])=31,"",Table1[[#This Row],[Column13]])</f>
        <v>&lt;Border style="Dotted" Label="Suspicions" Color="#"&gt;1223&lt;/Border&gt;</v>
      </c>
    </row>
    <row r="148" spans="1:14" hidden="1">
      <c r="A148">
        <v>1226</v>
      </c>
      <c r="B148" t="s">
        <v>777</v>
      </c>
      <c r="D148" t="s">
        <v>779</v>
      </c>
      <c r="E148" t="s">
        <v>662</v>
      </c>
      <c r="F148" t="s">
        <v>556</v>
      </c>
      <c r="G148" t="s">
        <v>778</v>
      </c>
      <c r="H148" t="str">
        <f>MID(G148,7,1)</f>
        <v>8</v>
      </c>
      <c r="I148" t="str">
        <f>IF((HEX2DEC(H148)&lt;3),"Tolerant",IF(HEX2DEC(H148)&lt;6,"NEUTRAL",IF(HEX2DEC(H148)&lt;10,"Suspicions",IF(HEX2DEC(H148)&lt;12,"Unfriendly","Hostile"))))</f>
        <v>Suspicions</v>
      </c>
      <c r="K148" t="str">
        <f>"#"&amp;Table1[[#This Row],[Column10]]</f>
        <v>#</v>
      </c>
      <c r="L148" t="str">
        <f>TEXT(Table1[[#This Row],[Column1]],"0000")</f>
        <v>1226</v>
      </c>
      <c r="M14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Color="#"&gt;1226&lt;/Border&gt;</v>
      </c>
      <c r="N148" s="4" t="str">
        <f>IF(LEN(Table1[[#This Row],[Column13]])=31,"",Table1[[#This Row],[Column13]])</f>
        <v>&lt;Border style="Dotted" Label="Suspicions" Color="#"&gt;1226&lt;/Border&gt;</v>
      </c>
    </row>
    <row r="149" spans="1:14" hidden="1">
      <c r="A149">
        <v>1230</v>
      </c>
      <c r="B149" t="s">
        <v>780</v>
      </c>
      <c r="D149" t="s">
        <v>782</v>
      </c>
      <c r="E149" t="s">
        <v>783</v>
      </c>
      <c r="F149" t="s">
        <v>321</v>
      </c>
      <c r="G149" t="s">
        <v>781</v>
      </c>
      <c r="H149" t="str">
        <f>MID(G149,7,1)</f>
        <v>6</v>
      </c>
      <c r="I149" t="str">
        <f>IF((HEX2DEC(H149)&lt;3),"Tolerant",IF(HEX2DEC(H149)&lt;6,"NEUTRAL",IF(HEX2DEC(H149)&lt;10,"Suspicions",IF(HEX2DEC(H149)&lt;12,"Unfriendly","Hostile"))))</f>
        <v>Suspicions</v>
      </c>
      <c r="K149" t="str">
        <f>"#"&amp;Table1[[#This Row],[Column10]]</f>
        <v>#</v>
      </c>
      <c r="L149" t="str">
        <f>TEXT(Table1[[#This Row],[Column1]],"0000")</f>
        <v>1230</v>
      </c>
      <c r="M14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Color="#"&gt;1230&lt;/Border&gt;</v>
      </c>
      <c r="N149" s="4" t="str">
        <f>IF(LEN(Table1[[#This Row],[Column13]])=31,"",Table1[[#This Row],[Column13]])</f>
        <v>&lt;Border style="Dotted" Label="Suspicions" Color="#"&gt;1230&lt;/Border&gt;</v>
      </c>
    </row>
    <row r="150" spans="1:14" hidden="1">
      <c r="A150">
        <v>1322</v>
      </c>
      <c r="B150" t="s">
        <v>784</v>
      </c>
      <c r="D150" t="s">
        <v>786</v>
      </c>
      <c r="E150" t="s">
        <v>787</v>
      </c>
      <c r="F150" t="s">
        <v>788</v>
      </c>
      <c r="G150" t="s">
        <v>785</v>
      </c>
      <c r="H150" t="str">
        <f>MID(G150,7,1)</f>
        <v>C</v>
      </c>
      <c r="I150" t="str">
        <f>IF((HEX2DEC(H150)&lt;3),"Tolerant",IF(HEX2DEC(H150)&lt;6,"NEUTRAL",IF(HEX2DEC(H150)&lt;10,"Suspicions",IF(HEX2DEC(H150)&lt;12,"Unfriendly","Hostile"))))</f>
        <v>Hostile</v>
      </c>
      <c r="K150" t="str">
        <f>"#"&amp;Table1[[#This Row],[Column10]]</f>
        <v>#</v>
      </c>
      <c r="L150" t="str">
        <f>TEXT(Table1[[#This Row],[Column1]],"0000")</f>
        <v>1322</v>
      </c>
      <c r="M15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Color="#"&gt;1322&lt;/Border&gt;</v>
      </c>
      <c r="N150" s="4" t="str">
        <f>IF(LEN(Table1[[#This Row],[Column13]])=31,"",Table1[[#This Row],[Column13]])</f>
        <v>&lt;Border style="Dotted" Label="Hostile" Color="#"&gt;1322&lt;/Border&gt;</v>
      </c>
    </row>
    <row r="151" spans="1:14" hidden="1">
      <c r="A151">
        <v>1323</v>
      </c>
      <c r="B151" t="s">
        <v>789</v>
      </c>
      <c r="D151" t="s">
        <v>791</v>
      </c>
      <c r="E151" t="s">
        <v>612</v>
      </c>
      <c r="F151" t="s">
        <v>368</v>
      </c>
      <c r="G151" t="s">
        <v>790</v>
      </c>
      <c r="H151" t="str">
        <f>MID(G151,7,1)</f>
        <v>7</v>
      </c>
      <c r="I151" t="str">
        <f>IF((HEX2DEC(H151)&lt;3),"Tolerant",IF(HEX2DEC(H151)&lt;6,"NEUTRAL",IF(HEX2DEC(H151)&lt;10,"Suspicions",IF(HEX2DEC(H151)&lt;12,"Unfriendly","Hostile"))))</f>
        <v>Suspicions</v>
      </c>
      <c r="K151" t="str">
        <f>"#"&amp;Table1[[#This Row],[Column10]]</f>
        <v>#</v>
      </c>
      <c r="L151" t="str">
        <f>TEXT(Table1[[#This Row],[Column1]],"0000")</f>
        <v>1323</v>
      </c>
      <c r="M15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Color="#"&gt;1323&lt;/Border&gt;</v>
      </c>
      <c r="N151" s="4" t="str">
        <f>IF(LEN(Table1[[#This Row],[Column13]])=31,"",Table1[[#This Row],[Column13]])</f>
        <v>&lt;Border style="Dotted" Label="Suspicions" Color="#"&gt;1323&lt;/Border&gt;</v>
      </c>
    </row>
    <row r="152" spans="1:14" hidden="1">
      <c r="A152">
        <v>1324</v>
      </c>
      <c r="B152" t="s">
        <v>792</v>
      </c>
      <c r="D152" t="s">
        <v>794</v>
      </c>
      <c r="E152" t="s">
        <v>612</v>
      </c>
      <c r="F152" t="s">
        <v>795</v>
      </c>
      <c r="G152" t="s">
        <v>793</v>
      </c>
      <c r="H152" t="str">
        <f>MID(G152,7,1)</f>
        <v>7</v>
      </c>
      <c r="I152" t="str">
        <f>IF((HEX2DEC(H152)&lt;3),"Tolerant",IF(HEX2DEC(H152)&lt;6,"NEUTRAL",IF(HEX2DEC(H152)&lt;10,"Suspicions",IF(HEX2DEC(H152)&lt;12,"Unfriendly","Hostile"))))</f>
        <v>Suspicions</v>
      </c>
      <c r="K152" t="str">
        <f>"#"&amp;Table1[[#This Row],[Column10]]</f>
        <v>#</v>
      </c>
      <c r="L152" t="str">
        <f>TEXT(Table1[[#This Row],[Column1]],"0000")</f>
        <v>1324</v>
      </c>
      <c r="M15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Color="#"&gt;1324&lt;/Border&gt;</v>
      </c>
      <c r="N152" s="4" t="str">
        <f>IF(LEN(Table1[[#This Row],[Column13]])=31,"",Table1[[#This Row],[Column13]])</f>
        <v>&lt;Border style="Dotted" Label="Suspicions" Color="#"&gt;1324&lt;/Border&gt;</v>
      </c>
    </row>
    <row r="153" spans="1:14" hidden="1">
      <c r="A153">
        <v>1426</v>
      </c>
      <c r="B153" t="s">
        <v>796</v>
      </c>
      <c r="D153" t="s">
        <v>798</v>
      </c>
      <c r="E153" t="s">
        <v>608</v>
      </c>
      <c r="F153" t="s">
        <v>125</v>
      </c>
      <c r="G153" t="s">
        <v>797</v>
      </c>
      <c r="H153" t="str">
        <f>MID(G153,7,1)</f>
        <v>6</v>
      </c>
      <c r="I153" t="str">
        <f>IF((HEX2DEC(H153)&lt;3),"Tolerant",IF(HEX2DEC(H153)&lt;6,"NEUTRAL",IF(HEX2DEC(H153)&lt;10,"Suspicions",IF(HEX2DEC(H153)&lt;12,"Unfriendly","Hostile"))))</f>
        <v>Suspicions</v>
      </c>
      <c r="K153" t="str">
        <f>"#"&amp;Table1[[#This Row],[Column10]]</f>
        <v>#</v>
      </c>
      <c r="L153" t="str">
        <f>TEXT(Table1[[#This Row],[Column1]],"0000")</f>
        <v>1426</v>
      </c>
      <c r="M15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Color="#"&gt;1426&lt;/Border&gt;</v>
      </c>
      <c r="N153" s="4" t="str">
        <f>IF(LEN(Table1[[#This Row],[Column13]])=31,"",Table1[[#This Row],[Column13]])</f>
        <v>&lt;Border style="Dotted" Label="Suspicions" Color="#"&gt;1426&lt;/Border&gt;</v>
      </c>
    </row>
    <row r="154" spans="1:14" hidden="1">
      <c r="A154">
        <v>1429</v>
      </c>
      <c r="B154" t="s">
        <v>799</v>
      </c>
      <c r="D154" t="s">
        <v>801</v>
      </c>
      <c r="E154" t="s">
        <v>608</v>
      </c>
      <c r="F154" t="s">
        <v>146</v>
      </c>
      <c r="G154" t="s">
        <v>800</v>
      </c>
      <c r="H154" t="str">
        <f>MID(G154,7,1)</f>
        <v>A</v>
      </c>
      <c r="I154" t="str">
        <f>IF((HEX2DEC(H154)&lt;3),"Tolerant",IF(HEX2DEC(H154)&lt;6,"NEUTRAL",IF(HEX2DEC(H154)&lt;10,"Suspicions",IF(HEX2DEC(H154)&lt;12,"Unfriendly","Hostile"))))</f>
        <v>Unfriendly</v>
      </c>
      <c r="K154" t="str">
        <f>"#"&amp;Table1[[#This Row],[Column10]]</f>
        <v>#</v>
      </c>
      <c r="L154" t="str">
        <f>TEXT(Table1[[#This Row],[Column1]],"0000")</f>
        <v>1429</v>
      </c>
      <c r="M15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Color="#"&gt;1429&lt;/Border&gt;</v>
      </c>
      <c r="N154" s="4" t="str">
        <f>IF(LEN(Table1[[#This Row],[Column13]])=31,"",Table1[[#This Row],[Column13]])</f>
        <v>&lt;Border style="Dotted" Label="Unfriendly" Color="#"&gt;1429&lt;/Border&gt;</v>
      </c>
    </row>
    <row r="155" spans="1:14" hidden="1">
      <c r="A155">
        <v>1524</v>
      </c>
      <c r="B155" t="s">
        <v>802</v>
      </c>
      <c r="D155" t="s">
        <v>804</v>
      </c>
      <c r="E155" t="s">
        <v>642</v>
      </c>
      <c r="F155" t="s">
        <v>731</v>
      </c>
      <c r="G155" t="s">
        <v>803</v>
      </c>
      <c r="H155" t="str">
        <f>MID(G155,7,1)</f>
        <v>8</v>
      </c>
      <c r="I155" t="str">
        <f>IF((HEX2DEC(H155)&lt;3),"Tolerant",IF(HEX2DEC(H155)&lt;6,"NEUTRAL",IF(HEX2DEC(H155)&lt;10,"Suspicions",IF(HEX2DEC(H155)&lt;12,"Unfriendly","Hostile"))))</f>
        <v>Suspicions</v>
      </c>
      <c r="K155" t="str">
        <f>"#"&amp;Table1[[#This Row],[Column10]]</f>
        <v>#</v>
      </c>
      <c r="L155" t="str">
        <f>TEXT(Table1[[#This Row],[Column1]],"0000")</f>
        <v>1524</v>
      </c>
      <c r="M15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Color="#"&gt;1524&lt;/Border&gt;</v>
      </c>
      <c r="N155" s="4" t="str">
        <f>IF(LEN(Table1[[#This Row],[Column13]])=31,"",Table1[[#This Row],[Column13]])</f>
        <v>&lt;Border style="Dotted" Label="Suspicions" Color="#"&gt;1524&lt;/Border&gt;</v>
      </c>
    </row>
    <row r="156" spans="1:14" hidden="1">
      <c r="A156">
        <v>1530</v>
      </c>
      <c r="B156" t="s">
        <v>805</v>
      </c>
      <c r="D156" t="s">
        <v>807</v>
      </c>
      <c r="E156" t="s">
        <v>708</v>
      </c>
      <c r="F156" t="s">
        <v>32</v>
      </c>
      <c r="G156" t="s">
        <v>806</v>
      </c>
      <c r="H156" t="str">
        <f>MID(G156,7,1)</f>
        <v>0</v>
      </c>
      <c r="I156" t="str">
        <f>IF((HEX2DEC(H156)&lt;3),"Tolerant",IF(HEX2DEC(H156)&lt;6,"NEUTRAL",IF(HEX2DEC(H156)&lt;10,"Suspicions",IF(HEX2DEC(H156)&lt;12,"Unfriendly","Hostile"))))</f>
        <v>Tolerant</v>
      </c>
      <c r="K156" t="str">
        <f>"#"&amp;Table1[[#This Row],[Column10]]</f>
        <v>#</v>
      </c>
      <c r="L156" t="str">
        <f>TEXT(Table1[[#This Row],[Column1]],"0000")</f>
        <v>1530</v>
      </c>
      <c r="M15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Color="#"&gt;1530&lt;/Border&gt;</v>
      </c>
      <c r="N156" s="4" t="str">
        <f>IF(LEN(Table1[[#This Row],[Column13]])=31,"",Table1[[#This Row],[Column13]])</f>
        <v>&lt;Border style="Dotted" Label="Tolerant" Color="#"&gt;1530&lt;/Border&gt;</v>
      </c>
    </row>
    <row r="157" spans="1:14" hidden="1">
      <c r="A157">
        <v>1621</v>
      </c>
      <c r="B157" t="s">
        <v>808</v>
      </c>
      <c r="D157" t="s">
        <v>810</v>
      </c>
      <c r="E157" t="s">
        <v>632</v>
      </c>
      <c r="F157" t="s">
        <v>28</v>
      </c>
      <c r="G157" t="s">
        <v>809</v>
      </c>
      <c r="H157" t="str">
        <f>MID(G157,7,1)</f>
        <v>8</v>
      </c>
      <c r="I157" t="str">
        <f>IF((HEX2DEC(H157)&lt;3),"Tolerant",IF(HEX2DEC(H157)&lt;6,"NEUTRAL",IF(HEX2DEC(H157)&lt;10,"Suspicions",IF(HEX2DEC(H157)&lt;12,"Unfriendly","Hostile"))))</f>
        <v>Suspicions</v>
      </c>
      <c r="K157" t="str">
        <f>"#"&amp;Table1[[#This Row],[Column10]]</f>
        <v>#</v>
      </c>
      <c r="L157" t="str">
        <f>TEXT(Table1[[#This Row],[Column1]],"0000")</f>
        <v>1621</v>
      </c>
      <c r="M15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Color="#"&gt;1621&lt;/Border&gt;</v>
      </c>
      <c r="N157" s="4" t="str">
        <f>IF(LEN(Table1[[#This Row],[Column13]])=31,"",Table1[[#This Row],[Column13]])</f>
        <v>&lt;Border style="Dotted" Label="Suspicions" Color="#"&gt;1621&lt;/Border&gt;</v>
      </c>
    </row>
    <row r="158" spans="1:14" hidden="1">
      <c r="A158">
        <v>1626</v>
      </c>
      <c r="B158" t="s">
        <v>811</v>
      </c>
      <c r="D158" t="s">
        <v>813</v>
      </c>
      <c r="E158" t="s">
        <v>612</v>
      </c>
      <c r="F158" t="s">
        <v>690</v>
      </c>
      <c r="G158" t="s">
        <v>812</v>
      </c>
      <c r="H158" t="str">
        <f>MID(G158,7,1)</f>
        <v>5</v>
      </c>
      <c r="I158" t="str">
        <f>IF((HEX2DEC(H158)&lt;3),"Tolerant",IF(HEX2DEC(H158)&lt;6,"NEUTRAL",IF(HEX2DEC(H158)&lt;10,"Suspicions",IF(HEX2DEC(H158)&lt;12,"Unfriendly","Hostile"))))</f>
        <v>NEUTRAL</v>
      </c>
      <c r="K158" t="str">
        <f>"#"&amp;Table1[[#This Row],[Column10]]</f>
        <v>#</v>
      </c>
      <c r="L158" t="str">
        <f>TEXT(Table1[[#This Row],[Column1]],"0000")</f>
        <v>1626</v>
      </c>
      <c r="M15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Color="#"&gt;1626&lt;/Border&gt;</v>
      </c>
      <c r="N158" s="4" t="str">
        <f>IF(LEN(Table1[[#This Row],[Column13]])=31,"",Table1[[#This Row],[Column13]])</f>
        <v>&lt;Border style="Dotted" Label="NEUTRAL" Color="#"&gt;1626&lt;/Border&gt;</v>
      </c>
    </row>
    <row r="159" spans="1:14" hidden="1">
      <c r="A159">
        <v>1630</v>
      </c>
      <c r="B159" t="s">
        <v>814</v>
      </c>
      <c r="D159" t="s">
        <v>816</v>
      </c>
      <c r="E159" t="s">
        <v>632</v>
      </c>
      <c r="F159" t="s">
        <v>817</v>
      </c>
      <c r="G159" t="s">
        <v>815</v>
      </c>
      <c r="H159" t="str">
        <f>MID(G159,7,1)</f>
        <v>9</v>
      </c>
      <c r="I159" t="str">
        <f>IF((HEX2DEC(H159)&lt;3),"Tolerant",IF(HEX2DEC(H159)&lt;6,"NEUTRAL",IF(HEX2DEC(H159)&lt;10,"Suspicions",IF(HEX2DEC(H159)&lt;12,"Unfriendly","Hostile"))))</f>
        <v>Suspicions</v>
      </c>
      <c r="K159" t="str">
        <f>"#"&amp;Table1[[#This Row],[Column10]]</f>
        <v>#</v>
      </c>
      <c r="L159" t="str">
        <f>TEXT(Table1[[#This Row],[Column1]],"0000")</f>
        <v>1630</v>
      </c>
      <c r="M15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Color="#"&gt;1630&lt;/Border&gt;</v>
      </c>
      <c r="N159" s="4" t="str">
        <f>IF(LEN(Table1[[#This Row],[Column13]])=31,"",Table1[[#This Row],[Column13]])</f>
        <v>&lt;Border style="Dotted" Label="Suspicions" Color="#"&gt;1630&lt;/Border&gt;</v>
      </c>
    </row>
    <row r="160" spans="1:14" hidden="1">
      <c r="A160">
        <v>1723</v>
      </c>
      <c r="B160" t="s">
        <v>818</v>
      </c>
      <c r="D160" t="s">
        <v>820</v>
      </c>
      <c r="E160" t="s">
        <v>608</v>
      </c>
      <c r="F160" t="s">
        <v>821</v>
      </c>
      <c r="G160" t="s">
        <v>819</v>
      </c>
      <c r="H160" t="str">
        <f>MID(G160,7,1)</f>
        <v>7</v>
      </c>
      <c r="I160" t="str">
        <f>IF((HEX2DEC(H160)&lt;3),"Tolerant",IF(HEX2DEC(H160)&lt;6,"NEUTRAL",IF(HEX2DEC(H160)&lt;10,"Suspicions",IF(HEX2DEC(H160)&lt;12,"Unfriendly","Hostile"))))</f>
        <v>Suspicions</v>
      </c>
      <c r="K160" t="str">
        <f>"#"&amp;Table1[[#This Row],[Column10]]</f>
        <v>#</v>
      </c>
      <c r="L160" t="str">
        <f>TEXT(Table1[[#This Row],[Column1]],"0000")</f>
        <v>1723</v>
      </c>
      <c r="M16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Color="#"&gt;1723&lt;/Border&gt;</v>
      </c>
      <c r="N160" s="4" t="str">
        <f>IF(LEN(Table1[[#This Row],[Column13]])=31,"",Table1[[#This Row],[Column13]])</f>
        <v>&lt;Border style="Dotted" Label="Suspicions" Color="#"&gt;1723&lt;/Border&gt;</v>
      </c>
    </row>
    <row r="161" spans="1:14" hidden="1">
      <c r="A161">
        <v>1728</v>
      </c>
      <c r="B161" t="s">
        <v>822</v>
      </c>
      <c r="D161" t="s">
        <v>824</v>
      </c>
      <c r="E161" t="s">
        <v>632</v>
      </c>
      <c r="F161" t="s">
        <v>32</v>
      </c>
      <c r="G161" t="s">
        <v>823</v>
      </c>
      <c r="H161" t="str">
        <f>MID(G161,7,1)</f>
        <v>8</v>
      </c>
      <c r="I161" t="str">
        <f>IF((HEX2DEC(H161)&lt;3),"Tolerant",IF(HEX2DEC(H161)&lt;6,"NEUTRAL",IF(HEX2DEC(H161)&lt;10,"Suspicions",IF(HEX2DEC(H161)&lt;12,"Unfriendly","Hostile"))))</f>
        <v>Suspicions</v>
      </c>
      <c r="K161" t="str">
        <f>"#"&amp;Table1[[#This Row],[Column10]]</f>
        <v>#</v>
      </c>
      <c r="L161" t="str">
        <f>TEXT(Table1[[#This Row],[Column1]],"0000")</f>
        <v>1728</v>
      </c>
      <c r="M16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Color="#"&gt;1728&lt;/Border&gt;</v>
      </c>
      <c r="N161" s="4" t="str">
        <f>IF(LEN(Table1[[#This Row],[Column13]])=31,"",Table1[[#This Row],[Column13]])</f>
        <v>&lt;Border style="Dotted" Label="Suspicions" Color="#"&gt;1728&lt;/Border&gt;</v>
      </c>
    </row>
    <row r="162" spans="1:14" hidden="1">
      <c r="A162">
        <v>1823</v>
      </c>
      <c r="B162" t="s">
        <v>825</v>
      </c>
      <c r="D162" t="s">
        <v>827</v>
      </c>
      <c r="E162" t="s">
        <v>124</v>
      </c>
      <c r="F162" t="s">
        <v>117</v>
      </c>
      <c r="G162" t="s">
        <v>826</v>
      </c>
      <c r="H162" t="str">
        <f>MID(G162,7,1)</f>
        <v>A</v>
      </c>
      <c r="I162" t="str">
        <f>IF((HEX2DEC(H162)&lt;3),"Tolerant",IF(HEX2DEC(H162)&lt;6,"NEUTRAL",IF(HEX2DEC(H162)&lt;10,"Suspicions",IF(HEX2DEC(H162)&lt;12,"Unfriendly","Hostile"))))</f>
        <v>Unfriendly</v>
      </c>
      <c r="K162" t="str">
        <f>"#"&amp;Table1[[#This Row],[Column10]]</f>
        <v>#</v>
      </c>
      <c r="L162" t="str">
        <f>TEXT(Table1[[#This Row],[Column1]],"0000")</f>
        <v>1823</v>
      </c>
      <c r="M16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Color="#"&gt;1823&lt;/Border&gt;</v>
      </c>
      <c r="N162" s="4" t="str">
        <f>IF(LEN(Table1[[#This Row],[Column13]])=31,"",Table1[[#This Row],[Column13]])</f>
        <v>&lt;Border style="Dotted" Label="Unfriendly" Color="#"&gt;1823&lt;/Border&gt;</v>
      </c>
    </row>
    <row r="163" spans="1:14" hidden="1">
      <c r="A163">
        <v>1830</v>
      </c>
      <c r="B163" t="s">
        <v>828</v>
      </c>
      <c r="D163" t="s">
        <v>830</v>
      </c>
      <c r="E163" t="s">
        <v>632</v>
      </c>
      <c r="F163" t="s">
        <v>831</v>
      </c>
      <c r="G163" t="s">
        <v>829</v>
      </c>
      <c r="H163" t="str">
        <f>MID(G163,7,1)</f>
        <v>7</v>
      </c>
      <c r="I163" t="str">
        <f>IF((HEX2DEC(H163)&lt;3),"Tolerant",IF(HEX2DEC(H163)&lt;6,"NEUTRAL",IF(HEX2DEC(H163)&lt;10,"Suspicions",IF(HEX2DEC(H163)&lt;12,"Unfriendly","Hostile"))))</f>
        <v>Suspicions</v>
      </c>
      <c r="K163" t="str">
        <f>"#"&amp;Table1[[#This Row],[Column10]]</f>
        <v>#</v>
      </c>
      <c r="L163" t="str">
        <f>TEXT(Table1[[#This Row],[Column1]],"0000")</f>
        <v>1830</v>
      </c>
      <c r="M16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Color="#"&gt;1830&lt;/Border&gt;</v>
      </c>
      <c r="N163" s="4" t="str">
        <f>IF(LEN(Table1[[#This Row],[Column13]])=31,"",Table1[[#This Row],[Column13]])</f>
        <v>&lt;Border style="Dotted" Label="Suspicions" Color="#"&gt;1830&lt;/Border&gt;</v>
      </c>
    </row>
    <row r="164" spans="1:14" hidden="1">
      <c r="A164">
        <v>1927</v>
      </c>
      <c r="B164" t="s">
        <v>832</v>
      </c>
      <c r="D164" t="s">
        <v>834</v>
      </c>
      <c r="E164" t="s">
        <v>662</v>
      </c>
      <c r="F164" t="s">
        <v>391</v>
      </c>
      <c r="G164" t="s">
        <v>833</v>
      </c>
      <c r="H164" t="str">
        <f>MID(G164,7,1)</f>
        <v>8</v>
      </c>
      <c r="I164" t="str">
        <f>IF((HEX2DEC(H164)&lt;3),"Tolerant",IF(HEX2DEC(H164)&lt;6,"NEUTRAL",IF(HEX2DEC(H164)&lt;10,"Suspicions",IF(HEX2DEC(H164)&lt;12,"Unfriendly","Hostile"))))</f>
        <v>Suspicions</v>
      </c>
      <c r="K164" t="str">
        <f>"#"&amp;Table1[[#This Row],[Column10]]</f>
        <v>#</v>
      </c>
      <c r="L164" t="str">
        <f>TEXT(Table1[[#This Row],[Column1]],"0000")</f>
        <v>1927</v>
      </c>
      <c r="M16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Color="#"&gt;1927&lt;/Border&gt;</v>
      </c>
      <c r="N164" s="4" t="str">
        <f>IF(LEN(Table1[[#This Row],[Column13]])=31,"",Table1[[#This Row],[Column13]])</f>
        <v>&lt;Border style="Dotted" Label="Suspicions" Color="#"&gt;1927&lt;/Border&gt;</v>
      </c>
    </row>
    <row r="165" spans="1:14" hidden="1">
      <c r="A165">
        <v>1928</v>
      </c>
      <c r="B165" t="s">
        <v>835</v>
      </c>
      <c r="D165" t="s">
        <v>837</v>
      </c>
      <c r="E165" t="s">
        <v>838</v>
      </c>
      <c r="F165" t="s">
        <v>72</v>
      </c>
      <c r="G165" t="s">
        <v>836</v>
      </c>
      <c r="H165" t="str">
        <f>MID(G165,7,1)</f>
        <v>4</v>
      </c>
      <c r="I165" t="str">
        <f>IF((HEX2DEC(H165)&lt;3),"Tolerant",IF(HEX2DEC(H165)&lt;6,"NEUTRAL",IF(HEX2DEC(H165)&lt;10,"Suspicions",IF(HEX2DEC(H165)&lt;12,"Unfriendly","Hostile"))))</f>
        <v>NEUTRAL</v>
      </c>
      <c r="K165" t="str">
        <f>"#"&amp;Table1[[#This Row],[Column10]]</f>
        <v>#</v>
      </c>
      <c r="L165" t="str">
        <f>TEXT(Table1[[#This Row],[Column1]],"0000")</f>
        <v>1928</v>
      </c>
      <c r="M16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Color="#"&gt;1928&lt;/Border&gt;</v>
      </c>
      <c r="N165" s="4" t="str">
        <f>IF(LEN(Table1[[#This Row],[Column13]])=31,"",Table1[[#This Row],[Column13]])</f>
        <v>&lt;Border style="Dotted" Label="NEUTRAL" Color="#"&gt;1928&lt;/Border&gt;</v>
      </c>
    </row>
    <row r="166" spans="1:14" hidden="1">
      <c r="A166">
        <v>2023</v>
      </c>
      <c r="B166" t="s">
        <v>839</v>
      </c>
      <c r="D166" t="s">
        <v>841</v>
      </c>
      <c r="E166" t="s">
        <v>608</v>
      </c>
      <c r="F166" t="s">
        <v>195</v>
      </c>
      <c r="G166" t="s">
        <v>840</v>
      </c>
      <c r="H166" t="str">
        <f>MID(G166,7,1)</f>
        <v>5</v>
      </c>
      <c r="I166" t="str">
        <f>IF((HEX2DEC(H166)&lt;3),"Tolerant",IF(HEX2DEC(H166)&lt;6,"NEUTRAL",IF(HEX2DEC(H166)&lt;10,"Suspicions",IF(HEX2DEC(H166)&lt;12,"Unfriendly","Hostile"))))</f>
        <v>NEUTRAL</v>
      </c>
      <c r="K166" t="str">
        <f>"#"&amp;Table1[[#This Row],[Column10]]</f>
        <v>#</v>
      </c>
      <c r="L166" t="str">
        <f>TEXT(Table1[[#This Row],[Column1]],"0000")</f>
        <v>2023</v>
      </c>
      <c r="M16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Color="#"&gt;2023&lt;/Border&gt;</v>
      </c>
      <c r="N166" s="4" t="str">
        <f>IF(LEN(Table1[[#This Row],[Column13]])=31,"",Table1[[#This Row],[Column13]])</f>
        <v>&lt;Border style="Dotted" Label="NEUTRAL" Color="#"&gt;2023&lt;/Border&gt;</v>
      </c>
    </row>
    <row r="167" spans="1:14" hidden="1">
      <c r="A167">
        <v>2029</v>
      </c>
      <c r="B167" t="s">
        <v>842</v>
      </c>
      <c r="D167" t="s">
        <v>844</v>
      </c>
      <c r="E167" t="s">
        <v>612</v>
      </c>
      <c r="F167" t="s">
        <v>258</v>
      </c>
      <c r="G167" t="s">
        <v>843</v>
      </c>
      <c r="H167" t="str">
        <f>MID(G167,7,1)</f>
        <v>6</v>
      </c>
      <c r="I167" t="str">
        <f>IF((HEX2DEC(H167)&lt;3),"Tolerant",IF(HEX2DEC(H167)&lt;6,"NEUTRAL",IF(HEX2DEC(H167)&lt;10,"Suspicions",IF(HEX2DEC(H167)&lt;12,"Unfriendly","Hostile"))))</f>
        <v>Suspicions</v>
      </c>
      <c r="K167" t="str">
        <f>"#"&amp;Table1[[#This Row],[Column10]]</f>
        <v>#</v>
      </c>
      <c r="L167" t="str">
        <f>TEXT(Table1[[#This Row],[Column1]],"0000")</f>
        <v>2029</v>
      </c>
      <c r="M16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Color="#"&gt;2029&lt;/Border&gt;</v>
      </c>
      <c r="N167" s="4" t="str">
        <f>IF(LEN(Table1[[#This Row],[Column13]])=31,"",Table1[[#This Row],[Column13]])</f>
        <v>&lt;Border style="Dotted" Label="Suspicions" Color="#"&gt;2029&lt;/Border&gt;</v>
      </c>
    </row>
    <row r="168" spans="1:14" hidden="1">
      <c r="A168">
        <v>2125</v>
      </c>
      <c r="B168" t="s">
        <v>848</v>
      </c>
      <c r="D168" t="s">
        <v>850</v>
      </c>
      <c r="E168" t="s">
        <v>612</v>
      </c>
      <c r="F168" t="s">
        <v>134</v>
      </c>
      <c r="G168" t="s">
        <v>849</v>
      </c>
      <c r="H168" t="str">
        <f>MID(G168,7,1)</f>
        <v>4</v>
      </c>
      <c r="I168" t="str">
        <f>IF((HEX2DEC(H168)&lt;3),"Tolerant",IF(HEX2DEC(H168)&lt;6,"NEUTRAL",IF(HEX2DEC(H168)&lt;10,"Suspicions",IF(HEX2DEC(H168)&lt;12,"Unfriendly","Hostile"))))</f>
        <v>NEUTRAL</v>
      </c>
      <c r="K168" t="str">
        <f>"#"&amp;Table1[[#This Row],[Column10]]</f>
        <v>#</v>
      </c>
      <c r="L168" t="str">
        <f>TEXT(Table1[[#This Row],[Column1]],"0000")</f>
        <v>2125</v>
      </c>
      <c r="M16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Color="#"&gt;2125&lt;/Border&gt;</v>
      </c>
      <c r="N168" s="4" t="str">
        <f>IF(LEN(Table1[[#This Row],[Column13]])=31,"",Table1[[#This Row],[Column13]])</f>
        <v>&lt;Border style="Dotted" Label="NEUTRAL" Color="#"&gt;2125&lt;/Border&gt;</v>
      </c>
    </row>
    <row r="169" spans="1:14" hidden="1">
      <c r="A169">
        <v>2226</v>
      </c>
      <c r="B169" t="s">
        <v>857</v>
      </c>
      <c r="D169" t="s">
        <v>859</v>
      </c>
      <c r="E169" t="s">
        <v>642</v>
      </c>
      <c r="F169" t="s">
        <v>860</v>
      </c>
      <c r="G169" t="s">
        <v>858</v>
      </c>
      <c r="H169" t="str">
        <f>MID(G169,7,1)</f>
        <v>7</v>
      </c>
      <c r="I169" t="str">
        <f>IF((HEX2DEC(H169)&lt;3),"Tolerant",IF(HEX2DEC(H169)&lt;6,"NEUTRAL",IF(HEX2DEC(H169)&lt;10,"Suspicions",IF(HEX2DEC(H169)&lt;12,"Unfriendly","Hostile"))))</f>
        <v>Suspicions</v>
      </c>
      <c r="K169" t="str">
        <f>"#"&amp;Table1[[#This Row],[Column10]]</f>
        <v>#</v>
      </c>
      <c r="L169" t="str">
        <f>TEXT(Table1[[#This Row],[Column1]],"0000")</f>
        <v>2226</v>
      </c>
      <c r="M16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Color="#"&gt;2226&lt;/Border&gt;</v>
      </c>
      <c r="N169" s="4" t="str">
        <f>IF(LEN(Table1[[#This Row],[Column13]])=31,"",Table1[[#This Row],[Column13]])</f>
        <v>&lt;Border style="Dotted" Label="Suspicions" Color="#"&gt;2226&lt;/Border&gt;</v>
      </c>
    </row>
    <row r="170" spans="1:14" hidden="1">
      <c r="A170">
        <v>2227</v>
      </c>
      <c r="B170" t="s">
        <v>861</v>
      </c>
      <c r="D170" t="s">
        <v>863</v>
      </c>
      <c r="E170" t="s">
        <v>612</v>
      </c>
      <c r="F170" t="s">
        <v>864</v>
      </c>
      <c r="G170" t="s">
        <v>862</v>
      </c>
      <c r="H170" t="str">
        <f>MID(G170,7,1)</f>
        <v>3</v>
      </c>
      <c r="I170" t="str">
        <f>IF((HEX2DEC(H170)&lt;3),"Tolerant",IF(HEX2DEC(H170)&lt;6,"NEUTRAL",IF(HEX2DEC(H170)&lt;10,"Suspicions",IF(HEX2DEC(H170)&lt;12,"Unfriendly","Hostile"))))</f>
        <v>NEUTRAL</v>
      </c>
      <c r="K170" t="str">
        <f>"#"&amp;Table1[[#This Row],[Column10]]</f>
        <v>#</v>
      </c>
      <c r="L170" t="str">
        <f>TEXT(Table1[[#This Row],[Column1]],"0000")</f>
        <v>2227</v>
      </c>
      <c r="M17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Color="#"&gt;2227&lt;/Border&gt;</v>
      </c>
      <c r="N170" s="4" t="str">
        <f>IF(LEN(Table1[[#This Row],[Column13]])=31,"",Table1[[#This Row],[Column13]])</f>
        <v>&lt;Border style="Dotted" Label="NEUTRAL" Color="#"&gt;2227&lt;/Border&gt;</v>
      </c>
    </row>
    <row r="171" spans="1:14" hidden="1">
      <c r="A171">
        <v>2229</v>
      </c>
      <c r="B171" t="s">
        <v>865</v>
      </c>
      <c r="D171" t="s">
        <v>867</v>
      </c>
      <c r="E171" t="s">
        <v>612</v>
      </c>
      <c r="F171" t="s">
        <v>292</v>
      </c>
      <c r="G171" t="s">
        <v>866</v>
      </c>
      <c r="H171" t="str">
        <f>MID(G171,7,1)</f>
        <v>B</v>
      </c>
      <c r="I171" t="str">
        <f>IF((HEX2DEC(H171)&lt;3),"Tolerant",IF(HEX2DEC(H171)&lt;6,"NEUTRAL",IF(HEX2DEC(H171)&lt;10,"Suspicions",IF(HEX2DEC(H171)&lt;12,"Unfriendly","Hostile"))))</f>
        <v>Unfriendly</v>
      </c>
      <c r="K171" t="str">
        <f>"#"&amp;Table1[[#This Row],[Column10]]</f>
        <v>#</v>
      </c>
      <c r="L171" t="str">
        <f>TEXT(Table1[[#This Row],[Column1]],"0000")</f>
        <v>2229</v>
      </c>
      <c r="M17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Color="#"&gt;2229&lt;/Border&gt;</v>
      </c>
      <c r="N171" s="4" t="str">
        <f>IF(LEN(Table1[[#This Row],[Column13]])=31,"",Table1[[#This Row],[Column13]])</f>
        <v>&lt;Border style="Dotted" Label="Unfriendly" Color="#"&gt;2229&lt;/Border&gt;</v>
      </c>
    </row>
    <row r="172" spans="1:14" hidden="1">
      <c r="A172">
        <v>2230</v>
      </c>
      <c r="B172" t="s">
        <v>868</v>
      </c>
      <c r="D172" t="s">
        <v>870</v>
      </c>
      <c r="E172" t="s">
        <v>708</v>
      </c>
      <c r="F172" t="s">
        <v>202</v>
      </c>
      <c r="G172" t="s">
        <v>869</v>
      </c>
      <c r="H172" t="str">
        <f>MID(G172,7,1)</f>
        <v>0</v>
      </c>
      <c r="I172" t="str">
        <f>IF((HEX2DEC(H172)&lt;3),"Tolerant",IF(HEX2DEC(H172)&lt;6,"NEUTRAL",IF(HEX2DEC(H172)&lt;10,"Suspicions",IF(HEX2DEC(H172)&lt;12,"Unfriendly","Hostile"))))</f>
        <v>Tolerant</v>
      </c>
      <c r="K172" t="str">
        <f>"#"&amp;Table1[[#This Row],[Column10]]</f>
        <v>#</v>
      </c>
      <c r="L172" t="str">
        <f>TEXT(Table1[[#This Row],[Column1]],"0000")</f>
        <v>2230</v>
      </c>
      <c r="M17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Color="#"&gt;2230&lt;/Border&gt;</v>
      </c>
      <c r="N172" s="4" t="str">
        <f>IF(LEN(Table1[[#This Row],[Column13]])=31,"",Table1[[#This Row],[Column13]])</f>
        <v>&lt;Border style="Dotted" Label="Tolerant" Color="#"&gt;2230&lt;/Border&gt;</v>
      </c>
    </row>
    <row r="173" spans="1:14" hidden="1">
      <c r="A173">
        <v>2329</v>
      </c>
      <c r="B173" t="s">
        <v>880</v>
      </c>
      <c r="D173" t="s">
        <v>882</v>
      </c>
      <c r="E173" t="s">
        <v>124</v>
      </c>
      <c r="F173" t="s">
        <v>883</v>
      </c>
      <c r="G173" t="s">
        <v>881</v>
      </c>
      <c r="H173" t="str">
        <f>MID(G173,7,1)</f>
        <v>B</v>
      </c>
      <c r="I173" t="str">
        <f>IF((HEX2DEC(H173)&lt;3),"Tolerant",IF(HEX2DEC(H173)&lt;6,"NEUTRAL",IF(HEX2DEC(H173)&lt;10,"Suspicions",IF(HEX2DEC(H173)&lt;12,"Unfriendly","Hostile"))))</f>
        <v>Unfriendly</v>
      </c>
      <c r="K173" t="str">
        <f>"#"&amp;Table1[[#This Row],[Column10]]</f>
        <v>#</v>
      </c>
      <c r="L173" t="str">
        <f>TEXT(Table1[[#This Row],[Column1]],"0000")</f>
        <v>2329</v>
      </c>
      <c r="M17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Color="#"&gt;2329&lt;/Border&gt;</v>
      </c>
      <c r="N173" s="4" t="str">
        <f>IF(LEN(Table1[[#This Row],[Column13]])=31,"",Table1[[#This Row],[Column13]])</f>
        <v>&lt;Border style="Dotted" Label="Unfriendly" Color="#"&gt;2329&lt;/Border&gt;</v>
      </c>
    </row>
    <row r="174" spans="1:14" hidden="1">
      <c r="A174">
        <v>2624</v>
      </c>
      <c r="B174" t="s">
        <v>905</v>
      </c>
      <c r="D174" t="s">
        <v>907</v>
      </c>
      <c r="E174" t="s">
        <v>124</v>
      </c>
      <c r="F174" t="s">
        <v>368</v>
      </c>
      <c r="G174" t="s">
        <v>906</v>
      </c>
      <c r="H174" t="str">
        <f>MID(G174,7,1)</f>
        <v>4</v>
      </c>
      <c r="I174" t="str">
        <f>IF((HEX2DEC(H174)&lt;3),"Tolerant",IF(HEX2DEC(H174)&lt;6,"NEUTRAL",IF(HEX2DEC(H174)&lt;10,"Suspicions",IF(HEX2DEC(H174)&lt;12,"Unfriendly","Hostile"))))</f>
        <v>NEUTRAL</v>
      </c>
      <c r="K174" t="str">
        <f>"#"&amp;Table1[[#This Row],[Column10]]</f>
        <v>#</v>
      </c>
      <c r="L174" t="str">
        <f>TEXT(Table1[[#This Row],[Column1]],"0000")</f>
        <v>2624</v>
      </c>
      <c r="M17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Color="#"&gt;2624&lt;/Border&gt;</v>
      </c>
      <c r="N174" s="4" t="str">
        <f>IF(LEN(Table1[[#This Row],[Column13]])=31,"",Table1[[#This Row],[Column13]])</f>
        <v>&lt;Border style="Dotted" Label="NEUTRAL" Color="#"&gt;2624&lt;/Border&gt;</v>
      </c>
    </row>
    <row r="175" spans="1:14" hidden="1">
      <c r="A175">
        <v>132</v>
      </c>
      <c r="B175" t="s">
        <v>949</v>
      </c>
      <c r="D175" t="s">
        <v>951</v>
      </c>
      <c r="E175" t="s">
        <v>952</v>
      </c>
      <c r="F175" t="s">
        <v>168</v>
      </c>
      <c r="G175" t="s">
        <v>950</v>
      </c>
      <c r="H175" t="str">
        <f>MID(G175,7,1)</f>
        <v>A</v>
      </c>
      <c r="I175" t="str">
        <f>IF((HEX2DEC(H175)&lt;3),"Tolerant",IF(HEX2DEC(H175)&lt;6,"NEUTRAL",IF(HEX2DEC(H175)&lt;10,"Suspicions",IF(HEX2DEC(H175)&lt;12,"Unfriendly","Hostile"))))</f>
        <v>Unfriendly</v>
      </c>
      <c r="K175" t="str">
        <f>"#"&amp;Table1[[#This Row],[Column10]]</f>
        <v>#</v>
      </c>
      <c r="L175" t="str">
        <f>TEXT(Table1[[#This Row],[Column1]],"0000")</f>
        <v>0132</v>
      </c>
      <c r="M17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Color="#"&gt;0132&lt;/Border&gt;</v>
      </c>
      <c r="N175" s="4" t="str">
        <f>IF(LEN(Table1[[#This Row],[Column13]])=31,"",Table1[[#This Row],[Column13]])</f>
        <v>&lt;Border style="Dotted" Label="Unfriendly" Color="#"&gt;0132&lt;/Border&gt;</v>
      </c>
    </row>
    <row r="176" spans="1:14" hidden="1">
      <c r="A176">
        <v>134</v>
      </c>
      <c r="B176" t="s">
        <v>953</v>
      </c>
      <c r="D176" t="s">
        <v>955</v>
      </c>
      <c r="E176" t="s">
        <v>608</v>
      </c>
      <c r="F176" t="s">
        <v>956</v>
      </c>
      <c r="G176" t="s">
        <v>954</v>
      </c>
      <c r="H176" t="str">
        <f>MID(G176,7,1)</f>
        <v>7</v>
      </c>
      <c r="I176" t="str">
        <f>IF((HEX2DEC(H176)&lt;3),"Tolerant",IF(HEX2DEC(H176)&lt;6,"NEUTRAL",IF(HEX2DEC(H176)&lt;10,"Suspicions",IF(HEX2DEC(H176)&lt;12,"Unfriendly","Hostile"))))</f>
        <v>Suspicions</v>
      </c>
      <c r="K176" t="str">
        <f>"#"&amp;Table1[[#This Row],[Column10]]</f>
        <v>#</v>
      </c>
      <c r="L176" t="str">
        <f>TEXT(Table1[[#This Row],[Column1]],"0000")</f>
        <v>0134</v>
      </c>
      <c r="M17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Color="#"&gt;0134&lt;/Border&gt;</v>
      </c>
      <c r="N176" s="4" t="str">
        <f>IF(LEN(Table1[[#This Row],[Column13]])=31,"",Table1[[#This Row],[Column13]])</f>
        <v>&lt;Border style="Dotted" Label="Suspicions" Color="#"&gt;0134&lt;/Border&gt;</v>
      </c>
    </row>
    <row r="177" spans="1:14" hidden="1">
      <c r="A177">
        <v>135</v>
      </c>
      <c r="B177" t="s">
        <v>957</v>
      </c>
      <c r="D177" t="s">
        <v>959</v>
      </c>
      <c r="E177" t="s">
        <v>612</v>
      </c>
      <c r="F177" t="s">
        <v>666</v>
      </c>
      <c r="G177" t="s">
        <v>958</v>
      </c>
      <c r="H177" t="str">
        <f>MID(G177,7,1)</f>
        <v>5</v>
      </c>
      <c r="I177" t="str">
        <f>IF((HEX2DEC(H177)&lt;3),"Tolerant",IF(HEX2DEC(H177)&lt;6,"NEUTRAL",IF(HEX2DEC(H177)&lt;10,"Suspicions",IF(HEX2DEC(H177)&lt;12,"Unfriendly","Hostile"))))</f>
        <v>NEUTRAL</v>
      </c>
      <c r="K177" t="str">
        <f>"#"&amp;Table1[[#This Row],[Column10]]</f>
        <v>#</v>
      </c>
      <c r="L177" t="str">
        <f>TEXT(Table1[[#This Row],[Column1]],"0000")</f>
        <v>0135</v>
      </c>
      <c r="M17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Color="#"&gt;0135&lt;/Border&gt;</v>
      </c>
      <c r="N177" s="4" t="str">
        <f>IF(LEN(Table1[[#This Row],[Column13]])=31,"",Table1[[#This Row],[Column13]])</f>
        <v>&lt;Border style="Dotted" Label="NEUTRAL" Color="#"&gt;0135&lt;/Border&gt;</v>
      </c>
    </row>
    <row r="178" spans="1:14" hidden="1">
      <c r="A178">
        <v>139</v>
      </c>
      <c r="B178" t="s">
        <v>960</v>
      </c>
      <c r="D178" t="s">
        <v>962</v>
      </c>
      <c r="E178" t="s">
        <v>612</v>
      </c>
      <c r="F178" t="s">
        <v>963</v>
      </c>
      <c r="G178" t="s">
        <v>961</v>
      </c>
      <c r="H178" t="str">
        <f>MID(G178,7,1)</f>
        <v>7</v>
      </c>
      <c r="I178" t="str">
        <f>IF((HEX2DEC(H178)&lt;3),"Tolerant",IF(HEX2DEC(H178)&lt;6,"NEUTRAL",IF(HEX2DEC(H178)&lt;10,"Suspicions",IF(HEX2DEC(H178)&lt;12,"Unfriendly","Hostile"))))</f>
        <v>Suspicions</v>
      </c>
      <c r="K178" t="str">
        <f>"#"&amp;Table1[[#This Row],[Column10]]</f>
        <v>#</v>
      </c>
      <c r="L178" t="str">
        <f>TEXT(Table1[[#This Row],[Column1]],"0000")</f>
        <v>0139</v>
      </c>
      <c r="M17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Color="#"&gt;0139&lt;/Border&gt;</v>
      </c>
      <c r="N178" s="4" t="str">
        <f>IF(LEN(Table1[[#This Row],[Column13]])=31,"",Table1[[#This Row],[Column13]])</f>
        <v>&lt;Border style="Dotted" Label="Suspicions" Color="#"&gt;0139&lt;/Border&gt;</v>
      </c>
    </row>
    <row r="179" spans="1:14" hidden="1">
      <c r="A179">
        <v>232</v>
      </c>
      <c r="B179" t="s">
        <v>964</v>
      </c>
      <c r="D179" t="s">
        <v>966</v>
      </c>
      <c r="E179" t="s">
        <v>642</v>
      </c>
      <c r="F179" t="s">
        <v>967</v>
      </c>
      <c r="G179" t="s">
        <v>965</v>
      </c>
      <c r="H179" t="str">
        <f>MID(G179,7,1)</f>
        <v>6</v>
      </c>
      <c r="I179" t="str">
        <f>IF((HEX2DEC(H179)&lt;3),"Tolerant",IF(HEX2DEC(H179)&lt;6,"NEUTRAL",IF(HEX2DEC(H179)&lt;10,"Suspicions",IF(HEX2DEC(H179)&lt;12,"Unfriendly","Hostile"))))</f>
        <v>Suspicions</v>
      </c>
      <c r="K179" t="str">
        <f>"#"&amp;Table1[[#This Row],[Column10]]</f>
        <v>#</v>
      </c>
      <c r="L179" t="str">
        <f>TEXT(Table1[[#This Row],[Column1]],"0000")</f>
        <v>0232</v>
      </c>
      <c r="M17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Color="#"&gt;0232&lt;/Border&gt;</v>
      </c>
      <c r="N179" s="4" t="str">
        <f>IF(LEN(Table1[[#This Row],[Column13]])=31,"",Table1[[#This Row],[Column13]])</f>
        <v>&lt;Border style="Dotted" Label="Suspicions" Color="#"&gt;0232&lt;/Border&gt;</v>
      </c>
    </row>
    <row r="180" spans="1:14" hidden="1">
      <c r="A180">
        <v>234</v>
      </c>
      <c r="B180" t="s">
        <v>968</v>
      </c>
      <c r="D180" t="s">
        <v>970</v>
      </c>
      <c r="E180" t="s">
        <v>608</v>
      </c>
      <c r="F180" t="s">
        <v>971</v>
      </c>
      <c r="G180" t="s">
        <v>969</v>
      </c>
      <c r="H180" t="str">
        <f>MID(G180,7,1)</f>
        <v>9</v>
      </c>
      <c r="I180" t="str">
        <f>IF((HEX2DEC(H180)&lt;3),"Tolerant",IF(HEX2DEC(H180)&lt;6,"NEUTRAL",IF(HEX2DEC(H180)&lt;10,"Suspicions",IF(HEX2DEC(H180)&lt;12,"Unfriendly","Hostile"))))</f>
        <v>Suspicions</v>
      </c>
      <c r="K180" t="str">
        <f>"#"&amp;Table1[[#This Row],[Column10]]</f>
        <v>#</v>
      </c>
      <c r="L180" t="str">
        <f>TEXT(Table1[[#This Row],[Column1]],"0000")</f>
        <v>0234</v>
      </c>
      <c r="M18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Color="#"&gt;0234&lt;/Border&gt;</v>
      </c>
      <c r="N180" s="4" t="str">
        <f>IF(LEN(Table1[[#This Row],[Column13]])=31,"",Table1[[#This Row],[Column13]])</f>
        <v>&lt;Border style="Dotted" Label="Suspicions" Color="#"&gt;0234&lt;/Border&gt;</v>
      </c>
    </row>
    <row r="181" spans="1:14" hidden="1">
      <c r="A181">
        <v>236</v>
      </c>
      <c r="B181" t="s">
        <v>972</v>
      </c>
      <c r="D181" t="s">
        <v>974</v>
      </c>
      <c r="E181" t="s">
        <v>632</v>
      </c>
      <c r="F181" t="s">
        <v>975</v>
      </c>
      <c r="G181" t="s">
        <v>973</v>
      </c>
      <c r="H181" t="str">
        <f>MID(G181,7,1)</f>
        <v>C</v>
      </c>
      <c r="I181" t="str">
        <f>IF((HEX2DEC(H181)&lt;3),"Tolerant",IF(HEX2DEC(H181)&lt;6,"NEUTRAL",IF(HEX2DEC(H181)&lt;10,"Suspicions",IF(HEX2DEC(H181)&lt;12,"Unfriendly","Hostile"))))</f>
        <v>Hostile</v>
      </c>
      <c r="K181" t="str">
        <f>"#"&amp;Table1[[#This Row],[Column10]]</f>
        <v>#</v>
      </c>
      <c r="L181" t="str">
        <f>TEXT(Table1[[#This Row],[Column1]],"0000")</f>
        <v>0236</v>
      </c>
      <c r="M18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Color="#"&gt;0236&lt;/Border&gt;</v>
      </c>
      <c r="N181" s="4" t="str">
        <f>IF(LEN(Table1[[#This Row],[Column13]])=31,"",Table1[[#This Row],[Column13]])</f>
        <v>&lt;Border style="Dotted" Label="Hostile" Color="#"&gt;0236&lt;/Border&gt;</v>
      </c>
    </row>
    <row r="182" spans="1:14" hidden="1">
      <c r="A182">
        <v>240</v>
      </c>
      <c r="B182" t="s">
        <v>976</v>
      </c>
      <c r="D182" t="s">
        <v>978</v>
      </c>
      <c r="E182" t="s">
        <v>608</v>
      </c>
      <c r="F182" t="s">
        <v>979</v>
      </c>
      <c r="G182" t="s">
        <v>977</v>
      </c>
      <c r="H182" t="str">
        <f>MID(G182,7,1)</f>
        <v>4</v>
      </c>
      <c r="I182" t="str">
        <f>IF((HEX2DEC(H182)&lt;3),"Tolerant",IF(HEX2DEC(H182)&lt;6,"NEUTRAL",IF(HEX2DEC(H182)&lt;10,"Suspicions",IF(HEX2DEC(H182)&lt;12,"Unfriendly","Hostile"))))</f>
        <v>NEUTRAL</v>
      </c>
      <c r="K182" t="str">
        <f>"#"&amp;Table1[[#This Row],[Column10]]</f>
        <v>#</v>
      </c>
      <c r="L182" t="str">
        <f>TEXT(Table1[[#This Row],[Column1]],"0000")</f>
        <v>0240</v>
      </c>
      <c r="M18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Color="#"&gt;0240&lt;/Border&gt;</v>
      </c>
      <c r="N182" s="4" t="str">
        <f>IF(LEN(Table1[[#This Row],[Column13]])=31,"",Table1[[#This Row],[Column13]])</f>
        <v>&lt;Border style="Dotted" Label="NEUTRAL" Color="#"&gt;0240&lt;/Border&gt;</v>
      </c>
    </row>
    <row r="183" spans="1:14" hidden="1">
      <c r="A183">
        <v>332</v>
      </c>
      <c r="B183" t="s">
        <v>980</v>
      </c>
      <c r="D183" t="s">
        <v>982</v>
      </c>
      <c r="E183" t="s">
        <v>612</v>
      </c>
      <c r="F183" t="s">
        <v>125</v>
      </c>
      <c r="G183" t="s">
        <v>981</v>
      </c>
      <c r="H183" t="str">
        <f>MID(G183,7,1)</f>
        <v>8</v>
      </c>
      <c r="I183" t="str">
        <f>IF((HEX2DEC(H183)&lt;3),"Tolerant",IF(HEX2DEC(H183)&lt;6,"NEUTRAL",IF(HEX2DEC(H183)&lt;10,"Suspicions",IF(HEX2DEC(H183)&lt;12,"Unfriendly","Hostile"))))</f>
        <v>Suspicions</v>
      </c>
      <c r="K183" t="str">
        <f>"#"&amp;Table1[[#This Row],[Column10]]</f>
        <v>#</v>
      </c>
      <c r="L183" t="str">
        <f>TEXT(Table1[[#This Row],[Column1]],"0000")</f>
        <v>0332</v>
      </c>
      <c r="M18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Color="#"&gt;0332&lt;/Border&gt;</v>
      </c>
      <c r="N183" s="4" t="str">
        <f>IF(LEN(Table1[[#This Row],[Column13]])=31,"",Table1[[#This Row],[Column13]])</f>
        <v>&lt;Border style="Dotted" Label="Suspicions" Color="#"&gt;0332&lt;/Border&gt;</v>
      </c>
    </row>
    <row r="184" spans="1:14" hidden="1">
      <c r="A184">
        <v>335</v>
      </c>
      <c r="B184" t="s">
        <v>983</v>
      </c>
      <c r="D184" t="s">
        <v>985</v>
      </c>
      <c r="E184" t="s">
        <v>986</v>
      </c>
      <c r="F184" t="s">
        <v>987</v>
      </c>
      <c r="G184" t="s">
        <v>984</v>
      </c>
      <c r="H184" t="str">
        <f>MID(G184,7,1)</f>
        <v>7</v>
      </c>
      <c r="I184" t="str">
        <f>IF((HEX2DEC(H184)&lt;3),"Tolerant",IF(HEX2DEC(H184)&lt;6,"NEUTRAL",IF(HEX2DEC(H184)&lt;10,"Suspicions",IF(HEX2DEC(H184)&lt;12,"Unfriendly","Hostile"))))</f>
        <v>Suspicions</v>
      </c>
      <c r="K184" t="str">
        <f>"#"&amp;Table1[[#This Row],[Column10]]</f>
        <v>#</v>
      </c>
      <c r="L184" t="str">
        <f>TEXT(Table1[[#This Row],[Column1]],"0000")</f>
        <v>0335</v>
      </c>
      <c r="M18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Color="#"&gt;0335&lt;/Border&gt;</v>
      </c>
      <c r="N184" s="4" t="str">
        <f>IF(LEN(Table1[[#This Row],[Column13]])=31,"",Table1[[#This Row],[Column13]])</f>
        <v>&lt;Border style="Dotted" Label="Suspicions" Color="#"&gt;0335&lt;/Border&gt;</v>
      </c>
    </row>
    <row r="185" spans="1:14" hidden="1">
      <c r="A185">
        <v>336</v>
      </c>
      <c r="B185" t="s">
        <v>988</v>
      </c>
      <c r="D185" t="s">
        <v>990</v>
      </c>
      <c r="E185" t="s">
        <v>642</v>
      </c>
      <c r="F185" t="s">
        <v>176</v>
      </c>
      <c r="G185" t="s">
        <v>989</v>
      </c>
      <c r="H185" t="str">
        <f>MID(G185,7,1)</f>
        <v>6</v>
      </c>
      <c r="I185" t="str">
        <f>IF((HEX2DEC(H185)&lt;3),"Tolerant",IF(HEX2DEC(H185)&lt;6,"NEUTRAL",IF(HEX2DEC(H185)&lt;10,"Suspicions",IF(HEX2DEC(H185)&lt;12,"Unfriendly","Hostile"))))</f>
        <v>Suspicions</v>
      </c>
      <c r="K185" t="str">
        <f>"#"&amp;Table1[[#This Row],[Column10]]</f>
        <v>#</v>
      </c>
      <c r="L185" t="str">
        <f>TEXT(Table1[[#This Row],[Column1]],"0000")</f>
        <v>0336</v>
      </c>
      <c r="M18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Color="#"&gt;0336&lt;/Border&gt;</v>
      </c>
      <c r="N185" s="4" t="str">
        <f>IF(LEN(Table1[[#This Row],[Column13]])=31,"",Table1[[#This Row],[Column13]])</f>
        <v>&lt;Border style="Dotted" Label="Suspicions" Color="#"&gt;0336&lt;/Border&gt;</v>
      </c>
    </row>
    <row r="186" spans="1:14" hidden="1">
      <c r="A186">
        <v>338</v>
      </c>
      <c r="B186" t="s">
        <v>991</v>
      </c>
      <c r="D186" t="s">
        <v>993</v>
      </c>
      <c r="E186" t="s">
        <v>632</v>
      </c>
      <c r="F186" t="s">
        <v>994</v>
      </c>
      <c r="G186" t="s">
        <v>992</v>
      </c>
      <c r="H186" t="str">
        <f>MID(G186,7,1)</f>
        <v>B</v>
      </c>
      <c r="I186" t="str">
        <f>IF((HEX2DEC(H186)&lt;3),"Tolerant",IF(HEX2DEC(H186)&lt;6,"NEUTRAL",IF(HEX2DEC(H186)&lt;10,"Suspicions",IF(HEX2DEC(H186)&lt;12,"Unfriendly","Hostile"))))</f>
        <v>Unfriendly</v>
      </c>
      <c r="K186" t="str">
        <f>"#"&amp;Table1[[#This Row],[Column10]]</f>
        <v>#</v>
      </c>
      <c r="L186" t="str">
        <f>TEXT(Table1[[#This Row],[Column1]],"0000")</f>
        <v>0338</v>
      </c>
      <c r="M18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Color="#"&gt;0338&lt;/Border&gt;</v>
      </c>
      <c r="N186" s="4" t="str">
        <f>IF(LEN(Table1[[#This Row],[Column13]])=31,"",Table1[[#This Row],[Column13]])</f>
        <v>&lt;Border style="Dotted" Label="Unfriendly" Color="#"&gt;0338&lt;/Border&gt;</v>
      </c>
    </row>
    <row r="187" spans="1:14" hidden="1">
      <c r="A187">
        <v>431</v>
      </c>
      <c r="B187" t="s">
        <v>995</v>
      </c>
      <c r="D187" t="s">
        <v>997</v>
      </c>
      <c r="E187" t="s">
        <v>632</v>
      </c>
      <c r="F187" t="s">
        <v>998</v>
      </c>
      <c r="G187" t="s">
        <v>996</v>
      </c>
      <c r="H187" t="str">
        <f>MID(G187,7,1)</f>
        <v>8</v>
      </c>
      <c r="I187" t="str">
        <f>IF((HEX2DEC(H187)&lt;3),"Tolerant",IF(HEX2DEC(H187)&lt;6,"NEUTRAL",IF(HEX2DEC(H187)&lt;10,"Suspicions",IF(HEX2DEC(H187)&lt;12,"Unfriendly","Hostile"))))</f>
        <v>Suspicions</v>
      </c>
      <c r="K187" t="str">
        <f>"#"&amp;Table1[[#This Row],[Column10]]</f>
        <v>#</v>
      </c>
      <c r="L187" t="str">
        <f>TEXT(Table1[[#This Row],[Column1]],"0000")</f>
        <v>0431</v>
      </c>
      <c r="M18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Color="#"&gt;0431&lt;/Border&gt;</v>
      </c>
      <c r="N187" s="4" t="str">
        <f>IF(LEN(Table1[[#This Row],[Column13]])=31,"",Table1[[#This Row],[Column13]])</f>
        <v>&lt;Border style="Dotted" Label="Suspicions" Color="#"&gt;0431&lt;/Border&gt;</v>
      </c>
    </row>
    <row r="188" spans="1:14" hidden="1">
      <c r="A188">
        <v>531</v>
      </c>
      <c r="B188" t="s">
        <v>999</v>
      </c>
      <c r="D188" t="s">
        <v>1001</v>
      </c>
      <c r="E188" t="s">
        <v>662</v>
      </c>
      <c r="F188" t="s">
        <v>1002</v>
      </c>
      <c r="G188" t="s">
        <v>1000</v>
      </c>
      <c r="H188" t="str">
        <f>MID(G188,7,1)</f>
        <v>7</v>
      </c>
      <c r="I188" t="str">
        <f>IF((HEX2DEC(H188)&lt;3),"Tolerant",IF(HEX2DEC(H188)&lt;6,"NEUTRAL",IF(HEX2DEC(H188)&lt;10,"Suspicions",IF(HEX2DEC(H188)&lt;12,"Unfriendly","Hostile"))))</f>
        <v>Suspicions</v>
      </c>
      <c r="K188" t="str">
        <f>"#"&amp;Table1[[#This Row],[Column10]]</f>
        <v>#</v>
      </c>
      <c r="L188" t="str">
        <f>TEXT(Table1[[#This Row],[Column1]],"0000")</f>
        <v>0531</v>
      </c>
      <c r="M18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Color="#"&gt;0531&lt;/Border&gt;</v>
      </c>
      <c r="N188" s="4" t="str">
        <f>IF(LEN(Table1[[#This Row],[Column13]])=31,"",Table1[[#This Row],[Column13]])</f>
        <v>&lt;Border style="Dotted" Label="Suspicions" Color="#"&gt;0531&lt;/Border&gt;</v>
      </c>
    </row>
    <row r="189" spans="1:14" hidden="1">
      <c r="A189">
        <v>534</v>
      </c>
      <c r="B189" t="s">
        <v>1003</v>
      </c>
      <c r="D189" t="s">
        <v>1005</v>
      </c>
      <c r="E189" t="s">
        <v>612</v>
      </c>
      <c r="F189" t="s">
        <v>47</v>
      </c>
      <c r="G189" t="s">
        <v>1004</v>
      </c>
      <c r="H189" t="str">
        <f>MID(G189,7,1)</f>
        <v>9</v>
      </c>
      <c r="I189" t="str">
        <f>IF((HEX2DEC(H189)&lt;3),"Tolerant",IF(HEX2DEC(H189)&lt;6,"NEUTRAL",IF(HEX2DEC(H189)&lt;10,"Suspicions",IF(HEX2DEC(H189)&lt;12,"Unfriendly","Hostile"))))</f>
        <v>Suspicions</v>
      </c>
      <c r="K189" t="str">
        <f>"#"&amp;Table1[[#This Row],[Column10]]</f>
        <v>#</v>
      </c>
      <c r="L189" t="str">
        <f>TEXT(Table1[[#This Row],[Column1]],"0000")</f>
        <v>0534</v>
      </c>
      <c r="M18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Color="#"&gt;0534&lt;/Border&gt;</v>
      </c>
      <c r="N189" s="4" t="str">
        <f>IF(LEN(Table1[[#This Row],[Column13]])=31,"",Table1[[#This Row],[Column13]])</f>
        <v>&lt;Border style="Dotted" Label="Suspicions" Color="#"&gt;0534&lt;/Border&gt;</v>
      </c>
    </row>
    <row r="190" spans="1:14" hidden="1">
      <c r="A190">
        <v>536</v>
      </c>
      <c r="B190" t="s">
        <v>1006</v>
      </c>
      <c r="D190" t="s">
        <v>1008</v>
      </c>
      <c r="E190" t="s">
        <v>608</v>
      </c>
      <c r="F190" t="s">
        <v>1009</v>
      </c>
      <c r="G190" t="s">
        <v>1007</v>
      </c>
      <c r="H190" t="str">
        <f>MID(G190,7,1)</f>
        <v>3</v>
      </c>
      <c r="I190" t="str">
        <f>IF((HEX2DEC(H190)&lt;3),"Tolerant",IF(HEX2DEC(H190)&lt;6,"NEUTRAL",IF(HEX2DEC(H190)&lt;10,"Suspicions",IF(HEX2DEC(H190)&lt;12,"Unfriendly","Hostile"))))</f>
        <v>NEUTRAL</v>
      </c>
      <c r="K190" t="str">
        <f>"#"&amp;Table1[[#This Row],[Column10]]</f>
        <v>#</v>
      </c>
      <c r="L190" t="str">
        <f>TEXT(Table1[[#This Row],[Column1]],"0000")</f>
        <v>0536</v>
      </c>
      <c r="M19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Color="#"&gt;0536&lt;/Border&gt;</v>
      </c>
      <c r="N190" s="4" t="str">
        <f>IF(LEN(Table1[[#This Row],[Column13]])=31,"",Table1[[#This Row],[Column13]])</f>
        <v>&lt;Border style="Dotted" Label="NEUTRAL" Color="#"&gt;0536&lt;/Border&gt;</v>
      </c>
    </row>
    <row r="191" spans="1:14" hidden="1">
      <c r="A191">
        <v>633</v>
      </c>
      <c r="B191" t="s">
        <v>1010</v>
      </c>
      <c r="D191" t="s">
        <v>1012</v>
      </c>
      <c r="E191" t="s">
        <v>642</v>
      </c>
      <c r="F191" t="s">
        <v>250</v>
      </c>
      <c r="G191" t="s">
        <v>1011</v>
      </c>
      <c r="H191" t="str">
        <f>MID(G191,7,1)</f>
        <v>9</v>
      </c>
      <c r="I191" t="str">
        <f>IF((HEX2DEC(H191)&lt;3),"Tolerant",IF(HEX2DEC(H191)&lt;6,"NEUTRAL",IF(HEX2DEC(H191)&lt;10,"Suspicions",IF(HEX2DEC(H191)&lt;12,"Unfriendly","Hostile"))))</f>
        <v>Suspicions</v>
      </c>
      <c r="K191" t="str">
        <f>"#"&amp;Table1[[#This Row],[Column10]]</f>
        <v>#</v>
      </c>
      <c r="L191" t="str">
        <f>TEXT(Table1[[#This Row],[Column1]],"0000")</f>
        <v>0633</v>
      </c>
      <c r="M19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Color="#"&gt;0633&lt;/Border&gt;</v>
      </c>
      <c r="N191" s="4" t="str">
        <f>IF(LEN(Table1[[#This Row],[Column13]])=31,"",Table1[[#This Row],[Column13]])</f>
        <v>&lt;Border style="Dotted" Label="Suspicions" Color="#"&gt;0633&lt;/Border&gt;</v>
      </c>
    </row>
    <row r="192" spans="1:14" hidden="1">
      <c r="A192">
        <v>640</v>
      </c>
      <c r="B192" t="s">
        <v>1013</v>
      </c>
      <c r="D192" t="s">
        <v>1015</v>
      </c>
      <c r="E192" t="s">
        <v>1016</v>
      </c>
      <c r="F192" t="s">
        <v>32</v>
      </c>
      <c r="G192" t="s">
        <v>1014</v>
      </c>
      <c r="H192" t="str">
        <f>MID(G192,7,1)</f>
        <v>A</v>
      </c>
      <c r="I192" t="str">
        <f>IF((HEX2DEC(H192)&lt;3),"Tolerant",IF(HEX2DEC(H192)&lt;6,"NEUTRAL",IF(HEX2DEC(H192)&lt;10,"Suspicions",IF(HEX2DEC(H192)&lt;12,"Unfriendly","Hostile"))))</f>
        <v>Unfriendly</v>
      </c>
      <c r="K192" t="str">
        <f>"#"&amp;Table1[[#This Row],[Column10]]</f>
        <v>#</v>
      </c>
      <c r="L192" t="str">
        <f>TEXT(Table1[[#This Row],[Column1]],"0000")</f>
        <v>0640</v>
      </c>
      <c r="M19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Color="#"&gt;0640&lt;/Border&gt;</v>
      </c>
      <c r="N192" s="4" t="str">
        <f>IF(LEN(Table1[[#This Row],[Column13]])=31,"",Table1[[#This Row],[Column13]])</f>
        <v>&lt;Border style="Dotted" Label="Unfriendly" Color="#"&gt;0640&lt;/Border&gt;</v>
      </c>
    </row>
    <row r="193" spans="1:14" hidden="1">
      <c r="A193">
        <v>738</v>
      </c>
      <c r="B193" t="s">
        <v>1017</v>
      </c>
      <c r="D193" t="s">
        <v>1019</v>
      </c>
      <c r="E193" t="s">
        <v>642</v>
      </c>
      <c r="F193" t="s">
        <v>350</v>
      </c>
      <c r="G193" t="s">
        <v>1018</v>
      </c>
      <c r="H193" t="str">
        <f>MID(G193,7,1)</f>
        <v>7</v>
      </c>
      <c r="I193" t="str">
        <f>IF((HEX2DEC(H193)&lt;3),"Tolerant",IF(HEX2DEC(H193)&lt;6,"NEUTRAL",IF(HEX2DEC(H193)&lt;10,"Suspicions",IF(HEX2DEC(H193)&lt;12,"Unfriendly","Hostile"))))</f>
        <v>Suspicions</v>
      </c>
      <c r="K193" t="str">
        <f>"#"&amp;Table1[[#This Row],[Column10]]</f>
        <v>#</v>
      </c>
      <c r="L193" t="str">
        <f>TEXT(Table1[[#This Row],[Column1]],"0000")</f>
        <v>0738</v>
      </c>
      <c r="M19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Color="#"&gt;0738&lt;/Border&gt;</v>
      </c>
      <c r="N193" s="4" t="str">
        <f>IF(LEN(Table1[[#This Row],[Column13]])=31,"",Table1[[#This Row],[Column13]])</f>
        <v>&lt;Border style="Dotted" Label="Suspicions" Color="#"&gt;0738&lt;/Border&gt;</v>
      </c>
    </row>
    <row r="194" spans="1:14" hidden="1">
      <c r="A194">
        <v>739</v>
      </c>
      <c r="B194" t="s">
        <v>1020</v>
      </c>
      <c r="D194" t="s">
        <v>1022</v>
      </c>
      <c r="E194" t="s">
        <v>708</v>
      </c>
      <c r="F194" t="s">
        <v>1023</v>
      </c>
      <c r="G194" t="s">
        <v>1021</v>
      </c>
      <c r="H194" t="str">
        <f>MID(G194,7,1)</f>
        <v>0</v>
      </c>
      <c r="I194" t="str">
        <f>IF((HEX2DEC(H194)&lt;3),"Tolerant",IF(HEX2DEC(H194)&lt;6,"NEUTRAL",IF(HEX2DEC(H194)&lt;10,"Suspicions",IF(HEX2DEC(H194)&lt;12,"Unfriendly","Hostile"))))</f>
        <v>Tolerant</v>
      </c>
      <c r="K194" t="str">
        <f>"#"&amp;Table1[[#This Row],[Column10]]</f>
        <v>#</v>
      </c>
      <c r="L194" t="str">
        <f>TEXT(Table1[[#This Row],[Column1]],"0000")</f>
        <v>0739</v>
      </c>
      <c r="M19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Color="#"&gt;0739&lt;/Border&gt;</v>
      </c>
      <c r="N194" s="4" t="str">
        <f>IF(LEN(Table1[[#This Row],[Column13]])=31,"",Table1[[#This Row],[Column13]])</f>
        <v>&lt;Border style="Dotted" Label="Tolerant" Color="#"&gt;0739&lt;/Border&gt;</v>
      </c>
    </row>
    <row r="195" spans="1:14" hidden="1">
      <c r="A195">
        <v>835</v>
      </c>
      <c r="B195" t="s">
        <v>1024</v>
      </c>
      <c r="D195" t="s">
        <v>1026</v>
      </c>
      <c r="E195" t="s">
        <v>662</v>
      </c>
      <c r="F195" t="s">
        <v>1027</v>
      </c>
      <c r="G195" t="s">
        <v>1025</v>
      </c>
      <c r="H195" t="str">
        <f>MID(G195,7,1)</f>
        <v>6</v>
      </c>
      <c r="I195" t="str">
        <f>IF((HEX2DEC(H195)&lt;3),"Tolerant",IF(HEX2DEC(H195)&lt;6,"NEUTRAL",IF(HEX2DEC(H195)&lt;10,"Suspicions",IF(HEX2DEC(H195)&lt;12,"Unfriendly","Hostile"))))</f>
        <v>Suspicions</v>
      </c>
      <c r="K195" t="str">
        <f>"#"&amp;Table1[[#This Row],[Column10]]</f>
        <v>#</v>
      </c>
      <c r="L195" t="str">
        <f>TEXT(Table1[[#This Row],[Column1]],"0000")</f>
        <v>0835</v>
      </c>
      <c r="M19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Color="#"&gt;0835&lt;/Border&gt;</v>
      </c>
      <c r="N195" s="4" t="str">
        <f>IF(LEN(Table1[[#This Row],[Column13]])=31,"",Table1[[#This Row],[Column13]])</f>
        <v>&lt;Border style="Dotted" Label="Suspicions" Color="#"&gt;0835&lt;/Border&gt;</v>
      </c>
    </row>
    <row r="196" spans="1:14" hidden="1">
      <c r="A196">
        <v>837</v>
      </c>
      <c r="B196" t="s">
        <v>1028</v>
      </c>
      <c r="D196" t="s">
        <v>1030</v>
      </c>
      <c r="E196" t="s">
        <v>632</v>
      </c>
      <c r="F196" t="s">
        <v>268</v>
      </c>
      <c r="G196" t="s">
        <v>1029</v>
      </c>
      <c r="H196" t="str">
        <f>MID(G196,7,1)</f>
        <v>6</v>
      </c>
      <c r="I196" t="str">
        <f>IF((HEX2DEC(H196)&lt;3),"Tolerant",IF(HEX2DEC(H196)&lt;6,"NEUTRAL",IF(HEX2DEC(H196)&lt;10,"Suspicions",IF(HEX2DEC(H196)&lt;12,"Unfriendly","Hostile"))))</f>
        <v>Suspicions</v>
      </c>
      <c r="K196" t="str">
        <f>"#"&amp;Table1[[#This Row],[Column10]]</f>
        <v>#</v>
      </c>
      <c r="L196" t="str">
        <f>TEXT(Table1[[#This Row],[Column1]],"0000")</f>
        <v>0837</v>
      </c>
      <c r="M19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Color="#"&gt;0837&lt;/Border&gt;</v>
      </c>
      <c r="N196" s="4" t="str">
        <f>IF(LEN(Table1[[#This Row],[Column13]])=31,"",Table1[[#This Row],[Column13]])</f>
        <v>&lt;Border style="Dotted" Label="Suspicions" Color="#"&gt;0837&lt;/Border&gt;</v>
      </c>
    </row>
    <row r="197" spans="1:14" hidden="1">
      <c r="A197">
        <v>839</v>
      </c>
      <c r="B197" t="s">
        <v>1031</v>
      </c>
      <c r="D197" t="s">
        <v>1033</v>
      </c>
      <c r="E197" t="s">
        <v>662</v>
      </c>
      <c r="F197" t="s">
        <v>1034</v>
      </c>
      <c r="G197" t="s">
        <v>1032</v>
      </c>
      <c r="H197" t="str">
        <f>MID(G197,7,1)</f>
        <v>8</v>
      </c>
      <c r="I197" t="str">
        <f>IF((HEX2DEC(H197)&lt;3),"Tolerant",IF(HEX2DEC(H197)&lt;6,"NEUTRAL",IF(HEX2DEC(H197)&lt;10,"Suspicions",IF(HEX2DEC(H197)&lt;12,"Unfriendly","Hostile"))))</f>
        <v>Suspicions</v>
      </c>
      <c r="K197" t="str">
        <f>"#"&amp;Table1[[#This Row],[Column10]]</f>
        <v>#</v>
      </c>
      <c r="L197" t="str">
        <f>TEXT(Table1[[#This Row],[Column1]],"0000")</f>
        <v>0839</v>
      </c>
      <c r="M19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Color="#"&gt;0839&lt;/Border&gt;</v>
      </c>
      <c r="N197" s="4" t="str">
        <f>IF(LEN(Table1[[#This Row],[Column13]])=31,"",Table1[[#This Row],[Column13]])</f>
        <v>&lt;Border style="Dotted" Label="Suspicions" Color="#"&gt;0839&lt;/Border&gt;</v>
      </c>
    </row>
    <row r="198" spans="1:14" hidden="1">
      <c r="A198">
        <v>840</v>
      </c>
      <c r="B198" t="s">
        <v>1035</v>
      </c>
      <c r="D198" t="s">
        <v>1037</v>
      </c>
      <c r="E198" t="s">
        <v>632</v>
      </c>
      <c r="F198" t="s">
        <v>258</v>
      </c>
      <c r="G198" t="s">
        <v>1036</v>
      </c>
      <c r="H198" t="str">
        <f>MID(G198,7,1)</f>
        <v>7</v>
      </c>
      <c r="I198" t="str">
        <f>IF((HEX2DEC(H198)&lt;3),"Tolerant",IF(HEX2DEC(H198)&lt;6,"NEUTRAL",IF(HEX2DEC(H198)&lt;10,"Suspicions",IF(HEX2DEC(H198)&lt;12,"Unfriendly","Hostile"))))</f>
        <v>Suspicions</v>
      </c>
      <c r="K198" t="str">
        <f>"#"&amp;Table1[[#This Row],[Column10]]</f>
        <v>#</v>
      </c>
      <c r="L198" t="str">
        <f>TEXT(Table1[[#This Row],[Column1]],"0000")</f>
        <v>0840</v>
      </c>
      <c r="M19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Color="#"&gt;0840&lt;/Border&gt;</v>
      </c>
      <c r="N198" s="4" t="str">
        <f>IF(LEN(Table1[[#This Row],[Column13]])=31,"",Table1[[#This Row],[Column13]])</f>
        <v>&lt;Border style="Dotted" Label="Suspicions" Color="#"&gt;0840&lt;/Border&gt;</v>
      </c>
    </row>
    <row r="199" spans="1:14" hidden="1">
      <c r="A199">
        <v>931</v>
      </c>
      <c r="B199" t="s">
        <v>1038</v>
      </c>
      <c r="D199" t="s">
        <v>1040</v>
      </c>
      <c r="E199" t="s">
        <v>612</v>
      </c>
      <c r="F199" t="s">
        <v>1041</v>
      </c>
      <c r="G199" t="s">
        <v>1039</v>
      </c>
      <c r="H199" t="str">
        <f>MID(G199,7,1)</f>
        <v>4</v>
      </c>
      <c r="I199" t="str">
        <f>IF((HEX2DEC(H199)&lt;3),"Tolerant",IF(HEX2DEC(H199)&lt;6,"NEUTRAL",IF(HEX2DEC(H199)&lt;10,"Suspicions",IF(HEX2DEC(H199)&lt;12,"Unfriendly","Hostile"))))</f>
        <v>NEUTRAL</v>
      </c>
      <c r="K199" t="str">
        <f>"#"&amp;Table1[[#This Row],[Column10]]</f>
        <v>#</v>
      </c>
      <c r="L199" t="str">
        <f>TEXT(Table1[[#This Row],[Column1]],"0000")</f>
        <v>0931</v>
      </c>
      <c r="M19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Color="#"&gt;0931&lt;/Border&gt;</v>
      </c>
      <c r="N199" s="4" t="str">
        <f>IF(LEN(Table1[[#This Row],[Column13]])=31,"",Table1[[#This Row],[Column13]])</f>
        <v>&lt;Border style="Dotted" Label="NEUTRAL" Color="#"&gt;0931&lt;/Border&gt;</v>
      </c>
    </row>
    <row r="200" spans="1:14" hidden="1">
      <c r="A200">
        <v>933</v>
      </c>
      <c r="B200" t="s">
        <v>1042</v>
      </c>
      <c r="D200" t="s">
        <v>1044</v>
      </c>
      <c r="E200" t="s">
        <v>1045</v>
      </c>
      <c r="F200" t="s">
        <v>1046</v>
      </c>
      <c r="G200" t="s">
        <v>1043</v>
      </c>
      <c r="H200" t="str">
        <f>MID(G200,7,1)</f>
        <v>9</v>
      </c>
      <c r="I200" t="str">
        <f>IF((HEX2DEC(H200)&lt;3),"Tolerant",IF(HEX2DEC(H200)&lt;6,"NEUTRAL",IF(HEX2DEC(H200)&lt;10,"Suspicions",IF(HEX2DEC(H200)&lt;12,"Unfriendly","Hostile"))))</f>
        <v>Suspicions</v>
      </c>
      <c r="K200" t="str">
        <f>"#"&amp;Table1[[#This Row],[Column10]]</f>
        <v>#</v>
      </c>
      <c r="L200" t="str">
        <f>TEXT(Table1[[#This Row],[Column1]],"0000")</f>
        <v>0933</v>
      </c>
      <c r="M20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Color="#"&gt;0933&lt;/Border&gt;</v>
      </c>
      <c r="N200" s="4" t="str">
        <f>IF(LEN(Table1[[#This Row],[Column13]])=31,"",Table1[[#This Row],[Column13]])</f>
        <v>&lt;Border style="Dotted" Label="Suspicions" Color="#"&gt;0933&lt;/Border&gt;</v>
      </c>
    </row>
    <row r="201" spans="1:14" hidden="1">
      <c r="A201">
        <v>934</v>
      </c>
      <c r="B201" t="s">
        <v>1047</v>
      </c>
      <c r="D201" t="s">
        <v>1049</v>
      </c>
      <c r="E201" t="s">
        <v>612</v>
      </c>
      <c r="F201" t="s">
        <v>1050</v>
      </c>
      <c r="G201" t="s">
        <v>1048</v>
      </c>
      <c r="H201" t="str">
        <f>MID(G201,7,1)</f>
        <v>6</v>
      </c>
      <c r="I201" t="str">
        <f>IF((HEX2DEC(H201)&lt;3),"Tolerant",IF(HEX2DEC(H201)&lt;6,"NEUTRAL",IF(HEX2DEC(H201)&lt;10,"Suspicions",IF(HEX2DEC(H201)&lt;12,"Unfriendly","Hostile"))))</f>
        <v>Suspicions</v>
      </c>
      <c r="K201" t="str">
        <f>"#"&amp;Table1[[#This Row],[Column10]]</f>
        <v>#</v>
      </c>
      <c r="L201" t="str">
        <f>TEXT(Table1[[#This Row],[Column1]],"0000")</f>
        <v>0934</v>
      </c>
      <c r="M20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Color="#"&gt;0934&lt;/Border&gt;</v>
      </c>
      <c r="N201" s="4" t="str">
        <f>IF(LEN(Table1[[#This Row],[Column13]])=31,"",Table1[[#This Row],[Column13]])</f>
        <v>&lt;Border style="Dotted" Label="Suspicions" Color="#"&gt;0934&lt;/Border&gt;</v>
      </c>
    </row>
    <row r="202" spans="1:14" hidden="1">
      <c r="A202">
        <v>936</v>
      </c>
      <c r="B202" t="s">
        <v>1051</v>
      </c>
      <c r="D202" t="s">
        <v>1053</v>
      </c>
      <c r="E202" t="s">
        <v>642</v>
      </c>
      <c r="F202" t="s">
        <v>731</v>
      </c>
      <c r="G202" t="s">
        <v>1052</v>
      </c>
      <c r="H202" t="str">
        <f>MID(G202,7,1)</f>
        <v>A</v>
      </c>
      <c r="I202" t="str">
        <f>IF((HEX2DEC(H202)&lt;3),"Tolerant",IF(HEX2DEC(H202)&lt;6,"NEUTRAL",IF(HEX2DEC(H202)&lt;10,"Suspicions",IF(HEX2DEC(H202)&lt;12,"Unfriendly","Hostile"))))</f>
        <v>Unfriendly</v>
      </c>
      <c r="K202" t="str">
        <f>"#"&amp;Table1[[#This Row],[Column10]]</f>
        <v>#</v>
      </c>
      <c r="L202" t="str">
        <f>TEXT(Table1[[#This Row],[Column1]],"0000")</f>
        <v>0936</v>
      </c>
      <c r="M20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Color="#"&gt;0936&lt;/Border&gt;</v>
      </c>
      <c r="N202" s="4" t="str">
        <f>IF(LEN(Table1[[#This Row],[Column13]])=31,"",Table1[[#This Row],[Column13]])</f>
        <v>&lt;Border style="Dotted" Label="Unfriendly" Color="#"&gt;0936&lt;/Border&gt;</v>
      </c>
    </row>
    <row r="203" spans="1:14" hidden="1">
      <c r="A203">
        <v>938</v>
      </c>
      <c r="B203" t="s">
        <v>1054</v>
      </c>
      <c r="D203" t="s">
        <v>1056</v>
      </c>
      <c r="E203" t="s">
        <v>708</v>
      </c>
      <c r="F203" t="s">
        <v>300</v>
      </c>
      <c r="G203" t="s">
        <v>1055</v>
      </c>
      <c r="H203" t="str">
        <f>MID(G203,7,1)</f>
        <v>0</v>
      </c>
      <c r="I203" t="str">
        <f>IF((HEX2DEC(H203)&lt;3),"Tolerant",IF(HEX2DEC(H203)&lt;6,"NEUTRAL",IF(HEX2DEC(H203)&lt;10,"Suspicions",IF(HEX2DEC(H203)&lt;12,"Unfriendly","Hostile"))))</f>
        <v>Tolerant</v>
      </c>
      <c r="K203" t="str">
        <f>"#"&amp;Table1[[#This Row],[Column10]]</f>
        <v>#</v>
      </c>
      <c r="L203" t="str">
        <f>TEXT(Table1[[#This Row],[Column1]],"0000")</f>
        <v>0938</v>
      </c>
      <c r="M20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Color="#"&gt;0938&lt;/Border&gt;</v>
      </c>
      <c r="N203" s="4" t="str">
        <f>IF(LEN(Table1[[#This Row],[Column13]])=31,"",Table1[[#This Row],[Column13]])</f>
        <v>&lt;Border style="Dotted" Label="Tolerant" Color="#"&gt;0938&lt;/Border&gt;</v>
      </c>
    </row>
    <row r="204" spans="1:14" hidden="1">
      <c r="A204">
        <v>1034</v>
      </c>
      <c r="B204" t="s">
        <v>1057</v>
      </c>
      <c r="D204" t="s">
        <v>1059</v>
      </c>
      <c r="E204" t="s">
        <v>642</v>
      </c>
      <c r="F204" t="s">
        <v>117</v>
      </c>
      <c r="G204" t="s">
        <v>1058</v>
      </c>
      <c r="H204" t="str">
        <f>MID(G204,7,1)</f>
        <v>B</v>
      </c>
      <c r="I204" t="str">
        <f>IF((HEX2DEC(H204)&lt;3),"Tolerant",IF(HEX2DEC(H204)&lt;6,"NEUTRAL",IF(HEX2DEC(H204)&lt;10,"Suspicions",IF(HEX2DEC(H204)&lt;12,"Unfriendly","Hostile"))))</f>
        <v>Unfriendly</v>
      </c>
      <c r="K204" t="str">
        <f>"#"&amp;Table1[[#This Row],[Column10]]</f>
        <v>#</v>
      </c>
      <c r="L204" t="str">
        <f>TEXT(Table1[[#This Row],[Column1]],"0000")</f>
        <v>1034</v>
      </c>
      <c r="M20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Color="#"&gt;1034&lt;/Border&gt;</v>
      </c>
      <c r="N204" s="4" t="str">
        <f>IF(LEN(Table1[[#This Row],[Column13]])=31,"",Table1[[#This Row],[Column13]])</f>
        <v>&lt;Border style="Dotted" Label="Unfriendly" Color="#"&gt;1034&lt;/Border&gt;</v>
      </c>
    </row>
    <row r="205" spans="1:14" hidden="1">
      <c r="A205">
        <v>1036</v>
      </c>
      <c r="B205" t="s">
        <v>1060</v>
      </c>
      <c r="D205" t="s">
        <v>1062</v>
      </c>
      <c r="E205" t="s">
        <v>608</v>
      </c>
      <c r="F205" t="s">
        <v>250</v>
      </c>
      <c r="G205" t="s">
        <v>1061</v>
      </c>
      <c r="H205" t="str">
        <f>MID(G205,7,1)</f>
        <v>7</v>
      </c>
      <c r="I205" t="str">
        <f>IF((HEX2DEC(H205)&lt;3),"Tolerant",IF(HEX2DEC(H205)&lt;6,"NEUTRAL",IF(HEX2DEC(H205)&lt;10,"Suspicions",IF(HEX2DEC(H205)&lt;12,"Unfriendly","Hostile"))))</f>
        <v>Suspicions</v>
      </c>
      <c r="K205" t="str">
        <f>"#"&amp;Table1[[#This Row],[Column10]]</f>
        <v>#</v>
      </c>
      <c r="L205" t="str">
        <f>TEXT(Table1[[#This Row],[Column1]],"0000")</f>
        <v>1036</v>
      </c>
      <c r="M20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Color="#"&gt;1036&lt;/Border&gt;</v>
      </c>
      <c r="N205" s="4" t="str">
        <f>IF(LEN(Table1[[#This Row],[Column13]])=31,"",Table1[[#This Row],[Column13]])</f>
        <v>&lt;Border style="Dotted" Label="Suspicions" Color="#"&gt;1036&lt;/Border&gt;</v>
      </c>
    </row>
    <row r="206" spans="1:14" hidden="1">
      <c r="A206">
        <v>1038</v>
      </c>
      <c r="B206" t="s">
        <v>1063</v>
      </c>
      <c r="D206" t="s">
        <v>1065</v>
      </c>
      <c r="E206" t="s">
        <v>612</v>
      </c>
      <c r="F206" t="s">
        <v>300</v>
      </c>
      <c r="G206" t="s">
        <v>1064</v>
      </c>
      <c r="H206" t="str">
        <f>MID(G206,7,1)</f>
        <v>5</v>
      </c>
      <c r="I206" t="str">
        <f>IF((HEX2DEC(H206)&lt;3),"Tolerant",IF(HEX2DEC(H206)&lt;6,"NEUTRAL",IF(HEX2DEC(H206)&lt;10,"Suspicions",IF(HEX2DEC(H206)&lt;12,"Unfriendly","Hostile"))))</f>
        <v>NEUTRAL</v>
      </c>
      <c r="K206" t="str">
        <f>"#"&amp;Table1[[#This Row],[Column10]]</f>
        <v>#</v>
      </c>
      <c r="L206" t="str">
        <f>TEXT(Table1[[#This Row],[Column1]],"0000")</f>
        <v>1038</v>
      </c>
      <c r="M20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Color="#"&gt;1038&lt;/Border&gt;</v>
      </c>
      <c r="N206" s="4" t="str">
        <f>IF(LEN(Table1[[#This Row],[Column13]])=31,"",Table1[[#This Row],[Column13]])</f>
        <v>&lt;Border style="Dotted" Label="NEUTRAL" Color="#"&gt;1038&lt;/Border&gt;</v>
      </c>
    </row>
    <row r="207" spans="1:14" hidden="1">
      <c r="A207">
        <v>1235</v>
      </c>
      <c r="B207" t="s">
        <v>1066</v>
      </c>
      <c r="D207" t="s">
        <v>1068</v>
      </c>
      <c r="E207" t="s">
        <v>612</v>
      </c>
      <c r="F207" t="s">
        <v>20</v>
      </c>
      <c r="G207" t="s">
        <v>1067</v>
      </c>
      <c r="H207" t="str">
        <f>MID(G207,7,1)</f>
        <v>C</v>
      </c>
      <c r="I207" t="str">
        <f>IF((HEX2DEC(H207)&lt;3),"Tolerant",IF(HEX2DEC(H207)&lt;6,"NEUTRAL",IF(HEX2DEC(H207)&lt;10,"Suspicions",IF(HEX2DEC(H207)&lt;12,"Unfriendly","Hostile"))))</f>
        <v>Hostile</v>
      </c>
      <c r="K207" t="str">
        <f>"#"&amp;Table1[[#This Row],[Column10]]</f>
        <v>#</v>
      </c>
      <c r="L207" t="str">
        <f>TEXT(Table1[[#This Row],[Column1]],"0000")</f>
        <v>1235</v>
      </c>
      <c r="M20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Color="#"&gt;1235&lt;/Border&gt;</v>
      </c>
      <c r="N207" s="4" t="str">
        <f>IF(LEN(Table1[[#This Row],[Column13]])=31,"",Table1[[#This Row],[Column13]])</f>
        <v>&lt;Border style="Dotted" Label="Hostile" Color="#"&gt;1235&lt;/Border&gt;</v>
      </c>
    </row>
    <row r="208" spans="1:14" hidden="1">
      <c r="A208">
        <v>1236</v>
      </c>
      <c r="B208" t="s">
        <v>1069</v>
      </c>
      <c r="D208" t="s">
        <v>1071</v>
      </c>
      <c r="E208" t="s">
        <v>642</v>
      </c>
      <c r="F208" t="s">
        <v>52</v>
      </c>
      <c r="G208" t="s">
        <v>1070</v>
      </c>
      <c r="H208" t="str">
        <f>MID(G208,7,1)</f>
        <v>5</v>
      </c>
      <c r="I208" t="str">
        <f>IF((HEX2DEC(H208)&lt;3),"Tolerant",IF(HEX2DEC(H208)&lt;6,"NEUTRAL",IF(HEX2DEC(H208)&lt;10,"Suspicions",IF(HEX2DEC(H208)&lt;12,"Unfriendly","Hostile"))))</f>
        <v>NEUTRAL</v>
      </c>
      <c r="K208" t="str">
        <f>"#"&amp;Table1[[#This Row],[Column10]]</f>
        <v>#</v>
      </c>
      <c r="L208" t="str">
        <f>TEXT(Table1[[#This Row],[Column1]],"0000")</f>
        <v>1236</v>
      </c>
      <c r="M20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Color="#"&gt;1236&lt;/Border&gt;</v>
      </c>
      <c r="N208" s="4" t="str">
        <f>IF(LEN(Table1[[#This Row],[Column13]])=31,"",Table1[[#This Row],[Column13]])</f>
        <v>&lt;Border style="Dotted" Label="NEUTRAL" Color="#"&gt;1236&lt;/Border&gt;</v>
      </c>
    </row>
    <row r="209" spans="1:14" hidden="1">
      <c r="A209">
        <v>1333</v>
      </c>
      <c r="B209" t="s">
        <v>1072</v>
      </c>
      <c r="D209" t="s">
        <v>1074</v>
      </c>
      <c r="E209" t="s">
        <v>662</v>
      </c>
      <c r="F209" t="s">
        <v>1075</v>
      </c>
      <c r="G209" t="s">
        <v>1073</v>
      </c>
      <c r="H209" t="str">
        <f>MID(G209,7,1)</f>
        <v>5</v>
      </c>
      <c r="I209" t="str">
        <f>IF((HEX2DEC(H209)&lt;3),"Tolerant",IF(HEX2DEC(H209)&lt;6,"NEUTRAL",IF(HEX2DEC(H209)&lt;10,"Suspicions",IF(HEX2DEC(H209)&lt;12,"Unfriendly","Hostile"))))</f>
        <v>NEUTRAL</v>
      </c>
      <c r="K209" t="str">
        <f>"#"&amp;Table1[[#This Row],[Column10]]</f>
        <v>#</v>
      </c>
      <c r="L209" t="str">
        <f>TEXT(Table1[[#This Row],[Column1]],"0000")</f>
        <v>1333</v>
      </c>
      <c r="M20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Color="#"&gt;1333&lt;/Border&gt;</v>
      </c>
      <c r="N209" s="4" t="str">
        <f>IF(LEN(Table1[[#This Row],[Column13]])=31,"",Table1[[#This Row],[Column13]])</f>
        <v>&lt;Border style="Dotted" Label="NEUTRAL" Color="#"&gt;1333&lt;/Border&gt;</v>
      </c>
    </row>
    <row r="210" spans="1:14" hidden="1">
      <c r="A210">
        <v>1334</v>
      </c>
      <c r="B210" t="s">
        <v>1076</v>
      </c>
      <c r="D210" t="s">
        <v>1078</v>
      </c>
      <c r="E210" t="s">
        <v>708</v>
      </c>
      <c r="F210" t="s">
        <v>1079</v>
      </c>
      <c r="G210" t="s">
        <v>1077</v>
      </c>
      <c r="H210" t="str">
        <f>MID(G210,7,1)</f>
        <v>0</v>
      </c>
      <c r="I210" t="str">
        <f>IF((HEX2DEC(H210)&lt;3),"Tolerant",IF(HEX2DEC(H210)&lt;6,"NEUTRAL",IF(HEX2DEC(H210)&lt;10,"Suspicions",IF(HEX2DEC(H210)&lt;12,"Unfriendly","Hostile"))))</f>
        <v>Tolerant</v>
      </c>
      <c r="K210" t="str">
        <f>"#"&amp;Table1[[#This Row],[Column10]]</f>
        <v>#</v>
      </c>
      <c r="L210" t="str">
        <f>TEXT(Table1[[#This Row],[Column1]],"0000")</f>
        <v>1334</v>
      </c>
      <c r="M21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Color="#"&gt;1334&lt;/Border&gt;</v>
      </c>
      <c r="N210" s="4" t="str">
        <f>IF(LEN(Table1[[#This Row],[Column13]])=31,"",Table1[[#This Row],[Column13]])</f>
        <v>&lt;Border style="Dotted" Label="Tolerant" Color="#"&gt;1334&lt;/Border&gt;</v>
      </c>
    </row>
    <row r="211" spans="1:14" hidden="1">
      <c r="A211">
        <v>1335</v>
      </c>
      <c r="B211" t="s">
        <v>1080</v>
      </c>
      <c r="D211" t="s">
        <v>1082</v>
      </c>
      <c r="E211" t="s">
        <v>838</v>
      </c>
      <c r="F211" t="s">
        <v>1079</v>
      </c>
      <c r="G211" t="s">
        <v>1081</v>
      </c>
      <c r="H211" t="str">
        <f>MID(G211,7,1)</f>
        <v>6</v>
      </c>
      <c r="I211" t="str">
        <f>IF((HEX2DEC(H211)&lt;3),"Tolerant",IF(HEX2DEC(H211)&lt;6,"NEUTRAL",IF(HEX2DEC(H211)&lt;10,"Suspicions",IF(HEX2DEC(H211)&lt;12,"Unfriendly","Hostile"))))</f>
        <v>Suspicions</v>
      </c>
      <c r="K211" t="str">
        <f>"#"&amp;Table1[[#This Row],[Column10]]</f>
        <v>#</v>
      </c>
      <c r="L211" t="str">
        <f>TEXT(Table1[[#This Row],[Column1]],"0000")</f>
        <v>1335</v>
      </c>
      <c r="M21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Color="#"&gt;1335&lt;/Border&gt;</v>
      </c>
      <c r="N211" s="4" t="str">
        <f>IF(LEN(Table1[[#This Row],[Column13]])=31,"",Table1[[#This Row],[Column13]])</f>
        <v>&lt;Border style="Dotted" Label="Suspicions" Color="#"&gt;1335&lt;/Border&gt;</v>
      </c>
    </row>
    <row r="212" spans="1:14" hidden="1">
      <c r="A212">
        <v>1338</v>
      </c>
      <c r="B212" t="s">
        <v>1083</v>
      </c>
      <c r="D212" t="s">
        <v>1085</v>
      </c>
      <c r="E212" t="s">
        <v>608</v>
      </c>
      <c r="F212" t="s">
        <v>391</v>
      </c>
      <c r="G212" t="s">
        <v>1084</v>
      </c>
      <c r="H212" t="str">
        <f>MID(G212,7,1)</f>
        <v>9</v>
      </c>
      <c r="I212" t="str">
        <f>IF((HEX2DEC(H212)&lt;3),"Tolerant",IF(HEX2DEC(H212)&lt;6,"NEUTRAL",IF(HEX2DEC(H212)&lt;10,"Suspicions",IF(HEX2DEC(H212)&lt;12,"Unfriendly","Hostile"))))</f>
        <v>Suspicions</v>
      </c>
      <c r="K212" t="str">
        <f>"#"&amp;Table1[[#This Row],[Column10]]</f>
        <v>#</v>
      </c>
      <c r="L212" t="str">
        <f>TEXT(Table1[[#This Row],[Column1]],"0000")</f>
        <v>1338</v>
      </c>
      <c r="M21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Color="#"&gt;1338&lt;/Border&gt;</v>
      </c>
      <c r="N212" s="4" t="str">
        <f>IF(LEN(Table1[[#This Row],[Column13]])=31,"",Table1[[#This Row],[Column13]])</f>
        <v>&lt;Border style="Dotted" Label="Suspicions" Color="#"&gt;1338&lt;/Border&gt;</v>
      </c>
    </row>
    <row r="213" spans="1:14" hidden="1">
      <c r="A213">
        <v>1339</v>
      </c>
      <c r="B213" t="s">
        <v>1086</v>
      </c>
      <c r="D213" t="s">
        <v>1088</v>
      </c>
      <c r="E213" t="s">
        <v>642</v>
      </c>
      <c r="F213" t="s">
        <v>1089</v>
      </c>
      <c r="G213" t="s">
        <v>1087</v>
      </c>
      <c r="H213" t="str">
        <f>MID(G213,7,1)</f>
        <v>3</v>
      </c>
      <c r="I213" t="str">
        <f>IF((HEX2DEC(H213)&lt;3),"Tolerant",IF(HEX2DEC(H213)&lt;6,"NEUTRAL",IF(HEX2DEC(H213)&lt;10,"Suspicions",IF(HEX2DEC(H213)&lt;12,"Unfriendly","Hostile"))))</f>
        <v>NEUTRAL</v>
      </c>
      <c r="K213" t="str">
        <f>"#"&amp;Table1[[#This Row],[Column10]]</f>
        <v>#</v>
      </c>
      <c r="L213" t="str">
        <f>TEXT(Table1[[#This Row],[Column1]],"0000")</f>
        <v>1339</v>
      </c>
      <c r="M21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Color="#"&gt;1339&lt;/Border&gt;</v>
      </c>
      <c r="N213" s="4" t="str">
        <f>IF(LEN(Table1[[#This Row],[Column13]])=31,"",Table1[[#This Row],[Column13]])</f>
        <v>&lt;Border style="Dotted" Label="NEUTRAL" Color="#"&gt;1339&lt;/Border&gt;</v>
      </c>
    </row>
    <row r="214" spans="1:14" hidden="1">
      <c r="A214">
        <v>1436</v>
      </c>
      <c r="B214" t="s">
        <v>1090</v>
      </c>
      <c r="D214" t="s">
        <v>1092</v>
      </c>
      <c r="E214" t="s">
        <v>662</v>
      </c>
      <c r="F214" t="s">
        <v>1093</v>
      </c>
      <c r="G214" t="s">
        <v>1091</v>
      </c>
      <c r="H214" t="str">
        <f>MID(G214,7,1)</f>
        <v>C</v>
      </c>
      <c r="I214" t="str">
        <f>IF((HEX2DEC(H214)&lt;3),"Tolerant",IF(HEX2DEC(H214)&lt;6,"NEUTRAL",IF(HEX2DEC(H214)&lt;10,"Suspicions",IF(HEX2DEC(H214)&lt;12,"Unfriendly","Hostile"))))</f>
        <v>Hostile</v>
      </c>
      <c r="K214" t="str">
        <f>"#"&amp;Table1[[#This Row],[Column10]]</f>
        <v>#</v>
      </c>
      <c r="L214" t="str">
        <f>TEXT(Table1[[#This Row],[Column1]],"0000")</f>
        <v>1436</v>
      </c>
      <c r="M21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Color="#"&gt;1436&lt;/Border&gt;</v>
      </c>
      <c r="N214" s="4" t="str">
        <f>IF(LEN(Table1[[#This Row],[Column13]])=31,"",Table1[[#This Row],[Column13]])</f>
        <v>&lt;Border style="Dotted" Label="Hostile" Color="#"&gt;1436&lt;/Border&gt;</v>
      </c>
    </row>
    <row r="215" spans="1:14" hidden="1">
      <c r="A215">
        <v>1438</v>
      </c>
      <c r="B215" t="s">
        <v>1094</v>
      </c>
      <c r="D215" t="s">
        <v>1096</v>
      </c>
      <c r="E215" t="s">
        <v>642</v>
      </c>
      <c r="F215" t="s">
        <v>117</v>
      </c>
      <c r="G215" t="s">
        <v>1095</v>
      </c>
      <c r="H215" t="str">
        <f>MID(G215,7,1)</f>
        <v>7</v>
      </c>
      <c r="I215" t="str">
        <f>IF((HEX2DEC(H215)&lt;3),"Tolerant",IF(HEX2DEC(H215)&lt;6,"NEUTRAL",IF(HEX2DEC(H215)&lt;10,"Suspicions",IF(HEX2DEC(H215)&lt;12,"Unfriendly","Hostile"))))</f>
        <v>Suspicions</v>
      </c>
      <c r="K215" t="str">
        <f>"#"&amp;Table1[[#This Row],[Column10]]</f>
        <v>#</v>
      </c>
      <c r="L215" t="str">
        <f>TEXT(Table1[[#This Row],[Column1]],"0000")</f>
        <v>1438</v>
      </c>
      <c r="M21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Color="#"&gt;1438&lt;/Border&gt;</v>
      </c>
      <c r="N215" s="4" t="str">
        <f>IF(LEN(Table1[[#This Row],[Column13]])=31,"",Table1[[#This Row],[Column13]])</f>
        <v>&lt;Border style="Dotted" Label="Suspicions" Color="#"&gt;1438&lt;/Border&gt;</v>
      </c>
    </row>
    <row r="216" spans="1:14" hidden="1">
      <c r="A216">
        <v>1533</v>
      </c>
      <c r="B216" t="s">
        <v>1097</v>
      </c>
      <c r="D216" t="s">
        <v>1099</v>
      </c>
      <c r="E216" t="s">
        <v>1100</v>
      </c>
      <c r="F216" t="s">
        <v>690</v>
      </c>
      <c r="G216" t="s">
        <v>1098</v>
      </c>
      <c r="H216" t="str">
        <f>MID(G216,7,1)</f>
        <v>9</v>
      </c>
      <c r="I216" t="str">
        <f>IF((HEX2DEC(H216)&lt;3),"Tolerant",IF(HEX2DEC(H216)&lt;6,"NEUTRAL",IF(HEX2DEC(H216)&lt;10,"Suspicions",IF(HEX2DEC(H216)&lt;12,"Unfriendly","Hostile"))))</f>
        <v>Suspicions</v>
      </c>
      <c r="K216" t="str">
        <f>"#"&amp;Table1[[#This Row],[Column10]]</f>
        <v>#</v>
      </c>
      <c r="L216" t="str">
        <f>TEXT(Table1[[#This Row],[Column1]],"0000")</f>
        <v>1533</v>
      </c>
      <c r="M21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Color="#"&gt;1533&lt;/Border&gt;</v>
      </c>
      <c r="N216" s="4" t="str">
        <f>IF(LEN(Table1[[#This Row],[Column13]])=31,"",Table1[[#This Row],[Column13]])</f>
        <v>&lt;Border style="Dotted" Label="Suspicions" Color="#"&gt;1533&lt;/Border&gt;</v>
      </c>
    </row>
    <row r="217" spans="1:14" hidden="1">
      <c r="A217">
        <v>1534</v>
      </c>
      <c r="B217" t="s">
        <v>1101</v>
      </c>
      <c r="D217" t="s">
        <v>1103</v>
      </c>
      <c r="E217" t="s">
        <v>642</v>
      </c>
      <c r="F217" t="s">
        <v>172</v>
      </c>
      <c r="G217" t="s">
        <v>1102</v>
      </c>
      <c r="H217" t="str">
        <f>MID(G217,7,1)</f>
        <v>7</v>
      </c>
      <c r="I217" t="str">
        <f>IF((HEX2DEC(H217)&lt;3),"Tolerant",IF(HEX2DEC(H217)&lt;6,"NEUTRAL",IF(HEX2DEC(H217)&lt;10,"Suspicions",IF(HEX2DEC(H217)&lt;12,"Unfriendly","Hostile"))))</f>
        <v>Suspicions</v>
      </c>
      <c r="K217" t="str">
        <f>"#"&amp;Table1[[#This Row],[Column10]]</f>
        <v>#</v>
      </c>
      <c r="L217" t="str">
        <f>TEXT(Table1[[#This Row],[Column1]],"0000")</f>
        <v>1534</v>
      </c>
      <c r="M21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Color="#"&gt;1534&lt;/Border&gt;</v>
      </c>
      <c r="N217" s="4" t="str">
        <f>IF(LEN(Table1[[#This Row],[Column13]])=31,"",Table1[[#This Row],[Column13]])</f>
        <v>&lt;Border style="Dotted" Label="Suspicions" Color="#"&gt;1534&lt;/Border&gt;</v>
      </c>
    </row>
    <row r="218" spans="1:14" hidden="1">
      <c r="A218">
        <v>1535</v>
      </c>
      <c r="B218" t="s">
        <v>1104</v>
      </c>
      <c r="D218" t="s">
        <v>1106</v>
      </c>
      <c r="E218" t="s">
        <v>662</v>
      </c>
      <c r="F218" t="s">
        <v>28</v>
      </c>
      <c r="G218" t="s">
        <v>1105</v>
      </c>
      <c r="H218" t="str">
        <f>MID(G218,7,1)</f>
        <v>8</v>
      </c>
      <c r="I218" t="str">
        <f>IF((HEX2DEC(H218)&lt;3),"Tolerant",IF(HEX2DEC(H218)&lt;6,"NEUTRAL",IF(HEX2DEC(H218)&lt;10,"Suspicions",IF(HEX2DEC(H218)&lt;12,"Unfriendly","Hostile"))))</f>
        <v>Suspicions</v>
      </c>
      <c r="K218" t="str">
        <f>"#"&amp;Table1[[#This Row],[Column10]]</f>
        <v>#</v>
      </c>
      <c r="L218" t="str">
        <f>TEXT(Table1[[#This Row],[Column1]],"0000")</f>
        <v>1535</v>
      </c>
      <c r="M21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Color="#"&gt;1535&lt;/Border&gt;</v>
      </c>
      <c r="N218" s="4" t="str">
        <f>IF(LEN(Table1[[#This Row],[Column13]])=31,"",Table1[[#This Row],[Column13]])</f>
        <v>&lt;Border style="Dotted" Label="Suspicions" Color="#"&gt;1535&lt;/Border&gt;</v>
      </c>
    </row>
    <row r="219" spans="1:14" hidden="1">
      <c r="A219">
        <v>1537</v>
      </c>
      <c r="B219" t="s">
        <v>1107</v>
      </c>
      <c r="D219" t="s">
        <v>1109</v>
      </c>
      <c r="E219" t="s">
        <v>632</v>
      </c>
      <c r="F219" t="s">
        <v>268</v>
      </c>
      <c r="G219" t="s">
        <v>1108</v>
      </c>
      <c r="H219" t="str">
        <f>MID(G219,7,1)</f>
        <v>7</v>
      </c>
      <c r="I219" t="str">
        <f>IF((HEX2DEC(H219)&lt;3),"Tolerant",IF(HEX2DEC(H219)&lt;6,"NEUTRAL",IF(HEX2DEC(H219)&lt;10,"Suspicions",IF(HEX2DEC(H219)&lt;12,"Unfriendly","Hostile"))))</f>
        <v>Suspicions</v>
      </c>
      <c r="K219" t="str">
        <f>"#"&amp;Table1[[#This Row],[Column10]]</f>
        <v>#</v>
      </c>
      <c r="L219" t="str">
        <f>TEXT(Table1[[#This Row],[Column1]],"0000")</f>
        <v>1537</v>
      </c>
      <c r="M21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Color="#"&gt;1537&lt;/Border&gt;</v>
      </c>
      <c r="N219" s="4" t="str">
        <f>IF(LEN(Table1[[#This Row],[Column13]])=31,"",Table1[[#This Row],[Column13]])</f>
        <v>&lt;Border style="Dotted" Label="Suspicions" Color="#"&gt;1537&lt;/Border&gt;</v>
      </c>
    </row>
    <row r="220" spans="1:14" hidden="1">
      <c r="A220">
        <v>1631</v>
      </c>
      <c r="B220" t="s">
        <v>1110</v>
      </c>
      <c r="D220" t="s">
        <v>1112</v>
      </c>
      <c r="E220" t="s">
        <v>612</v>
      </c>
      <c r="F220" t="s">
        <v>1113</v>
      </c>
      <c r="G220" t="s">
        <v>1111</v>
      </c>
      <c r="H220" t="str">
        <f>MID(G220,7,1)</f>
        <v>B</v>
      </c>
      <c r="I220" t="str">
        <f>IF((HEX2DEC(H220)&lt;3),"Tolerant",IF(HEX2DEC(H220)&lt;6,"NEUTRAL",IF(HEX2DEC(H220)&lt;10,"Suspicions",IF(HEX2DEC(H220)&lt;12,"Unfriendly","Hostile"))))</f>
        <v>Unfriendly</v>
      </c>
      <c r="K220" t="str">
        <f>"#"&amp;Table1[[#This Row],[Column10]]</f>
        <v>#</v>
      </c>
      <c r="L220" t="str">
        <f>TEXT(Table1[[#This Row],[Column1]],"0000")</f>
        <v>1631</v>
      </c>
      <c r="M22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Color="#"&gt;1631&lt;/Border&gt;</v>
      </c>
      <c r="N220" s="4" t="str">
        <f>IF(LEN(Table1[[#This Row],[Column13]])=31,"",Table1[[#This Row],[Column13]])</f>
        <v>&lt;Border style="Dotted" Label="Unfriendly" Color="#"&gt;1631&lt;/Border&gt;</v>
      </c>
    </row>
    <row r="221" spans="1:14" hidden="1">
      <c r="A221">
        <v>1634</v>
      </c>
      <c r="B221" t="s">
        <v>1114</v>
      </c>
      <c r="D221" t="s">
        <v>1116</v>
      </c>
      <c r="E221" t="s">
        <v>612</v>
      </c>
      <c r="F221" t="s">
        <v>425</v>
      </c>
      <c r="G221" t="s">
        <v>1115</v>
      </c>
      <c r="H221" t="str">
        <f>MID(G221,7,1)</f>
        <v>7</v>
      </c>
      <c r="I221" t="str">
        <f>IF((HEX2DEC(H221)&lt;3),"Tolerant",IF(HEX2DEC(H221)&lt;6,"NEUTRAL",IF(HEX2DEC(H221)&lt;10,"Suspicions",IF(HEX2DEC(H221)&lt;12,"Unfriendly","Hostile"))))</f>
        <v>Suspicions</v>
      </c>
      <c r="K221" t="str">
        <f>"#"&amp;Table1[[#This Row],[Column10]]</f>
        <v>#</v>
      </c>
      <c r="L221" t="str">
        <f>TEXT(Table1[[#This Row],[Column1]],"0000")</f>
        <v>1634</v>
      </c>
      <c r="M22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Color="#"&gt;1634&lt;/Border&gt;</v>
      </c>
      <c r="N221" s="4" t="str">
        <f>IF(LEN(Table1[[#This Row],[Column13]])=31,"",Table1[[#This Row],[Column13]])</f>
        <v>&lt;Border style="Dotted" Label="Suspicions" Color="#"&gt;1634&lt;/Border&gt;</v>
      </c>
    </row>
    <row r="222" spans="1:14" hidden="1">
      <c r="A222">
        <v>1637</v>
      </c>
      <c r="B222" t="s">
        <v>1117</v>
      </c>
      <c r="D222" t="s">
        <v>1119</v>
      </c>
      <c r="E222" t="s">
        <v>662</v>
      </c>
      <c r="F222" t="s">
        <v>421</v>
      </c>
      <c r="G222" t="s">
        <v>1118</v>
      </c>
      <c r="H222" t="str">
        <f>MID(G222,7,1)</f>
        <v>9</v>
      </c>
      <c r="I222" t="str">
        <f>IF((HEX2DEC(H222)&lt;3),"Tolerant",IF(HEX2DEC(H222)&lt;6,"NEUTRAL",IF(HEX2DEC(H222)&lt;10,"Suspicions",IF(HEX2DEC(H222)&lt;12,"Unfriendly","Hostile"))))</f>
        <v>Suspicions</v>
      </c>
      <c r="K222" t="str">
        <f>"#"&amp;Table1[[#This Row],[Column10]]</f>
        <v>#</v>
      </c>
      <c r="L222" t="str">
        <f>TEXT(Table1[[#This Row],[Column1]],"0000")</f>
        <v>1637</v>
      </c>
      <c r="M22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Color="#"&gt;1637&lt;/Border&gt;</v>
      </c>
      <c r="N222" s="4" t="str">
        <f>IF(LEN(Table1[[#This Row],[Column13]])=31,"",Table1[[#This Row],[Column13]])</f>
        <v>&lt;Border style="Dotted" Label="Suspicions" Color="#"&gt;1637&lt;/Border&gt;</v>
      </c>
    </row>
    <row r="223" spans="1:14" hidden="1">
      <c r="A223">
        <v>1731</v>
      </c>
      <c r="B223" t="s">
        <v>1120</v>
      </c>
      <c r="D223" t="s">
        <v>1122</v>
      </c>
      <c r="E223" t="s">
        <v>612</v>
      </c>
      <c r="F223" t="s">
        <v>168</v>
      </c>
      <c r="G223" t="s">
        <v>1121</v>
      </c>
      <c r="H223" t="str">
        <f>MID(G223,7,1)</f>
        <v>9</v>
      </c>
      <c r="I223" t="str">
        <f>IF((HEX2DEC(H223)&lt;3),"Tolerant",IF(HEX2DEC(H223)&lt;6,"NEUTRAL",IF(HEX2DEC(H223)&lt;10,"Suspicions",IF(HEX2DEC(H223)&lt;12,"Unfriendly","Hostile"))))</f>
        <v>Suspicions</v>
      </c>
      <c r="K223" t="str">
        <f>"#"&amp;Table1[[#This Row],[Column10]]</f>
        <v>#</v>
      </c>
      <c r="L223" t="str">
        <f>TEXT(Table1[[#This Row],[Column1]],"0000")</f>
        <v>1731</v>
      </c>
      <c r="M22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Color="#"&gt;1731&lt;/Border&gt;</v>
      </c>
      <c r="N223" s="4" t="str">
        <f>IF(LEN(Table1[[#This Row],[Column13]])=31,"",Table1[[#This Row],[Column13]])</f>
        <v>&lt;Border style="Dotted" Label="Suspicions" Color="#"&gt;1731&lt;/Border&gt;</v>
      </c>
    </row>
    <row r="224" spans="1:14" hidden="1">
      <c r="A224">
        <v>1733</v>
      </c>
      <c r="B224" t="s">
        <v>1123</v>
      </c>
      <c r="D224" t="s">
        <v>1125</v>
      </c>
      <c r="E224" t="s">
        <v>612</v>
      </c>
      <c r="F224" t="s">
        <v>161</v>
      </c>
      <c r="G224" t="s">
        <v>1124</v>
      </c>
      <c r="H224" t="str">
        <f>MID(G224,7,1)</f>
        <v>3</v>
      </c>
      <c r="I224" t="str">
        <f>IF((HEX2DEC(H224)&lt;3),"Tolerant",IF(HEX2DEC(H224)&lt;6,"NEUTRAL",IF(HEX2DEC(H224)&lt;10,"Suspicions",IF(HEX2DEC(H224)&lt;12,"Unfriendly","Hostile"))))</f>
        <v>NEUTRAL</v>
      </c>
      <c r="K224" t="str">
        <f>"#"&amp;Table1[[#This Row],[Column10]]</f>
        <v>#</v>
      </c>
      <c r="L224" t="str">
        <f>TEXT(Table1[[#This Row],[Column1]],"0000")</f>
        <v>1733</v>
      </c>
      <c r="M22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Color="#"&gt;1733&lt;/Border&gt;</v>
      </c>
      <c r="N224" s="4" t="str">
        <f>IF(LEN(Table1[[#This Row],[Column13]])=31,"",Table1[[#This Row],[Column13]])</f>
        <v>&lt;Border style="Dotted" Label="NEUTRAL" Color="#"&gt;1733&lt;/Border&gt;</v>
      </c>
    </row>
    <row r="225" spans="1:14" hidden="1">
      <c r="A225">
        <v>1734</v>
      </c>
      <c r="B225" t="s">
        <v>1126</v>
      </c>
      <c r="D225" t="s">
        <v>1128</v>
      </c>
      <c r="E225" t="s">
        <v>632</v>
      </c>
      <c r="F225" t="s">
        <v>72</v>
      </c>
      <c r="G225" t="s">
        <v>1127</v>
      </c>
      <c r="H225" t="str">
        <f>MID(G225,7,1)</f>
        <v>7</v>
      </c>
      <c r="I225" t="str">
        <f>IF((HEX2DEC(H225)&lt;3),"Tolerant",IF(HEX2DEC(H225)&lt;6,"NEUTRAL",IF(HEX2DEC(H225)&lt;10,"Suspicions",IF(HEX2DEC(H225)&lt;12,"Unfriendly","Hostile"))))</f>
        <v>Suspicions</v>
      </c>
      <c r="K225" t="str">
        <f>"#"&amp;Table1[[#This Row],[Column10]]</f>
        <v>#</v>
      </c>
      <c r="L225" t="str">
        <f>TEXT(Table1[[#This Row],[Column1]],"0000")</f>
        <v>1734</v>
      </c>
      <c r="M22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Color="#"&gt;1734&lt;/Border&gt;</v>
      </c>
      <c r="N225" s="4" t="str">
        <f>IF(LEN(Table1[[#This Row],[Column13]])=31,"",Table1[[#This Row],[Column13]])</f>
        <v>&lt;Border style="Dotted" Label="Suspicions" Color="#"&gt;1734&lt;/Border&gt;</v>
      </c>
    </row>
    <row r="226" spans="1:14" hidden="1">
      <c r="A226">
        <v>1735</v>
      </c>
      <c r="B226" t="s">
        <v>1129</v>
      </c>
      <c r="D226" t="s">
        <v>1131</v>
      </c>
      <c r="E226" t="s">
        <v>642</v>
      </c>
      <c r="F226" t="s">
        <v>300</v>
      </c>
      <c r="G226" t="s">
        <v>1130</v>
      </c>
      <c r="H226" t="str">
        <f>MID(G226,7,1)</f>
        <v>4</v>
      </c>
      <c r="I226" t="str">
        <f>IF((HEX2DEC(H226)&lt;3),"Tolerant",IF(HEX2DEC(H226)&lt;6,"NEUTRAL",IF(HEX2DEC(H226)&lt;10,"Suspicions",IF(HEX2DEC(H226)&lt;12,"Unfriendly","Hostile"))))</f>
        <v>NEUTRAL</v>
      </c>
      <c r="K226" t="str">
        <f>"#"&amp;Table1[[#This Row],[Column10]]</f>
        <v>#</v>
      </c>
      <c r="L226" t="str">
        <f>TEXT(Table1[[#This Row],[Column1]],"0000")</f>
        <v>1735</v>
      </c>
      <c r="M22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Color="#"&gt;1735&lt;/Border&gt;</v>
      </c>
      <c r="N226" s="4" t="str">
        <f>IF(LEN(Table1[[#This Row],[Column13]])=31,"",Table1[[#This Row],[Column13]])</f>
        <v>&lt;Border style="Dotted" Label="NEUTRAL" Color="#"&gt;1735&lt;/Border&gt;</v>
      </c>
    </row>
    <row r="227" spans="1:14" hidden="1">
      <c r="A227">
        <v>1736</v>
      </c>
      <c r="B227" t="s">
        <v>1132</v>
      </c>
      <c r="D227" t="s">
        <v>1134</v>
      </c>
      <c r="E227" t="s">
        <v>612</v>
      </c>
      <c r="F227" t="s">
        <v>821</v>
      </c>
      <c r="G227" t="s">
        <v>1133</v>
      </c>
      <c r="H227" t="str">
        <f>MID(G227,7,1)</f>
        <v>8</v>
      </c>
      <c r="I227" t="str">
        <f>IF((HEX2DEC(H227)&lt;3),"Tolerant",IF(HEX2DEC(H227)&lt;6,"NEUTRAL",IF(HEX2DEC(H227)&lt;10,"Suspicions",IF(HEX2DEC(H227)&lt;12,"Unfriendly","Hostile"))))</f>
        <v>Suspicions</v>
      </c>
      <c r="K227" t="str">
        <f>"#"&amp;Table1[[#This Row],[Column10]]</f>
        <v>#</v>
      </c>
      <c r="L227" t="str">
        <f>TEXT(Table1[[#This Row],[Column1]],"0000")</f>
        <v>1736</v>
      </c>
      <c r="M22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Color="#"&gt;1736&lt;/Border&gt;</v>
      </c>
      <c r="N227" s="4" t="str">
        <f>IF(LEN(Table1[[#This Row],[Column13]])=31,"",Table1[[#This Row],[Column13]])</f>
        <v>&lt;Border style="Dotted" Label="Suspicions" Color="#"&gt;1736&lt;/Border&gt;</v>
      </c>
    </row>
    <row r="228" spans="1:14" hidden="1">
      <c r="A228">
        <v>1835</v>
      </c>
      <c r="B228" t="s">
        <v>1135</v>
      </c>
      <c r="D228" t="s">
        <v>1137</v>
      </c>
      <c r="E228" t="s">
        <v>662</v>
      </c>
      <c r="F228" t="s">
        <v>32</v>
      </c>
      <c r="G228" t="s">
        <v>1136</v>
      </c>
      <c r="H228" t="str">
        <f>MID(G228,7,1)</f>
        <v>A</v>
      </c>
      <c r="I228" t="str">
        <f>IF((HEX2DEC(H228)&lt;3),"Tolerant",IF(HEX2DEC(H228)&lt;6,"NEUTRAL",IF(HEX2DEC(H228)&lt;10,"Suspicions",IF(HEX2DEC(H228)&lt;12,"Unfriendly","Hostile"))))</f>
        <v>Unfriendly</v>
      </c>
      <c r="K228" t="str">
        <f>"#"&amp;Table1[[#This Row],[Column10]]</f>
        <v>#</v>
      </c>
      <c r="L228" t="str">
        <f>TEXT(Table1[[#This Row],[Column1]],"0000")</f>
        <v>1835</v>
      </c>
      <c r="M22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Color="#"&gt;1835&lt;/Border&gt;</v>
      </c>
      <c r="N228" s="4" t="str">
        <f>IF(LEN(Table1[[#This Row],[Column13]])=31,"",Table1[[#This Row],[Column13]])</f>
        <v>&lt;Border style="Dotted" Label="Unfriendly" Color="#"&gt;1835&lt;/Border&gt;</v>
      </c>
    </row>
    <row r="229" spans="1:14" hidden="1">
      <c r="A229">
        <v>1931</v>
      </c>
      <c r="B229" t="s">
        <v>1138</v>
      </c>
      <c r="D229" t="s">
        <v>1140</v>
      </c>
      <c r="E229" t="s">
        <v>608</v>
      </c>
      <c r="F229" t="s">
        <v>72</v>
      </c>
      <c r="G229" t="s">
        <v>1139</v>
      </c>
      <c r="H229" t="str">
        <f>MID(G229,7,1)</f>
        <v>4</v>
      </c>
      <c r="I229" t="str">
        <f>IF((HEX2DEC(H229)&lt;3),"Tolerant",IF(HEX2DEC(H229)&lt;6,"NEUTRAL",IF(HEX2DEC(H229)&lt;10,"Suspicions",IF(HEX2DEC(H229)&lt;12,"Unfriendly","Hostile"))))</f>
        <v>NEUTRAL</v>
      </c>
      <c r="K229" t="str">
        <f>"#"&amp;Table1[[#This Row],[Column10]]</f>
        <v>#</v>
      </c>
      <c r="L229" t="str">
        <f>TEXT(Table1[[#This Row],[Column1]],"0000")</f>
        <v>1931</v>
      </c>
      <c r="M22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Color="#"&gt;1931&lt;/Border&gt;</v>
      </c>
      <c r="N229" s="4" t="str">
        <f>IF(LEN(Table1[[#This Row],[Column13]])=31,"",Table1[[#This Row],[Column13]])</f>
        <v>&lt;Border style="Dotted" Label="NEUTRAL" Color="#"&gt;1931&lt;/Border&gt;</v>
      </c>
    </row>
    <row r="230" spans="1:14" hidden="1">
      <c r="A230">
        <v>1933</v>
      </c>
      <c r="B230" t="s">
        <v>1141</v>
      </c>
      <c r="D230" t="s">
        <v>1143</v>
      </c>
      <c r="E230" t="s">
        <v>612</v>
      </c>
      <c r="F230" t="s">
        <v>731</v>
      </c>
      <c r="G230" t="s">
        <v>1142</v>
      </c>
      <c r="H230" t="str">
        <f>MID(G230,7,1)</f>
        <v>9</v>
      </c>
      <c r="I230" t="str">
        <f>IF((HEX2DEC(H230)&lt;3),"Tolerant",IF(HEX2DEC(H230)&lt;6,"NEUTRAL",IF(HEX2DEC(H230)&lt;10,"Suspicions",IF(HEX2DEC(H230)&lt;12,"Unfriendly","Hostile"))))</f>
        <v>Suspicions</v>
      </c>
      <c r="K230" t="str">
        <f>"#"&amp;Table1[[#This Row],[Column10]]</f>
        <v>#</v>
      </c>
      <c r="L230" t="str">
        <f>TEXT(Table1[[#This Row],[Column1]],"0000")</f>
        <v>1933</v>
      </c>
      <c r="M23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Color="#"&gt;1933&lt;/Border&gt;</v>
      </c>
      <c r="N230" s="4" t="str">
        <f>IF(LEN(Table1[[#This Row],[Column13]])=31,"",Table1[[#This Row],[Column13]])</f>
        <v>&lt;Border style="Dotted" Label="Suspicions" Color="#"&gt;1933&lt;/Border&gt;</v>
      </c>
    </row>
    <row r="231" spans="1:14" hidden="1">
      <c r="A231">
        <v>2133</v>
      </c>
      <c r="B231" t="s">
        <v>1148</v>
      </c>
      <c r="D231" t="s">
        <v>1150</v>
      </c>
      <c r="E231" t="s">
        <v>612</v>
      </c>
      <c r="F231" t="s">
        <v>1151</v>
      </c>
      <c r="G231" t="s">
        <v>1149</v>
      </c>
      <c r="H231" t="str">
        <f>MID(G231,7,1)</f>
        <v>A</v>
      </c>
      <c r="I231" t="str">
        <f>IF((HEX2DEC(H231)&lt;3),"Tolerant",IF(HEX2DEC(H231)&lt;6,"NEUTRAL",IF(HEX2DEC(H231)&lt;10,"Suspicions",IF(HEX2DEC(H231)&lt;12,"Unfriendly","Hostile"))))</f>
        <v>Unfriendly</v>
      </c>
      <c r="K231" t="str">
        <f>"#"&amp;Table1[[#This Row],[Column10]]</f>
        <v>#</v>
      </c>
      <c r="L231" t="str">
        <f>TEXT(Table1[[#This Row],[Column1]],"0000")</f>
        <v>2133</v>
      </c>
      <c r="M23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Color="#"&gt;2133&lt;/Border&gt;</v>
      </c>
      <c r="N231" s="4" t="str">
        <f>IF(LEN(Table1[[#This Row],[Column13]])=31,"",Table1[[#This Row],[Column13]])</f>
        <v>&lt;Border style="Dotted" Label="Unfriendly" Color="#"&gt;2133&lt;/Border&gt;</v>
      </c>
    </row>
    <row r="232" spans="1:14" hidden="1">
      <c r="A232">
        <v>2134</v>
      </c>
      <c r="B232" t="s">
        <v>1152</v>
      </c>
      <c r="D232" t="s">
        <v>1154</v>
      </c>
      <c r="E232" t="s">
        <v>642</v>
      </c>
      <c r="F232" t="s">
        <v>134</v>
      </c>
      <c r="G232" t="s">
        <v>1153</v>
      </c>
      <c r="H232" t="str">
        <f>MID(G232,7,1)</f>
        <v>B</v>
      </c>
      <c r="I232" t="str">
        <f>IF((HEX2DEC(H232)&lt;3),"Tolerant",IF(HEX2DEC(H232)&lt;6,"NEUTRAL",IF(HEX2DEC(H232)&lt;10,"Suspicions",IF(HEX2DEC(H232)&lt;12,"Unfriendly","Hostile"))))</f>
        <v>Unfriendly</v>
      </c>
      <c r="K232" t="str">
        <f>"#"&amp;Table1[[#This Row],[Column10]]</f>
        <v>#</v>
      </c>
      <c r="L232" t="str">
        <f>TEXT(Table1[[#This Row],[Column1]],"0000")</f>
        <v>2134</v>
      </c>
      <c r="M23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Color="#"&gt;2134&lt;/Border&gt;</v>
      </c>
      <c r="N232" s="4" t="str">
        <f>IF(LEN(Table1[[#This Row],[Column13]])=31,"",Table1[[#This Row],[Column13]])</f>
        <v>&lt;Border style="Dotted" Label="Unfriendly" Color="#"&gt;2134&lt;/Border&gt;</v>
      </c>
    </row>
    <row r="233" spans="1:14" hidden="1">
      <c r="A233">
        <v>2232</v>
      </c>
      <c r="B233" t="s">
        <v>1158</v>
      </c>
      <c r="D233" t="s">
        <v>1160</v>
      </c>
      <c r="E233" t="s">
        <v>612</v>
      </c>
      <c r="F233" t="s">
        <v>1161</v>
      </c>
      <c r="G233" t="s">
        <v>1159</v>
      </c>
      <c r="H233" t="str">
        <f>MID(G233,7,1)</f>
        <v>A</v>
      </c>
      <c r="I233" t="str">
        <f>IF((HEX2DEC(H233)&lt;3),"Tolerant",IF(HEX2DEC(H233)&lt;6,"NEUTRAL",IF(HEX2DEC(H233)&lt;10,"Suspicions",IF(HEX2DEC(H233)&lt;12,"Unfriendly","Hostile"))))</f>
        <v>Unfriendly</v>
      </c>
      <c r="K233" t="str">
        <f>"#"&amp;Table1[[#This Row],[Column10]]</f>
        <v>#</v>
      </c>
      <c r="L233" t="str">
        <f>TEXT(Table1[[#This Row],[Column1]],"0000")</f>
        <v>2232</v>
      </c>
      <c r="M23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Color="#"&gt;2232&lt;/Border&gt;</v>
      </c>
      <c r="N233" s="4" t="str">
        <f>IF(LEN(Table1[[#This Row],[Column13]])=31,"",Table1[[#This Row],[Column13]])</f>
        <v>&lt;Border style="Dotted" Label="Unfriendly" Color="#"&gt;2232&lt;/Border&gt;</v>
      </c>
    </row>
    <row r="234" spans="1:14" hidden="1">
      <c r="A234">
        <v>2233</v>
      </c>
      <c r="B234" t="s">
        <v>1162</v>
      </c>
      <c r="D234" t="s">
        <v>1164</v>
      </c>
      <c r="E234" t="s">
        <v>1045</v>
      </c>
      <c r="F234" t="s">
        <v>1165</v>
      </c>
      <c r="G234" t="s">
        <v>1163</v>
      </c>
      <c r="H234" t="str">
        <f>MID(G234,7,1)</f>
        <v>7</v>
      </c>
      <c r="I234" t="str">
        <f>IF((HEX2DEC(H234)&lt;3),"Tolerant",IF(HEX2DEC(H234)&lt;6,"NEUTRAL",IF(HEX2DEC(H234)&lt;10,"Suspicions",IF(HEX2DEC(H234)&lt;12,"Unfriendly","Hostile"))))</f>
        <v>Suspicions</v>
      </c>
      <c r="K234" t="str">
        <f>"#"&amp;Table1[[#This Row],[Column10]]</f>
        <v>#</v>
      </c>
      <c r="L234" t="str">
        <f>TEXT(Table1[[#This Row],[Column1]],"0000")</f>
        <v>2233</v>
      </c>
      <c r="M23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Color="#"&gt;2233&lt;/Border&gt;</v>
      </c>
      <c r="N234" s="4" t="str">
        <f>IF(LEN(Table1[[#This Row],[Column13]])=31,"",Table1[[#This Row],[Column13]])</f>
        <v>&lt;Border style="Dotted" Label="Suspicions" Color="#"&gt;2233&lt;/Border&gt;</v>
      </c>
    </row>
    <row r="235" spans="1:14" hidden="1">
      <c r="A235">
        <v>2938</v>
      </c>
      <c r="B235" t="s">
        <v>1173</v>
      </c>
      <c r="D235" t="s">
        <v>1175</v>
      </c>
      <c r="E235" t="s">
        <v>124</v>
      </c>
      <c r="F235" t="s">
        <v>250</v>
      </c>
      <c r="G235" t="s">
        <v>1174</v>
      </c>
      <c r="H235" t="str">
        <f>MID(G235,7,1)</f>
        <v>3</v>
      </c>
      <c r="I235" t="str">
        <f>IF((HEX2DEC(H235)&lt;3),"Tolerant",IF(HEX2DEC(H235)&lt;6,"NEUTRAL",IF(HEX2DEC(H235)&lt;10,"Suspicions",IF(HEX2DEC(H235)&lt;12,"Unfriendly","Hostile"))))</f>
        <v>NEUTRAL</v>
      </c>
      <c r="K235" t="str">
        <f>"#"&amp;Table1[[#This Row],[Column10]]</f>
        <v>#</v>
      </c>
      <c r="L235" t="str">
        <f>TEXT(Table1[[#This Row],[Column1]],"0000")</f>
        <v>2938</v>
      </c>
      <c r="M23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Color="#"&gt;2938&lt;/Border&gt;</v>
      </c>
      <c r="N235" s="4" t="str">
        <f>IF(LEN(Table1[[#This Row],[Column13]])=31,"",Table1[[#This Row],[Column13]])</f>
        <v>&lt;Border style="Dotted" Label="NEUTRAL" Color="#"&gt;2938&lt;/Border&gt;</v>
      </c>
    </row>
    <row r="236" spans="1:14" hidden="1">
      <c r="A236">
        <v>2118</v>
      </c>
      <c r="B236" t="s">
        <v>1144</v>
      </c>
      <c r="D236" t="s">
        <v>1146</v>
      </c>
      <c r="E236" t="s">
        <v>1147</v>
      </c>
      <c r="G236" t="s">
        <v>1145</v>
      </c>
      <c r="H236" t="str">
        <f>MID(G236,7,1)</f>
        <v>?</v>
      </c>
      <c r="I236" t="e">
        <f>IF((HEX2DEC(H236)&lt;3),"Tolerant",IF(HEX2DEC(H236)&lt;6,"NEUTRAL",IF(HEX2DEC(H236)&lt;10,"Suspicions",IF(HEX2DEC(H236)&lt;12,"Unfriendly","Hostile"))))</f>
        <v>#NUM!</v>
      </c>
      <c r="K236" t="str">
        <f>"#"&amp;Table1[[#This Row],[Column10]]</f>
        <v>#</v>
      </c>
      <c r="L236" t="str">
        <f>TEXT(Table1[[#This Row],[Column1]],"0000")</f>
        <v>2118</v>
      </c>
      <c r="M236" t="e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#NUM!</v>
      </c>
      <c r="N236" s="4" t="e">
        <f>IF(LEN(Table1[[#This Row],[Column13]])=31,"",Table1[[#This Row],[Column13]])</f>
        <v>#NUM!</v>
      </c>
    </row>
    <row r="237" spans="1:14" ht="20" hidden="1">
      <c r="A237">
        <v>2223</v>
      </c>
      <c r="B237" t="s">
        <v>854</v>
      </c>
      <c r="D237" t="s">
        <v>856</v>
      </c>
      <c r="E237" t="s">
        <v>14</v>
      </c>
      <c r="F237" t="s">
        <v>43</v>
      </c>
      <c r="G237" t="s">
        <v>855</v>
      </c>
      <c r="H237" t="str">
        <f>MID(G237,7,1)</f>
        <v>A</v>
      </c>
      <c r="I237" t="str">
        <f>IF((HEX2DEC(H237)&lt;3),"Tolerant",IF(HEX2DEC(H237)&lt;6,"NEUTRAL",IF(HEX2DEC(H237)&lt;10,"Suspicions",IF(HEX2DEC(H237)&lt;12,"Unfriendly","Hostile"))))</f>
        <v>Unfriendly</v>
      </c>
      <c r="J237" s="3" t="s">
        <v>1206</v>
      </c>
      <c r="K237" t="str">
        <f>"#"&amp;Table1[[#This Row],[Column10]]</f>
        <v>#6b00bd</v>
      </c>
      <c r="L237" t="str">
        <f>TEXT(Table1[[#This Row],[Column1]],"0000")</f>
        <v>2223</v>
      </c>
      <c r="M23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Color="#6b00bd"&gt;2223&lt;/Border&gt;</v>
      </c>
      <c r="N237" s="4" t="str">
        <f>IF(LEN(Table1[[#This Row],[Column13]])=31,"",Table1[[#This Row],[Column13]])</f>
        <v>&lt;Border style="Dotted" Label="Unfriendly" Color="#6b00bd"&gt;2223&lt;/Border&gt;</v>
      </c>
    </row>
    <row r="238" spans="1:14" ht="20" hidden="1">
      <c r="A238">
        <v>1222</v>
      </c>
      <c r="B238" t="s">
        <v>771</v>
      </c>
      <c r="D238" t="s">
        <v>773</v>
      </c>
      <c r="E238" t="s">
        <v>14</v>
      </c>
      <c r="F238" t="s">
        <v>195</v>
      </c>
      <c r="G238" t="s">
        <v>772</v>
      </c>
      <c r="H238" t="str">
        <f>MID(G238,7,1)</f>
        <v>C</v>
      </c>
      <c r="I238" t="str">
        <f>IF((HEX2DEC(H238)&lt;3),"Tolerant",IF(HEX2DEC(H238)&lt;6,"NEUTRAL",IF(HEX2DEC(H238)&lt;10,"Suspicions",IF(HEX2DEC(H238)&lt;12,"Unfriendly","Hostile"))))</f>
        <v>Hostile</v>
      </c>
      <c r="J238" s="3" t="s">
        <v>1187</v>
      </c>
      <c r="K238" t="str">
        <f>"#"&amp;Table1[[#This Row],[Column10]]</f>
        <v>#8a3900</v>
      </c>
      <c r="L238" t="str">
        <f>TEXT(Table1[[#This Row],[Column1]],"0000")</f>
        <v>1222</v>
      </c>
      <c r="M23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Color="#8a3900"&gt;1222&lt;/Border&gt;</v>
      </c>
      <c r="N238" s="4" t="str">
        <f>IF(LEN(Table1[[#This Row],[Column13]])=31,"",Table1[[#This Row],[Column13]])</f>
        <v>&lt;Border style="Dotted" Label="Hostile" Color="#8a3900"&gt;1222&lt;/Border&gt;</v>
      </c>
    </row>
    <row r="239" spans="1:14" ht="20" hidden="1">
      <c r="A239">
        <v>1514</v>
      </c>
      <c r="B239" t="s">
        <v>407</v>
      </c>
      <c r="D239" t="s">
        <v>409</v>
      </c>
      <c r="E239" t="s">
        <v>14</v>
      </c>
      <c r="F239" t="s">
        <v>410</v>
      </c>
      <c r="G239" t="s">
        <v>408</v>
      </c>
      <c r="H239" t="str">
        <f>MID(G239,7,1)</f>
        <v>D</v>
      </c>
      <c r="I239" t="str">
        <f>IF((HEX2DEC(H239)&lt;3),"Tolerant",IF(HEX2DEC(H239)&lt;6,"NEUTRAL",IF(HEX2DEC(H239)&lt;10,"Suspicions",IF(HEX2DEC(H239)&lt;12,"Unfriendly","Hostile"))))</f>
        <v>Hostile</v>
      </c>
      <c r="J239" s="3" t="s">
        <v>1187</v>
      </c>
      <c r="K239" t="str">
        <f>"#"&amp;Table1[[#This Row],[Column10]]</f>
        <v>#8a3900</v>
      </c>
      <c r="L239" t="str">
        <f>TEXT(Table1[[#This Row],[Column1]],"0000")</f>
        <v>1514</v>
      </c>
      <c r="M23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Color="#8a3900"&gt;1514&lt;/Border&gt;</v>
      </c>
      <c r="N239" s="4" t="str">
        <f>IF(LEN(Table1[[#This Row],[Column13]])=31,"",Table1[[#This Row],[Column13]])</f>
        <v>&lt;Border style="Dotted" Label="Hostile" Color="#8a3900"&gt;1514&lt;/Border&gt;</v>
      </c>
    </row>
    <row r="240" spans="1:14" ht="20" hidden="1">
      <c r="A240">
        <v>2113</v>
      </c>
      <c r="B240" t="s">
        <v>455</v>
      </c>
      <c r="D240" t="s">
        <v>457</v>
      </c>
      <c r="E240" t="s">
        <v>14</v>
      </c>
      <c r="F240" t="s">
        <v>195</v>
      </c>
      <c r="G240" t="s">
        <v>456</v>
      </c>
      <c r="H240" t="str">
        <f>MID(G240,7,1)</f>
        <v>D</v>
      </c>
      <c r="I240" t="str">
        <f>IF((HEX2DEC(H240)&lt;3),"Tolerant",IF(HEX2DEC(H240)&lt;6,"NEUTRAL",IF(HEX2DEC(H240)&lt;10,"Suspicions",IF(HEX2DEC(H240)&lt;12,"Unfriendly","Hostile"))))</f>
        <v>Hostile</v>
      </c>
      <c r="J240" s="3" t="s">
        <v>1187</v>
      </c>
      <c r="K240" t="str">
        <f>"#"&amp;Table1[[#This Row],[Column10]]</f>
        <v>#8a3900</v>
      </c>
      <c r="L240" t="str">
        <f>TEXT(Table1[[#This Row],[Column1]],"0000")</f>
        <v>2113</v>
      </c>
      <c r="M24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Label="Hostile" Color="#8a3900"&gt;2113&lt;/Border&gt;</v>
      </c>
      <c r="N240" s="4" t="str">
        <f>IF(LEN(Table1[[#This Row],[Column13]])=31,"",Table1[[#This Row],[Column13]])</f>
        <v>&lt;Border style="Dotted" Label="Hostile" Color="#8a3900"&gt;2113&lt;/Border&gt;</v>
      </c>
    </row>
    <row r="241" spans="1:14" ht="18" hidden="1">
      <c r="A241">
        <v>2116</v>
      </c>
      <c r="B241" t="s">
        <v>462</v>
      </c>
      <c r="D241" t="s">
        <v>464</v>
      </c>
      <c r="E241" t="s">
        <v>14</v>
      </c>
      <c r="F241" t="s">
        <v>465</v>
      </c>
      <c r="G241" t="s">
        <v>463</v>
      </c>
      <c r="H241" t="str">
        <f>MID(G241,7,1)</f>
        <v>0</v>
      </c>
      <c r="I241" t="str">
        <f>IF((HEX2DEC(H241)&lt;3),"Tolerant",IF(HEX2DEC(H241)&lt;6,"NEUTRAL",IF(HEX2DEC(H241)&lt;10,"Suspicions",IF(HEX2DEC(H241)&lt;12,"Unfriendly","Hostile"))))</f>
        <v>Tolerant</v>
      </c>
      <c r="J241" s="1" t="s">
        <v>1205</v>
      </c>
      <c r="K241" t="str">
        <f>"#"&amp;Table1[[#This Row],[Column10]]</f>
        <v>#a733ff</v>
      </c>
      <c r="L241" t="str">
        <f>TEXT(Table1[[#This Row],[Column1]],"0000")</f>
        <v>2116</v>
      </c>
      <c r="M24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Color="#a733ff"&gt;2116&lt;/Border&gt;</v>
      </c>
      <c r="N241" s="4" t="str">
        <f>IF(LEN(Table1[[#This Row],[Column13]])=31,"",Table1[[#This Row],[Column13]])</f>
        <v>&lt;Border style="Dotted" Label="Tolerant" Color="#a733ff"&gt;2116&lt;/Border&gt;</v>
      </c>
    </row>
    <row r="242" spans="1:14" hidden="1">
      <c r="A242">
        <v>408</v>
      </c>
      <c r="B242" t="s">
        <v>57</v>
      </c>
      <c r="D242" t="s">
        <v>59</v>
      </c>
      <c r="E242" t="s">
        <v>14</v>
      </c>
      <c r="F242" t="s">
        <v>60</v>
      </c>
      <c r="G242" t="s">
        <v>58</v>
      </c>
      <c r="H242" t="str">
        <f>MID(G242,7,1)</f>
        <v>5</v>
      </c>
      <c r="I242" t="s">
        <v>1183</v>
      </c>
      <c r="J242" t="s">
        <v>1190</v>
      </c>
      <c r="K242" t="str">
        <f>"#"&amp;Table1[[#This Row],[Column10]]</f>
        <v>#C0C0C0</v>
      </c>
      <c r="L242" t="str">
        <f>TEXT(Table1[[#This Row],[Column1]],"0000")</f>
        <v>0408</v>
      </c>
      <c r="M24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Color="#C0C0C0"&gt;0408&lt;/Border&gt;</v>
      </c>
      <c r="N242" s="4" t="str">
        <f>IF(LEN(Table1[[#This Row],[Column13]])=31,"",Table1[[#This Row],[Column13]])</f>
        <v>&lt;Border style="Dotted" Label="Neutral" Color="#C0C0C0"&gt;0408&lt;/Border&gt;</v>
      </c>
    </row>
    <row r="243" spans="1:14" hidden="1">
      <c r="A243">
        <v>608</v>
      </c>
      <c r="B243" t="s">
        <v>77</v>
      </c>
      <c r="D243" t="s">
        <v>79</v>
      </c>
      <c r="E243" t="s">
        <v>14</v>
      </c>
      <c r="F243" t="s">
        <v>80</v>
      </c>
      <c r="G243" t="s">
        <v>78</v>
      </c>
      <c r="H243" t="str">
        <f>MID(G243,7,1)</f>
        <v>4</v>
      </c>
      <c r="I243" t="s">
        <v>1183</v>
      </c>
      <c r="J243" t="s">
        <v>1190</v>
      </c>
      <c r="K243" t="str">
        <f>"#"&amp;Table1[[#This Row],[Column10]]</f>
        <v>#C0C0C0</v>
      </c>
      <c r="L243" t="str">
        <f>TEXT(Table1[[#This Row],[Column1]],"0000")</f>
        <v>0608</v>
      </c>
      <c r="M24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Color="#C0C0C0"&gt;0608&lt;/Border&gt;</v>
      </c>
      <c r="N243" s="4" t="str">
        <f>IF(LEN(Table1[[#This Row],[Column13]])=31,"",Table1[[#This Row],[Column13]])</f>
        <v>&lt;Border style="Dotted" Label="Neutral" Color="#C0C0C0"&gt;0608&lt;/Border&gt;</v>
      </c>
    </row>
    <row r="244" spans="1:14" hidden="1">
      <c r="A244">
        <v>702</v>
      </c>
      <c r="B244" t="s">
        <v>85</v>
      </c>
      <c r="D244" t="s">
        <v>87</v>
      </c>
      <c r="E244" t="s">
        <v>14</v>
      </c>
      <c r="F244" t="s">
        <v>47</v>
      </c>
      <c r="G244" t="s">
        <v>86</v>
      </c>
      <c r="H244" t="str">
        <f>MID(G244,7,1)</f>
        <v>5</v>
      </c>
      <c r="I244" t="s">
        <v>1183</v>
      </c>
      <c r="J244" t="s">
        <v>1190</v>
      </c>
      <c r="K244" t="str">
        <f>"#"&amp;Table1[[#This Row],[Column10]]</f>
        <v>#C0C0C0</v>
      </c>
      <c r="L244" t="str">
        <f>TEXT(Table1[[#This Row],[Column1]],"0000")</f>
        <v>0702</v>
      </c>
      <c r="M24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Color="#C0C0C0"&gt;0702&lt;/Border&gt;</v>
      </c>
      <c r="N244" s="4" t="str">
        <f>IF(LEN(Table1[[#This Row],[Column13]])=31,"",Table1[[#This Row],[Column13]])</f>
        <v>&lt;Border style="Dotted" Label="Neutral" Color="#C0C0C0"&gt;0702&lt;/Border&gt;</v>
      </c>
    </row>
    <row r="245" spans="1:14" hidden="1">
      <c r="A245">
        <v>914</v>
      </c>
      <c r="B245" t="s">
        <v>365</v>
      </c>
      <c r="D245" t="s">
        <v>367</v>
      </c>
      <c r="E245" t="s">
        <v>14</v>
      </c>
      <c r="F245" t="s">
        <v>368</v>
      </c>
      <c r="G245" t="s">
        <v>366</v>
      </c>
      <c r="H245" t="str">
        <f>MID(G245,7,1)</f>
        <v>4</v>
      </c>
      <c r="I245" t="s">
        <v>1183</v>
      </c>
      <c r="J245" t="s">
        <v>1190</v>
      </c>
      <c r="K245" t="str">
        <f>"#"&amp;Table1[[#This Row],[Column10]]</f>
        <v>#C0C0C0</v>
      </c>
      <c r="L245" t="str">
        <f>TEXT(Table1[[#This Row],[Column1]],"0000")</f>
        <v>0914</v>
      </c>
      <c r="M24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Color="#C0C0C0"&gt;0914&lt;/Border&gt;</v>
      </c>
      <c r="N245" s="4" t="str">
        <f>IF(LEN(Table1[[#This Row],[Column13]])=31,"",Table1[[#This Row],[Column13]])</f>
        <v>&lt;Border style="Dotted" Label="Neutral" Color="#C0C0C0"&gt;0914&lt;/Border&gt;</v>
      </c>
    </row>
    <row r="246" spans="1:14" hidden="1">
      <c r="A246">
        <v>1015</v>
      </c>
      <c r="B246" t="s">
        <v>373</v>
      </c>
      <c r="D246" t="s">
        <v>375</v>
      </c>
      <c r="E246" t="s">
        <v>14</v>
      </c>
      <c r="F246" t="s">
        <v>376</v>
      </c>
      <c r="G246" t="s">
        <v>374</v>
      </c>
      <c r="H246" t="str">
        <f>MID(G246,7,1)</f>
        <v>3</v>
      </c>
      <c r="I246" t="s">
        <v>1183</v>
      </c>
      <c r="J246" t="s">
        <v>1190</v>
      </c>
      <c r="K246" t="str">
        <f>"#"&amp;Table1[[#This Row],[Column10]]</f>
        <v>#C0C0C0</v>
      </c>
      <c r="L246" t="str">
        <f>TEXT(Table1[[#This Row],[Column1]],"0000")</f>
        <v>1015</v>
      </c>
      <c r="M24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Color="#C0C0C0"&gt;1015&lt;/Border&gt;</v>
      </c>
      <c r="N246" s="4" t="str">
        <f>IF(LEN(Table1[[#This Row],[Column13]])=31,"",Table1[[#This Row],[Column13]])</f>
        <v>&lt;Border style="Dotted" Label="Neutral" Color="#C0C0C0"&gt;1015&lt;/Border&gt;</v>
      </c>
    </row>
    <row r="247" spans="1:14" hidden="1">
      <c r="A247">
        <v>1410</v>
      </c>
      <c r="B247" t="s">
        <v>147</v>
      </c>
      <c r="D247" t="s">
        <v>149</v>
      </c>
      <c r="E247" t="s">
        <v>14</v>
      </c>
      <c r="F247" t="s">
        <v>43</v>
      </c>
      <c r="G247" t="s">
        <v>148</v>
      </c>
      <c r="H247" t="str">
        <f>MID(G247,7,1)</f>
        <v>5</v>
      </c>
      <c r="I247" t="s">
        <v>1183</v>
      </c>
      <c r="J247" t="s">
        <v>1190</v>
      </c>
      <c r="K247" t="str">
        <f>"#"&amp;Table1[[#This Row],[Column10]]</f>
        <v>#C0C0C0</v>
      </c>
      <c r="L247" t="str">
        <f>TEXT(Table1[[#This Row],[Column1]],"0000")</f>
        <v>1410</v>
      </c>
      <c r="M24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Color="#C0C0C0"&gt;1410&lt;/Border&gt;</v>
      </c>
      <c r="N247" s="4" t="str">
        <f>IF(LEN(Table1[[#This Row],[Column13]])=31,"",Table1[[#This Row],[Column13]])</f>
        <v>&lt;Border style="Dotted" Label="Neutral" Color="#C0C0C0"&gt;1410&lt;/Border&gt;</v>
      </c>
    </row>
    <row r="248" spans="1:14" hidden="1">
      <c r="A248">
        <v>1417</v>
      </c>
      <c r="B248" t="s">
        <v>404</v>
      </c>
      <c r="D248" t="s">
        <v>406</v>
      </c>
      <c r="E248" t="s">
        <v>14</v>
      </c>
      <c r="F248" t="s">
        <v>250</v>
      </c>
      <c r="G248" t="s">
        <v>405</v>
      </c>
      <c r="H248" t="str">
        <f>MID(G248,7,1)</f>
        <v>3</v>
      </c>
      <c r="I248" t="s">
        <v>1183</v>
      </c>
      <c r="J248" t="s">
        <v>1190</v>
      </c>
      <c r="K248" t="str">
        <f>"#"&amp;Table1[[#This Row],[Column10]]</f>
        <v>#C0C0C0</v>
      </c>
      <c r="L248" t="str">
        <f>TEXT(Table1[[#This Row],[Column1]],"0000")</f>
        <v>1417</v>
      </c>
      <c r="M24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Color="#C0C0C0"&gt;1417&lt;/Border&gt;</v>
      </c>
      <c r="N248" s="4" t="str">
        <f>IF(LEN(Table1[[#This Row],[Column13]])=31,"",Table1[[#This Row],[Column13]])</f>
        <v>&lt;Border style="Dotted" Label="Neutral" Color="#C0C0C0"&gt;1417&lt;/Border&gt;</v>
      </c>
    </row>
    <row r="249" spans="1:14" hidden="1">
      <c r="A249">
        <v>2020</v>
      </c>
      <c r="B249" t="s">
        <v>451</v>
      </c>
      <c r="D249" t="s">
        <v>453</v>
      </c>
      <c r="E249" t="s">
        <v>14</v>
      </c>
      <c r="F249" t="s">
        <v>454</v>
      </c>
      <c r="G249" t="s">
        <v>452</v>
      </c>
      <c r="H249" t="str">
        <f>MID(G249,7,1)</f>
        <v>4</v>
      </c>
      <c r="I249" t="s">
        <v>1183</v>
      </c>
      <c r="J249" t="s">
        <v>1190</v>
      </c>
      <c r="K249" t="str">
        <f>"#"&amp;Table1[[#This Row],[Column10]]</f>
        <v>#C0C0C0</v>
      </c>
      <c r="L249" t="str">
        <f>TEXT(Table1[[#This Row],[Column1]],"0000")</f>
        <v>2020</v>
      </c>
      <c r="M24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Color="#C0C0C0"&gt;2020&lt;/Border&gt;</v>
      </c>
      <c r="N249" s="4" t="str">
        <f>IF(LEN(Table1[[#This Row],[Column13]])=31,"",Table1[[#This Row],[Column13]])</f>
        <v>&lt;Border style="Dotted" Label="Neutral" Color="#C0C0C0"&gt;2020&lt;/Border&gt;</v>
      </c>
    </row>
    <row r="250" spans="1:14" hidden="1">
      <c r="A250">
        <v>2123</v>
      </c>
      <c r="B250" t="s">
        <v>845</v>
      </c>
      <c r="D250" t="s">
        <v>847</v>
      </c>
      <c r="E250" t="s">
        <v>14</v>
      </c>
      <c r="F250" t="s">
        <v>32</v>
      </c>
      <c r="G250" t="s">
        <v>846</v>
      </c>
      <c r="H250" t="str">
        <f>MID(G250,7,1)</f>
        <v>4</v>
      </c>
      <c r="I250" t="s">
        <v>1183</v>
      </c>
      <c r="J250" t="s">
        <v>1190</v>
      </c>
      <c r="K250" t="str">
        <f>"#"&amp;Table1[[#This Row],[Column10]]</f>
        <v>#C0C0C0</v>
      </c>
      <c r="L250" t="str">
        <f>TEXT(Table1[[#This Row],[Column1]],"0000")</f>
        <v>2123</v>
      </c>
      <c r="M25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Color="#C0C0C0"&gt;2123&lt;/Border&gt;</v>
      </c>
      <c r="N250" s="4" t="str">
        <f>IF(LEN(Table1[[#This Row],[Column13]])=31,"",Table1[[#This Row],[Column13]])</f>
        <v>&lt;Border style="Dotted" Label="Neutral" Color="#C0C0C0"&gt;2123&lt;/Border&gt;</v>
      </c>
    </row>
    <row r="251" spans="1:14" hidden="1">
      <c r="A251">
        <v>2137</v>
      </c>
      <c r="B251" t="s">
        <v>1155</v>
      </c>
      <c r="D251" t="s">
        <v>1157</v>
      </c>
      <c r="E251" t="s">
        <v>14</v>
      </c>
      <c r="F251" t="s">
        <v>414</v>
      </c>
      <c r="G251" t="s">
        <v>1156</v>
      </c>
      <c r="H251" t="str">
        <f>MID(G251,7,1)</f>
        <v>5</v>
      </c>
      <c r="I251" t="s">
        <v>1183</v>
      </c>
      <c r="J251" t="s">
        <v>1190</v>
      </c>
      <c r="K251" t="str">
        <f>"#"&amp;Table1[[#This Row],[Column10]]</f>
        <v>#C0C0C0</v>
      </c>
      <c r="L251" t="str">
        <f>TEXT(Table1[[#This Row],[Column1]],"0000")</f>
        <v>2137</v>
      </c>
      <c r="M25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Color="#C0C0C0"&gt;2137&lt;/Border&gt;</v>
      </c>
      <c r="N251" s="4" t="str">
        <f>IF(LEN(Table1[[#This Row],[Column13]])=31,"",Table1[[#This Row],[Column13]])</f>
        <v>&lt;Border style="Dotted" Label="Neutral" Color="#C0C0C0"&gt;2137&lt;/Border&gt;</v>
      </c>
    </row>
    <row r="252" spans="1:14" hidden="1">
      <c r="A252">
        <v>2216</v>
      </c>
      <c r="B252" t="s">
        <v>478</v>
      </c>
      <c r="D252" t="s">
        <v>480</v>
      </c>
      <c r="E252" t="s">
        <v>14</v>
      </c>
      <c r="F252" t="s">
        <v>481</v>
      </c>
      <c r="G252" t="s">
        <v>479</v>
      </c>
      <c r="H252" t="str">
        <f>MID(G252,7,1)</f>
        <v>4</v>
      </c>
      <c r="I252" t="s">
        <v>1183</v>
      </c>
      <c r="J252" t="s">
        <v>1190</v>
      </c>
      <c r="K252" t="str">
        <f>"#"&amp;Table1[[#This Row],[Column10]]</f>
        <v>#C0C0C0</v>
      </c>
      <c r="L252" t="str">
        <f>TEXT(Table1[[#This Row],[Column1]],"0000")</f>
        <v>2216</v>
      </c>
      <c r="M25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Color="#C0C0C0"&gt;2216&lt;/Border&gt;</v>
      </c>
      <c r="N252" s="4" t="str">
        <f>IF(LEN(Table1[[#This Row],[Column13]])=31,"",Table1[[#This Row],[Column13]])</f>
        <v>&lt;Border style="Dotted" Label="Neutral" Color="#C0C0C0"&gt;2216&lt;/Border&gt;</v>
      </c>
    </row>
    <row r="253" spans="1:14" hidden="1">
      <c r="A253">
        <v>2322</v>
      </c>
      <c r="B253" t="s">
        <v>871</v>
      </c>
      <c r="D253" t="s">
        <v>873</v>
      </c>
      <c r="E253" t="s">
        <v>14</v>
      </c>
      <c r="F253" t="s">
        <v>285</v>
      </c>
      <c r="G253" t="s">
        <v>872</v>
      </c>
      <c r="H253" t="str">
        <f>MID(G253,7,1)</f>
        <v>3</v>
      </c>
      <c r="I253" t="s">
        <v>1183</v>
      </c>
      <c r="J253" t="s">
        <v>1190</v>
      </c>
      <c r="K253" t="str">
        <f>"#"&amp;Table1[[#This Row],[Column10]]</f>
        <v>#C0C0C0</v>
      </c>
      <c r="L253" t="str">
        <f>TEXT(Table1[[#This Row],[Column1]],"0000")</f>
        <v>2322</v>
      </c>
      <c r="M25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Color="#C0C0C0"&gt;2322&lt;/Border&gt;</v>
      </c>
      <c r="N253" s="4" t="str">
        <f>IF(LEN(Table1[[#This Row],[Column13]])=31,"",Table1[[#This Row],[Column13]])</f>
        <v>&lt;Border style="Dotted" Label="Neutral" Color="#C0C0C0"&gt;2322&lt;/Border&gt;</v>
      </c>
    </row>
    <row r="254" spans="1:14" hidden="1">
      <c r="A254">
        <v>2332</v>
      </c>
      <c r="B254" t="s">
        <v>1170</v>
      </c>
      <c r="D254" t="s">
        <v>1172</v>
      </c>
      <c r="E254" t="s">
        <v>14</v>
      </c>
      <c r="F254" t="s">
        <v>146</v>
      </c>
      <c r="G254" t="s">
        <v>1171</v>
      </c>
      <c r="H254" t="str">
        <f>MID(G254,7,1)</f>
        <v>3</v>
      </c>
      <c r="I254" t="s">
        <v>1183</v>
      </c>
      <c r="J254" t="s">
        <v>1190</v>
      </c>
      <c r="K254" t="str">
        <f>"#"&amp;Table1[[#This Row],[Column10]]</f>
        <v>#C0C0C0</v>
      </c>
      <c r="L254" t="str">
        <f>TEXT(Table1[[#This Row],[Column1]],"0000")</f>
        <v>2332</v>
      </c>
      <c r="M25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Color="#C0C0C0"&gt;2332&lt;/Border&gt;</v>
      </c>
      <c r="N254" s="4" t="str">
        <f>IF(LEN(Table1[[#This Row],[Column13]])=31,"",Table1[[#This Row],[Column13]])</f>
        <v>&lt;Border style="Dotted" Label="Neutral" Color="#C0C0C0"&gt;2332&lt;/Border&gt;</v>
      </c>
    </row>
    <row r="255" spans="1:14" hidden="1">
      <c r="A255">
        <v>2819</v>
      </c>
      <c r="B255" t="s">
        <v>540</v>
      </c>
      <c r="D255" t="s">
        <v>542</v>
      </c>
      <c r="E255" t="s">
        <v>14</v>
      </c>
      <c r="F255" t="s">
        <v>195</v>
      </c>
      <c r="G255" t="s">
        <v>541</v>
      </c>
      <c r="H255" t="str">
        <f>MID(G255,7,1)</f>
        <v>4</v>
      </c>
      <c r="I255" t="s">
        <v>1183</v>
      </c>
      <c r="J255" t="s">
        <v>1190</v>
      </c>
      <c r="K255" t="str">
        <f>"#"&amp;Table1[[#This Row],[Column10]]</f>
        <v>#C0C0C0</v>
      </c>
      <c r="L255" t="str">
        <f>TEXT(Table1[[#This Row],[Column1]],"0000")</f>
        <v>2819</v>
      </c>
      <c r="M25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Color="#C0C0C0"&gt;2819&lt;/Border&gt;</v>
      </c>
      <c r="N255" s="4" t="str">
        <f>IF(LEN(Table1[[#This Row],[Column13]])=31,"",Table1[[#This Row],[Column13]])</f>
        <v>&lt;Border style="Dotted" Label="Neutral" Color="#C0C0C0"&gt;2819&lt;/Border&gt;</v>
      </c>
    </row>
    <row r="256" spans="1:14" hidden="1">
      <c r="A256">
        <v>2820</v>
      </c>
      <c r="B256" t="s">
        <v>543</v>
      </c>
      <c r="D256" t="s">
        <v>545</v>
      </c>
      <c r="E256" t="s">
        <v>14</v>
      </c>
      <c r="F256" t="s">
        <v>300</v>
      </c>
      <c r="G256" t="s">
        <v>544</v>
      </c>
      <c r="H256" t="str">
        <f>MID(G256,7,1)</f>
        <v>3</v>
      </c>
      <c r="I256" t="s">
        <v>1183</v>
      </c>
      <c r="J256" t="s">
        <v>1190</v>
      </c>
      <c r="K256" t="str">
        <f>"#"&amp;Table1[[#This Row],[Column10]]</f>
        <v>#C0C0C0</v>
      </c>
      <c r="L256" t="str">
        <f>TEXT(Table1[[#This Row],[Column1]],"0000")</f>
        <v>2820</v>
      </c>
      <c r="M25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Color="#C0C0C0"&gt;2820&lt;/Border&gt;</v>
      </c>
      <c r="N256" s="4" t="str">
        <f>IF(LEN(Table1[[#This Row],[Column13]])=31,"",Table1[[#This Row],[Column13]])</f>
        <v>&lt;Border style="Dotted" Label="Neutral" Color="#C0C0C0"&gt;2820&lt;/Border&gt;</v>
      </c>
    </row>
    <row r="257" spans="1:14" hidden="1">
      <c r="A257">
        <v>3029</v>
      </c>
      <c r="B257" t="s">
        <v>942</v>
      </c>
      <c r="D257" t="s">
        <v>944</v>
      </c>
      <c r="E257" t="s">
        <v>14</v>
      </c>
      <c r="F257" t="s">
        <v>945</v>
      </c>
      <c r="G257" t="s">
        <v>943</v>
      </c>
      <c r="H257" t="str">
        <f>MID(G257,7,1)</f>
        <v>4</v>
      </c>
      <c r="I257" t="s">
        <v>1183</v>
      </c>
      <c r="J257" t="s">
        <v>1190</v>
      </c>
      <c r="K257" t="str">
        <f>"#"&amp;Table1[[#This Row],[Column10]]</f>
        <v>#C0C0C0</v>
      </c>
      <c r="L257" t="str">
        <f>TEXT(Table1[[#This Row],[Column1]],"0000")</f>
        <v>3029</v>
      </c>
      <c r="M25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Label="Neutral" Color="#C0C0C0"&gt;3029&lt;/Border&gt;</v>
      </c>
      <c r="N257" s="4" t="str">
        <f>IF(LEN(Table1[[#This Row],[Column13]])=31,"",Table1[[#This Row],[Column13]])</f>
        <v>&lt;Border style="Dotted" Label="Neutral" Color="#C0C0C0"&gt;3029&lt;/Border&gt;</v>
      </c>
    </row>
    <row r="258" spans="1:14" ht="18" hidden="1">
      <c r="A258">
        <v>103</v>
      </c>
      <c r="B258" t="s">
        <v>11</v>
      </c>
      <c r="D258" t="s">
        <v>13</v>
      </c>
      <c r="E258" t="s">
        <v>14</v>
      </c>
      <c r="F258" t="s">
        <v>15</v>
      </c>
      <c r="G258" t="s">
        <v>12</v>
      </c>
      <c r="H258" t="str">
        <f>MID(G258,7,1)</f>
        <v>0</v>
      </c>
      <c r="I258" t="str">
        <f>IF((HEX2DEC(H258)&lt;3),"Tolerant",IF(HEX2DEC(H258)&lt;6,"NEUTRAL",IF(HEX2DEC(H258)&lt;10,"Suspicions",IF(HEX2DEC(H258)&lt;12,"Unfriendly","Hostile"))))</f>
        <v>Tolerant</v>
      </c>
      <c r="J258" s="1" t="s">
        <v>1191</v>
      </c>
      <c r="K258" t="str">
        <f>"#"&amp;Table1[[#This Row],[Column10]]</f>
        <v>#c880ff</v>
      </c>
      <c r="L258" t="str">
        <f>TEXT(Table1[[#This Row],[Column1]],"0000")</f>
        <v>0103</v>
      </c>
      <c r="M25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Color="#c880ff"&gt;0103&lt;/Border&gt;</v>
      </c>
      <c r="N258" s="4" t="str">
        <f>IF(LEN(Table1[[#This Row],[Column13]])=31,"",Table1[[#This Row],[Column13]])</f>
        <v>&lt;Border style="Dotted" Label="Tolerant" Color="#c880ff"&gt;0103&lt;/Border&gt;</v>
      </c>
    </row>
    <row r="259" spans="1:14" ht="18" hidden="1">
      <c r="A259">
        <v>209</v>
      </c>
      <c r="B259" t="s">
        <v>33</v>
      </c>
      <c r="D259" t="s">
        <v>35</v>
      </c>
      <c r="E259" t="s">
        <v>14</v>
      </c>
      <c r="F259" t="s">
        <v>36</v>
      </c>
      <c r="G259" t="s">
        <v>34</v>
      </c>
      <c r="H259" t="str">
        <f>MID(G259,7,1)</f>
        <v>2</v>
      </c>
      <c r="I259" t="str">
        <f>IF((HEX2DEC(H259)&lt;3),"Tolerant",IF(HEX2DEC(H259)&lt;6,"NEUTRAL",IF(HEX2DEC(H259)&lt;10,"Suspicions",IF(HEX2DEC(H259)&lt;12,"Unfriendly","Hostile"))))</f>
        <v>Tolerant</v>
      </c>
      <c r="J259" s="1" t="s">
        <v>1191</v>
      </c>
      <c r="K259" t="str">
        <f>"#"&amp;Table1[[#This Row],[Column10]]</f>
        <v>#c880ff</v>
      </c>
      <c r="L259" t="str">
        <f>TEXT(Table1[[#This Row],[Column1]],"0000")</f>
        <v>0209</v>
      </c>
      <c r="M25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Color="#c880ff"&gt;0209&lt;/Border&gt;</v>
      </c>
      <c r="N259" s="4" t="str">
        <f>IF(LEN(Table1[[#This Row],[Column13]])=31,"",Table1[[#This Row],[Column13]])</f>
        <v>&lt;Border style="Dotted" Label="Tolerant" Color="#c880ff"&gt;0209&lt;/Border&gt;</v>
      </c>
    </row>
    <row r="260" spans="1:14" ht="18" hidden="1">
      <c r="A260">
        <v>404</v>
      </c>
      <c r="B260" t="s">
        <v>53</v>
      </c>
      <c r="D260" t="s">
        <v>55</v>
      </c>
      <c r="E260" t="s">
        <v>14</v>
      </c>
      <c r="F260" t="s">
        <v>56</v>
      </c>
      <c r="G260" t="s">
        <v>54</v>
      </c>
      <c r="H260" t="str">
        <f>MID(G260,7,1)</f>
        <v>0</v>
      </c>
      <c r="I260" t="str">
        <f>IF((HEX2DEC(H260)&lt;3),"Tolerant",IF(HEX2DEC(H260)&lt;6,"NEUTRAL",IF(HEX2DEC(H260)&lt;10,"Suspicions",IF(HEX2DEC(H260)&lt;12,"Unfriendly","Hostile"))))</f>
        <v>Tolerant</v>
      </c>
      <c r="J260" s="1" t="s">
        <v>1191</v>
      </c>
      <c r="K260" t="str">
        <f>"#"&amp;Table1[[#This Row],[Column10]]</f>
        <v>#c880ff</v>
      </c>
      <c r="L260" t="str">
        <f>TEXT(Table1[[#This Row],[Column1]],"0000")</f>
        <v>0404</v>
      </c>
      <c r="M26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Color="#c880ff"&gt;0404&lt;/Border&gt;</v>
      </c>
      <c r="N260" s="4" t="str">
        <f>IF(LEN(Table1[[#This Row],[Column13]])=31,"",Table1[[#This Row],[Column13]])</f>
        <v>&lt;Border style="Dotted" Label="Tolerant" Color="#c880ff"&gt;0404&lt;/Border&gt;</v>
      </c>
    </row>
    <row r="261" spans="1:14" ht="18" hidden="1">
      <c r="A261">
        <v>802</v>
      </c>
      <c r="B261" t="s">
        <v>88</v>
      </c>
      <c r="D261" t="s">
        <v>90</v>
      </c>
      <c r="E261" t="s">
        <v>14</v>
      </c>
      <c r="F261" t="s">
        <v>91</v>
      </c>
      <c r="G261" t="s">
        <v>89</v>
      </c>
      <c r="H261" t="str">
        <f>MID(G261,7,1)</f>
        <v>0</v>
      </c>
      <c r="I261" t="str">
        <f>IF((HEX2DEC(H261)&lt;3),"Tolerant",IF(HEX2DEC(H261)&lt;6,"NEUTRAL",IF(HEX2DEC(H261)&lt;10,"Suspicions",IF(HEX2DEC(H261)&lt;12,"Unfriendly","Hostile"))))</f>
        <v>Tolerant</v>
      </c>
      <c r="J261" s="1" t="s">
        <v>1191</v>
      </c>
      <c r="K261" t="str">
        <f>"#"&amp;Table1[[#This Row],[Column10]]</f>
        <v>#c880ff</v>
      </c>
      <c r="L261" t="str">
        <f>TEXT(Table1[[#This Row],[Column1]],"0000")</f>
        <v>0802</v>
      </c>
      <c r="M26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Color="#c880ff"&gt;0802&lt;/Border&gt;</v>
      </c>
      <c r="N261" s="4" t="str">
        <f>IF(LEN(Table1[[#This Row],[Column13]])=31,"",Table1[[#This Row],[Column13]])</f>
        <v>&lt;Border style="Dotted" Label="Tolerant" Color="#c880ff"&gt;0802&lt;/Border&gt;</v>
      </c>
    </row>
    <row r="262" spans="1:14" ht="18">
      <c r="A262">
        <v>1016</v>
      </c>
      <c r="B262" t="s">
        <v>377</v>
      </c>
      <c r="D262" t="s">
        <v>379</v>
      </c>
      <c r="E262" t="s">
        <v>129</v>
      </c>
      <c r="F262" t="s">
        <v>380</v>
      </c>
      <c r="G262" t="s">
        <v>378</v>
      </c>
      <c r="H262" t="str">
        <f>MID(G262,7,1)</f>
        <v>0</v>
      </c>
      <c r="I262" t="str">
        <f>IF((HEX2DEC(H262)&lt;3),"Tolerant",IF(HEX2DEC(H262)&lt;6,"NEUTRAL",IF(HEX2DEC(H262)&lt;10,"Suspicions",IF(HEX2DEC(H262)&lt;12,"Unfriendly","Hostile"))))</f>
        <v>Tolerant</v>
      </c>
      <c r="J262" s="1" t="s">
        <v>1191</v>
      </c>
      <c r="K262" t="str">
        <f>"#"&amp;Table1[[#This Row],[Column10]]</f>
        <v>#c880ff</v>
      </c>
      <c r="L262" t="str">
        <f>TEXT(Table1[[#This Row],[Column1]],"0000")</f>
        <v>1016</v>
      </c>
      <c r="M26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Color="#c880ff"&gt;1016&lt;/Border&gt;</v>
      </c>
      <c r="N262" s="4" t="str">
        <f>IF(LEN(Table1[[#This Row],[Column13]])=31,"",Table1[[#This Row],[Column13]])</f>
        <v>&lt;Border style="Dotted" Label="Tolerant" Color="#c880ff"&gt;1016&lt;/Border&gt;</v>
      </c>
    </row>
    <row r="263" spans="1:14" ht="18">
      <c r="A263">
        <v>1209</v>
      </c>
      <c r="B263" t="s">
        <v>126</v>
      </c>
      <c r="D263" t="s">
        <v>128</v>
      </c>
      <c r="E263" t="s">
        <v>129</v>
      </c>
      <c r="F263" t="s">
        <v>130</v>
      </c>
      <c r="G263" t="s">
        <v>127</v>
      </c>
      <c r="H263" t="str">
        <f>MID(G263,7,1)</f>
        <v>0</v>
      </c>
      <c r="I263" t="str">
        <f>IF((HEX2DEC(H263)&lt;3),"Tolerant",IF(HEX2DEC(H263)&lt;6,"NEUTRAL",IF(HEX2DEC(H263)&lt;10,"Suspicions",IF(HEX2DEC(H263)&lt;12,"Unfriendly","Hostile"))))</f>
        <v>Tolerant</v>
      </c>
      <c r="J263" s="1" t="s">
        <v>1191</v>
      </c>
      <c r="K263" t="str">
        <f>"#"&amp;Table1[[#This Row],[Column10]]</f>
        <v>#c880ff</v>
      </c>
      <c r="L263" t="str">
        <f>TEXT(Table1[[#This Row],[Column1]],"0000")</f>
        <v>1209</v>
      </c>
      <c r="M26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Color="#c880ff"&gt;1209&lt;/Border&gt;</v>
      </c>
      <c r="N263" s="4" t="str">
        <f>IF(LEN(Table1[[#This Row],[Column13]])=31,"",Table1[[#This Row],[Column13]])</f>
        <v>&lt;Border style="Dotted" Label="Tolerant" Color="#c880ff"&gt;1209&lt;/Border&gt;</v>
      </c>
    </row>
    <row r="264" spans="1:14" ht="18" hidden="1">
      <c r="A264">
        <v>1216</v>
      </c>
      <c r="B264" t="s">
        <v>388</v>
      </c>
      <c r="D264" t="s">
        <v>390</v>
      </c>
      <c r="E264" t="s">
        <v>14</v>
      </c>
      <c r="F264" t="s">
        <v>391</v>
      </c>
      <c r="G264" t="s">
        <v>389</v>
      </c>
      <c r="H264" t="str">
        <f>MID(G264,7,1)</f>
        <v>1</v>
      </c>
      <c r="I264" t="str">
        <f>IF((HEX2DEC(H264)&lt;3),"Tolerant",IF(HEX2DEC(H264)&lt;6,"NEUTRAL",IF(HEX2DEC(H264)&lt;10,"Suspicions",IF(HEX2DEC(H264)&lt;12,"Unfriendly","Hostile"))))</f>
        <v>Tolerant</v>
      </c>
      <c r="J264" s="1" t="s">
        <v>1191</v>
      </c>
      <c r="K264" t="str">
        <f>"#"&amp;Table1[[#This Row],[Column10]]</f>
        <v>#c880ff</v>
      </c>
      <c r="L264" t="str">
        <f>TEXT(Table1[[#This Row],[Column1]],"0000")</f>
        <v>1216</v>
      </c>
      <c r="M26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Color="#c880ff"&gt;1216&lt;/Border&gt;</v>
      </c>
      <c r="N264" s="4" t="str">
        <f>IF(LEN(Table1[[#This Row],[Column13]])=31,"",Table1[[#This Row],[Column13]])</f>
        <v>&lt;Border style="Dotted" Label="Tolerant" Color="#c880ff"&gt;1216&lt;/Border&gt;</v>
      </c>
    </row>
    <row r="265" spans="1:14" ht="18" hidden="1">
      <c r="A265">
        <v>1220</v>
      </c>
      <c r="B265" t="s">
        <v>395</v>
      </c>
      <c r="D265" t="s">
        <v>397</v>
      </c>
      <c r="E265" t="s">
        <v>14</v>
      </c>
      <c r="F265" t="s">
        <v>130</v>
      </c>
      <c r="G265" t="s">
        <v>396</v>
      </c>
      <c r="H265" t="str">
        <f>MID(G265,7,1)</f>
        <v>0</v>
      </c>
      <c r="I265" t="str">
        <f>IF((HEX2DEC(H265)&lt;3),"Tolerant",IF(HEX2DEC(H265)&lt;6,"NEUTRAL",IF(HEX2DEC(H265)&lt;10,"Suspicions",IF(HEX2DEC(H265)&lt;12,"Unfriendly","Hostile"))))</f>
        <v>Tolerant</v>
      </c>
      <c r="J265" s="1" t="s">
        <v>1191</v>
      </c>
      <c r="K265" t="str">
        <f>"#"&amp;Table1[[#This Row],[Column10]]</f>
        <v>#c880ff</v>
      </c>
      <c r="L265" t="str">
        <f>TEXT(Table1[[#This Row],[Column1]],"0000")</f>
        <v>1220</v>
      </c>
      <c r="M26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Color="#c880ff"&gt;1220&lt;/Border&gt;</v>
      </c>
      <c r="N265" s="4" t="str">
        <f>IF(LEN(Table1[[#This Row],[Column13]])=31,"",Table1[[#This Row],[Column13]])</f>
        <v>&lt;Border style="Dotted" Label="Tolerant" Color="#c880ff"&gt;1220&lt;/Border&gt;</v>
      </c>
    </row>
    <row r="266" spans="1:14" ht="18" hidden="1">
      <c r="A266">
        <v>1221</v>
      </c>
      <c r="B266" t="s">
        <v>767</v>
      </c>
      <c r="D266" t="s">
        <v>769</v>
      </c>
      <c r="E266" t="s">
        <v>14</v>
      </c>
      <c r="F266" t="s">
        <v>770</v>
      </c>
      <c r="G266" t="s">
        <v>768</v>
      </c>
      <c r="H266" t="str">
        <f>MID(G266,7,1)</f>
        <v>1</v>
      </c>
      <c r="I266" t="str">
        <f>IF((HEX2DEC(H266)&lt;3),"Tolerant",IF(HEX2DEC(H266)&lt;6,"NEUTRAL",IF(HEX2DEC(H266)&lt;10,"Suspicions",IF(HEX2DEC(H266)&lt;12,"Unfriendly","Hostile"))))</f>
        <v>Tolerant</v>
      </c>
      <c r="J266" s="1" t="s">
        <v>1191</v>
      </c>
      <c r="K266" t="str">
        <f>"#"&amp;Table1[[#This Row],[Column10]]</f>
        <v>#c880ff</v>
      </c>
      <c r="L266" t="str">
        <f>TEXT(Table1[[#This Row],[Column1]],"0000")</f>
        <v>1221</v>
      </c>
      <c r="M26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Color="#c880ff"&gt;1221&lt;/Border&gt;</v>
      </c>
      <c r="N266" s="4" t="str">
        <f>IF(LEN(Table1[[#This Row],[Column13]])=31,"",Table1[[#This Row],[Column13]])</f>
        <v>&lt;Border style="Dotted" Label="Tolerant" Color="#c880ff"&gt;1221&lt;/Border&gt;</v>
      </c>
    </row>
    <row r="267" spans="1:14" ht="18">
      <c r="A267">
        <v>1307</v>
      </c>
      <c r="B267" t="s">
        <v>135</v>
      </c>
      <c r="D267" t="s">
        <v>137</v>
      </c>
      <c r="E267" t="s">
        <v>129</v>
      </c>
      <c r="F267" t="s">
        <v>138</v>
      </c>
      <c r="G267" t="s">
        <v>136</v>
      </c>
      <c r="H267" t="str">
        <f>MID(G267,7,1)</f>
        <v>0</v>
      </c>
      <c r="I267" t="str">
        <f>IF((HEX2DEC(H267)&lt;3),"Tolerant",IF(HEX2DEC(H267)&lt;6,"NEUTRAL",IF(HEX2DEC(H267)&lt;10,"Suspicions",IF(HEX2DEC(H267)&lt;12,"Unfriendly","Hostile"))))</f>
        <v>Tolerant</v>
      </c>
      <c r="J267" s="1" t="s">
        <v>1191</v>
      </c>
      <c r="K267" t="str">
        <f>"#"&amp;Table1[[#This Row],[Column10]]</f>
        <v>#c880ff</v>
      </c>
      <c r="L267" t="str">
        <f>TEXT(Table1[[#This Row],[Column1]],"0000")</f>
        <v>1307</v>
      </c>
      <c r="M26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Color="#c880ff"&gt;1307&lt;/Border&gt;</v>
      </c>
      <c r="N267" s="4" t="str">
        <f>IF(LEN(Table1[[#This Row],[Column13]])=31,"",Table1[[#This Row],[Column13]])</f>
        <v>&lt;Border style="Dotted" Label="Tolerant" Color="#c880ff"&gt;1307&lt;/Border&gt;</v>
      </c>
    </row>
    <row r="268" spans="1:14" ht="18" hidden="1">
      <c r="A268">
        <v>1519</v>
      </c>
      <c r="B268" t="s">
        <v>415</v>
      </c>
      <c r="D268" t="s">
        <v>417</v>
      </c>
      <c r="E268" t="s">
        <v>14</v>
      </c>
      <c r="F268" t="s">
        <v>134</v>
      </c>
      <c r="G268" t="s">
        <v>416</v>
      </c>
      <c r="H268" t="str">
        <f>MID(G268,7,1)</f>
        <v>2</v>
      </c>
      <c r="I268" t="str">
        <f>IF((HEX2DEC(H268)&lt;3),"Tolerant",IF(HEX2DEC(H268)&lt;6,"NEUTRAL",IF(HEX2DEC(H268)&lt;10,"Suspicions",IF(HEX2DEC(H268)&lt;12,"Unfriendly","Hostile"))))</f>
        <v>Tolerant</v>
      </c>
      <c r="J268" s="1" t="s">
        <v>1191</v>
      </c>
      <c r="K268" t="str">
        <f>"#"&amp;Table1[[#This Row],[Column10]]</f>
        <v>#c880ff</v>
      </c>
      <c r="L268" t="str">
        <f>TEXT(Table1[[#This Row],[Column1]],"0000")</f>
        <v>1519</v>
      </c>
      <c r="M26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Color="#c880ff"&gt;1519&lt;/Border&gt;</v>
      </c>
      <c r="N268" s="4" t="str">
        <f>IF(LEN(Table1[[#This Row],[Column13]])=31,"",Table1[[#This Row],[Column13]])</f>
        <v>&lt;Border style="Dotted" Label="Tolerant" Color="#c880ff"&gt;1519&lt;/Border&gt;</v>
      </c>
    </row>
    <row r="269" spans="1:14" ht="18" hidden="1">
      <c r="A269">
        <v>1601</v>
      </c>
      <c r="B269" t="s">
        <v>154</v>
      </c>
      <c r="D269" t="s">
        <v>156</v>
      </c>
      <c r="E269" t="s">
        <v>14</v>
      </c>
      <c r="F269" t="s">
        <v>157</v>
      </c>
      <c r="G269" t="s">
        <v>155</v>
      </c>
      <c r="H269" t="str">
        <f>MID(G269,7,1)</f>
        <v>0</v>
      </c>
      <c r="I269" t="str">
        <f>IF((HEX2DEC(H269)&lt;3),"Tolerant",IF(HEX2DEC(H269)&lt;6,"NEUTRAL",IF(HEX2DEC(H269)&lt;10,"Suspicions",IF(HEX2DEC(H269)&lt;12,"Unfriendly","Hostile"))))</f>
        <v>Tolerant</v>
      </c>
      <c r="J269" s="1" t="s">
        <v>1191</v>
      </c>
      <c r="K269" t="str">
        <f>"#"&amp;Table1[[#This Row],[Column10]]</f>
        <v>#c880ff</v>
      </c>
      <c r="L269" t="str">
        <f>TEXT(Table1[[#This Row],[Column1]],"0000")</f>
        <v>1601</v>
      </c>
      <c r="M26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Color="#c880ff"&gt;1601&lt;/Border&gt;</v>
      </c>
      <c r="N269" s="4" t="str">
        <f>IF(LEN(Table1[[#This Row],[Column13]])=31,"",Table1[[#This Row],[Column13]])</f>
        <v>&lt;Border style="Dotted" Label="Tolerant" Color="#c880ff"&gt;1601&lt;/Border&gt;</v>
      </c>
    </row>
    <row r="270" spans="1:14" ht="18" hidden="1">
      <c r="A270">
        <v>1602</v>
      </c>
      <c r="B270" t="s">
        <v>158</v>
      </c>
      <c r="D270" t="s">
        <v>160</v>
      </c>
      <c r="E270" t="s">
        <v>14</v>
      </c>
      <c r="F270" t="s">
        <v>161</v>
      </c>
      <c r="G270" t="s">
        <v>159</v>
      </c>
      <c r="H270" t="str">
        <f>MID(G270,7,1)</f>
        <v>2</v>
      </c>
      <c r="I270" t="str">
        <f>IF((HEX2DEC(H270)&lt;3),"Tolerant",IF(HEX2DEC(H270)&lt;6,"NEUTRAL",IF(HEX2DEC(H270)&lt;10,"Suspicions",IF(HEX2DEC(H270)&lt;12,"Unfriendly","Hostile"))))</f>
        <v>Tolerant</v>
      </c>
      <c r="J270" s="1" t="s">
        <v>1191</v>
      </c>
      <c r="K270" t="str">
        <f>"#"&amp;Table1[[#This Row],[Column10]]</f>
        <v>#c880ff</v>
      </c>
      <c r="L270" t="str">
        <f>TEXT(Table1[[#This Row],[Column1]],"0000")</f>
        <v>1602</v>
      </c>
      <c r="M27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Color="#c880ff"&gt;1602&lt;/Border&gt;</v>
      </c>
      <c r="N270" s="4" t="str">
        <f>IF(LEN(Table1[[#This Row],[Column13]])=31,"",Table1[[#This Row],[Column13]])</f>
        <v>&lt;Border style="Dotted" Label="Tolerant" Color="#c880ff"&gt;1602&lt;/Border&gt;</v>
      </c>
    </row>
    <row r="271" spans="1:14" ht="18" hidden="1">
      <c r="A271">
        <v>1605</v>
      </c>
      <c r="B271" t="s">
        <v>162</v>
      </c>
      <c r="D271" t="s">
        <v>164</v>
      </c>
      <c r="E271" t="s">
        <v>14</v>
      </c>
      <c r="F271" t="s">
        <v>125</v>
      </c>
      <c r="G271" t="s">
        <v>163</v>
      </c>
      <c r="H271" t="str">
        <f>MID(G271,7,1)</f>
        <v>1</v>
      </c>
      <c r="I271" t="str">
        <f>IF((HEX2DEC(H271)&lt;3),"Tolerant",IF(HEX2DEC(H271)&lt;6,"NEUTRAL",IF(HEX2DEC(H271)&lt;10,"Suspicions",IF(HEX2DEC(H271)&lt;12,"Unfriendly","Hostile"))))</f>
        <v>Tolerant</v>
      </c>
      <c r="J271" s="1" t="s">
        <v>1191</v>
      </c>
      <c r="K271" t="str">
        <f>"#"&amp;Table1[[#This Row],[Column10]]</f>
        <v>#c880ff</v>
      </c>
      <c r="L271" t="str">
        <f>TEXT(Table1[[#This Row],[Column1]],"0000")</f>
        <v>1605</v>
      </c>
      <c r="M27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Color="#c880ff"&gt;1605&lt;/Border&gt;</v>
      </c>
      <c r="N271" s="4" t="str">
        <f>IF(LEN(Table1[[#This Row],[Column13]])=31,"",Table1[[#This Row],[Column13]])</f>
        <v>&lt;Border style="Dotted" Label="Tolerant" Color="#c880ff"&gt;1605&lt;/Border&gt;</v>
      </c>
    </row>
    <row r="272" spans="1:14" ht="18" hidden="1">
      <c r="A272">
        <v>1608</v>
      </c>
      <c r="B272" t="s">
        <v>165</v>
      </c>
      <c r="D272" t="s">
        <v>167</v>
      </c>
      <c r="E272" t="s">
        <v>14</v>
      </c>
      <c r="F272" t="s">
        <v>168</v>
      </c>
      <c r="G272" t="s">
        <v>166</v>
      </c>
      <c r="H272" t="str">
        <f>MID(G272,7,1)</f>
        <v>0</v>
      </c>
      <c r="I272" t="str">
        <f>IF((HEX2DEC(H272)&lt;3),"Tolerant",IF(HEX2DEC(H272)&lt;6,"NEUTRAL",IF(HEX2DEC(H272)&lt;10,"Suspicions",IF(HEX2DEC(H272)&lt;12,"Unfriendly","Hostile"))))</f>
        <v>Tolerant</v>
      </c>
      <c r="J272" s="1" t="s">
        <v>1191</v>
      </c>
      <c r="K272" t="str">
        <f>"#"&amp;Table1[[#This Row],[Column10]]</f>
        <v>#c880ff</v>
      </c>
      <c r="L272" t="str">
        <f>TEXT(Table1[[#This Row],[Column1]],"0000")</f>
        <v>1608</v>
      </c>
      <c r="M27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Color="#c880ff"&gt;1608&lt;/Border&gt;</v>
      </c>
      <c r="N272" s="4" t="str">
        <f>IF(LEN(Table1[[#This Row],[Column13]])=31,"",Table1[[#This Row],[Column13]])</f>
        <v>&lt;Border style="Dotted" Label="Tolerant" Color="#c880ff"&gt;1608&lt;/Border&gt;</v>
      </c>
    </row>
    <row r="273" spans="1:14" ht="18" hidden="1">
      <c r="A273">
        <v>1618</v>
      </c>
      <c r="B273" t="s">
        <v>422</v>
      </c>
      <c r="D273" t="s">
        <v>424</v>
      </c>
      <c r="E273" t="s">
        <v>14</v>
      </c>
      <c r="F273" t="s">
        <v>425</v>
      </c>
      <c r="G273" t="s">
        <v>423</v>
      </c>
      <c r="H273" t="str">
        <f>MID(G273,7,1)</f>
        <v>0</v>
      </c>
      <c r="I273" t="str">
        <f>IF((HEX2DEC(H273)&lt;3),"Tolerant",IF(HEX2DEC(H273)&lt;6,"NEUTRAL",IF(HEX2DEC(H273)&lt;10,"Suspicions",IF(HEX2DEC(H273)&lt;12,"Unfriendly","Hostile"))))</f>
        <v>Tolerant</v>
      </c>
      <c r="J273" s="1" t="s">
        <v>1191</v>
      </c>
      <c r="K273" t="str">
        <f>"#"&amp;Table1[[#This Row],[Column10]]</f>
        <v>#c880ff</v>
      </c>
      <c r="L273" t="str">
        <f>TEXT(Table1[[#This Row],[Column1]],"0000")</f>
        <v>1618</v>
      </c>
      <c r="M27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Color="#c880ff"&gt;1618&lt;/Border&gt;</v>
      </c>
      <c r="N273" s="4" t="str">
        <f>IF(LEN(Table1[[#This Row],[Column13]])=31,"",Table1[[#This Row],[Column13]])</f>
        <v>&lt;Border style="Dotted" Label="Tolerant" Color="#c880ff"&gt;1618&lt;/Border&gt;</v>
      </c>
    </row>
    <row r="274" spans="1:14" ht="18" hidden="1">
      <c r="A274">
        <v>1715</v>
      </c>
      <c r="B274" t="s">
        <v>430</v>
      </c>
      <c r="D274" t="s">
        <v>432</v>
      </c>
      <c r="E274" t="s">
        <v>14</v>
      </c>
      <c r="F274" t="s">
        <v>117</v>
      </c>
      <c r="G274" t="s">
        <v>431</v>
      </c>
      <c r="H274" t="str">
        <f>MID(G274,7,1)</f>
        <v>0</v>
      </c>
      <c r="I274" t="str">
        <f>IF((HEX2DEC(H274)&lt;3),"Tolerant",IF(HEX2DEC(H274)&lt;6,"NEUTRAL",IF(HEX2DEC(H274)&lt;10,"Suspicions",IF(HEX2DEC(H274)&lt;12,"Unfriendly","Hostile"))))</f>
        <v>Tolerant</v>
      </c>
      <c r="J274" s="1" t="s">
        <v>1191</v>
      </c>
      <c r="K274" t="str">
        <f>"#"&amp;Table1[[#This Row],[Column10]]</f>
        <v>#c880ff</v>
      </c>
      <c r="L274" t="str">
        <f>TEXT(Table1[[#This Row],[Column1]],"0000")</f>
        <v>1715</v>
      </c>
      <c r="M27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Color="#c880ff"&gt;1715&lt;/Border&gt;</v>
      </c>
      <c r="N274" s="4" t="str">
        <f>IF(LEN(Table1[[#This Row],[Column13]])=31,"",Table1[[#This Row],[Column13]])</f>
        <v>&lt;Border style="Dotted" Label="Tolerant" Color="#c880ff"&gt;1715&lt;/Border&gt;</v>
      </c>
    </row>
    <row r="275" spans="1:14" ht="18" hidden="1">
      <c r="A275">
        <v>1919</v>
      </c>
      <c r="B275" t="s">
        <v>444</v>
      </c>
      <c r="D275" t="s">
        <v>446</v>
      </c>
      <c r="E275" t="s">
        <v>14</v>
      </c>
      <c r="F275" t="s">
        <v>138</v>
      </c>
      <c r="G275" t="s">
        <v>445</v>
      </c>
      <c r="H275" t="str">
        <f>MID(G275,7,1)</f>
        <v>0</v>
      </c>
      <c r="I275" t="str">
        <f>IF((HEX2DEC(H275)&lt;3),"Tolerant",IF(HEX2DEC(H275)&lt;6,"NEUTRAL",IF(HEX2DEC(H275)&lt;10,"Suspicions",IF(HEX2DEC(H275)&lt;12,"Unfriendly","Hostile"))))</f>
        <v>Tolerant</v>
      </c>
      <c r="J275" s="1" t="s">
        <v>1191</v>
      </c>
      <c r="K275" t="str">
        <f>"#"&amp;Table1[[#This Row],[Column10]]</f>
        <v>#c880ff</v>
      </c>
      <c r="L275" t="str">
        <f>TEXT(Table1[[#This Row],[Column1]],"0000")</f>
        <v>1919</v>
      </c>
      <c r="M27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Color="#c880ff"&gt;1919&lt;/Border&gt;</v>
      </c>
      <c r="N275" s="4" t="str">
        <f>IF(LEN(Table1[[#This Row],[Column13]])=31,"",Table1[[#This Row],[Column13]])</f>
        <v>&lt;Border style="Dotted" Label="Tolerant" Color="#c880ff"&gt;1919&lt;/Border&gt;</v>
      </c>
    </row>
    <row r="276" spans="1:14" ht="18" hidden="1">
      <c r="A276">
        <v>2327</v>
      </c>
      <c r="B276" t="s">
        <v>877</v>
      </c>
      <c r="D276" t="s">
        <v>879</v>
      </c>
      <c r="E276" t="s">
        <v>14</v>
      </c>
      <c r="F276" t="s">
        <v>350</v>
      </c>
      <c r="G276" t="s">
        <v>878</v>
      </c>
      <c r="H276" t="str">
        <f>MID(G276,7,1)</f>
        <v>1</v>
      </c>
      <c r="I276" t="str">
        <f>IF((HEX2DEC(H276)&lt;3),"Tolerant",IF(HEX2DEC(H276)&lt;6,"NEUTRAL",IF(HEX2DEC(H276)&lt;10,"Suspicions",IF(HEX2DEC(H276)&lt;12,"Unfriendly","Hostile"))))</f>
        <v>Tolerant</v>
      </c>
      <c r="J276" s="1" t="s">
        <v>1191</v>
      </c>
      <c r="K276" t="str">
        <f>"#"&amp;Table1[[#This Row],[Column10]]</f>
        <v>#c880ff</v>
      </c>
      <c r="L276" t="str">
        <f>TEXT(Table1[[#This Row],[Column1]],"0000")</f>
        <v>2327</v>
      </c>
      <c r="M27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Color="#c880ff"&gt;2327&lt;/Border&gt;</v>
      </c>
      <c r="N276" s="4" t="str">
        <f>IF(LEN(Table1[[#This Row],[Column13]])=31,"",Table1[[#This Row],[Column13]])</f>
        <v>&lt;Border style="Dotted" Label="Tolerant" Color="#c880ff"&gt;2327&lt;/Border&gt;</v>
      </c>
    </row>
    <row r="277" spans="1:14" ht="18" hidden="1">
      <c r="A277">
        <v>2426</v>
      </c>
      <c r="B277" t="s">
        <v>893</v>
      </c>
      <c r="D277" t="s">
        <v>895</v>
      </c>
      <c r="E277" t="s">
        <v>14</v>
      </c>
      <c r="F277" t="s">
        <v>134</v>
      </c>
      <c r="G277" t="s">
        <v>894</v>
      </c>
      <c r="H277" t="str">
        <f>MID(G277,7,1)</f>
        <v>0</v>
      </c>
      <c r="I277" t="str">
        <f>IF((HEX2DEC(H277)&lt;3),"Tolerant",IF(HEX2DEC(H277)&lt;6,"NEUTRAL",IF(HEX2DEC(H277)&lt;10,"Suspicions",IF(HEX2DEC(H277)&lt;12,"Unfriendly","Hostile"))))</f>
        <v>Tolerant</v>
      </c>
      <c r="J277" s="1" t="s">
        <v>1191</v>
      </c>
      <c r="K277" t="str">
        <f>"#"&amp;Table1[[#This Row],[Column10]]</f>
        <v>#c880ff</v>
      </c>
      <c r="L277" t="str">
        <f>TEXT(Table1[[#This Row],[Column1]],"0000")</f>
        <v>2426</v>
      </c>
      <c r="M27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Color="#c880ff"&gt;2426&lt;/Border&gt;</v>
      </c>
      <c r="N277" s="4" t="str">
        <f>IF(LEN(Table1[[#This Row],[Column13]])=31,"",Table1[[#This Row],[Column13]])</f>
        <v>&lt;Border style="Dotted" Label="Tolerant" Color="#c880ff"&gt;2426&lt;/Border&gt;</v>
      </c>
    </row>
    <row r="278" spans="1:14" ht="18" hidden="1">
      <c r="A278">
        <v>2428</v>
      </c>
      <c r="B278" t="s">
        <v>896</v>
      </c>
      <c r="D278" t="s">
        <v>898</v>
      </c>
      <c r="E278" t="s">
        <v>14</v>
      </c>
      <c r="F278" t="s">
        <v>206</v>
      </c>
      <c r="G278" t="s">
        <v>897</v>
      </c>
      <c r="H278" t="str">
        <f>MID(G278,7,1)</f>
        <v>0</v>
      </c>
      <c r="I278" t="str">
        <f>IF((HEX2DEC(H278)&lt;3),"Tolerant",IF(HEX2DEC(H278)&lt;6,"NEUTRAL",IF(HEX2DEC(H278)&lt;10,"Suspicions",IF(HEX2DEC(H278)&lt;12,"Unfriendly","Hostile"))))</f>
        <v>Tolerant</v>
      </c>
      <c r="J278" s="1" t="s">
        <v>1191</v>
      </c>
      <c r="K278" t="str">
        <f>"#"&amp;Table1[[#This Row],[Column10]]</f>
        <v>#c880ff</v>
      </c>
      <c r="L278" t="str">
        <f>TEXT(Table1[[#This Row],[Column1]],"0000")</f>
        <v>2428</v>
      </c>
      <c r="M27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Color="#c880ff"&gt;2428&lt;/Border&gt;</v>
      </c>
      <c r="N278" s="4" t="str">
        <f>IF(LEN(Table1[[#This Row],[Column13]])=31,"",Table1[[#This Row],[Column13]])</f>
        <v>&lt;Border style="Dotted" Label="Tolerant" Color="#c880ff"&gt;2428&lt;/Border&gt;</v>
      </c>
    </row>
    <row r="279" spans="1:14" ht="18" hidden="1">
      <c r="A279">
        <v>2621</v>
      </c>
      <c r="B279" t="s">
        <v>902</v>
      </c>
      <c r="D279" t="s">
        <v>904</v>
      </c>
      <c r="E279" t="s">
        <v>14</v>
      </c>
      <c r="F279" t="s">
        <v>556</v>
      </c>
      <c r="G279" t="s">
        <v>903</v>
      </c>
      <c r="H279" t="str">
        <f>MID(G279,7,1)</f>
        <v>0</v>
      </c>
      <c r="I279" t="str">
        <f>IF((HEX2DEC(H279)&lt;3),"Tolerant",IF(HEX2DEC(H279)&lt;6,"NEUTRAL",IF(HEX2DEC(H279)&lt;10,"Suspicions",IF(HEX2DEC(H279)&lt;12,"Unfriendly","Hostile"))))</f>
        <v>Tolerant</v>
      </c>
      <c r="J279" s="1" t="s">
        <v>1191</v>
      </c>
      <c r="K279" t="str">
        <f>"#"&amp;Table1[[#This Row],[Column10]]</f>
        <v>#c880ff</v>
      </c>
      <c r="L279" t="str">
        <f>TEXT(Table1[[#This Row],[Column1]],"0000")</f>
        <v>2621</v>
      </c>
      <c r="M27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Color="#c880ff"&gt;2621&lt;/Border&gt;</v>
      </c>
      <c r="N279" s="4" t="str">
        <f>IF(LEN(Table1[[#This Row],[Column13]])=31,"",Table1[[#This Row],[Column13]])</f>
        <v>&lt;Border style="Dotted" Label="Tolerant" Color="#c880ff"&gt;2621&lt;/Border&gt;</v>
      </c>
    </row>
    <row r="280" spans="1:14" ht="18" hidden="1">
      <c r="A280">
        <v>2625</v>
      </c>
      <c r="B280" t="s">
        <v>908</v>
      </c>
      <c r="D280" t="s">
        <v>910</v>
      </c>
      <c r="E280" t="s">
        <v>14</v>
      </c>
      <c r="F280" t="s">
        <v>368</v>
      </c>
      <c r="G280" t="s">
        <v>909</v>
      </c>
      <c r="H280" t="str">
        <f>MID(G280,7,1)</f>
        <v>0</v>
      </c>
      <c r="I280" t="str">
        <f>IF((HEX2DEC(H280)&lt;3),"Tolerant",IF(HEX2DEC(H280)&lt;6,"NEUTRAL",IF(HEX2DEC(H280)&lt;10,"Suspicions",IF(HEX2DEC(H280)&lt;12,"Unfriendly","Hostile"))))</f>
        <v>Tolerant</v>
      </c>
      <c r="J280" s="1" t="s">
        <v>1191</v>
      </c>
      <c r="K280" t="str">
        <f>"#"&amp;Table1[[#This Row],[Column10]]</f>
        <v>#c880ff</v>
      </c>
      <c r="L280" t="str">
        <f>TEXT(Table1[[#This Row],[Column1]],"0000")</f>
        <v>2625</v>
      </c>
      <c r="M28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Color="#c880ff"&gt;2625&lt;/Border&gt;</v>
      </c>
      <c r="N280" s="4" t="str">
        <f>IF(LEN(Table1[[#This Row],[Column13]])=31,"",Table1[[#This Row],[Column13]])</f>
        <v>&lt;Border style="Dotted" Label="Tolerant" Color="#c880ff"&gt;2625&lt;/Border&gt;</v>
      </c>
    </row>
    <row r="281" spans="1:14" ht="18" hidden="1">
      <c r="A281">
        <v>2721</v>
      </c>
      <c r="B281" t="s">
        <v>911</v>
      </c>
      <c r="D281" t="s">
        <v>913</v>
      </c>
      <c r="E281" t="s">
        <v>14</v>
      </c>
      <c r="F281" t="s">
        <v>914</v>
      </c>
      <c r="G281" t="s">
        <v>912</v>
      </c>
      <c r="H281" t="str">
        <f>MID(G281,7,1)</f>
        <v>2</v>
      </c>
      <c r="I281" t="str">
        <f>IF((HEX2DEC(H281)&lt;3),"Tolerant",IF(HEX2DEC(H281)&lt;6,"NEUTRAL",IF(HEX2DEC(H281)&lt;10,"Suspicions",IF(HEX2DEC(H281)&lt;12,"Unfriendly","Hostile"))))</f>
        <v>Tolerant</v>
      </c>
      <c r="J281" s="1" t="s">
        <v>1191</v>
      </c>
      <c r="K281" t="str">
        <f>"#"&amp;Table1[[#This Row],[Column10]]</f>
        <v>#c880ff</v>
      </c>
      <c r="L281" t="str">
        <f>TEXT(Table1[[#This Row],[Column1]],"0000")</f>
        <v>2721</v>
      </c>
      <c r="M28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Color="#c880ff"&gt;2721&lt;/Border&gt;</v>
      </c>
      <c r="N281" s="4" t="str">
        <f>IF(LEN(Table1[[#This Row],[Column13]])=31,"",Table1[[#This Row],[Column13]])</f>
        <v>&lt;Border style="Dotted" Label="Tolerant" Color="#c880ff"&gt;2721&lt;/Border&gt;</v>
      </c>
    </row>
    <row r="282" spans="1:14" ht="18" hidden="1">
      <c r="A282">
        <v>2823</v>
      </c>
      <c r="B282" t="s">
        <v>929</v>
      </c>
      <c r="D282" t="s">
        <v>931</v>
      </c>
      <c r="E282" t="s">
        <v>14</v>
      </c>
      <c r="F282" t="s">
        <v>268</v>
      </c>
      <c r="G282" t="s">
        <v>930</v>
      </c>
      <c r="H282" t="str">
        <f>MID(G282,7,1)</f>
        <v>1</v>
      </c>
      <c r="I282" t="str">
        <f>IF((HEX2DEC(H282)&lt;3),"Tolerant",IF(HEX2DEC(H282)&lt;6,"NEUTRAL",IF(HEX2DEC(H282)&lt;10,"Suspicions",IF(HEX2DEC(H282)&lt;12,"Unfriendly","Hostile"))))</f>
        <v>Tolerant</v>
      </c>
      <c r="J282" s="1" t="s">
        <v>1191</v>
      </c>
      <c r="K282" t="str">
        <f>"#"&amp;Table1[[#This Row],[Column10]]</f>
        <v>#c880ff</v>
      </c>
      <c r="L282" t="str">
        <f>TEXT(Table1[[#This Row],[Column1]],"0000")</f>
        <v>2823</v>
      </c>
      <c r="M28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Label="Tolerant" Color="#c880ff"&gt;2823&lt;/Border&gt;</v>
      </c>
      <c r="N282" s="4" t="str">
        <f>IF(LEN(Table1[[#This Row],[Column13]])=31,"",Table1[[#This Row],[Column13]])</f>
        <v>&lt;Border style="Dotted" Label="Tolerant" Color="#c880ff"&gt;2823&lt;/Border&gt;</v>
      </c>
    </row>
    <row r="283" spans="1:14" ht="18" hidden="1">
      <c r="A283">
        <v>811</v>
      </c>
      <c r="B283" t="s">
        <v>351</v>
      </c>
      <c r="D283" t="s">
        <v>353</v>
      </c>
      <c r="E283" t="s">
        <v>14</v>
      </c>
      <c r="F283" t="s">
        <v>354</v>
      </c>
      <c r="G283" t="s">
        <v>352</v>
      </c>
      <c r="H283" t="str">
        <f>MID(G283,7,1)</f>
        <v>B</v>
      </c>
      <c r="I283" t="str">
        <f>IF((HEX2DEC(H283)&lt;3),"Tolerant",IF(HEX2DEC(H283)&lt;6,"NEUTRAL",IF(HEX2DEC(H283)&lt;10,"Suspicions",IF(HEX2DEC(H283)&lt;12,"Unfriendly","Hostile"))))</f>
        <v>Unfriendly</v>
      </c>
      <c r="J283" s="2" t="s">
        <v>1189</v>
      </c>
      <c r="K283" t="str">
        <f>"#"&amp;Table1[[#This Row],[Column10]]</f>
        <v>#f09c00</v>
      </c>
      <c r="L283" t="str">
        <f>TEXT(Table1[[#This Row],[Column1]],"0000")</f>
        <v>0811</v>
      </c>
      <c r="M28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Color="#f09c00"&gt;0811&lt;/Border&gt;</v>
      </c>
      <c r="N283" s="4" t="str">
        <f>IF(LEN(Table1[[#This Row],[Column13]])=31,"",Table1[[#This Row],[Column13]])</f>
        <v>&lt;Border style="Dotted" Label="Unfriendly" Color="#f09c00"&gt;0811&lt;/Border&gt;</v>
      </c>
    </row>
    <row r="284" spans="1:14" ht="18" hidden="1">
      <c r="A284">
        <v>2018</v>
      </c>
      <c r="B284" t="s">
        <v>447</v>
      </c>
      <c r="D284" t="s">
        <v>449</v>
      </c>
      <c r="E284" t="s">
        <v>14</v>
      </c>
      <c r="F284" t="s">
        <v>450</v>
      </c>
      <c r="G284" t="s">
        <v>448</v>
      </c>
      <c r="H284" t="str">
        <f>MID(G284,7,1)</f>
        <v>B</v>
      </c>
      <c r="I284" t="str">
        <f>IF((HEX2DEC(H284)&lt;3),"Tolerant",IF(HEX2DEC(H284)&lt;6,"NEUTRAL",IF(HEX2DEC(H284)&lt;10,"Suspicions",IF(HEX2DEC(H284)&lt;12,"Unfriendly","Hostile"))))</f>
        <v>Unfriendly</v>
      </c>
      <c r="J284" s="2" t="s">
        <v>1189</v>
      </c>
      <c r="K284" t="str">
        <f>"#"&amp;Table1[[#This Row],[Column10]]</f>
        <v>#f09c00</v>
      </c>
      <c r="L284" t="str">
        <f>TEXT(Table1[[#This Row],[Column1]],"0000")</f>
        <v>2018</v>
      </c>
      <c r="M28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Color="#f09c00"&gt;2018&lt;/Border&gt;</v>
      </c>
      <c r="N284" s="4" t="str">
        <f>IF(LEN(Table1[[#This Row],[Column13]])=31,"",Table1[[#This Row],[Column13]])</f>
        <v>&lt;Border style="Dotted" Label="Unfriendly" Color="#f09c00"&gt;2018&lt;/Border&gt;</v>
      </c>
    </row>
    <row r="285" spans="1:14" ht="18" hidden="1">
      <c r="A285">
        <v>2221</v>
      </c>
      <c r="B285" t="s">
        <v>851</v>
      </c>
      <c r="D285" t="s">
        <v>853</v>
      </c>
      <c r="E285" t="s">
        <v>14</v>
      </c>
      <c r="F285" t="s">
        <v>72</v>
      </c>
      <c r="G285" t="s">
        <v>852</v>
      </c>
      <c r="H285" t="str">
        <f>MID(G285,7,1)</f>
        <v>A</v>
      </c>
      <c r="I285" t="str">
        <f>IF((HEX2DEC(H285)&lt;3),"Tolerant",IF(HEX2DEC(H285)&lt;6,"NEUTRAL",IF(HEX2DEC(H285)&lt;10,"Suspicions",IF(HEX2DEC(H285)&lt;12,"Unfriendly","Hostile"))))</f>
        <v>Unfriendly</v>
      </c>
      <c r="J285" s="2" t="s">
        <v>1189</v>
      </c>
      <c r="K285" t="str">
        <f>"#"&amp;Table1[[#This Row],[Column10]]</f>
        <v>#f09c00</v>
      </c>
      <c r="L285" t="str">
        <f>TEXT(Table1[[#This Row],[Column1]],"0000")</f>
        <v>2221</v>
      </c>
      <c r="M28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Color="#f09c00"&gt;2221&lt;/Border&gt;</v>
      </c>
      <c r="N285" s="4" t="str">
        <f>IF(LEN(Table1[[#This Row],[Column13]])=31,"",Table1[[#This Row],[Column13]])</f>
        <v>&lt;Border style="Dotted" Label="Unfriendly" Color="#f09c00"&gt;2221&lt;/Border&gt;</v>
      </c>
    </row>
    <row r="286" spans="1:14" ht="18" hidden="1">
      <c r="A286">
        <v>2424</v>
      </c>
      <c r="B286" t="s">
        <v>887</v>
      </c>
      <c r="D286" t="s">
        <v>889</v>
      </c>
      <c r="E286" t="s">
        <v>14</v>
      </c>
      <c r="F286" t="s">
        <v>788</v>
      </c>
      <c r="G286" t="s">
        <v>888</v>
      </c>
      <c r="H286" t="str">
        <f>MID(G286,7,1)</f>
        <v>A</v>
      </c>
      <c r="I286" t="str">
        <f>IF((HEX2DEC(H286)&lt;3),"Tolerant",IF(HEX2DEC(H286)&lt;6,"NEUTRAL",IF(HEX2DEC(H286)&lt;10,"Suspicions",IF(HEX2DEC(H286)&lt;12,"Unfriendly","Hostile"))))</f>
        <v>Unfriendly</v>
      </c>
      <c r="J286" s="2" t="s">
        <v>1189</v>
      </c>
      <c r="K286" t="str">
        <f>"#"&amp;Table1[[#This Row],[Column10]]</f>
        <v>#f09c00</v>
      </c>
      <c r="L286" t="str">
        <f>TEXT(Table1[[#This Row],[Column1]],"0000")</f>
        <v>2424</v>
      </c>
      <c r="M28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Color="#f09c00"&gt;2424&lt;/Border&gt;</v>
      </c>
      <c r="N286" s="4" t="str">
        <f>IF(LEN(Table1[[#This Row],[Column13]])=31,"",Table1[[#This Row],[Column13]])</f>
        <v>&lt;Border style="Dotted" Label="Unfriendly" Color="#f09c00"&gt;2424&lt;/Border&gt;</v>
      </c>
    </row>
    <row r="287" spans="1:14" ht="18" hidden="1">
      <c r="A287">
        <v>2824</v>
      </c>
      <c r="B287" t="s">
        <v>932</v>
      </c>
      <c r="D287" t="s">
        <v>934</v>
      </c>
      <c r="E287" t="s">
        <v>14</v>
      </c>
      <c r="F287" t="s">
        <v>202</v>
      </c>
      <c r="G287" t="s">
        <v>933</v>
      </c>
      <c r="H287" t="str">
        <f>MID(G287,7,1)</f>
        <v>A</v>
      </c>
      <c r="I287" t="str">
        <f>IF((HEX2DEC(H287)&lt;3),"Tolerant",IF(HEX2DEC(H287)&lt;6,"NEUTRAL",IF(HEX2DEC(H287)&lt;10,"Suspicions",IF(HEX2DEC(H287)&lt;12,"Unfriendly","Hostile"))))</f>
        <v>Unfriendly</v>
      </c>
      <c r="J287" s="2" t="s">
        <v>1189</v>
      </c>
      <c r="K287" t="str">
        <f>"#"&amp;Table1[[#This Row],[Column10]]</f>
        <v>#f09c00</v>
      </c>
      <c r="L287" t="str">
        <f>TEXT(Table1[[#This Row],[Column1]],"0000")</f>
        <v>2824</v>
      </c>
      <c r="M28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Color="#f09c00"&gt;2824&lt;/Border&gt;</v>
      </c>
      <c r="N287" s="4" t="str">
        <f>IF(LEN(Table1[[#This Row],[Column13]])=31,"",Table1[[#This Row],[Column13]])</f>
        <v>&lt;Border style="Dotted" Label="Unfriendly" Color="#f09c00"&gt;2824&lt;/Border&gt;</v>
      </c>
    </row>
    <row r="288" spans="1:14" ht="18">
      <c r="A288">
        <v>3140</v>
      </c>
      <c r="B288" t="s">
        <v>1176</v>
      </c>
      <c r="D288" t="s">
        <v>1178</v>
      </c>
      <c r="E288" t="s">
        <v>1179</v>
      </c>
      <c r="F288" t="s">
        <v>795</v>
      </c>
      <c r="G288" t="s">
        <v>1177</v>
      </c>
      <c r="H288" t="str">
        <f>MID(G288,7,1)</f>
        <v>A</v>
      </c>
      <c r="I288" t="str">
        <f>IF((HEX2DEC(H288)&lt;3),"Tolerant",IF(HEX2DEC(H288)&lt;6,"NEUTRAL",IF(HEX2DEC(H288)&lt;10,"Suspicions",IF(HEX2DEC(H288)&lt;12,"Unfriendly","Hostile"))))</f>
        <v>Unfriendly</v>
      </c>
      <c r="J288" s="2" t="s">
        <v>1189</v>
      </c>
      <c r="K288" t="str">
        <f>"#"&amp;Table1[[#This Row],[Column10]]</f>
        <v>#f09c00</v>
      </c>
      <c r="L288" t="str">
        <f>TEXT(Table1[[#This Row],[Column1]],"0000")</f>
        <v>3140</v>
      </c>
      <c r="M28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Label="Unfriendly" Color="#f09c00"&gt;3140&lt;/Border&gt;</v>
      </c>
      <c r="N288" s="4" t="str">
        <f>IF(LEN(Table1[[#This Row],[Column13]])=31,"",Table1[[#This Row],[Column13]])</f>
        <v>&lt;Border style="Dotted" Label="Unfriendly" Color="#f09c00"&gt;3140&lt;/Border&gt;</v>
      </c>
    </row>
    <row r="289" spans="1:14" hidden="1">
      <c r="A289">
        <v>201</v>
      </c>
      <c r="B289" t="s">
        <v>21</v>
      </c>
      <c r="D289" t="s">
        <v>23</v>
      </c>
      <c r="E289" t="s">
        <v>14</v>
      </c>
      <c r="F289" t="s">
        <v>24</v>
      </c>
      <c r="G289" t="s">
        <v>22</v>
      </c>
      <c r="H289" t="str">
        <f>MID(G289,7,1)</f>
        <v>8</v>
      </c>
      <c r="I289" t="str">
        <f>IF((HEX2DEC(H289)&lt;3),"Tolerant",IF(HEX2DEC(H289)&lt;6,"NEUTRAL",IF(HEX2DEC(H289)&lt;10,"Suspicions",IF(HEX2DEC(H289)&lt;12,"Unfriendly","Hostile"))))</f>
        <v>Suspicions</v>
      </c>
      <c r="J289" t="s">
        <v>1188</v>
      </c>
      <c r="K289" t="str">
        <f>"#"&amp;Table1[[#This Row],[Column10]]</f>
        <v>#ffb833</v>
      </c>
      <c r="L289" t="str">
        <f>TEXT(Table1[[#This Row],[Column1]],"0000")</f>
        <v>0201</v>
      </c>
      <c r="M28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Color="#ffb833"&gt;0201&lt;/Border&gt;</v>
      </c>
      <c r="N289" s="4" t="str">
        <f>IF(LEN(Table1[[#This Row],[Column13]])=31,"",Table1[[#This Row],[Column13]])</f>
        <v>&lt;Border style="Dotted" Label="Suspicions" Color="#ffb833"&gt;0201&lt;/Border&gt;</v>
      </c>
    </row>
    <row r="290" spans="1:14" hidden="1">
      <c r="A290">
        <v>202</v>
      </c>
      <c r="B290" t="s">
        <v>25</v>
      </c>
      <c r="D290" t="s">
        <v>27</v>
      </c>
      <c r="E290" t="s">
        <v>14</v>
      </c>
      <c r="F290" t="s">
        <v>28</v>
      </c>
      <c r="G290" t="s">
        <v>26</v>
      </c>
      <c r="H290" t="str">
        <f>MID(G290,7,1)</f>
        <v>6</v>
      </c>
      <c r="I290" t="str">
        <f>IF((HEX2DEC(H290)&lt;3),"Tolerant",IF(HEX2DEC(H290)&lt;6,"NEUTRAL",IF(HEX2DEC(H290)&lt;10,"Suspicions",IF(HEX2DEC(H290)&lt;12,"Unfriendly","Hostile"))))</f>
        <v>Suspicions</v>
      </c>
      <c r="J290" t="s">
        <v>1188</v>
      </c>
      <c r="K290" t="str">
        <f>"#"&amp;Table1[[#This Row],[Column10]]</f>
        <v>#ffb833</v>
      </c>
      <c r="L290" t="str">
        <f>TEXT(Table1[[#This Row],[Column1]],"0000")</f>
        <v>0202</v>
      </c>
      <c r="M29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Color="#ffb833"&gt;0202&lt;/Border&gt;</v>
      </c>
      <c r="N290" s="4" t="str">
        <f>IF(LEN(Table1[[#This Row],[Column13]])=31,"",Table1[[#This Row],[Column13]])</f>
        <v>&lt;Border style="Dotted" Label="Suspicions" Color="#ffb833"&gt;0202&lt;/Border&gt;</v>
      </c>
    </row>
    <row r="291" spans="1:14" hidden="1">
      <c r="A291">
        <v>204</v>
      </c>
      <c r="B291" t="s">
        <v>29</v>
      </c>
      <c r="D291" t="s">
        <v>31</v>
      </c>
      <c r="E291" t="s">
        <v>14</v>
      </c>
      <c r="F291" t="s">
        <v>32</v>
      </c>
      <c r="G291" t="s">
        <v>30</v>
      </c>
      <c r="H291" t="str">
        <f>MID(G291,7,1)</f>
        <v>9</v>
      </c>
      <c r="I291" t="str">
        <f>IF((HEX2DEC(H291)&lt;3),"Tolerant",IF(HEX2DEC(H291)&lt;6,"NEUTRAL",IF(HEX2DEC(H291)&lt;10,"Suspicions",IF(HEX2DEC(H291)&lt;12,"Unfriendly","Hostile"))))</f>
        <v>Suspicions</v>
      </c>
      <c r="J291" t="s">
        <v>1188</v>
      </c>
      <c r="K291" t="str">
        <f>"#"&amp;Table1[[#This Row],[Column10]]</f>
        <v>#ffb833</v>
      </c>
      <c r="L291" t="str">
        <f>TEXT(Table1[[#This Row],[Column1]],"0000")</f>
        <v>0204</v>
      </c>
      <c r="M29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Color="#ffb833"&gt;0204&lt;/Border&gt;</v>
      </c>
      <c r="N291" s="4" t="str">
        <f>IF(LEN(Table1[[#This Row],[Column13]])=31,"",Table1[[#This Row],[Column13]])</f>
        <v>&lt;Border style="Dotted" Label="Suspicions" Color="#ffb833"&gt;0204&lt;/Border&gt;</v>
      </c>
    </row>
    <row r="292" spans="1:14" hidden="1">
      <c r="A292">
        <v>307</v>
      </c>
      <c r="B292" t="s">
        <v>40</v>
      </c>
      <c r="D292" t="s">
        <v>42</v>
      </c>
      <c r="E292" t="s">
        <v>14</v>
      </c>
      <c r="F292" t="s">
        <v>43</v>
      </c>
      <c r="G292" t="s">
        <v>41</v>
      </c>
      <c r="H292" t="str">
        <f>MID(G292,7,1)</f>
        <v>8</v>
      </c>
      <c r="I292" t="str">
        <f>IF((HEX2DEC(H292)&lt;3),"Tolerant",IF(HEX2DEC(H292)&lt;6,"NEUTRAL",IF(HEX2DEC(H292)&lt;10,"Suspicions",IF(HEX2DEC(H292)&lt;12,"Unfriendly","Hostile"))))</f>
        <v>Suspicions</v>
      </c>
      <c r="J292" t="s">
        <v>1188</v>
      </c>
      <c r="K292" t="str">
        <f>"#"&amp;Table1[[#This Row],[Column10]]</f>
        <v>#ffb833</v>
      </c>
      <c r="L292" t="str">
        <f>TEXT(Table1[[#This Row],[Column1]],"0000")</f>
        <v>0307</v>
      </c>
      <c r="M29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Color="#ffb833"&gt;0307&lt;/Border&gt;</v>
      </c>
      <c r="N292" s="4" t="str">
        <f>IF(LEN(Table1[[#This Row],[Column13]])=31,"",Table1[[#This Row],[Column13]])</f>
        <v>&lt;Border style="Dotted" Label="Suspicions" Color="#ffb833"&gt;0307&lt;/Border&gt;</v>
      </c>
    </row>
    <row r="293" spans="1:14" hidden="1">
      <c r="A293">
        <v>609</v>
      </c>
      <c r="B293" t="s">
        <v>81</v>
      </c>
      <c r="D293" t="s">
        <v>83</v>
      </c>
      <c r="E293" t="s">
        <v>14</v>
      </c>
      <c r="F293" t="s">
        <v>84</v>
      </c>
      <c r="G293" t="s">
        <v>82</v>
      </c>
      <c r="H293" t="str">
        <f>MID(G293,7,1)</f>
        <v>7</v>
      </c>
      <c r="I293" t="str">
        <f>IF((HEX2DEC(H293)&lt;3),"Tolerant",IF(HEX2DEC(H293)&lt;6,"NEUTRAL",IF(HEX2DEC(H293)&lt;10,"Suspicions",IF(HEX2DEC(H293)&lt;12,"Unfriendly","Hostile"))))</f>
        <v>Suspicions</v>
      </c>
      <c r="J293" t="s">
        <v>1188</v>
      </c>
      <c r="K293" t="str">
        <f>"#"&amp;Table1[[#This Row],[Column10]]</f>
        <v>#ffb833</v>
      </c>
      <c r="L293" t="str">
        <f>TEXT(Table1[[#This Row],[Column1]],"0000")</f>
        <v>0609</v>
      </c>
      <c r="M29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Color="#ffb833"&gt;0609&lt;/Border&gt;</v>
      </c>
      <c r="N293" s="4" t="str">
        <f>IF(LEN(Table1[[#This Row],[Column13]])=31,"",Table1[[#This Row],[Column13]])</f>
        <v>&lt;Border style="Dotted" Label="Suspicions" Color="#ffb833"&gt;0609&lt;/Border&gt;</v>
      </c>
    </row>
    <row r="294" spans="1:14" hidden="1">
      <c r="A294">
        <v>809</v>
      </c>
      <c r="B294" t="s">
        <v>92</v>
      </c>
      <c r="D294" t="s">
        <v>94</v>
      </c>
      <c r="E294" t="s">
        <v>14</v>
      </c>
      <c r="F294" t="s">
        <v>95</v>
      </c>
      <c r="G294" t="s">
        <v>93</v>
      </c>
      <c r="H294" t="str">
        <f>MID(G294,7,1)</f>
        <v>6</v>
      </c>
      <c r="I294" t="str">
        <f>IF((HEX2DEC(H294)&lt;3),"Tolerant",IF(HEX2DEC(H294)&lt;6,"NEUTRAL",IF(HEX2DEC(H294)&lt;10,"Suspicions",IF(HEX2DEC(H294)&lt;12,"Unfriendly","Hostile"))))</f>
        <v>Suspicions</v>
      </c>
      <c r="J294" t="s">
        <v>1188</v>
      </c>
      <c r="K294" t="str">
        <f>"#"&amp;Table1[[#This Row],[Column10]]</f>
        <v>#ffb833</v>
      </c>
      <c r="L294" t="str">
        <f>TEXT(Table1[[#This Row],[Column1]],"0000")</f>
        <v>0809</v>
      </c>
      <c r="M29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Color="#ffb833"&gt;0809&lt;/Border&gt;</v>
      </c>
      <c r="N294" s="4" t="str">
        <f>IF(LEN(Table1[[#This Row],[Column13]])=31,"",Table1[[#This Row],[Column13]])</f>
        <v>&lt;Border style="Dotted" Label="Suspicions" Color="#ffb833"&gt;0809&lt;/Border&gt;</v>
      </c>
    </row>
    <row r="295" spans="1:14" hidden="1">
      <c r="A295">
        <v>813</v>
      </c>
      <c r="B295" t="s">
        <v>355</v>
      </c>
      <c r="D295" t="s">
        <v>357</v>
      </c>
      <c r="E295" t="s">
        <v>14</v>
      </c>
      <c r="F295" t="s">
        <v>146</v>
      </c>
      <c r="G295" t="s">
        <v>356</v>
      </c>
      <c r="H295" t="str">
        <f>MID(G295,7,1)</f>
        <v>7</v>
      </c>
      <c r="I295" t="str">
        <f>IF((HEX2DEC(H295)&lt;3),"Tolerant",IF(HEX2DEC(H295)&lt;6,"NEUTRAL",IF(HEX2DEC(H295)&lt;10,"Suspicions",IF(HEX2DEC(H295)&lt;12,"Unfriendly","Hostile"))))</f>
        <v>Suspicions</v>
      </c>
      <c r="J295" t="s">
        <v>1188</v>
      </c>
      <c r="K295" t="str">
        <f>"#"&amp;Table1[[#This Row],[Column10]]</f>
        <v>#ffb833</v>
      </c>
      <c r="L295" t="str">
        <f>TEXT(Table1[[#This Row],[Column1]],"0000")</f>
        <v>0813</v>
      </c>
      <c r="M29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Color="#ffb833"&gt;0813&lt;/Border&gt;</v>
      </c>
      <c r="N295" s="4" t="str">
        <f>IF(LEN(Table1[[#This Row],[Column13]])=31,"",Table1[[#This Row],[Column13]])</f>
        <v>&lt;Border style="Dotted" Label="Suspicions" Color="#ffb833"&gt;0813&lt;/Border&gt;</v>
      </c>
    </row>
    <row r="296" spans="1:14" hidden="1">
      <c r="A296">
        <v>820</v>
      </c>
      <c r="B296" t="s">
        <v>361</v>
      </c>
      <c r="D296" t="s">
        <v>363</v>
      </c>
      <c r="E296" t="s">
        <v>14</v>
      </c>
      <c r="F296" t="s">
        <v>364</v>
      </c>
      <c r="G296" t="s">
        <v>362</v>
      </c>
      <c r="H296" t="str">
        <f>MID(G296,7,1)</f>
        <v>7</v>
      </c>
      <c r="I296" t="str">
        <f>IF((HEX2DEC(H296)&lt;3),"Tolerant",IF(HEX2DEC(H296)&lt;6,"NEUTRAL",IF(HEX2DEC(H296)&lt;10,"Suspicions",IF(HEX2DEC(H296)&lt;12,"Unfriendly","Hostile"))))</f>
        <v>Suspicions</v>
      </c>
      <c r="J296" t="s">
        <v>1188</v>
      </c>
      <c r="K296" t="str">
        <f>"#"&amp;Table1[[#This Row],[Column10]]</f>
        <v>#ffb833</v>
      </c>
      <c r="L296" t="str">
        <f>TEXT(Table1[[#This Row],[Column1]],"0000")</f>
        <v>0820</v>
      </c>
      <c r="M29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Color="#ffb833"&gt;0820&lt;/Border&gt;</v>
      </c>
      <c r="N296" s="4" t="str">
        <f>IF(LEN(Table1[[#This Row],[Column13]])=31,"",Table1[[#This Row],[Column13]])</f>
        <v>&lt;Border style="Dotted" Label="Suspicions" Color="#ffb833"&gt;0820&lt;/Border&gt;</v>
      </c>
    </row>
    <row r="297" spans="1:14" hidden="1">
      <c r="A297">
        <v>902</v>
      </c>
      <c r="B297" t="s">
        <v>96</v>
      </c>
      <c r="D297" t="s">
        <v>98</v>
      </c>
      <c r="E297" t="s">
        <v>14</v>
      </c>
      <c r="F297" t="s">
        <v>99</v>
      </c>
      <c r="G297" t="s">
        <v>97</v>
      </c>
      <c r="H297" t="str">
        <f>MID(G297,7,1)</f>
        <v>6</v>
      </c>
      <c r="I297" t="str">
        <f>IF((HEX2DEC(H297)&lt;3),"Tolerant",IF(HEX2DEC(H297)&lt;6,"NEUTRAL",IF(HEX2DEC(H297)&lt;10,"Suspicions",IF(HEX2DEC(H297)&lt;12,"Unfriendly","Hostile"))))</f>
        <v>Suspicions</v>
      </c>
      <c r="J297" t="s">
        <v>1188</v>
      </c>
      <c r="K297" t="str">
        <f>"#"&amp;Table1[[#This Row],[Column10]]</f>
        <v>#ffb833</v>
      </c>
      <c r="L297" t="str">
        <f>TEXT(Table1[[#This Row],[Column1]],"0000")</f>
        <v>0902</v>
      </c>
      <c r="M29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Color="#ffb833"&gt;0902&lt;/Border&gt;</v>
      </c>
      <c r="N297" s="4" t="str">
        <f>IF(LEN(Table1[[#This Row],[Column13]])=31,"",Table1[[#This Row],[Column13]])</f>
        <v>&lt;Border style="Dotted" Label="Suspicions" Color="#ffb833"&gt;0902&lt;/Border&gt;</v>
      </c>
    </row>
    <row r="298" spans="1:14" hidden="1">
      <c r="A298">
        <v>1110</v>
      </c>
      <c r="B298" t="s">
        <v>114</v>
      </c>
      <c r="D298" t="s">
        <v>116</v>
      </c>
      <c r="E298" t="s">
        <v>14</v>
      </c>
      <c r="F298" t="s">
        <v>117</v>
      </c>
      <c r="G298" t="s">
        <v>115</v>
      </c>
      <c r="H298" t="str">
        <f>MID(G298,7,1)</f>
        <v>9</v>
      </c>
      <c r="I298" t="str">
        <f>IF((HEX2DEC(H298)&lt;3),"Tolerant",IF(HEX2DEC(H298)&lt;6,"NEUTRAL",IF(HEX2DEC(H298)&lt;10,"Suspicions",IF(HEX2DEC(H298)&lt;12,"Unfriendly","Hostile"))))</f>
        <v>Suspicions</v>
      </c>
      <c r="J298" t="s">
        <v>1188</v>
      </c>
      <c r="K298" t="str">
        <f>"#"&amp;Table1[[#This Row],[Column10]]</f>
        <v>#ffb833</v>
      </c>
      <c r="L298" t="str">
        <f>TEXT(Table1[[#This Row],[Column1]],"0000")</f>
        <v>1110</v>
      </c>
      <c r="M29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Color="#ffb833"&gt;1110&lt;/Border&gt;</v>
      </c>
      <c r="N298" s="4" t="str">
        <f>IF(LEN(Table1[[#This Row],[Column13]])=31,"",Table1[[#This Row],[Column13]])</f>
        <v>&lt;Border style="Dotted" Label="Suspicions" Color="#ffb833"&gt;1110&lt;/Border&gt;</v>
      </c>
    </row>
    <row r="299" spans="1:14" hidden="1">
      <c r="A299">
        <v>1201</v>
      </c>
      <c r="B299" t="s">
        <v>118</v>
      </c>
      <c r="D299" t="s">
        <v>120</v>
      </c>
      <c r="E299" t="s">
        <v>14</v>
      </c>
      <c r="F299" t="s">
        <v>72</v>
      </c>
      <c r="G299" t="s">
        <v>119</v>
      </c>
      <c r="H299" t="str">
        <f>MID(G299,7,1)</f>
        <v>6</v>
      </c>
      <c r="I299" t="str">
        <f>IF((HEX2DEC(H299)&lt;3),"Tolerant",IF(HEX2DEC(H299)&lt;6,"NEUTRAL",IF(HEX2DEC(H299)&lt;10,"Suspicions",IF(HEX2DEC(H299)&lt;12,"Unfriendly","Hostile"))))</f>
        <v>Suspicions</v>
      </c>
      <c r="J299" t="s">
        <v>1188</v>
      </c>
      <c r="K299" t="str">
        <f>"#"&amp;Table1[[#This Row],[Column10]]</f>
        <v>#ffb833</v>
      </c>
      <c r="L299" t="str">
        <f>TEXT(Table1[[#This Row],[Column1]],"0000")</f>
        <v>1201</v>
      </c>
      <c r="M29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Color="#ffb833"&gt;1201&lt;/Border&gt;</v>
      </c>
      <c r="N299" s="4" t="str">
        <f>IF(LEN(Table1[[#This Row],[Column13]])=31,"",Table1[[#This Row],[Column13]])</f>
        <v>&lt;Border style="Dotted" Label="Suspicions" Color="#ffb833"&gt;1201&lt;/Border&gt;</v>
      </c>
    </row>
    <row r="300" spans="1:14" hidden="1">
      <c r="A300">
        <v>1219</v>
      </c>
      <c r="B300" t="s">
        <v>392</v>
      </c>
      <c r="D300" t="s">
        <v>394</v>
      </c>
      <c r="E300" t="s">
        <v>14</v>
      </c>
      <c r="F300" t="s">
        <v>20</v>
      </c>
      <c r="G300" t="s">
        <v>393</v>
      </c>
      <c r="H300" t="str">
        <f>MID(G300,7,1)</f>
        <v>6</v>
      </c>
      <c r="I300" t="str">
        <f>IF((HEX2DEC(H300)&lt;3),"Tolerant",IF(HEX2DEC(H300)&lt;6,"NEUTRAL",IF(HEX2DEC(H300)&lt;10,"Suspicions",IF(HEX2DEC(H300)&lt;12,"Unfriendly","Hostile"))))</f>
        <v>Suspicions</v>
      </c>
      <c r="J300" t="s">
        <v>1188</v>
      </c>
      <c r="K300" t="str">
        <f>"#"&amp;Table1[[#This Row],[Column10]]</f>
        <v>#ffb833</v>
      </c>
      <c r="L300" t="str">
        <f>TEXT(Table1[[#This Row],[Column1]],"0000")</f>
        <v>1219</v>
      </c>
      <c r="M30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Color="#ffb833"&gt;1219&lt;/Border&gt;</v>
      </c>
      <c r="N300" s="4" t="str">
        <f>IF(LEN(Table1[[#This Row],[Column13]])=31,"",Table1[[#This Row],[Column13]])</f>
        <v>&lt;Border style="Dotted" Label="Suspicions" Color="#ffb833"&gt;1219&lt;/Border&gt;</v>
      </c>
    </row>
    <row r="301" spans="1:14" hidden="1">
      <c r="A301">
        <v>1305</v>
      </c>
      <c r="B301" t="s">
        <v>131</v>
      </c>
      <c r="D301" t="s">
        <v>133</v>
      </c>
      <c r="E301" t="s">
        <v>14</v>
      </c>
      <c r="F301" t="s">
        <v>134</v>
      </c>
      <c r="G301" t="s">
        <v>132</v>
      </c>
      <c r="H301" t="str">
        <f>MID(G301,7,1)</f>
        <v>6</v>
      </c>
      <c r="I301" t="str">
        <f>IF((HEX2DEC(H301)&lt;3),"Tolerant",IF(HEX2DEC(H301)&lt;6,"NEUTRAL",IF(HEX2DEC(H301)&lt;10,"Suspicions",IF(HEX2DEC(H301)&lt;12,"Unfriendly","Hostile"))))</f>
        <v>Suspicions</v>
      </c>
      <c r="J301" t="s">
        <v>1188</v>
      </c>
      <c r="K301" t="str">
        <f>"#"&amp;Table1[[#This Row],[Column10]]</f>
        <v>#ffb833</v>
      </c>
      <c r="L301" t="str">
        <f>TEXT(Table1[[#This Row],[Column1]],"0000")</f>
        <v>1305</v>
      </c>
      <c r="M30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Color="#ffb833"&gt;1305&lt;/Border&gt;</v>
      </c>
      <c r="N301" s="4" t="str">
        <f>IF(LEN(Table1[[#This Row],[Column13]])=31,"",Table1[[#This Row],[Column13]])</f>
        <v>&lt;Border style="Dotted" Label="Suspicions" Color="#ffb833"&gt;1305&lt;/Border&gt;</v>
      </c>
    </row>
    <row r="302" spans="1:14" hidden="1">
      <c r="A302">
        <v>1317</v>
      </c>
      <c r="B302" t="s">
        <v>398</v>
      </c>
      <c r="D302" t="s">
        <v>400</v>
      </c>
      <c r="E302" t="s">
        <v>14</v>
      </c>
      <c r="F302" t="s">
        <v>32</v>
      </c>
      <c r="G302" t="s">
        <v>399</v>
      </c>
      <c r="H302" t="str">
        <f>MID(G302,7,1)</f>
        <v>9</v>
      </c>
      <c r="I302" t="str">
        <f>IF((HEX2DEC(H302)&lt;3),"Tolerant",IF(HEX2DEC(H302)&lt;6,"NEUTRAL",IF(HEX2DEC(H302)&lt;10,"Suspicions",IF(HEX2DEC(H302)&lt;12,"Unfriendly","Hostile"))))</f>
        <v>Suspicions</v>
      </c>
      <c r="J302" t="s">
        <v>1188</v>
      </c>
      <c r="K302" t="str">
        <f>"#"&amp;Table1[[#This Row],[Column10]]</f>
        <v>#ffb833</v>
      </c>
      <c r="L302" t="str">
        <f>TEXT(Table1[[#This Row],[Column1]],"0000")</f>
        <v>1317</v>
      </c>
      <c r="M30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Color="#ffb833"&gt;1317&lt;/Border&gt;</v>
      </c>
      <c r="N302" s="4" t="str">
        <f>IF(LEN(Table1[[#This Row],[Column13]])=31,"",Table1[[#This Row],[Column13]])</f>
        <v>&lt;Border style="Dotted" Label="Suspicions" Color="#ffb833"&gt;1317&lt;/Border&gt;</v>
      </c>
    </row>
    <row r="303" spans="1:14" hidden="1">
      <c r="A303">
        <v>1319</v>
      </c>
      <c r="B303" t="s">
        <v>401</v>
      </c>
      <c r="D303" t="s">
        <v>403</v>
      </c>
      <c r="E303" t="s">
        <v>14</v>
      </c>
      <c r="F303" t="s">
        <v>391</v>
      </c>
      <c r="G303" t="s">
        <v>402</v>
      </c>
      <c r="H303" t="str">
        <f>MID(G303,7,1)</f>
        <v>6</v>
      </c>
      <c r="I303" t="str">
        <f>IF((HEX2DEC(H303)&lt;3),"Tolerant",IF(HEX2DEC(H303)&lt;6,"NEUTRAL",IF(HEX2DEC(H303)&lt;10,"Suspicions",IF(HEX2DEC(H303)&lt;12,"Unfriendly","Hostile"))))</f>
        <v>Suspicions</v>
      </c>
      <c r="J303" t="s">
        <v>1188</v>
      </c>
      <c r="K303" t="str">
        <f>"#"&amp;Table1[[#This Row],[Column10]]</f>
        <v>#ffb833</v>
      </c>
      <c r="L303" t="str">
        <f>TEXT(Table1[[#This Row],[Column1]],"0000")</f>
        <v>1319</v>
      </c>
      <c r="M30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Color="#ffb833"&gt;1319&lt;/Border&gt;</v>
      </c>
      <c r="N303" s="4" t="str">
        <f>IF(LEN(Table1[[#This Row],[Column13]])=31,"",Table1[[#This Row],[Column13]])</f>
        <v>&lt;Border style="Dotted" Label="Suspicions" Color="#ffb833"&gt;1319&lt;/Border&gt;</v>
      </c>
    </row>
    <row r="304" spans="1:14" hidden="1">
      <c r="A304">
        <v>1402</v>
      </c>
      <c r="B304" t="s">
        <v>143</v>
      </c>
      <c r="D304" t="s">
        <v>145</v>
      </c>
      <c r="E304" t="s">
        <v>14</v>
      </c>
      <c r="F304" t="s">
        <v>146</v>
      </c>
      <c r="G304" t="s">
        <v>144</v>
      </c>
      <c r="H304" t="str">
        <f>MID(G304,7,1)</f>
        <v>6</v>
      </c>
      <c r="I304" t="str">
        <f>IF((HEX2DEC(H304)&lt;3),"Tolerant",IF(HEX2DEC(H304)&lt;6,"NEUTRAL",IF(HEX2DEC(H304)&lt;10,"Suspicions",IF(HEX2DEC(H304)&lt;12,"Unfriendly","Hostile"))))</f>
        <v>Suspicions</v>
      </c>
      <c r="J304" t="s">
        <v>1188</v>
      </c>
      <c r="K304" t="str">
        <f>"#"&amp;Table1[[#This Row],[Column10]]</f>
        <v>#ffb833</v>
      </c>
      <c r="L304" t="str">
        <f>TEXT(Table1[[#This Row],[Column1]],"0000")</f>
        <v>1402</v>
      </c>
      <c r="M30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Color="#ffb833"&gt;1402&lt;/Border&gt;</v>
      </c>
      <c r="N304" s="4" t="str">
        <f>IF(LEN(Table1[[#This Row],[Column13]])=31,"",Table1[[#This Row],[Column13]])</f>
        <v>&lt;Border style="Dotted" Label="Suspicions" Color="#ffb833"&gt;1402&lt;/Border&gt;</v>
      </c>
    </row>
    <row r="305" spans="1:14" hidden="1">
      <c r="A305">
        <v>1502</v>
      </c>
      <c r="B305" t="s">
        <v>150</v>
      </c>
      <c r="D305" t="s">
        <v>152</v>
      </c>
      <c r="E305" t="s">
        <v>14</v>
      </c>
      <c r="F305" t="s">
        <v>153</v>
      </c>
      <c r="G305" t="s">
        <v>151</v>
      </c>
      <c r="H305" t="str">
        <f>MID(G305,7,1)</f>
        <v>9</v>
      </c>
      <c r="I305" t="str">
        <f>IF((HEX2DEC(H305)&lt;3),"Tolerant",IF(HEX2DEC(H305)&lt;6,"NEUTRAL",IF(HEX2DEC(H305)&lt;10,"Suspicions",IF(HEX2DEC(H305)&lt;12,"Unfriendly","Hostile"))))</f>
        <v>Suspicions</v>
      </c>
      <c r="J305" t="s">
        <v>1188</v>
      </c>
      <c r="K305" t="str">
        <f>"#"&amp;Table1[[#This Row],[Column10]]</f>
        <v>#ffb833</v>
      </c>
      <c r="L305" t="str">
        <f>TEXT(Table1[[#This Row],[Column1]],"0000")</f>
        <v>1502</v>
      </c>
      <c r="M30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Color="#ffb833"&gt;1502&lt;/Border&gt;</v>
      </c>
      <c r="N305" s="4" t="str">
        <f>IF(LEN(Table1[[#This Row],[Column13]])=31,"",Table1[[#This Row],[Column13]])</f>
        <v>&lt;Border style="Dotted" Label="Suspicions" Color="#ffb833"&gt;1502&lt;/Border&gt;</v>
      </c>
    </row>
    <row r="306" spans="1:14" hidden="1">
      <c r="A306">
        <v>1518</v>
      </c>
      <c r="B306" t="s">
        <v>411</v>
      </c>
      <c r="D306" t="s">
        <v>413</v>
      </c>
      <c r="E306" t="s">
        <v>14</v>
      </c>
      <c r="F306" t="s">
        <v>414</v>
      </c>
      <c r="G306" t="s">
        <v>412</v>
      </c>
      <c r="H306" t="str">
        <f>MID(G306,7,1)</f>
        <v>7</v>
      </c>
      <c r="I306" t="str">
        <f>IF((HEX2DEC(H306)&lt;3),"Tolerant",IF(HEX2DEC(H306)&lt;6,"NEUTRAL",IF(HEX2DEC(H306)&lt;10,"Suspicions",IF(HEX2DEC(H306)&lt;12,"Unfriendly","Hostile"))))</f>
        <v>Suspicions</v>
      </c>
      <c r="J306" t="s">
        <v>1188</v>
      </c>
      <c r="K306" t="str">
        <f>"#"&amp;Table1[[#This Row],[Column10]]</f>
        <v>#ffb833</v>
      </c>
      <c r="L306" t="str">
        <f>TEXT(Table1[[#This Row],[Column1]],"0000")</f>
        <v>1518</v>
      </c>
      <c r="M30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Color="#ffb833"&gt;1518&lt;/Border&gt;</v>
      </c>
      <c r="N306" s="4" t="str">
        <f>IF(LEN(Table1[[#This Row],[Column13]])=31,"",Table1[[#This Row],[Column13]])</f>
        <v>&lt;Border style="Dotted" Label="Suspicions" Color="#ffb833"&gt;1518&lt;/Border&gt;</v>
      </c>
    </row>
    <row r="307" spans="1:14" hidden="1">
      <c r="A307">
        <v>1613</v>
      </c>
      <c r="B307" t="s">
        <v>418</v>
      </c>
      <c r="D307" t="s">
        <v>420</v>
      </c>
      <c r="E307" t="s">
        <v>14</v>
      </c>
      <c r="F307" t="s">
        <v>421</v>
      </c>
      <c r="G307" t="s">
        <v>419</v>
      </c>
      <c r="H307" t="str">
        <f>MID(G307,7,1)</f>
        <v>9</v>
      </c>
      <c r="I307" t="str">
        <f>IF((HEX2DEC(H307)&lt;3),"Tolerant",IF(HEX2DEC(H307)&lt;6,"NEUTRAL",IF(HEX2DEC(H307)&lt;10,"Suspicions",IF(HEX2DEC(H307)&lt;12,"Unfriendly","Hostile"))))</f>
        <v>Suspicions</v>
      </c>
      <c r="J307" t="s">
        <v>1188</v>
      </c>
      <c r="K307" t="str">
        <f>"#"&amp;Table1[[#This Row],[Column10]]</f>
        <v>#ffb833</v>
      </c>
      <c r="L307" t="str">
        <f>TEXT(Table1[[#This Row],[Column1]],"0000")</f>
        <v>1613</v>
      </c>
      <c r="M30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Color="#ffb833"&gt;1613&lt;/Border&gt;</v>
      </c>
      <c r="N307" s="4" t="str">
        <f>IF(LEN(Table1[[#This Row],[Column13]])=31,"",Table1[[#This Row],[Column13]])</f>
        <v>&lt;Border style="Dotted" Label="Suspicions" Color="#ffb833"&gt;1613&lt;/Border&gt;</v>
      </c>
    </row>
    <row r="308" spans="1:14" hidden="1">
      <c r="A308">
        <v>1619</v>
      </c>
      <c r="B308" t="s">
        <v>426</v>
      </c>
      <c r="D308" t="s">
        <v>428</v>
      </c>
      <c r="E308" t="s">
        <v>14</v>
      </c>
      <c r="F308" t="s">
        <v>429</v>
      </c>
      <c r="G308" t="s">
        <v>427</v>
      </c>
      <c r="H308" t="str">
        <f>MID(G308,7,1)</f>
        <v>6</v>
      </c>
      <c r="I308" t="str">
        <f>IF((HEX2DEC(H308)&lt;3),"Tolerant",IF(HEX2DEC(H308)&lt;6,"NEUTRAL",IF(HEX2DEC(H308)&lt;10,"Suspicions",IF(HEX2DEC(H308)&lt;12,"Unfriendly","Hostile"))))</f>
        <v>Suspicions</v>
      </c>
      <c r="J308" t="s">
        <v>1188</v>
      </c>
      <c r="K308" t="str">
        <f>"#"&amp;Table1[[#This Row],[Column10]]</f>
        <v>#ffb833</v>
      </c>
      <c r="L308" t="str">
        <f>TEXT(Table1[[#This Row],[Column1]],"0000")</f>
        <v>1619</v>
      </c>
      <c r="M30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Color="#ffb833"&gt;1619&lt;/Border&gt;</v>
      </c>
      <c r="N308" s="4" t="str">
        <f>IF(LEN(Table1[[#This Row],[Column13]])=31,"",Table1[[#This Row],[Column13]])</f>
        <v>&lt;Border style="Dotted" Label="Suspicions" Color="#ffb833"&gt;1619&lt;/Border&gt;</v>
      </c>
    </row>
    <row r="309" spans="1:14" hidden="1">
      <c r="A309">
        <v>1719</v>
      </c>
      <c r="B309" t="s">
        <v>433</v>
      </c>
      <c r="D309" t="s">
        <v>435</v>
      </c>
      <c r="E309" t="s">
        <v>14</v>
      </c>
      <c r="F309" t="s">
        <v>436</v>
      </c>
      <c r="G309" t="s">
        <v>434</v>
      </c>
      <c r="H309" t="str">
        <f>MID(G309,7,1)</f>
        <v>9</v>
      </c>
      <c r="I309" t="str">
        <f>IF((HEX2DEC(H309)&lt;3),"Tolerant",IF(HEX2DEC(H309)&lt;6,"NEUTRAL",IF(HEX2DEC(H309)&lt;10,"Suspicions",IF(HEX2DEC(H309)&lt;12,"Unfriendly","Hostile"))))</f>
        <v>Suspicions</v>
      </c>
      <c r="J309" t="s">
        <v>1188</v>
      </c>
      <c r="K309" t="str">
        <f>"#"&amp;Table1[[#This Row],[Column10]]</f>
        <v>#ffb833</v>
      </c>
      <c r="L309" t="str">
        <f>TEXT(Table1[[#This Row],[Column1]],"0000")</f>
        <v>1719</v>
      </c>
      <c r="M30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Color="#ffb833"&gt;1719&lt;/Border&gt;</v>
      </c>
      <c r="N309" s="4" t="str">
        <f>IF(LEN(Table1[[#This Row],[Column13]])=31,"",Table1[[#This Row],[Column13]])</f>
        <v>&lt;Border style="Dotted" Label="Suspicions" Color="#ffb833"&gt;1719&lt;/Border&gt;</v>
      </c>
    </row>
    <row r="310" spans="1:14" hidden="1">
      <c r="A310">
        <v>1801</v>
      </c>
      <c r="B310" t="s">
        <v>169</v>
      </c>
      <c r="D310" t="s">
        <v>171</v>
      </c>
      <c r="E310" t="s">
        <v>14</v>
      </c>
      <c r="F310" t="s">
        <v>172</v>
      </c>
      <c r="G310" t="s">
        <v>170</v>
      </c>
      <c r="H310" t="str">
        <f>MID(G310,7,1)</f>
        <v>9</v>
      </c>
      <c r="I310" t="str">
        <f>IF((HEX2DEC(H310)&lt;3),"Tolerant",IF(HEX2DEC(H310)&lt;6,"NEUTRAL",IF(HEX2DEC(H310)&lt;10,"Suspicions",IF(HEX2DEC(H310)&lt;12,"Unfriendly","Hostile"))))</f>
        <v>Suspicions</v>
      </c>
      <c r="J310" t="s">
        <v>1188</v>
      </c>
      <c r="K310" t="str">
        <f>"#"&amp;Table1[[#This Row],[Column10]]</f>
        <v>#ffb833</v>
      </c>
      <c r="L310" t="str">
        <f>TEXT(Table1[[#This Row],[Column1]],"0000")</f>
        <v>1801</v>
      </c>
      <c r="M31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Color="#ffb833"&gt;1801&lt;/Border&gt;</v>
      </c>
      <c r="N310" s="4" t="str">
        <f>IF(LEN(Table1[[#This Row],[Column13]])=31,"",Table1[[#This Row],[Column13]])</f>
        <v>&lt;Border style="Dotted" Label="Suspicions" Color="#ffb833"&gt;1801&lt;/Border&gt;</v>
      </c>
    </row>
    <row r="311" spans="1:14" hidden="1">
      <c r="A311">
        <v>1816</v>
      </c>
      <c r="B311" t="s">
        <v>437</v>
      </c>
      <c r="D311" t="s">
        <v>439</v>
      </c>
      <c r="E311" t="s">
        <v>14</v>
      </c>
      <c r="F311" t="s">
        <v>440</v>
      </c>
      <c r="G311" t="s">
        <v>438</v>
      </c>
      <c r="H311" t="str">
        <f>MID(G311,7,1)</f>
        <v>6</v>
      </c>
      <c r="I311" t="str">
        <f>IF((HEX2DEC(H311)&lt;3),"Tolerant",IF(HEX2DEC(H311)&lt;6,"NEUTRAL",IF(HEX2DEC(H311)&lt;10,"Suspicions",IF(HEX2DEC(H311)&lt;12,"Unfriendly","Hostile"))))</f>
        <v>Suspicions</v>
      </c>
      <c r="J311" t="s">
        <v>1188</v>
      </c>
      <c r="K311" t="str">
        <f>"#"&amp;Table1[[#This Row],[Column10]]</f>
        <v>#ffb833</v>
      </c>
      <c r="L311" t="str">
        <f>TEXT(Table1[[#This Row],[Column1]],"0000")</f>
        <v>1816</v>
      </c>
      <c r="M31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Color="#ffb833"&gt;1816&lt;/Border&gt;</v>
      </c>
      <c r="N311" s="4" t="str">
        <f>IF(LEN(Table1[[#This Row],[Column13]])=31,"",Table1[[#This Row],[Column13]])</f>
        <v>&lt;Border style="Dotted" Label="Suspicions" Color="#ffb833"&gt;1816&lt;/Border&gt;</v>
      </c>
    </row>
    <row r="312" spans="1:14" hidden="1">
      <c r="A312">
        <v>1818</v>
      </c>
      <c r="B312" t="s">
        <v>441</v>
      </c>
      <c r="D312" t="s">
        <v>443</v>
      </c>
      <c r="E312" t="s">
        <v>14</v>
      </c>
      <c r="F312" t="s">
        <v>138</v>
      </c>
      <c r="G312" t="s">
        <v>442</v>
      </c>
      <c r="H312" t="str">
        <f>MID(G312,7,1)</f>
        <v>8</v>
      </c>
      <c r="I312" t="str">
        <f>IF((HEX2DEC(H312)&lt;3),"Tolerant",IF(HEX2DEC(H312)&lt;6,"NEUTRAL",IF(HEX2DEC(H312)&lt;10,"Suspicions",IF(HEX2DEC(H312)&lt;12,"Unfriendly","Hostile"))))</f>
        <v>Suspicions</v>
      </c>
      <c r="J312" t="s">
        <v>1188</v>
      </c>
      <c r="K312" t="str">
        <f>"#"&amp;Table1[[#This Row],[Column10]]</f>
        <v>#ffb833</v>
      </c>
      <c r="L312" t="str">
        <f>TEXT(Table1[[#This Row],[Column1]],"0000")</f>
        <v>1818</v>
      </c>
      <c r="M31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Color="#ffb833"&gt;1818&lt;/Border&gt;</v>
      </c>
      <c r="N312" s="4" t="str">
        <f>IF(LEN(Table1[[#This Row],[Column13]])=31,"",Table1[[#This Row],[Column13]])</f>
        <v>&lt;Border style="Dotted" Label="Suspicions" Color="#ffb833"&gt;1818&lt;/Border&gt;</v>
      </c>
    </row>
    <row r="313" spans="1:14" hidden="1">
      <c r="A313">
        <v>2115</v>
      </c>
      <c r="B313" t="s">
        <v>458</v>
      </c>
      <c r="D313" t="s">
        <v>460</v>
      </c>
      <c r="E313" t="s">
        <v>14</v>
      </c>
      <c r="F313" t="s">
        <v>461</v>
      </c>
      <c r="G313" t="s">
        <v>459</v>
      </c>
      <c r="H313" t="str">
        <f>MID(G313,7,1)</f>
        <v>7</v>
      </c>
      <c r="I313" t="str">
        <f>IF((HEX2DEC(H313)&lt;3),"Tolerant",IF(HEX2DEC(H313)&lt;6,"NEUTRAL",IF(HEX2DEC(H313)&lt;10,"Suspicions",IF(HEX2DEC(H313)&lt;12,"Unfriendly","Hostile"))))</f>
        <v>Suspicions</v>
      </c>
      <c r="J313" t="s">
        <v>1188</v>
      </c>
      <c r="K313" t="str">
        <f>"#"&amp;Table1[[#This Row],[Column10]]</f>
        <v>#ffb833</v>
      </c>
      <c r="L313" t="str">
        <f>TEXT(Table1[[#This Row],[Column1]],"0000")</f>
        <v>2115</v>
      </c>
      <c r="M31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Color="#ffb833"&gt;2115&lt;/Border&gt;</v>
      </c>
      <c r="N313" s="4" t="str">
        <f>IF(LEN(Table1[[#This Row],[Column13]])=31,"",Table1[[#This Row],[Column13]])</f>
        <v>&lt;Border style="Dotted" Label="Suspicions" Color="#ffb833"&gt;2115&lt;/Border&gt;</v>
      </c>
    </row>
    <row r="314" spans="1:14" hidden="1">
      <c r="A314">
        <v>2120</v>
      </c>
      <c r="B314" t="s">
        <v>466</v>
      </c>
      <c r="D314" t="s">
        <v>468</v>
      </c>
      <c r="E314" t="s">
        <v>14</v>
      </c>
      <c r="F314" t="s">
        <v>469</v>
      </c>
      <c r="G314" t="s">
        <v>467</v>
      </c>
      <c r="H314" t="str">
        <f>MID(G314,7,1)</f>
        <v>6</v>
      </c>
      <c r="I314" t="str">
        <f>IF((HEX2DEC(H314)&lt;3),"Tolerant",IF(HEX2DEC(H314)&lt;6,"NEUTRAL",IF(HEX2DEC(H314)&lt;10,"Suspicions",IF(HEX2DEC(H314)&lt;12,"Unfriendly","Hostile"))))</f>
        <v>Suspicions</v>
      </c>
      <c r="J314" t="s">
        <v>1188</v>
      </c>
      <c r="K314" t="str">
        <f>"#"&amp;Table1[[#This Row],[Column10]]</f>
        <v>#ffb833</v>
      </c>
      <c r="L314" t="str">
        <f>TEXT(Table1[[#This Row],[Column1]],"0000")</f>
        <v>2120</v>
      </c>
      <c r="M31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Color="#ffb833"&gt;2120&lt;/Border&gt;</v>
      </c>
      <c r="N314" s="4" t="str">
        <f>IF(LEN(Table1[[#This Row],[Column13]])=31,"",Table1[[#This Row],[Column13]])</f>
        <v>&lt;Border style="Dotted" Label="Suspicions" Color="#ffb833"&gt;2120&lt;/Border&gt;</v>
      </c>
    </row>
    <row r="315" spans="1:14" hidden="1">
      <c r="A315">
        <v>2219</v>
      </c>
      <c r="B315" t="s">
        <v>482</v>
      </c>
      <c r="D315" t="s">
        <v>484</v>
      </c>
      <c r="E315" t="s">
        <v>14</v>
      </c>
      <c r="F315" t="s">
        <v>485</v>
      </c>
      <c r="G315" t="s">
        <v>483</v>
      </c>
      <c r="H315" t="str">
        <f>MID(G315,7,1)</f>
        <v>6</v>
      </c>
      <c r="I315" t="str">
        <f>IF((HEX2DEC(H315)&lt;3),"Tolerant",IF(HEX2DEC(H315)&lt;6,"NEUTRAL",IF(HEX2DEC(H315)&lt;10,"Suspicions",IF(HEX2DEC(H315)&lt;12,"Unfriendly","Hostile"))))</f>
        <v>Suspicions</v>
      </c>
      <c r="J315" t="s">
        <v>1188</v>
      </c>
      <c r="K315" t="str">
        <f>"#"&amp;Table1[[#This Row],[Column10]]</f>
        <v>#ffb833</v>
      </c>
      <c r="L315" t="str">
        <f>TEXT(Table1[[#This Row],[Column1]],"0000")</f>
        <v>2219</v>
      </c>
      <c r="M31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Color="#ffb833"&gt;2219&lt;/Border&gt;</v>
      </c>
      <c r="N315" s="4" t="str">
        <f>IF(LEN(Table1[[#This Row],[Column13]])=31,"",Table1[[#This Row],[Column13]])</f>
        <v>&lt;Border style="Dotted" Label="Suspicions" Color="#ffb833"&gt;2219&lt;/Border&gt;</v>
      </c>
    </row>
    <row r="316" spans="1:14" hidden="1">
      <c r="A316">
        <v>2234</v>
      </c>
      <c r="B316" t="s">
        <v>1166</v>
      </c>
      <c r="D316" t="s">
        <v>1168</v>
      </c>
      <c r="E316" t="s">
        <v>14</v>
      </c>
      <c r="F316" t="s">
        <v>1169</v>
      </c>
      <c r="G316" t="s">
        <v>1167</v>
      </c>
      <c r="H316" t="str">
        <f>MID(G316,7,1)</f>
        <v>7</v>
      </c>
      <c r="I316" t="str">
        <f>IF((HEX2DEC(H316)&lt;3),"Tolerant",IF(HEX2DEC(H316)&lt;6,"NEUTRAL",IF(HEX2DEC(H316)&lt;10,"Suspicions",IF(HEX2DEC(H316)&lt;12,"Unfriendly","Hostile"))))</f>
        <v>Suspicions</v>
      </c>
      <c r="J316" t="s">
        <v>1188</v>
      </c>
      <c r="K316" t="str">
        <f>"#"&amp;Table1[[#This Row],[Column10]]</f>
        <v>#ffb833</v>
      </c>
      <c r="L316" t="str">
        <f>TEXT(Table1[[#This Row],[Column1]],"0000")</f>
        <v>2234</v>
      </c>
      <c r="M31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Color="#ffb833"&gt;2234&lt;/Border&gt;</v>
      </c>
      <c r="N316" s="4" t="str">
        <f>IF(LEN(Table1[[#This Row],[Column13]])=31,"",Table1[[#This Row],[Column13]])</f>
        <v>&lt;Border style="Dotted" Label="Suspicions" Color="#ffb833"&gt;2234&lt;/Border&gt;</v>
      </c>
    </row>
    <row r="317" spans="1:14" hidden="1">
      <c r="A317">
        <v>2314</v>
      </c>
      <c r="B317" t="s">
        <v>486</v>
      </c>
      <c r="D317" t="s">
        <v>488</v>
      </c>
      <c r="E317" t="s">
        <v>14</v>
      </c>
      <c r="F317" t="s">
        <v>489</v>
      </c>
      <c r="G317" t="s">
        <v>487</v>
      </c>
      <c r="H317" t="str">
        <f>MID(G317,7,1)</f>
        <v>7</v>
      </c>
      <c r="I317" t="str">
        <f>IF((HEX2DEC(H317)&lt;3),"Tolerant",IF(HEX2DEC(H317)&lt;6,"NEUTRAL",IF(HEX2DEC(H317)&lt;10,"Suspicions",IF(HEX2DEC(H317)&lt;12,"Unfriendly","Hostile"))))</f>
        <v>Suspicions</v>
      </c>
      <c r="J317" t="s">
        <v>1188</v>
      </c>
      <c r="K317" t="str">
        <f>"#"&amp;Table1[[#This Row],[Column10]]</f>
        <v>#ffb833</v>
      </c>
      <c r="L317" t="str">
        <f>TEXT(Table1[[#This Row],[Column1]],"0000")</f>
        <v>2314</v>
      </c>
      <c r="M31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Color="#ffb833"&gt;2314&lt;/Border&gt;</v>
      </c>
      <c r="N317" s="4" t="str">
        <f>IF(LEN(Table1[[#This Row],[Column13]])=31,"",Table1[[#This Row],[Column13]])</f>
        <v>&lt;Border style="Dotted" Label="Suspicions" Color="#ffb833"&gt;2314&lt;/Border&gt;</v>
      </c>
    </row>
    <row r="318" spans="1:14" hidden="1">
      <c r="A318">
        <v>2324</v>
      </c>
      <c r="B318" t="s">
        <v>874</v>
      </c>
      <c r="D318" t="s">
        <v>876</v>
      </c>
      <c r="E318" t="s">
        <v>14</v>
      </c>
      <c r="F318" t="s">
        <v>202</v>
      </c>
      <c r="G318" t="s">
        <v>875</v>
      </c>
      <c r="H318" t="str">
        <f>MID(G318,7,1)</f>
        <v>7</v>
      </c>
      <c r="I318" t="str">
        <f>IF((HEX2DEC(H318)&lt;3),"Tolerant",IF(HEX2DEC(H318)&lt;6,"NEUTRAL",IF(HEX2DEC(H318)&lt;10,"Suspicions",IF(HEX2DEC(H318)&lt;12,"Unfriendly","Hostile"))))</f>
        <v>Suspicions</v>
      </c>
      <c r="J318" t="s">
        <v>1188</v>
      </c>
      <c r="K318" t="str">
        <f>"#"&amp;Table1[[#This Row],[Column10]]</f>
        <v>#ffb833</v>
      </c>
      <c r="L318" t="str">
        <f>TEXT(Table1[[#This Row],[Column1]],"0000")</f>
        <v>2324</v>
      </c>
      <c r="M31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Color="#ffb833"&gt;2324&lt;/Border&gt;</v>
      </c>
      <c r="N318" s="4" t="str">
        <f>IF(LEN(Table1[[#This Row],[Column13]])=31,"",Table1[[#This Row],[Column13]])</f>
        <v>&lt;Border style="Dotted" Label="Suspicions" Color="#ffb833"&gt;2324&lt;/Border&gt;</v>
      </c>
    </row>
    <row r="319" spans="1:14" hidden="1">
      <c r="A319">
        <v>2421</v>
      </c>
      <c r="B319" t="s">
        <v>884</v>
      </c>
      <c r="D319" t="s">
        <v>886</v>
      </c>
      <c r="E319" t="s">
        <v>14</v>
      </c>
      <c r="F319" t="s">
        <v>117</v>
      </c>
      <c r="G319" t="s">
        <v>885</v>
      </c>
      <c r="H319" t="str">
        <f>MID(G319,7,1)</f>
        <v>7</v>
      </c>
      <c r="I319" t="str">
        <f>IF((HEX2DEC(H319)&lt;3),"Tolerant",IF(HEX2DEC(H319)&lt;6,"NEUTRAL",IF(HEX2DEC(H319)&lt;10,"Suspicions",IF(HEX2DEC(H319)&lt;12,"Unfriendly","Hostile"))))</f>
        <v>Suspicions</v>
      </c>
      <c r="J319" t="s">
        <v>1188</v>
      </c>
      <c r="K319" t="str">
        <f>"#"&amp;Table1[[#This Row],[Column10]]</f>
        <v>#ffb833</v>
      </c>
      <c r="L319" t="str">
        <f>TEXT(Table1[[#This Row],[Column1]],"0000")</f>
        <v>2421</v>
      </c>
      <c r="M31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Color="#ffb833"&gt;2421&lt;/Border&gt;</v>
      </c>
      <c r="N319" s="4" t="str">
        <f>IF(LEN(Table1[[#This Row],[Column13]])=31,"",Table1[[#This Row],[Column13]])</f>
        <v>&lt;Border style="Dotted" Label="Suspicions" Color="#ffb833"&gt;2421&lt;/Border&gt;</v>
      </c>
    </row>
    <row r="320" spans="1:14" hidden="1">
      <c r="A320">
        <v>2425</v>
      </c>
      <c r="B320" t="s">
        <v>890</v>
      </c>
      <c r="D320" t="s">
        <v>892</v>
      </c>
      <c r="E320" t="s">
        <v>14</v>
      </c>
      <c r="F320" t="s">
        <v>202</v>
      </c>
      <c r="G320" t="s">
        <v>891</v>
      </c>
      <c r="H320" t="str">
        <f>MID(G320,7,1)</f>
        <v>9</v>
      </c>
      <c r="I320" t="str">
        <f>IF((HEX2DEC(H320)&lt;3),"Tolerant",IF(HEX2DEC(H320)&lt;6,"NEUTRAL",IF(HEX2DEC(H320)&lt;10,"Suspicions",IF(HEX2DEC(H320)&lt;12,"Unfriendly","Hostile"))))</f>
        <v>Suspicions</v>
      </c>
      <c r="J320" t="s">
        <v>1188</v>
      </c>
      <c r="K320" t="str">
        <f>"#"&amp;Table1[[#This Row],[Column10]]</f>
        <v>#ffb833</v>
      </c>
      <c r="L320" t="str">
        <f>TEXT(Table1[[#This Row],[Column1]],"0000")</f>
        <v>2425</v>
      </c>
      <c r="M32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Color="#ffb833"&gt;2425&lt;/Border&gt;</v>
      </c>
      <c r="N320" s="4" t="str">
        <f>IF(LEN(Table1[[#This Row],[Column13]])=31,"",Table1[[#This Row],[Column13]])</f>
        <v>&lt;Border style="Dotted" Label="Suspicions" Color="#ffb833"&gt;2425&lt;/Border&gt;</v>
      </c>
    </row>
    <row r="321" spans="1:14" hidden="1">
      <c r="A321">
        <v>2517</v>
      </c>
      <c r="B321" t="s">
        <v>500</v>
      </c>
      <c r="D321" t="s">
        <v>502</v>
      </c>
      <c r="E321" t="s">
        <v>14</v>
      </c>
      <c r="F321" t="s">
        <v>503</v>
      </c>
      <c r="G321" t="s">
        <v>501</v>
      </c>
      <c r="H321" t="str">
        <f>MID(G321,7,1)</f>
        <v>8</v>
      </c>
      <c r="I321" t="str">
        <f>IF((HEX2DEC(H321)&lt;3),"Tolerant",IF(HEX2DEC(H321)&lt;6,"NEUTRAL",IF(HEX2DEC(H321)&lt;10,"Suspicions",IF(HEX2DEC(H321)&lt;12,"Unfriendly","Hostile"))))</f>
        <v>Suspicions</v>
      </c>
      <c r="J321" t="s">
        <v>1188</v>
      </c>
      <c r="K321" t="str">
        <f>"#"&amp;Table1[[#This Row],[Column10]]</f>
        <v>#ffb833</v>
      </c>
      <c r="L321" t="str">
        <f>TEXT(Table1[[#This Row],[Column1]],"0000")</f>
        <v>2517</v>
      </c>
      <c r="M32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Color="#ffb833"&gt;2517&lt;/Border&gt;</v>
      </c>
      <c r="N321" s="4" t="str">
        <f>IF(LEN(Table1[[#This Row],[Column13]])=31,"",Table1[[#This Row],[Column13]])</f>
        <v>&lt;Border style="Dotted" Label="Suspicions" Color="#ffb833"&gt;2517&lt;/Border&gt;</v>
      </c>
    </row>
    <row r="322" spans="1:14" hidden="1">
      <c r="A322">
        <v>2520</v>
      </c>
      <c r="B322" t="s">
        <v>504</v>
      </c>
      <c r="D322" t="s">
        <v>506</v>
      </c>
      <c r="E322" t="s">
        <v>14</v>
      </c>
      <c r="F322" t="s">
        <v>47</v>
      </c>
      <c r="G322" t="s">
        <v>505</v>
      </c>
      <c r="H322" t="str">
        <f>MID(G322,7,1)</f>
        <v>6</v>
      </c>
      <c r="I322" t="str">
        <f>IF((HEX2DEC(H322)&lt;3),"Tolerant",IF(HEX2DEC(H322)&lt;6,"NEUTRAL",IF(HEX2DEC(H322)&lt;10,"Suspicions",IF(HEX2DEC(H322)&lt;12,"Unfriendly","Hostile"))))</f>
        <v>Suspicions</v>
      </c>
      <c r="J322" t="s">
        <v>1188</v>
      </c>
      <c r="K322" t="str">
        <f>"#"&amp;Table1[[#This Row],[Column10]]</f>
        <v>#ffb833</v>
      </c>
      <c r="L322" t="str">
        <f>TEXT(Table1[[#This Row],[Column1]],"0000")</f>
        <v>2520</v>
      </c>
      <c r="M322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Color="#ffb833"&gt;2520&lt;/Border&gt;</v>
      </c>
      <c r="N322" s="4" t="str">
        <f>IF(LEN(Table1[[#This Row],[Column13]])=31,"",Table1[[#This Row],[Column13]])</f>
        <v>&lt;Border style="Dotted" Label="Suspicions" Color="#ffb833"&gt;2520&lt;/Border&gt;</v>
      </c>
    </row>
    <row r="323" spans="1:14" hidden="1">
      <c r="A323">
        <v>2527</v>
      </c>
      <c r="B323" t="s">
        <v>899</v>
      </c>
      <c r="D323" t="s">
        <v>901</v>
      </c>
      <c r="E323" t="s">
        <v>14</v>
      </c>
      <c r="F323" t="s">
        <v>202</v>
      </c>
      <c r="G323" t="s">
        <v>900</v>
      </c>
      <c r="H323" t="str">
        <f>MID(G323,7,1)</f>
        <v>9</v>
      </c>
      <c r="I323" t="str">
        <f>IF((HEX2DEC(H323)&lt;3),"Tolerant",IF(HEX2DEC(H323)&lt;6,"NEUTRAL",IF(HEX2DEC(H323)&lt;10,"Suspicions",IF(HEX2DEC(H323)&lt;12,"Unfriendly","Hostile"))))</f>
        <v>Suspicions</v>
      </c>
      <c r="J323" t="s">
        <v>1188</v>
      </c>
      <c r="K323" t="str">
        <f>"#"&amp;Table1[[#This Row],[Column10]]</f>
        <v>#ffb833</v>
      </c>
      <c r="L323" t="str">
        <f>TEXT(Table1[[#This Row],[Column1]],"0000")</f>
        <v>2527</v>
      </c>
      <c r="M323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Color="#ffb833"&gt;2527&lt;/Border&gt;</v>
      </c>
      <c r="N323" s="4" t="str">
        <f>IF(LEN(Table1[[#This Row],[Column13]])=31,"",Table1[[#This Row],[Column13]])</f>
        <v>&lt;Border style="Dotted" Label="Suspicions" Color="#ffb833"&gt;2527&lt;/Border&gt;</v>
      </c>
    </row>
    <row r="324" spans="1:14" hidden="1">
      <c r="A324">
        <v>2719</v>
      </c>
      <c r="B324" t="s">
        <v>527</v>
      </c>
      <c r="D324" t="s">
        <v>529</v>
      </c>
      <c r="E324" t="s">
        <v>14</v>
      </c>
      <c r="F324" t="s">
        <v>28</v>
      </c>
      <c r="G324" t="s">
        <v>528</v>
      </c>
      <c r="H324" t="str">
        <f>MID(G324,7,1)</f>
        <v>7</v>
      </c>
      <c r="I324" t="str">
        <f>IF((HEX2DEC(H324)&lt;3),"Tolerant",IF(HEX2DEC(H324)&lt;6,"NEUTRAL",IF(HEX2DEC(H324)&lt;10,"Suspicions",IF(HEX2DEC(H324)&lt;12,"Unfriendly","Hostile"))))</f>
        <v>Suspicions</v>
      </c>
      <c r="J324" t="s">
        <v>1188</v>
      </c>
      <c r="K324" t="str">
        <f>"#"&amp;Table1[[#This Row],[Column10]]</f>
        <v>#ffb833</v>
      </c>
      <c r="L324" t="str">
        <f>TEXT(Table1[[#This Row],[Column1]],"0000")</f>
        <v>2719</v>
      </c>
      <c r="M324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Color="#ffb833"&gt;2719&lt;/Border&gt;</v>
      </c>
      <c r="N324" s="4" t="str">
        <f>IF(LEN(Table1[[#This Row],[Column13]])=31,"",Table1[[#This Row],[Column13]])</f>
        <v>&lt;Border style="Dotted" Label="Suspicions" Color="#ffb833"&gt;2719&lt;/Border&gt;</v>
      </c>
    </row>
    <row r="325" spans="1:14" hidden="1">
      <c r="A325">
        <v>2722</v>
      </c>
      <c r="B325" t="s">
        <v>915</v>
      </c>
      <c r="D325" t="s">
        <v>917</v>
      </c>
      <c r="E325" t="s">
        <v>14</v>
      </c>
      <c r="F325" t="s">
        <v>918</v>
      </c>
      <c r="G325" t="s">
        <v>916</v>
      </c>
      <c r="H325" t="str">
        <f>MID(G325,7,1)</f>
        <v>8</v>
      </c>
      <c r="I325" t="str">
        <f>IF((HEX2DEC(H325)&lt;3),"Tolerant",IF(HEX2DEC(H325)&lt;6,"NEUTRAL",IF(HEX2DEC(H325)&lt;10,"Suspicions",IF(HEX2DEC(H325)&lt;12,"Unfriendly","Hostile"))))</f>
        <v>Suspicions</v>
      </c>
      <c r="J325" t="s">
        <v>1188</v>
      </c>
      <c r="K325" t="str">
        <f>"#"&amp;Table1[[#This Row],[Column10]]</f>
        <v>#ffb833</v>
      </c>
      <c r="L325" t="str">
        <f>TEXT(Table1[[#This Row],[Column1]],"0000")</f>
        <v>2722</v>
      </c>
      <c r="M325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Color="#ffb833"&gt;2722&lt;/Border&gt;</v>
      </c>
      <c r="N325" s="4" t="str">
        <f>IF(LEN(Table1[[#This Row],[Column13]])=31,"",Table1[[#This Row],[Column13]])</f>
        <v>&lt;Border style="Dotted" Label="Suspicions" Color="#ffb833"&gt;2722&lt;/Border&gt;</v>
      </c>
    </row>
    <row r="326" spans="1:14" hidden="1">
      <c r="A326">
        <v>2724</v>
      </c>
      <c r="B326" t="s">
        <v>919</v>
      </c>
      <c r="D326" t="s">
        <v>921</v>
      </c>
      <c r="E326" t="s">
        <v>14</v>
      </c>
      <c r="F326" t="s">
        <v>922</v>
      </c>
      <c r="G326" t="s">
        <v>920</v>
      </c>
      <c r="H326" t="str">
        <f>MID(G326,7,1)</f>
        <v>6</v>
      </c>
      <c r="I326" t="str">
        <f>IF((HEX2DEC(H326)&lt;3),"Tolerant",IF(HEX2DEC(H326)&lt;6,"NEUTRAL",IF(HEX2DEC(H326)&lt;10,"Suspicions",IF(HEX2DEC(H326)&lt;12,"Unfriendly","Hostile"))))</f>
        <v>Suspicions</v>
      </c>
      <c r="J326" t="s">
        <v>1188</v>
      </c>
      <c r="K326" t="str">
        <f>"#"&amp;Table1[[#This Row],[Column10]]</f>
        <v>#ffb833</v>
      </c>
      <c r="L326" t="str">
        <f>TEXT(Table1[[#This Row],[Column1]],"0000")</f>
        <v>2724</v>
      </c>
      <c r="M326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Color="#ffb833"&gt;2724&lt;/Border&gt;</v>
      </c>
      <c r="N326" s="4" t="str">
        <f>IF(LEN(Table1[[#This Row],[Column13]])=31,"",Table1[[#This Row],[Column13]])</f>
        <v>&lt;Border style="Dotted" Label="Suspicions" Color="#ffb833"&gt;2724&lt;/Border&gt;</v>
      </c>
    </row>
    <row r="327" spans="1:14" hidden="1">
      <c r="A327">
        <v>2725</v>
      </c>
      <c r="B327" t="s">
        <v>923</v>
      </c>
      <c r="D327" t="s">
        <v>925</v>
      </c>
      <c r="E327" t="s">
        <v>14</v>
      </c>
      <c r="F327" t="s">
        <v>47</v>
      </c>
      <c r="G327" t="s">
        <v>924</v>
      </c>
      <c r="H327" t="str">
        <f>MID(G327,7,1)</f>
        <v>8</v>
      </c>
      <c r="I327" t="str">
        <f>IF((HEX2DEC(H327)&lt;3),"Tolerant",IF(HEX2DEC(H327)&lt;6,"NEUTRAL",IF(HEX2DEC(H327)&lt;10,"Suspicions",IF(HEX2DEC(H327)&lt;12,"Unfriendly","Hostile"))))</f>
        <v>Suspicions</v>
      </c>
      <c r="J327" t="s">
        <v>1188</v>
      </c>
      <c r="K327" t="str">
        <f>"#"&amp;Table1[[#This Row],[Column10]]</f>
        <v>#ffb833</v>
      </c>
      <c r="L327" t="str">
        <f>TEXT(Table1[[#This Row],[Column1]],"0000")</f>
        <v>2725</v>
      </c>
      <c r="M327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Color="#ffb833"&gt;2725&lt;/Border&gt;</v>
      </c>
      <c r="N327" s="4" t="str">
        <f>IF(LEN(Table1[[#This Row],[Column13]])=31,"",Table1[[#This Row],[Column13]])</f>
        <v>&lt;Border style="Dotted" Label="Suspicions" Color="#ffb833"&gt;2725&lt;/Border&gt;</v>
      </c>
    </row>
    <row r="328" spans="1:14" hidden="1">
      <c r="A328">
        <v>2821</v>
      </c>
      <c r="B328" t="s">
        <v>926</v>
      </c>
      <c r="D328" t="s">
        <v>928</v>
      </c>
      <c r="E328" t="s">
        <v>14</v>
      </c>
      <c r="F328" t="s">
        <v>72</v>
      </c>
      <c r="G328" t="s">
        <v>927</v>
      </c>
      <c r="H328" t="str">
        <f>MID(G328,7,1)</f>
        <v>7</v>
      </c>
      <c r="I328" t="str">
        <f>IF((HEX2DEC(H328)&lt;3),"Tolerant",IF(HEX2DEC(H328)&lt;6,"NEUTRAL",IF(HEX2DEC(H328)&lt;10,"Suspicions",IF(HEX2DEC(H328)&lt;12,"Unfriendly","Hostile"))))</f>
        <v>Suspicions</v>
      </c>
      <c r="J328" t="s">
        <v>1188</v>
      </c>
      <c r="K328" t="str">
        <f>"#"&amp;Table1[[#This Row],[Column10]]</f>
        <v>#ffb833</v>
      </c>
      <c r="L328" t="str">
        <f>TEXT(Table1[[#This Row],[Column1]],"0000")</f>
        <v>2821</v>
      </c>
      <c r="M328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Color="#ffb833"&gt;2821&lt;/Border&gt;</v>
      </c>
      <c r="N328" s="4" t="str">
        <f>IF(LEN(Table1[[#This Row],[Column13]])=31,"",Table1[[#This Row],[Column13]])</f>
        <v>&lt;Border style="Dotted" Label="Suspicions" Color="#ffb833"&gt;2821&lt;/Border&gt;</v>
      </c>
    </row>
    <row r="329" spans="1:14" hidden="1">
      <c r="A329">
        <v>2921</v>
      </c>
      <c r="B329" t="s">
        <v>935</v>
      </c>
      <c r="D329" t="s">
        <v>937</v>
      </c>
      <c r="E329" t="s">
        <v>14</v>
      </c>
      <c r="F329" t="s">
        <v>134</v>
      </c>
      <c r="G329" t="s">
        <v>936</v>
      </c>
      <c r="H329" t="str">
        <f>MID(G329,7,1)</f>
        <v>7</v>
      </c>
      <c r="I329" t="str">
        <f>IF((HEX2DEC(H329)&lt;3),"Tolerant",IF(HEX2DEC(H329)&lt;6,"NEUTRAL",IF(HEX2DEC(H329)&lt;10,"Suspicions",IF(HEX2DEC(H329)&lt;12,"Unfriendly","Hostile"))))</f>
        <v>Suspicions</v>
      </c>
      <c r="J329" t="s">
        <v>1188</v>
      </c>
      <c r="K329" t="str">
        <f>"#"&amp;Table1[[#This Row],[Column10]]</f>
        <v>#ffb833</v>
      </c>
      <c r="L329" t="str">
        <f>TEXT(Table1[[#This Row],[Column1]],"0000")</f>
        <v>2921</v>
      </c>
      <c r="M329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Color="#ffb833"&gt;2921&lt;/Border&gt;</v>
      </c>
      <c r="N329" s="4" t="str">
        <f>IF(LEN(Table1[[#This Row],[Column13]])=31,"",Table1[[#This Row],[Column13]])</f>
        <v>&lt;Border style="Dotted" Label="Suspicions" Color="#ffb833"&gt;2921&lt;/Border&gt;</v>
      </c>
    </row>
    <row r="330" spans="1:14" hidden="1">
      <c r="A330">
        <v>2923</v>
      </c>
      <c r="B330" t="s">
        <v>938</v>
      </c>
      <c r="D330" t="s">
        <v>940</v>
      </c>
      <c r="E330" t="s">
        <v>14</v>
      </c>
      <c r="F330" t="s">
        <v>941</v>
      </c>
      <c r="G330" t="s">
        <v>939</v>
      </c>
      <c r="H330" t="str">
        <f>MID(G330,7,1)</f>
        <v>6</v>
      </c>
      <c r="I330" t="str">
        <f>IF((HEX2DEC(H330)&lt;3),"Tolerant",IF(HEX2DEC(H330)&lt;6,"NEUTRAL",IF(HEX2DEC(H330)&lt;10,"Suspicions",IF(HEX2DEC(H330)&lt;12,"Unfriendly","Hostile"))))</f>
        <v>Suspicions</v>
      </c>
      <c r="J330" t="s">
        <v>1188</v>
      </c>
      <c r="K330" t="str">
        <f>"#"&amp;Table1[[#This Row],[Column10]]</f>
        <v>#ffb833</v>
      </c>
      <c r="L330" t="str">
        <f>TEXT(Table1[[#This Row],[Column1]],"0000")</f>
        <v>2923</v>
      </c>
      <c r="M330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Color="#ffb833"&gt;2923&lt;/Border&gt;</v>
      </c>
      <c r="N330" s="4" t="str">
        <f>IF(LEN(Table1[[#This Row],[Column13]])=31,"",Table1[[#This Row],[Column13]])</f>
        <v>&lt;Border style="Dotted" Label="Suspicions" Color="#ffb833"&gt;2923&lt;/Border&gt;</v>
      </c>
    </row>
    <row r="331" spans="1:14" hidden="1">
      <c r="A331">
        <v>3030</v>
      </c>
      <c r="B331" t="s">
        <v>946</v>
      </c>
      <c r="D331" t="s">
        <v>948</v>
      </c>
      <c r="E331" t="s">
        <v>14</v>
      </c>
      <c r="F331" t="s">
        <v>161</v>
      </c>
      <c r="G331" t="s">
        <v>947</v>
      </c>
      <c r="H331" t="str">
        <f>MID(G331,7,1)</f>
        <v>6</v>
      </c>
      <c r="I331" t="str">
        <f>IF((HEX2DEC(H331)&lt;3),"Tolerant",IF(HEX2DEC(H331)&lt;6,"NEUTRAL",IF(HEX2DEC(H331)&lt;10,"Suspicions",IF(HEX2DEC(H331)&lt;12,"Unfriendly","Hostile"))))</f>
        <v>Suspicions</v>
      </c>
      <c r="J331" t="s">
        <v>1188</v>
      </c>
      <c r="K331" t="str">
        <f>"#"&amp;Table1[[#This Row],[Column10]]</f>
        <v>#ffb833</v>
      </c>
      <c r="L331" t="str">
        <f>TEXT(Table1[[#This Row],[Column1]],"0000")</f>
        <v>3030</v>
      </c>
      <c r="M331" t="str">
        <f>"&lt;Border style="&amp;CHAR(34)&amp;"Dotted"&amp;CHAR(34)&amp;" Label="&amp;CHAR(34)&amp;Table1[[#This Row],[Column9]]&amp;CHAR(34)&amp;" Color="&amp;CHAR(34)&amp;Table1[[#This Row],[Column11]]&amp;CHAR(34)&amp;"&gt;"&amp;Table1[[#This Row],[Column12]]&amp;"&lt;/Border&gt;"</f>
        <v>&lt;Border style="Dotted" Label="Suspicions" Color="#ffb833"&gt;3030&lt;/Border&gt;</v>
      </c>
      <c r="N331" s="4" t="str">
        <f>IF(LEN(Table1[[#This Row],[Column13]])=31,"",Table1[[#This Row],[Column13]])</f>
        <v>&lt;Border style="Dotted" Label="Suspicions" Color="#ffb833"&gt;3030&lt;/Border&gt;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2020-08-06T22:16:41Z</dcterms:created>
  <dcterms:modified xsi:type="dcterms:W3CDTF">2020-08-06T23:31:53Z</dcterms:modified>
</cp:coreProperties>
</file>