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自动投运\大庆项目\大庆科研立项\验收材料\标定数据汇报\钢球磨煤机运行优化控制技术研究开发与工业应用\"/>
    </mc:Choice>
  </mc:AlternateContent>
  <xr:revisionPtr revIDLastSave="0" documentId="13_ncr:1_{6C21AEE7-BD22-4971-BE0A-59A7FCBA9568}" xr6:coauthVersionLast="47" xr6:coauthVersionMax="47" xr10:uidLastSave="{00000000-0000-0000-0000-000000000000}"/>
  <bookViews>
    <workbookView xWindow="3420" yWindow="1350" windowWidth="25275" windowHeight="14250" xr2:uid="{00000000-000D-0000-FFFF-FFFF00000000}"/>
  </bookViews>
  <sheets>
    <sheet name="甲侧制粉系统手动给煤转速数据" sheetId="4" r:id="rId1"/>
    <sheet name="甲侧制粉系统自动给煤转速数据" sheetId="5" r:id="rId2"/>
    <sheet name="乙侧制粉系统手动给煤转速数据 " sheetId="7" r:id="rId3"/>
    <sheet name="乙侧制粉系统自动给煤转速数据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8" l="1"/>
  <c r="C7" i="8"/>
  <c r="E7" i="8" s="1"/>
  <c r="C5" i="8"/>
  <c r="E5" i="8" s="1"/>
  <c r="C4" i="8"/>
  <c r="E4" i="8" s="1"/>
  <c r="C6" i="8"/>
  <c r="E6" i="8" s="1"/>
  <c r="C5" i="4"/>
  <c r="C2" i="4"/>
  <c r="C14" i="8"/>
  <c r="C15" i="8"/>
  <c r="E15" i="8" s="1"/>
  <c r="C12" i="8"/>
  <c r="C13" i="8"/>
  <c r="C12" i="5"/>
  <c r="E12" i="5" s="1"/>
  <c r="C2" i="7"/>
  <c r="E2" i="7" s="1"/>
  <c r="C4" i="4"/>
  <c r="E4" i="4" s="1"/>
  <c r="C11" i="8"/>
  <c r="E11" i="8" s="1"/>
  <c r="C10" i="8"/>
  <c r="E10" i="8" s="1"/>
  <c r="C9" i="8"/>
  <c r="E9" i="8" s="1"/>
  <c r="C3" i="5"/>
  <c r="E3" i="5" s="1"/>
  <c r="C4" i="5"/>
  <c r="E4" i="5" s="1"/>
  <c r="C5" i="5"/>
  <c r="E5" i="5" s="1"/>
  <c r="C6" i="5"/>
  <c r="E6" i="5" s="1"/>
  <c r="C7" i="5"/>
  <c r="E7" i="5" s="1"/>
  <c r="C8" i="5"/>
  <c r="E8" i="5" s="1"/>
  <c r="C9" i="5"/>
  <c r="E9" i="5" s="1"/>
  <c r="C10" i="5"/>
  <c r="E10" i="5" s="1"/>
  <c r="C11" i="5"/>
  <c r="E11" i="5" s="1"/>
  <c r="C8" i="8"/>
  <c r="E8" i="8" s="1"/>
  <c r="C3" i="8"/>
  <c r="E3" i="8" s="1"/>
  <c r="C2" i="5"/>
  <c r="C3" i="4"/>
  <c r="E3" i="4" s="1"/>
  <c r="E2" i="4" l="1"/>
  <c r="E14" i="8"/>
  <c r="E5" i="4"/>
  <c r="E12" i="8"/>
  <c r="E13" i="8"/>
  <c r="E4" i="7"/>
  <c r="E7" i="4"/>
  <c r="E14" i="5"/>
  <c r="E17" i="8"/>
  <c r="E2" i="8"/>
  <c r="E2" i="5"/>
  <c r="E13" i="5" s="1"/>
  <c r="E6" i="4" l="1"/>
  <c r="E8" i="4" s="1"/>
  <c r="E3" i="7"/>
  <c r="E5" i="7" s="1"/>
  <c r="E16" i="8"/>
  <c r="E18" i="8" s="1"/>
  <c r="E20" i="8" s="1"/>
  <c r="E15" i="5"/>
  <c r="E17" i="5" s="1"/>
</calcChain>
</file>

<file path=xl/sharedStrings.xml><?xml version="1.0" encoding="utf-8"?>
<sst xmlns="http://schemas.openxmlformats.org/spreadsheetml/2006/main" count="36" uniqueCount="13">
  <si>
    <t>开始时间</t>
    <phoneticPr fontId="1" type="noConversion"/>
  </si>
  <si>
    <t>结束时间</t>
    <phoneticPr fontId="1" type="noConversion"/>
  </si>
  <si>
    <t>时长(h)</t>
    <phoneticPr fontId="1" type="noConversion"/>
  </si>
  <si>
    <t>给煤机转速均值(rpm)</t>
    <phoneticPr fontId="1" type="noConversion"/>
  </si>
  <si>
    <t>节电率</t>
    <phoneticPr fontId="1" type="noConversion"/>
  </si>
  <si>
    <t>给煤机转速计算</t>
    <phoneticPr fontId="1" type="noConversion"/>
  </si>
  <si>
    <t>给煤机转速总和</t>
    <phoneticPr fontId="1" type="noConversion"/>
  </si>
  <si>
    <t>给煤机运行总时长</t>
    <phoneticPr fontId="1" type="noConversion"/>
  </si>
  <si>
    <t>给煤机转速自动平均值</t>
    <phoneticPr fontId="1" type="noConversion"/>
  </si>
  <si>
    <t>给煤机转速手动平均值</t>
    <phoneticPr fontId="1" type="noConversion"/>
  </si>
  <si>
    <t>给煤机转速平均值</t>
    <phoneticPr fontId="1" type="noConversion"/>
  </si>
  <si>
    <t>给煤机转速均值计算</t>
    <phoneticPr fontId="1" type="noConversion"/>
  </si>
  <si>
    <t>给煤机转速均值转速计算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</si>
</sst>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yyyy/mm/dd\ hh:mm:ss"/>
    <numFmt numFmtId="180" formatCode="0.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77" fontId="0" fillId="0" borderId="6" xfId="0" applyNumberForma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0" fontId="0" fillId="0" borderId="6" xfId="0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77" fontId="0" fillId="0" borderId="10" xfId="0" applyNumberFormat="1" applyBorder="1" applyAlignment="1">
      <alignment horizontal="center"/>
    </xf>
    <xf numFmtId="180" fontId="0" fillId="0" borderId="11" xfId="0" applyNumberFormat="1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2" fillId="0" borderId="13" xfId="0" applyFont="1" applyBorder="1" applyAlignment="1">
      <alignment horizontal="center"/>
    </xf>
    <xf numFmtId="180" fontId="0" fillId="0" borderId="14" xfId="0" applyNumberFormat="1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176" fontId="0" fillId="0" borderId="6" xfId="0" applyNumberFormat="1" applyBorder="1"/>
    <xf numFmtId="180" fontId="0" fillId="0" borderId="11" xfId="0" applyNumberFormat="1" applyBorder="1" applyAlignment="1">
      <alignment horizontal="center"/>
    </xf>
    <xf numFmtId="180" fontId="0" fillId="0" borderId="14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38C76-1BCA-4A8E-A601-3388FE6ED05B}">
  <dimension ref="A1:E8"/>
  <sheetViews>
    <sheetView tabSelected="1" zoomScale="145" zoomScaleNormal="145" workbookViewId="0">
      <selection activeCell="E8" sqref="E8"/>
    </sheetView>
  </sheetViews>
  <sheetFormatPr defaultRowHeight="14.25" x14ac:dyDescent="0.2"/>
  <cols>
    <col min="1" max="1" width="22.375" customWidth="1"/>
    <col min="2" max="2" width="19.75" customWidth="1"/>
    <col min="3" max="3" width="14.375" customWidth="1"/>
    <col min="4" max="4" width="22.5" customWidth="1"/>
    <col min="5" max="5" width="18.625" customWidth="1"/>
  </cols>
  <sheetData>
    <row r="1" spans="1:5" x14ac:dyDescent="0.2">
      <c r="A1" s="12" t="s">
        <v>0</v>
      </c>
      <c r="B1" s="13" t="s">
        <v>1</v>
      </c>
      <c r="C1" s="13" t="s">
        <v>2</v>
      </c>
      <c r="D1" s="13" t="s">
        <v>3</v>
      </c>
      <c r="E1" s="14" t="s">
        <v>11</v>
      </c>
    </row>
    <row r="2" spans="1:5" x14ac:dyDescent="0.2">
      <c r="A2" s="15">
        <v>45194.69259259259</v>
      </c>
      <c r="B2" s="8">
        <v>45196.055891203701</v>
      </c>
      <c r="C2" s="9">
        <f t="shared" ref="C2:C5" si="0">24*(B2-A2)</f>
        <v>32.719166666676756</v>
      </c>
      <c r="D2" s="9">
        <v>339.2</v>
      </c>
      <c r="E2" s="16">
        <f>C2*D2</f>
        <v>11098.341333336755</v>
      </c>
    </row>
    <row r="3" spans="1:5" x14ac:dyDescent="0.2">
      <c r="A3" s="15">
        <v>45196.51054398148</v>
      </c>
      <c r="B3" s="8">
        <v>45198.706585648149</v>
      </c>
      <c r="C3" s="9">
        <f t="shared" si="0"/>
        <v>52.705000000074506</v>
      </c>
      <c r="D3" s="9">
        <v>355.3</v>
      </c>
      <c r="E3" s="16">
        <f>C3*D3</f>
        <v>18726.086500026471</v>
      </c>
    </row>
    <row r="4" spans="1:5" x14ac:dyDescent="0.2">
      <c r="A4" s="15">
        <v>45198.756192129629</v>
      </c>
      <c r="B4" s="8">
        <v>45200.813888888886</v>
      </c>
      <c r="C4" s="9">
        <f t="shared" si="0"/>
        <v>49.384722222166602</v>
      </c>
      <c r="D4" s="9">
        <v>366.9</v>
      </c>
      <c r="E4" s="16">
        <f>C4*D4</f>
        <v>18119.254583312926</v>
      </c>
    </row>
    <row r="5" spans="1:5" x14ac:dyDescent="0.2">
      <c r="A5" s="15">
        <v>45203.191388888888</v>
      </c>
      <c r="B5" s="8">
        <v>45204.576516203706</v>
      </c>
      <c r="C5" s="9">
        <f t="shared" si="0"/>
        <v>33.243055555620231</v>
      </c>
      <c r="D5" s="9">
        <v>379.1</v>
      </c>
      <c r="E5" s="16">
        <f>C5*D5</f>
        <v>12602.442361135631</v>
      </c>
    </row>
    <row r="6" spans="1:5" x14ac:dyDescent="0.2">
      <c r="A6" s="22" t="s">
        <v>6</v>
      </c>
      <c r="B6" s="23"/>
      <c r="C6" s="23"/>
      <c r="D6" s="24"/>
      <c r="E6" s="16">
        <f>SUM(E2:E5)</f>
        <v>60546.124777811783</v>
      </c>
    </row>
    <row r="7" spans="1:5" x14ac:dyDescent="0.2">
      <c r="A7" s="22" t="s">
        <v>7</v>
      </c>
      <c r="B7" s="23"/>
      <c r="C7" s="23"/>
      <c r="D7" s="24"/>
      <c r="E7" s="16">
        <f>SUM(C2:C5)</f>
        <v>168.05194444453809</v>
      </c>
    </row>
    <row r="8" spans="1:5" ht="15" thickBot="1" x14ac:dyDescent="0.25">
      <c r="A8" s="25" t="s">
        <v>10</v>
      </c>
      <c r="B8" s="26"/>
      <c r="C8" s="26"/>
      <c r="D8" s="27"/>
      <c r="E8" s="21">
        <f>E6/E7</f>
        <v>360.28220308866298</v>
      </c>
    </row>
  </sheetData>
  <mergeCells count="3">
    <mergeCell ref="A6:D6"/>
    <mergeCell ref="A7:D7"/>
    <mergeCell ref="A8:D8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4B510-7348-4EE3-A3AB-740CDCEBA5DC}">
  <dimension ref="A1:E17"/>
  <sheetViews>
    <sheetView zoomScale="145" zoomScaleNormal="145" workbookViewId="0">
      <selection activeCell="A17" sqref="A17:D17"/>
    </sheetView>
  </sheetViews>
  <sheetFormatPr defaultRowHeight="14.25" x14ac:dyDescent="0.2"/>
  <cols>
    <col min="1" max="1" width="22.375" customWidth="1"/>
    <col min="2" max="2" width="19.75" customWidth="1"/>
    <col min="3" max="3" width="14.375" customWidth="1"/>
    <col min="4" max="4" width="21.625" customWidth="1"/>
    <col min="5" max="5" width="16.25" customWidth="1"/>
  </cols>
  <sheetData>
    <row r="1" spans="1:5" ht="1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</row>
    <row r="2" spans="1:5" ht="15" thickBot="1" x14ac:dyDescent="0.25">
      <c r="A2" s="2">
        <v>45257.375</v>
      </c>
      <c r="B2" s="2">
        <v>45257.92832175926</v>
      </c>
      <c r="C2" s="3">
        <f t="shared" ref="C2:C12" si="0">24*(B2-A2)</f>
        <v>13.279722222243436</v>
      </c>
      <c r="D2" s="3">
        <v>398.7</v>
      </c>
      <c r="E2" s="4">
        <f>C2*D2</f>
        <v>5294.6252500084574</v>
      </c>
    </row>
    <row r="3" spans="1:5" ht="15" thickBot="1" x14ac:dyDescent="0.25">
      <c r="A3" s="2">
        <v>45257.950624999998</v>
      </c>
      <c r="B3" s="2">
        <v>45258.748576388891</v>
      </c>
      <c r="C3" s="3">
        <f t="shared" si="0"/>
        <v>19.150833333435003</v>
      </c>
      <c r="D3" s="3">
        <v>373.1</v>
      </c>
      <c r="E3" s="4">
        <f>C3*D3</f>
        <v>7145.1759167046002</v>
      </c>
    </row>
    <row r="4" spans="1:5" ht="15" thickBot="1" x14ac:dyDescent="0.25">
      <c r="A4" s="2">
        <v>45263.409722222219</v>
      </c>
      <c r="B4" s="2">
        <v>45263.701388888891</v>
      </c>
      <c r="C4" s="3">
        <f t="shared" si="0"/>
        <v>7.0000000001164153</v>
      </c>
      <c r="D4" s="3">
        <v>385.9</v>
      </c>
      <c r="E4" s="4">
        <f t="shared" ref="E4:E12" si="1">C4*D4</f>
        <v>2701.3000000449247</v>
      </c>
    </row>
    <row r="5" spans="1:5" ht="15" thickBot="1" x14ac:dyDescent="0.25">
      <c r="A5" s="2">
        <v>45263.713194444441</v>
      </c>
      <c r="B5" s="2">
        <v>45263.85497685185</v>
      </c>
      <c r="C5" s="3">
        <f t="shared" si="0"/>
        <v>3.4027777778101154</v>
      </c>
      <c r="D5" s="3">
        <v>415.3</v>
      </c>
      <c r="E5" s="4">
        <f t="shared" si="1"/>
        <v>1413.1736111245409</v>
      </c>
    </row>
    <row r="6" spans="1:5" ht="15" thickBot="1" x14ac:dyDescent="0.25">
      <c r="A6" s="2">
        <v>45264.020833333336</v>
      </c>
      <c r="B6" s="2">
        <v>45264.576388888891</v>
      </c>
      <c r="C6" s="3">
        <f t="shared" si="0"/>
        <v>13.333333333313931</v>
      </c>
      <c r="D6" s="3">
        <v>383.3</v>
      </c>
      <c r="E6" s="4">
        <f t="shared" si="1"/>
        <v>5110.66666665923</v>
      </c>
    </row>
    <row r="7" spans="1:5" ht="15" thickBot="1" x14ac:dyDescent="0.25">
      <c r="A7" s="2">
        <v>45264.659722222219</v>
      </c>
      <c r="B7" s="2">
        <v>45264.959722222222</v>
      </c>
      <c r="C7" s="3">
        <f t="shared" si="0"/>
        <v>7.2000000000698492</v>
      </c>
      <c r="D7" s="3">
        <v>382.3</v>
      </c>
      <c r="E7" s="4">
        <f t="shared" si="1"/>
        <v>2752.5600000267036</v>
      </c>
    </row>
    <row r="8" spans="1:5" ht="15" thickBot="1" x14ac:dyDescent="0.25">
      <c r="A8" s="2">
        <v>45265.166666666664</v>
      </c>
      <c r="B8" s="2">
        <v>45265.322916666664</v>
      </c>
      <c r="C8" s="3">
        <f t="shared" si="0"/>
        <v>3.75</v>
      </c>
      <c r="D8" s="3">
        <v>403</v>
      </c>
      <c r="E8" s="4">
        <f t="shared" si="1"/>
        <v>1511.25</v>
      </c>
    </row>
    <row r="9" spans="1:5" ht="15" thickBot="1" x14ac:dyDescent="0.25">
      <c r="A9" s="2">
        <v>45265.395833333336</v>
      </c>
      <c r="B9" s="2">
        <v>45266.603819444441</v>
      </c>
      <c r="C9" s="3">
        <f t="shared" si="0"/>
        <v>28.991666666523088</v>
      </c>
      <c r="D9" s="3">
        <v>427.6</v>
      </c>
      <c r="E9" s="4">
        <f t="shared" si="1"/>
        <v>12396.836666605273</v>
      </c>
    </row>
    <row r="10" spans="1:5" ht="15" thickBot="1" x14ac:dyDescent="0.25">
      <c r="A10" s="2">
        <v>45266.846215277779</v>
      </c>
      <c r="B10" s="2">
        <v>45267.573784722219</v>
      </c>
      <c r="C10" s="3">
        <f t="shared" si="0"/>
        <v>17.461666666553356</v>
      </c>
      <c r="D10" s="3">
        <v>442.9</v>
      </c>
      <c r="E10" s="4">
        <f t="shared" si="1"/>
        <v>7733.7721666164807</v>
      </c>
    </row>
    <row r="11" spans="1:5" ht="15" thickBot="1" x14ac:dyDescent="0.25">
      <c r="A11" s="2">
        <v>45267.599965277775</v>
      </c>
      <c r="B11" s="2">
        <v>45268.704409722224</v>
      </c>
      <c r="C11" s="3">
        <f t="shared" si="0"/>
        <v>26.506666666769888</v>
      </c>
      <c r="D11" s="3">
        <v>427.9</v>
      </c>
      <c r="E11" s="4">
        <f t="shared" si="1"/>
        <v>11342.202666710835</v>
      </c>
    </row>
    <row r="12" spans="1:5" ht="15" thickBot="1" x14ac:dyDescent="0.25">
      <c r="A12" s="2">
        <v>45268.807604166665</v>
      </c>
      <c r="B12" s="2">
        <v>45269.975312499999</v>
      </c>
      <c r="C12" s="3">
        <f t="shared" si="0"/>
        <v>28.025000000023283</v>
      </c>
      <c r="D12" s="3">
        <v>391.3</v>
      </c>
      <c r="E12" s="4">
        <f t="shared" si="1"/>
        <v>10966.18250000911</v>
      </c>
    </row>
    <row r="13" spans="1:5" ht="15" thickBot="1" x14ac:dyDescent="0.25">
      <c r="A13" s="5" t="s">
        <v>6</v>
      </c>
      <c r="B13" s="6"/>
      <c r="C13" s="6"/>
      <c r="D13" s="7"/>
      <c r="E13" s="4">
        <f>SUM(E2:E12)</f>
        <v>68367.745444510147</v>
      </c>
    </row>
    <row r="14" spans="1:5" ht="15" thickBot="1" x14ac:dyDescent="0.25">
      <c r="A14" s="5" t="s">
        <v>7</v>
      </c>
      <c r="B14" s="6"/>
      <c r="C14" s="6"/>
      <c r="D14" s="7"/>
      <c r="E14" s="4">
        <f>SUM(C2:C12)</f>
        <v>168.10166666685836</v>
      </c>
    </row>
    <row r="15" spans="1:5" ht="15" thickBot="1" x14ac:dyDescent="0.25">
      <c r="A15" s="5" t="s">
        <v>8</v>
      </c>
      <c r="B15" s="6"/>
      <c r="C15" s="6"/>
      <c r="D15" s="7"/>
      <c r="E15" s="4">
        <f>E13/E14</f>
        <v>406.70474481374674</v>
      </c>
    </row>
    <row r="16" spans="1:5" ht="15" thickBot="1" x14ac:dyDescent="0.25">
      <c r="A16" s="5" t="s">
        <v>9</v>
      </c>
      <c r="B16" s="6"/>
      <c r="C16" s="6"/>
      <c r="D16" s="7"/>
      <c r="E16" s="4">
        <v>360.28220308866298</v>
      </c>
    </row>
    <row r="17" spans="1:5" ht="15" thickBot="1" x14ac:dyDescent="0.25">
      <c r="A17" s="5" t="s">
        <v>4</v>
      </c>
      <c r="B17" s="6"/>
      <c r="C17" s="6"/>
      <c r="D17" s="7"/>
      <c r="E17" s="4">
        <f>(1-E16/E15)*100</f>
        <v>11.414310336198142</v>
      </c>
    </row>
  </sheetData>
  <mergeCells count="5">
    <mergeCell ref="A13:D13"/>
    <mergeCell ref="A14:D14"/>
    <mergeCell ref="A15:D15"/>
    <mergeCell ref="A16:D16"/>
    <mergeCell ref="A17:D17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B746-A12E-4A1F-83DC-FFFF96580E94}">
  <dimension ref="A1:E5"/>
  <sheetViews>
    <sheetView zoomScale="145" zoomScaleNormal="145" workbookViewId="0">
      <selection activeCell="D3" sqref="D3"/>
    </sheetView>
  </sheetViews>
  <sheetFormatPr defaultRowHeight="14.25" x14ac:dyDescent="0.2"/>
  <cols>
    <col min="1" max="1" width="22.375" customWidth="1"/>
    <col min="2" max="2" width="19.75" customWidth="1"/>
    <col min="3" max="3" width="14.375" customWidth="1"/>
    <col min="4" max="4" width="21.75" customWidth="1"/>
    <col min="5" max="5" width="16.5" customWidth="1"/>
  </cols>
  <sheetData>
    <row r="1" spans="1:5" x14ac:dyDescent="0.2">
      <c r="A1" s="12" t="s">
        <v>0</v>
      </c>
      <c r="B1" s="13" t="s">
        <v>1</v>
      </c>
      <c r="C1" s="13" t="s">
        <v>2</v>
      </c>
      <c r="D1" s="13" t="s">
        <v>3</v>
      </c>
      <c r="E1" s="14" t="s">
        <v>11</v>
      </c>
    </row>
    <row r="2" spans="1:5" x14ac:dyDescent="0.2">
      <c r="A2" s="15">
        <v>45190.280162037037</v>
      </c>
      <c r="B2" s="8">
        <v>45191.280833333331</v>
      </c>
      <c r="C2" s="9">
        <f t="shared" ref="C2" si="0">24*(B2-A2)</f>
        <v>24.016111111035571</v>
      </c>
      <c r="D2" s="9">
        <v>334.6</v>
      </c>
      <c r="E2" s="29">
        <f>C2*D2</f>
        <v>8035.7907777525024</v>
      </c>
    </row>
    <row r="3" spans="1:5" x14ac:dyDescent="0.2">
      <c r="A3" s="17"/>
      <c r="B3" s="10"/>
      <c r="C3" s="10"/>
      <c r="D3" s="11" t="s">
        <v>6</v>
      </c>
      <c r="E3" s="29">
        <f>SUM(E2:E2)</f>
        <v>8035.7907777525024</v>
      </c>
    </row>
    <row r="4" spans="1:5" x14ac:dyDescent="0.2">
      <c r="A4" s="17"/>
      <c r="B4" s="10"/>
      <c r="C4" s="10"/>
      <c r="D4" s="11" t="s">
        <v>7</v>
      </c>
      <c r="E4" s="29">
        <f>SUM(C2:C2)</f>
        <v>24.016111111035571</v>
      </c>
    </row>
    <row r="5" spans="1:5" ht="15" thickBot="1" x14ac:dyDescent="0.25">
      <c r="A5" s="18"/>
      <c r="B5" s="19"/>
      <c r="C5" s="19"/>
      <c r="D5" s="20" t="s">
        <v>10</v>
      </c>
      <c r="E5" s="30">
        <f>E3/E4</f>
        <v>334.6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524D1-F618-490A-913C-DC6B241EB027}">
  <dimension ref="A1:E20"/>
  <sheetViews>
    <sheetView zoomScale="130" zoomScaleNormal="130" workbookViewId="0">
      <selection activeCell="B22" sqref="B22"/>
    </sheetView>
  </sheetViews>
  <sheetFormatPr defaultRowHeight="14.25" x14ac:dyDescent="0.2"/>
  <cols>
    <col min="1" max="1" width="22.375" customWidth="1"/>
    <col min="2" max="2" width="19.75" customWidth="1"/>
    <col min="3" max="3" width="14.375" customWidth="1"/>
    <col min="4" max="4" width="20.375" customWidth="1"/>
    <col min="5" max="5" width="22.5" customWidth="1"/>
  </cols>
  <sheetData>
    <row r="1" spans="1:5" x14ac:dyDescent="0.2">
      <c r="A1" s="12" t="s">
        <v>0</v>
      </c>
      <c r="B1" s="13" t="s">
        <v>1</v>
      </c>
      <c r="C1" s="13" t="s">
        <v>2</v>
      </c>
      <c r="D1" s="13" t="s">
        <v>3</v>
      </c>
      <c r="E1" s="14" t="s">
        <v>12</v>
      </c>
    </row>
    <row r="2" spans="1:5" x14ac:dyDescent="0.2">
      <c r="A2" s="15">
        <v>45257.526041666664</v>
      </c>
      <c r="B2" s="8">
        <v>45257.615300925929</v>
      </c>
      <c r="C2" s="9">
        <f t="shared" ref="C2:C15" si="0">24*(B2-A2)</f>
        <v>2.1422222223482095</v>
      </c>
      <c r="D2" s="28">
        <v>407.8</v>
      </c>
      <c r="E2" s="29">
        <f t="shared" ref="E2:E15" si="1">C2*D2</f>
        <v>873.59822227359984</v>
      </c>
    </row>
    <row r="3" spans="1:5" x14ac:dyDescent="0.2">
      <c r="A3" s="15">
        <v>45258.041226851848</v>
      </c>
      <c r="B3" s="8">
        <v>45258.089861111112</v>
      </c>
      <c r="C3" s="9">
        <f t="shared" si="0"/>
        <v>1.1672222223132849</v>
      </c>
      <c r="D3" s="28">
        <v>387</v>
      </c>
      <c r="E3" s="29">
        <f t="shared" si="1"/>
        <v>451.71500003524125</v>
      </c>
    </row>
    <row r="4" spans="1:5" x14ac:dyDescent="0.2">
      <c r="A4" s="15">
        <v>45258.466921296298</v>
      </c>
      <c r="B4" s="8">
        <v>45258.625381944446</v>
      </c>
      <c r="C4" s="9">
        <f t="shared" si="0"/>
        <v>3.8030555555596948</v>
      </c>
      <c r="D4" s="28">
        <v>395.5</v>
      </c>
      <c r="E4" s="29">
        <f t="shared" si="1"/>
        <v>1504.1084722238593</v>
      </c>
    </row>
    <row r="5" spans="1:5" x14ac:dyDescent="0.2">
      <c r="A5" s="15">
        <v>45259.238240740742</v>
      </c>
      <c r="B5" s="8">
        <v>45259.295185185183</v>
      </c>
      <c r="C5" s="9">
        <f t="shared" si="0"/>
        <v>1.3666666665812954</v>
      </c>
      <c r="D5" s="28">
        <v>332.3</v>
      </c>
      <c r="E5" s="29">
        <f t="shared" si="1"/>
        <v>454.14333330496447</v>
      </c>
    </row>
    <row r="6" spans="1:5" x14ac:dyDescent="0.2">
      <c r="A6" s="15">
        <v>45263.197222222225</v>
      </c>
      <c r="B6" s="8">
        <v>45263.294409722221</v>
      </c>
      <c r="C6" s="9">
        <f t="shared" si="0"/>
        <v>2.3324999999022111</v>
      </c>
      <c r="D6" s="28">
        <v>359.1</v>
      </c>
      <c r="E6" s="29">
        <f t="shared" si="1"/>
        <v>837.60074996488402</v>
      </c>
    </row>
    <row r="7" spans="1:5" x14ac:dyDescent="0.2">
      <c r="A7" s="15">
        <v>45263.386284722219</v>
      </c>
      <c r="B7" s="8">
        <v>45263.525173611109</v>
      </c>
      <c r="C7" s="9">
        <f t="shared" si="0"/>
        <v>3.3333333333721384</v>
      </c>
      <c r="D7" s="28">
        <v>357.4</v>
      </c>
      <c r="E7" s="29">
        <f t="shared" si="1"/>
        <v>1191.3333333472021</v>
      </c>
    </row>
    <row r="8" spans="1:5" x14ac:dyDescent="0.2">
      <c r="A8" s="15">
        <v>45263.747685185182</v>
      </c>
      <c r="B8" s="8">
        <v>45263.819155092591</v>
      </c>
      <c r="C8" s="9">
        <f t="shared" si="0"/>
        <v>1.7152777778101154</v>
      </c>
      <c r="D8" s="28">
        <v>374.5</v>
      </c>
      <c r="E8" s="29">
        <f t="shared" si="1"/>
        <v>642.37152778988821</v>
      </c>
    </row>
    <row r="9" spans="1:5" x14ac:dyDescent="0.2">
      <c r="A9" s="15">
        <v>45263.971215277779</v>
      </c>
      <c r="B9" s="8">
        <v>45264.01222222222</v>
      </c>
      <c r="C9" s="9">
        <f t="shared" si="0"/>
        <v>0.98416666657431051</v>
      </c>
      <c r="D9" s="28">
        <v>391.4</v>
      </c>
      <c r="E9" s="29">
        <f t="shared" si="1"/>
        <v>385.20283329718512</v>
      </c>
    </row>
    <row r="10" spans="1:5" x14ac:dyDescent="0.2">
      <c r="A10" s="15">
        <v>45264.058437500003</v>
      </c>
      <c r="B10" s="8">
        <v>45264.104988425926</v>
      </c>
      <c r="C10" s="9">
        <f t="shared" si="0"/>
        <v>1.1172222221503034</v>
      </c>
      <c r="D10" s="28">
        <v>384.8</v>
      </c>
      <c r="E10" s="29">
        <f t="shared" si="1"/>
        <v>429.90711108343675</v>
      </c>
    </row>
    <row r="11" spans="1:5" x14ac:dyDescent="0.2">
      <c r="A11" s="15">
        <v>45264.202499999999</v>
      </c>
      <c r="B11" s="8">
        <v>45264.263645833336</v>
      </c>
      <c r="C11" s="9">
        <f t="shared" si="0"/>
        <v>1.4675000000861473</v>
      </c>
      <c r="D11" s="28">
        <v>391.6</v>
      </c>
      <c r="E11" s="29">
        <f t="shared" si="1"/>
        <v>574.67300003373532</v>
      </c>
    </row>
    <row r="12" spans="1:5" x14ac:dyDescent="0.2">
      <c r="A12" s="15">
        <v>45267.611747685187</v>
      </c>
      <c r="B12" s="8">
        <v>45267.641608796293</v>
      </c>
      <c r="C12" s="9">
        <f t="shared" si="0"/>
        <v>0.71666666655801237</v>
      </c>
      <c r="D12" s="28">
        <v>388.9</v>
      </c>
      <c r="E12" s="29">
        <f t="shared" si="1"/>
        <v>278.71166662441101</v>
      </c>
    </row>
    <row r="13" spans="1:5" x14ac:dyDescent="0.2">
      <c r="A13" s="15">
        <v>45267.919317129628</v>
      </c>
      <c r="B13" s="8">
        <v>45267.94153935185</v>
      </c>
      <c r="C13" s="9">
        <f t="shared" si="0"/>
        <v>0.53333333332557231</v>
      </c>
      <c r="D13" s="28">
        <v>378.5</v>
      </c>
      <c r="E13" s="29">
        <f t="shared" si="1"/>
        <v>201.86666666372912</v>
      </c>
    </row>
    <row r="14" spans="1:5" x14ac:dyDescent="0.2">
      <c r="A14" s="15">
        <v>45268.763206018521</v>
      </c>
      <c r="B14" s="8">
        <v>45268.818854166668</v>
      </c>
      <c r="C14" s="9">
        <f t="shared" si="0"/>
        <v>1.3355555555317551</v>
      </c>
      <c r="D14" s="28">
        <v>355.5</v>
      </c>
      <c r="E14" s="29">
        <f t="shared" si="1"/>
        <v>474.78999999153893</v>
      </c>
    </row>
    <row r="15" spans="1:5" x14ac:dyDescent="0.2">
      <c r="A15" s="15">
        <v>45269.357187499998</v>
      </c>
      <c r="B15" s="8">
        <v>45269.448506944442</v>
      </c>
      <c r="C15" s="9">
        <f t="shared" si="0"/>
        <v>2.1916666666511446</v>
      </c>
      <c r="D15" s="28">
        <v>354.2</v>
      </c>
      <c r="E15" s="29">
        <f t="shared" si="1"/>
        <v>776.2883333278354</v>
      </c>
    </row>
    <row r="16" spans="1:5" x14ac:dyDescent="0.2">
      <c r="A16" s="22" t="s">
        <v>6</v>
      </c>
      <c r="B16" s="23"/>
      <c r="C16" s="23"/>
      <c r="D16" s="24"/>
      <c r="E16" s="29">
        <f>SUM(E2:E15)</f>
        <v>9076.3102499615106</v>
      </c>
    </row>
    <row r="17" spans="1:5" x14ac:dyDescent="0.2">
      <c r="A17" s="22" t="s">
        <v>7</v>
      </c>
      <c r="B17" s="23"/>
      <c r="C17" s="23"/>
      <c r="D17" s="24"/>
      <c r="E17" s="29">
        <f>SUM(C2:C15)</f>
        <v>24.206388888764195</v>
      </c>
    </row>
    <row r="18" spans="1:5" x14ac:dyDescent="0.2">
      <c r="A18" s="22" t="s">
        <v>8</v>
      </c>
      <c r="B18" s="23"/>
      <c r="C18" s="23"/>
      <c r="D18" s="24"/>
      <c r="E18" s="29">
        <f>E16/E17</f>
        <v>374.95515302468073</v>
      </c>
    </row>
    <row r="19" spans="1:5" x14ac:dyDescent="0.2">
      <c r="A19" s="22" t="s">
        <v>9</v>
      </c>
      <c r="B19" s="23"/>
      <c r="C19" s="23"/>
      <c r="D19" s="24"/>
      <c r="E19" s="29">
        <v>334.6</v>
      </c>
    </row>
    <row r="20" spans="1:5" ht="15" thickBot="1" x14ac:dyDescent="0.25">
      <c r="A20" s="25" t="s">
        <v>4</v>
      </c>
      <c r="B20" s="26"/>
      <c r="C20" s="26"/>
      <c r="D20" s="27"/>
      <c r="E20" s="30">
        <f>(1-E19/E18)*100</f>
        <v>10.762661267392792</v>
      </c>
    </row>
  </sheetData>
  <mergeCells count="5">
    <mergeCell ref="A16:D16"/>
    <mergeCell ref="A17:D17"/>
    <mergeCell ref="A18:D18"/>
    <mergeCell ref="A19:D19"/>
    <mergeCell ref="A20:D20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甲侧制粉系统手动给煤转速数据</vt:lpstr>
      <vt:lpstr>甲侧制粉系统自动给煤转速数据</vt:lpstr>
      <vt:lpstr>乙侧制粉系统手动给煤转速数据 </vt:lpstr>
      <vt:lpstr>乙侧制粉系统自动给煤转速数据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2015-06-05T18:19:34Z</dcterms:created>
  <dcterms:modified xsi:type="dcterms:W3CDTF">2023-12-19T12:54:09Z</dcterms:modified>
</cp:coreProperties>
</file>