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0 Asset Swap Pricing Examples\"/>
    </mc:Choice>
  </mc:AlternateContent>
  <xr:revisionPtr revIDLastSave="0" documentId="13_ncr:1_{D6E65EF7-F784-4065-8BCB-52C1781ACB80}" xr6:coauthVersionLast="47" xr6:coauthVersionMax="47" xr10:uidLastSave="{00000000-0000-0000-0000-000000000000}"/>
  <bookViews>
    <workbookView xWindow="3075" yWindow="3075" windowWidth="38700" windowHeight="15345" activeTab="1" xr2:uid="{04F0DFD9-E694-4A57-B6D9-D4AB214DD37F}"/>
  </bookViews>
  <sheets>
    <sheet name="Yield-Yield Spread" sheetId="1" r:id="rId1"/>
    <sheet name="Par-Par Spread" sheetId="2" r:id="rId2"/>
  </sheet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C43" i="2"/>
  <c r="C45" i="2"/>
  <c r="C46" i="2"/>
  <c r="C47" i="2"/>
  <c r="C21" i="2"/>
  <c r="C22" i="2"/>
  <c r="C24" i="2"/>
  <c r="C25" i="2"/>
  <c r="C26" i="2"/>
  <c r="C31" i="1"/>
  <c r="C32" i="1"/>
  <c r="C16" i="1"/>
  <c r="C17" i="1"/>
</calcChain>
</file>

<file path=xl/sharedStrings.xml><?xml version="1.0" encoding="utf-8"?>
<sst xmlns="http://schemas.openxmlformats.org/spreadsheetml/2006/main" count="60" uniqueCount="22">
  <si>
    <t>Example 1:    German Government Bond</t>
  </si>
  <si>
    <t>Bond</t>
  </si>
  <si>
    <t>DBR 0.5% 2026</t>
  </si>
  <si>
    <t>Coupon</t>
  </si>
  <si>
    <t>Maturity</t>
  </si>
  <si>
    <t>Clean Price</t>
  </si>
  <si>
    <t>Yield</t>
  </si>
  <si>
    <t>10Y Swap Rate</t>
  </si>
  <si>
    <t>Yield-Yield Spread</t>
  </si>
  <si>
    <t>Yield-Yield Asset Swap Spread</t>
  </si>
  <si>
    <t>Example 2:    Greek Government Bond</t>
  </si>
  <si>
    <t>Basis Points</t>
  </si>
  <si>
    <t>GGB 3.0% 2026</t>
  </si>
  <si>
    <t>Term</t>
  </si>
  <si>
    <t>10 years</t>
  </si>
  <si>
    <t>Par-Par Asset Swap Spread</t>
  </si>
  <si>
    <t>10Y Annuity(Fixed)</t>
  </si>
  <si>
    <t>10Y Annuity(Float)</t>
  </si>
  <si>
    <t>Par-Par Spread</t>
  </si>
  <si>
    <t>Swap Component</t>
  </si>
  <si>
    <t>Par-Par Adjustment</t>
  </si>
  <si>
    <t>Par-Par Spread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</si>
</sst>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2" fillId="0" borderId="0" xfId="0" applyFont="1"/>
    <xf numFmtId="165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2</xdr:row>
      <xdr:rowOff>22860</xdr:rowOff>
    </xdr:from>
    <xdr:to>
      <xdr:col>6</xdr:col>
      <xdr:colOff>192406</xdr:colOff>
      <xdr:row>3</xdr:row>
      <xdr:rowOff>180467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A8147-8F19-F120-053E-6DCCDD08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508635"/>
          <a:ext cx="4450080" cy="348107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0</xdr:row>
      <xdr:rowOff>95251</xdr:rowOff>
    </xdr:from>
    <xdr:to>
      <xdr:col>15</xdr:col>
      <xdr:colOff>28575</xdr:colOff>
      <xdr:row>18</xdr:row>
      <xdr:rowOff>100534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8BB827-D6BB-1791-7E9F-F163CCA9F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95251"/>
          <a:ext cx="4981575" cy="3539058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</xdr:colOff>
      <xdr:row>19</xdr:row>
      <xdr:rowOff>152399</xdr:rowOff>
    </xdr:from>
    <xdr:to>
      <xdr:col>15</xdr:col>
      <xdr:colOff>85725</xdr:colOff>
      <xdr:row>43</xdr:row>
      <xdr:rowOff>62780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90FAA-63FE-9D72-E510-5BCD74777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0675" y="3876674"/>
          <a:ext cx="5029200" cy="448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6</xdr:row>
      <xdr:rowOff>139492</xdr:rowOff>
    </xdr:from>
    <xdr:to>
      <xdr:col>26</xdr:col>
      <xdr:colOff>238125</xdr:colOff>
      <xdr:row>18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0D373-AA0D-6390-FF28-F83EF069D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1387267"/>
          <a:ext cx="6315075" cy="2203657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29</xdr:row>
      <xdr:rowOff>19050</xdr:rowOff>
    </xdr:from>
    <xdr:to>
      <xdr:col>26</xdr:col>
      <xdr:colOff>267579</xdr:colOff>
      <xdr:row>43</xdr:row>
      <xdr:rowOff>86107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D00ED2-A3BF-9A79-F68F-94C2AF663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20425" y="5648325"/>
          <a:ext cx="6296904" cy="2734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2</xdr:row>
      <xdr:rowOff>129540</xdr:rowOff>
    </xdr:from>
    <xdr:to>
      <xdr:col>5</xdr:col>
      <xdr:colOff>15240</xdr:colOff>
      <xdr:row>6</xdr:row>
      <xdr:rowOff>150558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339FA-7A38-17C0-515A-3F64D7FA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609600"/>
          <a:ext cx="3246120" cy="752538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28</xdr:row>
      <xdr:rowOff>161925</xdr:rowOff>
    </xdr:from>
    <xdr:to>
      <xdr:col>17</xdr:col>
      <xdr:colOff>220291</xdr:colOff>
      <xdr:row>56</xdr:row>
      <xdr:rowOff>105512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E15BB7-EC23-F9A1-472B-06DCB0C1F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5791200"/>
          <a:ext cx="8716591" cy="5277587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0</xdr:row>
      <xdr:rowOff>66675</xdr:rowOff>
    </xdr:from>
    <xdr:to>
      <xdr:col>17</xdr:col>
      <xdr:colOff>210761</xdr:colOff>
      <xdr:row>28</xdr:row>
      <xdr:rowOff>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F64527-6FD9-1736-B540-5A0831A37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66675"/>
          <a:ext cx="8678486" cy="5372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8515-2C24-4582-9380-E99C21EB9331}">
  <dimension ref="B2:C32"/>
  <sheetViews>
    <sheetView showGridLines="0" workbookViewId="0"/>
  </sheetViews>
  <sheetFormatPr defaultRowHeight="15" x14ac:dyDescent="0.25"/>
  <cols>
    <col min="2" max="2" width="18.28515625" customWidth="1"/>
    <col min="6" max="6" width="18" customWidth="1"/>
  </cols>
  <sheetData>
    <row r="2" spans="2:3" ht="23.25" x14ac:dyDescent="0.35">
      <c r="B2" s="7" t="s">
        <v>9</v>
      </c>
    </row>
    <row r="7" spans="2:3" x14ac:dyDescent="0.25">
      <c r="B7" s="1" t="s">
        <v>0</v>
      </c>
    </row>
    <row r="8" spans="2:3" x14ac:dyDescent="0.25">
      <c r="B8" t="s">
        <v>1</v>
      </c>
      <c r="C8" s="2" t="s">
        <v>2</v>
      </c>
    </row>
    <row r="9" spans="2:3" x14ac:dyDescent="0.25">
      <c r="B9" t="s">
        <v>3</v>
      </c>
      <c r="C9" s="3">
        <v>5.0000000000000001E-3</v>
      </c>
    </row>
    <row r="10" spans="2:3" x14ac:dyDescent="0.25">
      <c r="B10" t="s">
        <v>4</v>
      </c>
      <c r="C10" s="2">
        <v>2026</v>
      </c>
    </row>
    <row r="11" spans="2:3" x14ac:dyDescent="0.25">
      <c r="B11" t="s">
        <v>13</v>
      </c>
      <c r="C11" s="2" t="s">
        <v>14</v>
      </c>
    </row>
    <row r="12" spans="2:3" x14ac:dyDescent="0.25">
      <c r="B12" t="s">
        <v>5</v>
      </c>
      <c r="C12" s="8">
        <v>99.02</v>
      </c>
    </row>
    <row r="13" spans="2:3" x14ac:dyDescent="0.25">
      <c r="B13" t="s">
        <v>6</v>
      </c>
      <c r="C13" s="4">
        <v>6.4000000000000003E-3</v>
      </c>
    </row>
    <row r="14" spans="2:3" x14ac:dyDescent="0.25">
      <c r="C14" s="2"/>
    </row>
    <row r="15" spans="2:3" x14ac:dyDescent="0.25">
      <c r="B15" t="s">
        <v>7</v>
      </c>
      <c r="C15" s="4">
        <v>9.1999999999999998E-3</v>
      </c>
    </row>
    <row r="16" spans="2:3" x14ac:dyDescent="0.25">
      <c r="B16" s="1" t="s">
        <v>8</v>
      </c>
      <c r="C16" s="5">
        <f>C13-C15</f>
        <v>-2.7999999999999995E-3</v>
      </c>
    </row>
    <row r="17" spans="2:3" x14ac:dyDescent="0.25">
      <c r="B17" t="s">
        <v>11</v>
      </c>
      <c r="C17" s="6">
        <f>C16*10000</f>
        <v>-27.999999999999996</v>
      </c>
    </row>
    <row r="22" spans="2:3" x14ac:dyDescent="0.25">
      <c r="B22" s="1" t="s">
        <v>10</v>
      </c>
    </row>
    <row r="23" spans="2:3" x14ac:dyDescent="0.25">
      <c r="B23" t="s">
        <v>1</v>
      </c>
      <c r="C23" s="2" t="s">
        <v>12</v>
      </c>
    </row>
    <row r="24" spans="2:3" x14ac:dyDescent="0.25">
      <c r="B24" t="s">
        <v>3</v>
      </c>
      <c r="C24" s="3">
        <v>0.03</v>
      </c>
    </row>
    <row r="25" spans="2:3" x14ac:dyDescent="0.25">
      <c r="B25" t="s">
        <v>4</v>
      </c>
      <c r="C25" s="2">
        <v>2026</v>
      </c>
    </row>
    <row r="26" spans="2:3" x14ac:dyDescent="0.25">
      <c r="B26" t="s">
        <v>13</v>
      </c>
      <c r="C26" s="2" t="s">
        <v>14</v>
      </c>
    </row>
    <row r="27" spans="2:3" x14ac:dyDescent="0.25">
      <c r="B27" t="s">
        <v>5</v>
      </c>
      <c r="C27" s="8">
        <v>65.397999999999996</v>
      </c>
    </row>
    <row r="28" spans="2:3" x14ac:dyDescent="0.25">
      <c r="B28" t="s">
        <v>6</v>
      </c>
      <c r="C28" s="4">
        <v>9.1880000000000003E-2</v>
      </c>
    </row>
    <row r="29" spans="2:3" x14ac:dyDescent="0.25">
      <c r="C29" s="2"/>
    </row>
    <row r="30" spans="2:3" x14ac:dyDescent="0.25">
      <c r="B30" t="s">
        <v>7</v>
      </c>
      <c r="C30" s="4">
        <v>9.1999999999999998E-3</v>
      </c>
    </row>
    <row r="31" spans="2:3" x14ac:dyDescent="0.25">
      <c r="B31" s="1" t="s">
        <v>8</v>
      </c>
      <c r="C31" s="5">
        <f>C28-C30</f>
        <v>8.2680000000000003E-2</v>
      </c>
    </row>
    <row r="32" spans="2:3" x14ac:dyDescent="0.25">
      <c r="B32" t="s">
        <v>11</v>
      </c>
      <c r="C32" s="6">
        <f>C31*10000</f>
        <v>826.80000000000007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D0F-45FF-4830-9332-6222390A0C05}">
  <dimension ref="B2:C47"/>
  <sheetViews>
    <sheetView showGridLines="0" tabSelected="1" workbookViewId="0"/>
  </sheetViews>
  <sheetFormatPr defaultRowHeight="15" x14ac:dyDescent="0.25"/>
  <cols>
    <col min="2" max="2" width="20.7109375" customWidth="1"/>
    <col min="3" max="3" width="10" bestFit="1" customWidth="1"/>
    <col min="6" max="6" width="9.140625" customWidth="1"/>
    <col min="16" max="16" width="35.28515625" bestFit="1" customWidth="1"/>
  </cols>
  <sheetData>
    <row r="2" spans="2:3" ht="23.25" x14ac:dyDescent="0.35">
      <c r="B2" s="7" t="s">
        <v>15</v>
      </c>
    </row>
    <row r="9" spans="2:3" x14ac:dyDescent="0.25">
      <c r="B9" s="1" t="s">
        <v>0</v>
      </c>
    </row>
    <row r="10" spans="2:3" x14ac:dyDescent="0.25">
      <c r="B10" t="s">
        <v>1</v>
      </c>
      <c r="C10" s="2" t="s">
        <v>2</v>
      </c>
    </row>
    <row r="11" spans="2:3" x14ac:dyDescent="0.25">
      <c r="B11" t="s">
        <v>3</v>
      </c>
      <c r="C11" s="3">
        <v>5.0000000000000001E-3</v>
      </c>
    </row>
    <row r="12" spans="2:3" x14ac:dyDescent="0.25">
      <c r="B12" t="s">
        <v>4</v>
      </c>
      <c r="C12" s="2">
        <v>2026</v>
      </c>
    </row>
    <row r="13" spans="2:3" x14ac:dyDescent="0.25">
      <c r="B13" t="s">
        <v>13</v>
      </c>
      <c r="C13" s="2" t="s">
        <v>14</v>
      </c>
    </row>
    <row r="14" spans="2:3" x14ac:dyDescent="0.25">
      <c r="B14" t="s">
        <v>5</v>
      </c>
      <c r="C14" s="8">
        <v>104.58</v>
      </c>
    </row>
    <row r="15" spans="2:3" x14ac:dyDescent="0.25">
      <c r="B15" t="s">
        <v>6</v>
      </c>
      <c r="C15" s="4">
        <v>6.4000000000000003E-3</v>
      </c>
    </row>
    <row r="17" spans="2:3" x14ac:dyDescent="0.25">
      <c r="B17" t="s">
        <v>7</v>
      </c>
      <c r="C17" s="4">
        <v>4.4000000000000003E-3</v>
      </c>
    </row>
    <row r="18" spans="2:3" x14ac:dyDescent="0.25">
      <c r="B18" t="s">
        <v>16</v>
      </c>
      <c r="C18" s="6">
        <v>10</v>
      </c>
    </row>
    <row r="19" spans="2:3" x14ac:dyDescent="0.25">
      <c r="B19" t="s">
        <v>17</v>
      </c>
      <c r="C19" s="6">
        <v>10</v>
      </c>
    </row>
    <row r="21" spans="2:3" x14ac:dyDescent="0.25">
      <c r="B21" s="1" t="s">
        <v>18</v>
      </c>
      <c r="C21" s="5">
        <f>((C11-C17)*C18+(100-C14)/100)/C19</f>
        <v>-3.9799999999999983E-3</v>
      </c>
    </row>
    <row r="22" spans="2:3" x14ac:dyDescent="0.25">
      <c r="B22" t="s">
        <v>11</v>
      </c>
      <c r="C22" s="10">
        <f>C21*10000</f>
        <v>-39.799999999999983</v>
      </c>
    </row>
    <row r="24" spans="2:3" x14ac:dyDescent="0.25">
      <c r="B24" t="s">
        <v>19</v>
      </c>
      <c r="C24" s="4">
        <f>(C11-C17)*C18</f>
        <v>5.9999999999999984E-3</v>
      </c>
    </row>
    <row r="25" spans="2:3" x14ac:dyDescent="0.25">
      <c r="B25" t="s">
        <v>20</v>
      </c>
      <c r="C25" s="4">
        <f>(100-C14)/100</f>
        <v>-4.579999999999998E-2</v>
      </c>
    </row>
    <row r="26" spans="2:3" x14ac:dyDescent="0.25">
      <c r="B26" t="s">
        <v>21</v>
      </c>
      <c r="C26" s="11">
        <f>(C24+C25)/C19</f>
        <v>-3.9799999999999983E-3</v>
      </c>
    </row>
    <row r="28" spans="2:3" x14ac:dyDescent="0.25">
      <c r="C28" s="9"/>
    </row>
    <row r="30" spans="2:3" x14ac:dyDescent="0.25">
      <c r="B30" s="1" t="s">
        <v>10</v>
      </c>
    </row>
    <row r="31" spans="2:3" x14ac:dyDescent="0.25">
      <c r="B31" t="s">
        <v>1</v>
      </c>
      <c r="C31" s="2" t="s">
        <v>12</v>
      </c>
    </row>
    <row r="32" spans="2:3" x14ac:dyDescent="0.25">
      <c r="B32" t="s">
        <v>3</v>
      </c>
      <c r="C32" s="3">
        <v>0.03</v>
      </c>
    </row>
    <row r="33" spans="2:3" x14ac:dyDescent="0.25">
      <c r="B33" t="s">
        <v>4</v>
      </c>
      <c r="C33" s="2">
        <v>2026</v>
      </c>
    </row>
    <row r="34" spans="2:3" x14ac:dyDescent="0.25">
      <c r="B34" t="s">
        <v>13</v>
      </c>
      <c r="C34" s="2" t="s">
        <v>14</v>
      </c>
    </row>
    <row r="35" spans="2:3" x14ac:dyDescent="0.25">
      <c r="B35" t="s">
        <v>5</v>
      </c>
      <c r="C35" s="8">
        <v>75.28</v>
      </c>
    </row>
    <row r="36" spans="2:3" x14ac:dyDescent="0.25">
      <c r="B36" t="s">
        <v>6</v>
      </c>
      <c r="C36" s="4">
        <v>4.58E-2</v>
      </c>
    </row>
    <row r="38" spans="2:3" x14ac:dyDescent="0.25">
      <c r="B38" t="s">
        <v>7</v>
      </c>
      <c r="C38" s="4">
        <v>4.4000000000000003E-3</v>
      </c>
    </row>
    <row r="39" spans="2:3" x14ac:dyDescent="0.25">
      <c r="B39" t="s">
        <v>16</v>
      </c>
      <c r="C39" s="6">
        <v>10</v>
      </c>
    </row>
    <row r="40" spans="2:3" x14ac:dyDescent="0.25">
      <c r="B40" t="s">
        <v>17</v>
      </c>
      <c r="C40" s="6">
        <v>10</v>
      </c>
    </row>
    <row r="42" spans="2:3" x14ac:dyDescent="0.25">
      <c r="B42" s="1" t="s">
        <v>18</v>
      </c>
      <c r="C42" s="5">
        <f>((C32-C38)*C39+(100-C35)/100)/C40</f>
        <v>5.0319999999999997E-2</v>
      </c>
    </row>
    <row r="43" spans="2:3" x14ac:dyDescent="0.25">
      <c r="B43" t="s">
        <v>11</v>
      </c>
      <c r="C43" s="10">
        <f>C42*10000</f>
        <v>503.2</v>
      </c>
    </row>
    <row r="45" spans="2:3" x14ac:dyDescent="0.25">
      <c r="B45" t="s">
        <v>19</v>
      </c>
      <c r="C45" s="4">
        <f>(C32-C38)*C39</f>
        <v>0.25600000000000001</v>
      </c>
    </row>
    <row r="46" spans="2:3" x14ac:dyDescent="0.25">
      <c r="B46" t="s">
        <v>20</v>
      </c>
      <c r="C46" s="4">
        <f>(100-C35)/100</f>
        <v>0.24719999999999998</v>
      </c>
    </row>
    <row r="47" spans="2:3" x14ac:dyDescent="0.25">
      <c r="B47" t="s">
        <v>21</v>
      </c>
      <c r="C47" s="11">
        <f>(C45+C46)/C40</f>
        <v>5.0319999999999997E-2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Yield-Yield Spread</vt:lpstr>
      <vt:lpstr>Par-Par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2022-08-13T18:06:57Z</dcterms:created>
  <dcterms:modified xsi:type="dcterms:W3CDTF">2022-08-21T19:00:58Z</dcterms:modified>
</cp:coreProperties>
</file>