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kapilgarg/Documents/Northwestern/phd/conversational-interfaces/CI_TeachingKiosk/data/"/>
    </mc:Choice>
  </mc:AlternateContent>
  <xr:revisionPtr revIDLastSave="0" documentId="13_ncr:1_{24BF4777-4F43-8D45-9233-6610240D2981}" xr6:coauthVersionLast="43" xr6:coauthVersionMax="43" xr10:uidLastSave="{00000000-0000-0000-0000-000000000000}"/>
  <bookViews>
    <workbookView xWindow="64000" yWindow="-4340" windowWidth="25600" windowHeight="28340" xr2:uid="{00000000-000D-0000-FFFF-FFFF00000000}"/>
  </bookViews>
  <sheets>
    <sheet name="By course" sheetId="1" r:id="rId1"/>
  </sheets>
  <definedNames>
    <definedName name="_xlnm._FilterDatabase" localSheetId="0" hidden="1">'By course'!$A$1:$K$104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0" i="1" l="1"/>
  <c r="J97" i="1" l="1"/>
  <c r="I97" i="1" s="1"/>
  <c r="J93" i="1"/>
  <c r="I93" i="1" s="1"/>
  <c r="J66" i="1" l="1"/>
  <c r="I66" i="1" s="1"/>
  <c r="I28" i="1" l="1"/>
  <c r="I84" i="1" l="1"/>
  <c r="I48" i="1" l="1"/>
  <c r="J76" i="1" l="1"/>
  <c r="I76" i="1" s="1"/>
  <c r="J94" i="1"/>
  <c r="I94" i="1" s="1"/>
  <c r="I9" i="1" l="1"/>
  <c r="I88" i="1"/>
  <c r="J73" i="1"/>
  <c r="I73" i="1" s="1"/>
  <c r="J74" i="1"/>
  <c r="I74" i="1" s="1"/>
  <c r="J50" i="1"/>
  <c r="I50" i="1" s="1"/>
  <c r="J98" i="1"/>
  <c r="I98" i="1" s="1"/>
  <c r="J99" i="1"/>
  <c r="I99" i="1" s="1"/>
  <c r="J36" i="1"/>
  <c r="I36" i="1" s="1"/>
  <c r="J27" i="1"/>
  <c r="I27" i="1" s="1"/>
  <c r="J4" i="1"/>
  <c r="I4" i="1" s="1"/>
  <c r="J43" i="1" l="1"/>
  <c r="I43" i="1" s="1"/>
  <c r="J53" i="1" l="1"/>
  <c r="J90" i="1" l="1"/>
  <c r="I90" i="1" s="1"/>
  <c r="J91" i="1" l="1"/>
  <c r="I91" i="1" s="1"/>
  <c r="J19" i="1" l="1"/>
  <c r="I19" i="1" s="1"/>
  <c r="J38" i="1"/>
  <c r="I38" i="1" s="1"/>
  <c r="J79" i="1"/>
  <c r="I79" i="1" s="1"/>
  <c r="J72" i="1" l="1"/>
  <c r="I72" i="1" s="1"/>
  <c r="K89" i="1" l="1"/>
  <c r="J89" i="1"/>
  <c r="I89" i="1" s="1"/>
  <c r="J78" i="1" l="1"/>
  <c r="I78" i="1" s="1"/>
  <c r="J61" i="1" l="1"/>
  <c r="I61" i="1" s="1"/>
  <c r="K62" i="1" l="1"/>
  <c r="I54" i="1"/>
  <c r="J52" i="1"/>
  <c r="I52" i="1" s="1"/>
  <c r="J34" i="1" l="1"/>
  <c r="I34" i="1" s="1"/>
  <c r="J102" i="1" l="1"/>
  <c r="J101" i="1"/>
  <c r="J63" i="1"/>
  <c r="J49" i="1"/>
  <c r="J56" i="1"/>
  <c r="J58" i="1"/>
  <c r="J57" i="1"/>
  <c r="J65" i="1"/>
  <c r="J64" i="1"/>
  <c r="J62" i="1"/>
  <c r="J68" i="1"/>
  <c r="J70" i="1"/>
  <c r="J69" i="1"/>
  <c r="J71" i="1"/>
  <c r="J96" i="1"/>
  <c r="J8" i="1"/>
  <c r="I8" i="1" s="1"/>
  <c r="J7" i="1"/>
  <c r="I7" i="1" s="1"/>
  <c r="J10" i="1"/>
  <c r="I10" i="1" s="1"/>
  <c r="J12" i="1"/>
  <c r="I12" i="1" s="1"/>
  <c r="J11" i="1"/>
  <c r="I11" i="1" s="1"/>
  <c r="J13" i="1"/>
  <c r="I13" i="1" s="1"/>
  <c r="J15" i="1"/>
  <c r="I15" i="1" s="1"/>
  <c r="J14" i="1"/>
  <c r="I14" i="1" s="1"/>
  <c r="J17" i="1"/>
  <c r="J18" i="1"/>
  <c r="J20" i="1"/>
  <c r="J22" i="1"/>
  <c r="J21" i="1"/>
  <c r="J25" i="1"/>
  <c r="J29" i="1"/>
  <c r="J30" i="1"/>
  <c r="J23" i="1"/>
  <c r="J24" i="1"/>
  <c r="J35" i="1"/>
  <c r="J37" i="1"/>
  <c r="J100" i="1"/>
  <c r="J41" i="1"/>
  <c r="J40" i="1"/>
  <c r="J42" i="1"/>
  <c r="J45" i="1"/>
  <c r="J44" i="1"/>
  <c r="J46" i="1"/>
  <c r="J6" i="1"/>
  <c r="I6" i="1" s="1"/>
  <c r="J5" i="1"/>
  <c r="I40" i="1"/>
  <c r="I58" i="1" l="1"/>
  <c r="I45" i="1"/>
  <c r="I3" i="1"/>
  <c r="I5" i="1"/>
  <c r="I17" i="1"/>
  <c r="I16" i="1"/>
  <c r="I18" i="1"/>
  <c r="I20" i="1"/>
  <c r="I22" i="1"/>
  <c r="I21" i="1"/>
  <c r="I25" i="1"/>
  <c r="I23" i="1"/>
  <c r="I24" i="1"/>
  <c r="I35" i="1"/>
  <c r="I37" i="1"/>
  <c r="I100" i="1"/>
  <c r="I41" i="1"/>
  <c r="I44" i="1"/>
  <c r="I46" i="1"/>
  <c r="I47" i="1"/>
  <c r="I49" i="1"/>
  <c r="I53" i="1"/>
  <c r="I55" i="1"/>
  <c r="I56" i="1"/>
  <c r="I57" i="1"/>
  <c r="I59" i="1"/>
  <c r="I101" i="1"/>
  <c r="I65" i="1"/>
  <c r="I64" i="1"/>
  <c r="I30" i="1"/>
  <c r="I63" i="1"/>
  <c r="I77" i="1"/>
  <c r="I85" i="1"/>
  <c r="I42" i="1"/>
  <c r="I102" i="1"/>
  <c r="I69" i="1"/>
  <c r="I62" i="1"/>
  <c r="I86" i="1"/>
  <c r="I71" i="1"/>
  <c r="I68" i="1"/>
  <c r="I87" i="1"/>
  <c r="I70" i="1"/>
  <c r="I29" i="1"/>
  <c r="I96" i="1"/>
  <c r="I103" i="1"/>
  <c r="I104" i="1"/>
</calcChain>
</file>

<file path=xl/sharedStrings.xml><?xml version="1.0" encoding="utf-8"?>
<sst xmlns="http://schemas.openxmlformats.org/spreadsheetml/2006/main" count="518" uniqueCount="181">
  <si>
    <t>Course</t>
  </si>
  <si>
    <t>Instructor</t>
  </si>
  <si>
    <t>Days</t>
  </si>
  <si>
    <t>Start</t>
  </si>
  <si>
    <t>End</t>
  </si>
  <si>
    <t>F</t>
  </si>
  <si>
    <t>Horswill</t>
  </si>
  <si>
    <t>MWF</t>
  </si>
  <si>
    <t>M</t>
  </si>
  <si>
    <t>Tu</t>
  </si>
  <si>
    <t>W</t>
  </si>
  <si>
    <t>Th</t>
  </si>
  <si>
    <t>TuTh</t>
  </si>
  <si>
    <t>Hartline</t>
  </si>
  <si>
    <t>Tumblin</t>
  </si>
  <si>
    <t>S</t>
  </si>
  <si>
    <t>Cossairt</t>
  </si>
  <si>
    <t>Sood</t>
  </si>
  <si>
    <t>Tov</t>
  </si>
  <si>
    <t>Vijayaraghavan</t>
  </si>
  <si>
    <t>Hardavellas</t>
  </si>
  <si>
    <t>Dinda</t>
  </si>
  <si>
    <t>Title</t>
  </si>
  <si>
    <t>Duration</t>
  </si>
  <si>
    <t>Argall</t>
  </si>
  <si>
    <t>St-Amour</t>
  </si>
  <si>
    <t>MW</t>
  </si>
  <si>
    <t>Campanoni</t>
  </si>
  <si>
    <t>Riesbeck</t>
  </si>
  <si>
    <t>Horn</t>
  </si>
  <si>
    <t>Birnbaum</t>
  </si>
  <si>
    <t>Rogers</t>
  </si>
  <si>
    <t>Bustamante</t>
  </si>
  <si>
    <t>Hammond</t>
  </si>
  <si>
    <t>Rubenstein</t>
  </si>
  <si>
    <t>Pardo</t>
  </si>
  <si>
    <t>Chen</t>
  </si>
  <si>
    <t>Tech &amp; Human Interaction</t>
  </si>
  <si>
    <t>Software Construction</t>
  </si>
  <si>
    <t>Findler</t>
  </si>
  <si>
    <t>Secondary Number</t>
  </si>
  <si>
    <t>Quadrotor design and control</t>
  </si>
  <si>
    <t>Comp. Photography Seminar</t>
  </si>
  <si>
    <t>Qtr</t>
  </si>
  <si>
    <t>Zhang</t>
  </si>
  <si>
    <t>Game Design Studio</t>
  </si>
  <si>
    <t>Zubek</t>
  </si>
  <si>
    <t>Swarms and Multi-Robot Systems</t>
  </si>
  <si>
    <t>Digital Forensics</t>
  </si>
  <si>
    <t>Code Analysis and Transformation</t>
  </si>
  <si>
    <t>Tangible Interaction Design and Learning</t>
  </si>
  <si>
    <t>473-1</t>
  </si>
  <si>
    <t>NUVention Web+Media</t>
  </si>
  <si>
    <t>473-2</t>
  </si>
  <si>
    <t>Game Design and Development</t>
  </si>
  <si>
    <t>Special Topics in Game AI</t>
  </si>
  <si>
    <t>Intro Programming for non-majors</t>
  </si>
  <si>
    <t>Discrete math</t>
  </si>
  <si>
    <t>Data structures</t>
  </si>
  <si>
    <t>Programming for engineers</t>
  </si>
  <si>
    <t>Programming languages</t>
  </si>
  <si>
    <t>Compilers</t>
  </si>
  <si>
    <t>Networking</t>
  </si>
  <si>
    <t>Operating Systems</t>
  </si>
  <si>
    <t>Distributed Systems</t>
  </si>
  <si>
    <t>Software Project Management and Development</t>
  </si>
  <si>
    <t>351-1</t>
  </si>
  <si>
    <t>351-2</t>
  </si>
  <si>
    <t>Data Science Seminar</t>
  </si>
  <si>
    <t>Makarychev</t>
  </si>
  <si>
    <t>Worsley</t>
  </si>
  <si>
    <t>Gergle</t>
  </si>
  <si>
    <t>Fundamentals of Programming 1.5</t>
  </si>
  <si>
    <t>Wilson</t>
  </si>
  <si>
    <t>Tarzia</t>
  </si>
  <si>
    <t>Historical enrollment</t>
  </si>
  <si>
    <t>Network Penetration and Security</t>
  </si>
  <si>
    <t>Kernel and Other Low-level Software Development</t>
  </si>
  <si>
    <t>Programming Language Seminar</t>
  </si>
  <si>
    <t>Dimoulas</t>
  </si>
  <si>
    <t>Wireless and Mobile Health</t>
  </si>
  <si>
    <t>Alshurafa</t>
  </si>
  <si>
    <t>Riesbeck/Warren</t>
  </si>
  <si>
    <t>Affective Computing Seminar</t>
  </si>
  <si>
    <t>Tov/Findler</t>
  </si>
  <si>
    <t>Operational Semantics</t>
  </si>
  <si>
    <t>Systems Programming in Rust</t>
  </si>
  <si>
    <t>STAFF</t>
  </si>
  <si>
    <t>Internet Security</t>
  </si>
  <si>
    <t>Data management and information processing</t>
  </si>
  <si>
    <t>Khuller</t>
  </si>
  <si>
    <t>Computer Science: Concepts, Philosophy, and Connections</t>
  </si>
  <si>
    <t>Van Wart</t>
  </si>
  <si>
    <t>Advanced topics in compilers</t>
  </si>
  <si>
    <t>Tools and Technologies of the Web</t>
  </si>
  <si>
    <t>Topics in Software Engineering</t>
  </si>
  <si>
    <t>Internet-Scale Experimentation</t>
  </si>
  <si>
    <t>Wang</t>
  </si>
  <si>
    <t>Modern cryptography</t>
  </si>
  <si>
    <t>Introduction to cryptography</t>
  </si>
  <si>
    <t>Hullman</t>
  </si>
  <si>
    <t>TBD</t>
  </si>
  <si>
    <t>Digital Musical Instrument Design</t>
  </si>
  <si>
    <t>Interactive Information Visualization</t>
  </si>
  <si>
    <t>Horswill/Wilson</t>
  </si>
  <si>
    <t>Graduate Complexity</t>
  </si>
  <si>
    <t>Xue</t>
  </si>
  <si>
    <t>Advanced Topics in Mechanism Design</t>
  </si>
  <si>
    <t>Online Markets</t>
  </si>
  <si>
    <t>Advanced Topics in Approximation Algorithms</t>
  </si>
  <si>
    <t>Grad Algorithms</t>
  </si>
  <si>
    <t>Advanced topics in Theoretical CS</t>
  </si>
  <si>
    <t>325-1</t>
  </si>
  <si>
    <t>Innovation in Journalism</t>
  </si>
  <si>
    <t>Wise/Hammond</t>
  </si>
  <si>
    <t>Scalable software architectures</t>
  </si>
  <si>
    <t>Inclusive Making</t>
  </si>
  <si>
    <t>Machine Learning &amp; Artificial Intelligence for Robotics</t>
  </si>
  <si>
    <t>Computational Creativity</t>
  </si>
  <si>
    <t>Seetharaman/Pardo</t>
  </si>
  <si>
    <t>Rapid Prototyping for Software Innovation</t>
  </si>
  <si>
    <t>Design Technology &amp; Research</t>
  </si>
  <si>
    <t>Machine Learning</t>
  </si>
  <si>
    <t>Intro to Artificial Intelligence</t>
  </si>
  <si>
    <t>Human-Computer Interaction</t>
  </si>
  <si>
    <t>Design and Analysis of Algorithms</t>
  </si>
  <si>
    <t>Intermediate Computer Graphics</t>
  </si>
  <si>
    <t>Intro to Computer Systems</t>
  </si>
  <si>
    <t>Intensive Program Design</t>
  </si>
  <si>
    <t>Intro to Computation Phototography</t>
  </si>
  <si>
    <t>Practicum in Intelligence Information Systems</t>
  </si>
  <si>
    <t>Intro to Computer Graphics</t>
  </si>
  <si>
    <t>Intro to Robotics Laboratory</t>
  </si>
  <si>
    <t>Intro to Natural Language Processing</t>
  </si>
  <si>
    <t>Course Topic Area</t>
  </si>
  <si>
    <t>Artificial Intelligence Programming</t>
  </si>
  <si>
    <t>Intro to Databases</t>
  </si>
  <si>
    <t>Fundamentals of Computer Programming 1</t>
  </si>
  <si>
    <t>Fundamentals of Computer Programming 2</t>
  </si>
  <si>
    <t>Robotics-Topic</t>
  </si>
  <si>
    <t>Compilers-Topic</t>
  </si>
  <si>
    <t>HumanComputerInteraction-Topic</t>
  </si>
  <si>
    <t>ComputationalPhotography-Topic</t>
  </si>
  <si>
    <t>DesignAnalysisAlgorithms-Topic</t>
  </si>
  <si>
    <t>NaturalLanguageProcessing-Topic</t>
  </si>
  <si>
    <t>InformationSystems-Topic</t>
  </si>
  <si>
    <t>DatabaseManagementSystemEngines-Topic</t>
  </si>
  <si>
    <t>Networks-Topic</t>
  </si>
  <si>
    <t>OperatingSystemsSecurity-Topic</t>
  </si>
  <si>
    <t>DistributedArchitectures-Topic</t>
  </si>
  <si>
    <t>ArtificialIntelligence-Topic</t>
  </si>
  <si>
    <t>MachineLearning-Topic</t>
  </si>
  <si>
    <t>NetworkSecurity-Topic</t>
  </si>
  <si>
    <t>SoftwareDevelopmentTechniques-Topic</t>
  </si>
  <si>
    <t>SoftwareDevelopmentProcessManagement-Topic</t>
  </si>
  <si>
    <t>VisualizationTechniques-Topic</t>
  </si>
  <si>
    <t>LargeScaleIntegrationDesign-Topic</t>
  </si>
  <si>
    <t>DataManagementSystems-Topic</t>
  </si>
  <si>
    <t>SoftwareEngineering-Topic</t>
  </si>
  <si>
    <t>ComputationalComplexityCryptography-Topic</t>
  </si>
  <si>
    <t>lProgrammingLanguages-Topic</t>
  </si>
  <si>
    <t>SoundMusicComputing-Topic</t>
  </si>
  <si>
    <t>ArtsHumanities-Topic</t>
  </si>
  <si>
    <t>SecurityPrivacy-Topic</t>
  </si>
  <si>
    <t>NetworkExperimentation-Topic</t>
  </si>
  <si>
    <t>Cryptography-Topic</t>
  </si>
  <si>
    <t>TheoryComputation-Topic</t>
  </si>
  <si>
    <t>ApproximationAlgorithmsAnalysis-Topic</t>
  </si>
  <si>
    <t>AlgorithmicGameTheoryMechanismDesign-Topic</t>
  </si>
  <si>
    <t>ComputerGraphics-Topic</t>
  </si>
  <si>
    <t>DataStructuresDesignAnalysis-Topic</t>
  </si>
  <si>
    <t>DiscreteMathematics-Topic</t>
  </si>
  <si>
    <t>GeneralProgrammingLanguages-Topic</t>
  </si>
  <si>
    <t>ProgramSemantics-Topic</t>
  </si>
  <si>
    <t>MathematicalOptimization-Topic</t>
  </si>
  <si>
    <t>InteractiveSystemsTools-Topic</t>
  </si>
  <si>
    <t>InteractionTechniques-Topic</t>
  </si>
  <si>
    <t>DesigningSoftware-Topic</t>
  </si>
  <si>
    <t>EmbeddedSystems-Topic</t>
  </si>
  <si>
    <t>Accessibility-Topic</t>
  </si>
  <si>
    <t>SoftwareSystemStructures-Topic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</si>
</sst>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2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0" xfId="0" applyFont="1"/>
    <xf numFmtId="0" fontId="0" fillId="3" borderId="0" xfId="0" applyFont="1" applyFill="1"/>
    <xf numFmtId="0" fontId="0" fillId="0" borderId="2" xfId="0" applyFont="1" applyBorder="1"/>
    <xf numFmtId="20" fontId="0" fillId="0" borderId="2" xfId="0" applyNumberFormat="1" applyFont="1" applyBorder="1"/>
    <xf numFmtId="164" fontId="0" fillId="0" borderId="0" xfId="0" applyNumberFormat="1" applyFont="1"/>
    <xf numFmtId="0" fontId="0" fillId="0" borderId="0" xfId="0" applyFill="1"/>
    <xf numFmtId="0" fontId="0" fillId="0" borderId="0" xfId="0" applyFont="1" applyFill="1"/>
    <xf numFmtId="0" fontId="0" fillId="0" borderId="2" xfId="0" applyFont="1" applyFill="1" applyBorder="1"/>
    <xf numFmtId="0" fontId="0" fillId="0" borderId="0" xfId="0" applyFont="1" applyAlignment="1">
      <alignment vertical="center"/>
    </xf>
    <xf numFmtId="164" fontId="0" fillId="0" borderId="2" xfId="0" applyNumberFormat="1" applyFont="1" applyBorder="1"/>
    <xf numFmtId="0" fontId="0" fillId="0" borderId="0" xfId="0" applyFont="1" applyBorder="1"/>
    <xf numFmtId="20" fontId="0" fillId="0" borderId="2" xfId="0" applyNumberFormat="1" applyFont="1" applyFill="1" applyBorder="1"/>
    <xf numFmtId="164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"/>
  <sheetViews>
    <sheetView tabSelected="1" zoomScale="150" zoomScaleNormal="100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F12" sqref="F12"/>
    </sheetView>
  </sheetViews>
  <sheetFormatPr baseColWidth="10" defaultColWidth="8.83203125" defaultRowHeight="15" x14ac:dyDescent="0.2"/>
  <cols>
    <col min="1" max="1" width="5.6640625" bestFit="1" customWidth="1"/>
    <col min="2" max="2" width="8.5" bestFit="1" customWidth="1"/>
    <col min="3" max="3" width="18.6640625" bestFit="1" customWidth="1"/>
    <col min="4" max="4" width="47" bestFit="1" customWidth="1"/>
    <col min="5" max="5" width="16.5" style="2" bestFit="1" customWidth="1"/>
    <col min="6" max="6" width="40" style="7" bestFit="1" customWidth="1"/>
    <col min="7" max="8" width="6.83203125" style="2" bestFit="1" customWidth="1"/>
    <col min="9" max="9" width="6" bestFit="1" customWidth="1"/>
    <col min="10" max="10" width="10" bestFit="1" customWidth="1"/>
    <col min="11" max="11" width="20.1640625" bestFit="1" customWidth="1"/>
  </cols>
  <sheetData>
    <row r="1" spans="1:11" s="3" customFormat="1" x14ac:dyDescent="0.2">
      <c r="A1" s="3" t="s">
        <v>43</v>
      </c>
      <c r="B1" s="3" t="s">
        <v>0</v>
      </c>
      <c r="C1" s="3" t="s">
        <v>40</v>
      </c>
      <c r="D1" s="3" t="s">
        <v>22</v>
      </c>
      <c r="E1" s="4" t="s">
        <v>1</v>
      </c>
      <c r="F1" s="4" t="s">
        <v>134</v>
      </c>
      <c r="G1" s="4" t="s">
        <v>2</v>
      </c>
      <c r="H1" s="4" t="s">
        <v>3</v>
      </c>
      <c r="I1" s="3" t="s">
        <v>4</v>
      </c>
      <c r="J1" s="3" t="s">
        <v>23</v>
      </c>
      <c r="K1" s="3" t="s">
        <v>75</v>
      </c>
    </row>
    <row r="2" spans="1:11" x14ac:dyDescent="0.2">
      <c r="A2" s="5" t="s">
        <v>5</v>
      </c>
      <c r="B2" s="5">
        <v>101</v>
      </c>
      <c r="C2" s="5"/>
      <c r="D2" s="6" t="s">
        <v>91</v>
      </c>
      <c r="E2" s="7" t="s">
        <v>30</v>
      </c>
      <c r="G2" s="7" t="s">
        <v>7</v>
      </c>
      <c r="H2" s="14">
        <v>0.58333333333333337</v>
      </c>
      <c r="I2" s="9">
        <v>0.61805555555555558</v>
      </c>
      <c r="J2" s="9">
        <v>3.4722222222222224E-2</v>
      </c>
      <c r="K2" s="5"/>
    </row>
    <row r="3" spans="1:11" x14ac:dyDescent="0.2">
      <c r="A3" s="5" t="s">
        <v>5</v>
      </c>
      <c r="B3" s="5">
        <v>110</v>
      </c>
      <c r="C3" s="5"/>
      <c r="D3" s="5" t="s">
        <v>56</v>
      </c>
      <c r="E3" s="7" t="s">
        <v>92</v>
      </c>
      <c r="G3" s="7" t="s">
        <v>7</v>
      </c>
      <c r="H3" s="14">
        <v>0.41666666666666669</v>
      </c>
      <c r="I3" s="9">
        <f t="shared" ref="I3:I25" si="0">H3+J3</f>
        <v>0.4513888888888889</v>
      </c>
      <c r="J3" s="9">
        <v>3.4722222222222224E-2</v>
      </c>
      <c r="K3" s="5">
        <v>45</v>
      </c>
    </row>
    <row r="4" spans="1:11" x14ac:dyDescent="0.2">
      <c r="A4" s="5" t="s">
        <v>15</v>
      </c>
      <c r="B4" s="5">
        <v>110</v>
      </c>
      <c r="C4" s="5"/>
      <c r="D4" s="6" t="s">
        <v>56</v>
      </c>
      <c r="E4" s="7" t="s">
        <v>92</v>
      </c>
      <c r="G4" s="7" t="s">
        <v>7</v>
      </c>
      <c r="H4" s="14">
        <v>0.45833333333333331</v>
      </c>
      <c r="I4" s="9">
        <f t="shared" si="0"/>
        <v>0.49305555555555552</v>
      </c>
      <c r="J4" s="9">
        <f>IF(G4="MWF",0.0347222222222222, IF(G4="TuTh", 0.0555555555555556, 999))</f>
        <v>3.4722222222222203E-2</v>
      </c>
      <c r="K4" s="5">
        <v>52</v>
      </c>
    </row>
    <row r="5" spans="1:11" x14ac:dyDescent="0.2">
      <c r="A5" s="5" t="s">
        <v>10</v>
      </c>
      <c r="B5" s="5">
        <v>110</v>
      </c>
      <c r="C5" s="5"/>
      <c r="D5" s="6" t="s">
        <v>56</v>
      </c>
      <c r="E5" s="7" t="s">
        <v>92</v>
      </c>
      <c r="G5" s="7" t="s">
        <v>12</v>
      </c>
      <c r="H5" s="14">
        <v>0.66666666666666663</v>
      </c>
      <c r="I5" s="9">
        <f t="shared" si="0"/>
        <v>0.72222222222222221</v>
      </c>
      <c r="J5" s="9">
        <f>IF(G5="MWF",0.0347222222222222, IF(G5="TuTh", 0.0555555555555556, 999))</f>
        <v>5.5555555555555601E-2</v>
      </c>
      <c r="K5" s="5">
        <v>46</v>
      </c>
    </row>
    <row r="6" spans="1:11" x14ac:dyDescent="0.2">
      <c r="A6" s="11" t="s">
        <v>5</v>
      </c>
      <c r="B6" s="5">
        <v>111</v>
      </c>
      <c r="C6" s="5"/>
      <c r="D6" s="6" t="s">
        <v>137</v>
      </c>
      <c r="E6" s="7" t="s">
        <v>104</v>
      </c>
      <c r="G6" s="7" t="s">
        <v>7</v>
      </c>
      <c r="H6" s="14">
        <v>0.54166666666666663</v>
      </c>
      <c r="I6" s="9">
        <f t="shared" si="0"/>
        <v>0.57638888888888884</v>
      </c>
      <c r="J6" s="9">
        <f>IF(G6="MWF",0.0347222222222222, IF(G6="TuTh", 0.0555555555555556, 999))</f>
        <v>3.4722222222222203E-2</v>
      </c>
      <c r="K6" s="5">
        <v>310</v>
      </c>
    </row>
    <row r="7" spans="1:11" x14ac:dyDescent="0.2">
      <c r="A7" s="5" t="s">
        <v>15</v>
      </c>
      <c r="B7" s="5">
        <v>111</v>
      </c>
      <c r="C7" s="5"/>
      <c r="D7" s="6" t="s">
        <v>137</v>
      </c>
      <c r="E7" s="7" t="s">
        <v>18</v>
      </c>
      <c r="G7" s="7" t="s">
        <v>12</v>
      </c>
      <c r="H7" s="14">
        <v>0.58333333333333337</v>
      </c>
      <c r="I7" s="9">
        <f t="shared" si="0"/>
        <v>0.63888888888888895</v>
      </c>
      <c r="J7" s="9">
        <f>IF(G7="MWF",0.0347222222222222, IF(G7="TuTh", 0.0555555555555556, 999))</f>
        <v>5.5555555555555601E-2</v>
      </c>
      <c r="K7" s="5">
        <v>56</v>
      </c>
    </row>
    <row r="8" spans="1:11" x14ac:dyDescent="0.2">
      <c r="A8" s="5" t="s">
        <v>10</v>
      </c>
      <c r="B8" s="5">
        <v>111</v>
      </c>
      <c r="C8" s="5"/>
      <c r="D8" s="6" t="s">
        <v>137</v>
      </c>
      <c r="E8" s="7" t="s">
        <v>17</v>
      </c>
      <c r="G8" s="7" t="s">
        <v>7</v>
      </c>
      <c r="H8" s="14">
        <v>0.45833333333333331</v>
      </c>
      <c r="I8" s="9">
        <f t="shared" si="0"/>
        <v>0.49305555555555552</v>
      </c>
      <c r="J8" s="9">
        <f>IF(G8="MWF",0.0347222222222222, IF(G8="TuTh", 0.0555555555555556, 999))</f>
        <v>3.4722222222222203E-2</v>
      </c>
      <c r="K8" s="5">
        <v>360</v>
      </c>
    </row>
    <row r="9" spans="1:11" x14ac:dyDescent="0.2">
      <c r="A9" s="5" t="s">
        <v>15</v>
      </c>
      <c r="B9" s="5">
        <v>130</v>
      </c>
      <c r="C9" s="5"/>
      <c r="D9" s="6" t="s">
        <v>94</v>
      </c>
      <c r="E9" s="7" t="s">
        <v>92</v>
      </c>
      <c r="F9" s="7" t="s">
        <v>153</v>
      </c>
      <c r="G9" s="7" t="s">
        <v>26</v>
      </c>
      <c r="H9" s="14">
        <v>0.66666666666666663</v>
      </c>
      <c r="I9" s="9">
        <f t="shared" si="0"/>
        <v>0.70138888888888884</v>
      </c>
      <c r="J9" s="9">
        <v>3.4722222222222224E-2</v>
      </c>
      <c r="K9" s="5"/>
    </row>
    <row r="10" spans="1:11" x14ac:dyDescent="0.2">
      <c r="A10" s="11" t="s">
        <v>5</v>
      </c>
      <c r="B10" s="5">
        <v>211</v>
      </c>
      <c r="C10" s="5"/>
      <c r="D10" s="6" t="s">
        <v>138</v>
      </c>
      <c r="E10" s="7" t="s">
        <v>17</v>
      </c>
      <c r="G10" s="7" t="s">
        <v>12</v>
      </c>
      <c r="H10" s="14">
        <v>0.52083333333333337</v>
      </c>
      <c r="I10" s="9">
        <f t="shared" si="0"/>
        <v>0.57638888888888895</v>
      </c>
      <c r="J10" s="9">
        <f t="shared" ref="J10:J15" si="1">IF(G10="MWF",0.0347222222222222, IF(G10="TuTh", 0.0555555555555556, 999))</f>
        <v>5.5555555555555601E-2</v>
      </c>
      <c r="K10" s="5">
        <v>91</v>
      </c>
    </row>
    <row r="11" spans="1:11" x14ac:dyDescent="0.2">
      <c r="A11" s="5" t="s">
        <v>15</v>
      </c>
      <c r="B11" s="5">
        <v>211</v>
      </c>
      <c r="C11" s="5"/>
      <c r="D11" s="6" t="s">
        <v>138</v>
      </c>
      <c r="E11" s="7" t="s">
        <v>17</v>
      </c>
      <c r="G11" s="7" t="s">
        <v>12</v>
      </c>
      <c r="H11" s="14">
        <v>0.52083333333333337</v>
      </c>
      <c r="I11" s="9">
        <f t="shared" si="0"/>
        <v>0.57638888888888895</v>
      </c>
      <c r="J11" s="9">
        <f t="shared" si="1"/>
        <v>5.5555555555555601E-2</v>
      </c>
      <c r="K11" s="5">
        <v>203</v>
      </c>
    </row>
    <row r="12" spans="1:11" x14ac:dyDescent="0.2">
      <c r="A12" s="5" t="s">
        <v>10</v>
      </c>
      <c r="B12" s="5">
        <v>211</v>
      </c>
      <c r="C12" s="5"/>
      <c r="D12" s="6" t="s">
        <v>138</v>
      </c>
      <c r="E12" s="7" t="s">
        <v>18</v>
      </c>
      <c r="G12" s="7" t="s">
        <v>12</v>
      </c>
      <c r="H12" s="14">
        <v>0.58333333333333337</v>
      </c>
      <c r="I12" s="9">
        <f t="shared" si="0"/>
        <v>0.63888888888888895</v>
      </c>
      <c r="J12" s="9">
        <f t="shared" si="1"/>
        <v>5.5555555555555601E-2</v>
      </c>
      <c r="K12" s="5">
        <v>155</v>
      </c>
    </row>
    <row r="13" spans="1:11" x14ac:dyDescent="0.2">
      <c r="A13" s="11" t="s">
        <v>5</v>
      </c>
      <c r="B13" s="5">
        <v>212</v>
      </c>
      <c r="C13" s="5"/>
      <c r="D13" s="6" t="s">
        <v>57</v>
      </c>
      <c r="E13" s="15" t="s">
        <v>19</v>
      </c>
      <c r="F13" s="13" t="s">
        <v>171</v>
      </c>
      <c r="G13" s="7" t="s">
        <v>7</v>
      </c>
      <c r="H13" s="14">
        <v>0.625</v>
      </c>
      <c r="I13" s="9">
        <f t="shared" si="0"/>
        <v>0.65972222222222221</v>
      </c>
      <c r="J13" s="9">
        <f t="shared" si="1"/>
        <v>3.4722222222222203E-2</v>
      </c>
      <c r="K13" s="5">
        <v>95</v>
      </c>
    </row>
    <row r="14" spans="1:11" x14ac:dyDescent="0.2">
      <c r="A14" s="5" t="s">
        <v>15</v>
      </c>
      <c r="B14" s="5">
        <v>212</v>
      </c>
      <c r="C14" s="5"/>
      <c r="D14" s="6" t="s">
        <v>57</v>
      </c>
      <c r="E14" s="15" t="s">
        <v>19</v>
      </c>
      <c r="F14" s="13" t="s">
        <v>171</v>
      </c>
      <c r="G14" s="7" t="s">
        <v>7</v>
      </c>
      <c r="H14" s="14">
        <v>0.625</v>
      </c>
      <c r="I14" s="9">
        <f t="shared" si="0"/>
        <v>0.65972222222222221</v>
      </c>
      <c r="J14" s="9">
        <f t="shared" si="1"/>
        <v>3.4722222222222203E-2</v>
      </c>
      <c r="K14" s="5">
        <v>111</v>
      </c>
    </row>
    <row r="15" spans="1:11" x14ac:dyDescent="0.2">
      <c r="A15" s="5" t="s">
        <v>10</v>
      </c>
      <c r="B15" s="5">
        <v>212</v>
      </c>
      <c r="C15" s="5"/>
      <c r="D15" s="6" t="s">
        <v>57</v>
      </c>
      <c r="E15" s="7" t="s">
        <v>87</v>
      </c>
      <c r="F15" s="13" t="s">
        <v>171</v>
      </c>
      <c r="G15" s="7" t="s">
        <v>7</v>
      </c>
      <c r="H15" s="14">
        <v>0.66666666666666663</v>
      </c>
      <c r="I15" s="9">
        <f t="shared" si="0"/>
        <v>0.70138888888888884</v>
      </c>
      <c r="J15" s="9">
        <f t="shared" si="1"/>
        <v>3.4722222222222203E-2</v>
      </c>
      <c r="K15" s="5">
        <v>55</v>
      </c>
    </row>
    <row r="16" spans="1:11" s="5" customFormat="1" x14ac:dyDescent="0.2">
      <c r="A16" s="5" t="s">
        <v>5</v>
      </c>
      <c r="B16" s="5">
        <v>213</v>
      </c>
      <c r="D16" s="6" t="s">
        <v>127</v>
      </c>
      <c r="E16" s="7" t="s">
        <v>25</v>
      </c>
      <c r="F16" s="7" t="s">
        <v>180</v>
      </c>
      <c r="G16" s="7" t="s">
        <v>12</v>
      </c>
      <c r="H16" s="8">
        <v>0.64583333333333337</v>
      </c>
      <c r="I16" s="9">
        <f t="shared" si="0"/>
        <v>0.70138888888888895</v>
      </c>
      <c r="J16" s="9">
        <v>5.5555555555555552E-2</v>
      </c>
      <c r="K16" s="5">
        <v>91</v>
      </c>
    </row>
    <row r="17" spans="1:11" x14ac:dyDescent="0.2">
      <c r="A17" s="11" t="s">
        <v>5</v>
      </c>
      <c r="B17" s="5">
        <v>213</v>
      </c>
      <c r="C17" s="5"/>
      <c r="D17" s="6" t="s">
        <v>127</v>
      </c>
      <c r="E17" s="7" t="s">
        <v>21</v>
      </c>
      <c r="F17" s="7" t="s">
        <v>180</v>
      </c>
      <c r="G17" s="7" t="s">
        <v>12</v>
      </c>
      <c r="H17" s="8">
        <v>0.58333333333333337</v>
      </c>
      <c r="I17" s="9">
        <f t="shared" si="0"/>
        <v>0.63888888888888895</v>
      </c>
      <c r="J17" s="9">
        <f t="shared" ref="J17:J25" si="2">IF(G17="MWF",0.0347222222222222, IF(G17="TuTh", 0.0555555555555556, 999))</f>
        <v>5.5555555555555601E-2</v>
      </c>
      <c r="K17" s="5">
        <v>85</v>
      </c>
    </row>
    <row r="18" spans="1:11" x14ac:dyDescent="0.2">
      <c r="A18" s="5" t="s">
        <v>15</v>
      </c>
      <c r="B18" s="5">
        <v>213</v>
      </c>
      <c r="C18" s="5"/>
      <c r="D18" s="6" t="s">
        <v>127</v>
      </c>
      <c r="E18" s="7" t="s">
        <v>20</v>
      </c>
      <c r="F18" s="7" t="s">
        <v>180</v>
      </c>
      <c r="G18" s="7" t="s">
        <v>12</v>
      </c>
      <c r="H18" s="8">
        <v>0.58333333333333337</v>
      </c>
      <c r="I18" s="9">
        <f t="shared" si="0"/>
        <v>0.63888888888888895</v>
      </c>
      <c r="J18" s="9">
        <f t="shared" si="2"/>
        <v>5.5555555555555601E-2</v>
      </c>
      <c r="K18" s="5">
        <v>53</v>
      </c>
    </row>
    <row r="19" spans="1:11" x14ac:dyDescent="0.2">
      <c r="A19" s="5" t="s">
        <v>10</v>
      </c>
      <c r="B19" s="5">
        <v>213</v>
      </c>
      <c r="C19" s="5"/>
      <c r="D19" s="6" t="s">
        <v>127</v>
      </c>
      <c r="E19" s="7" t="s">
        <v>25</v>
      </c>
      <c r="F19" s="7" t="s">
        <v>180</v>
      </c>
      <c r="G19" s="7" t="s">
        <v>12</v>
      </c>
      <c r="H19" s="8">
        <v>0.52083333333333337</v>
      </c>
      <c r="I19" s="9">
        <f t="shared" si="0"/>
        <v>0.57638888888888895</v>
      </c>
      <c r="J19" s="9">
        <f t="shared" si="2"/>
        <v>5.5555555555555601E-2</v>
      </c>
      <c r="K19" s="5">
        <v>91</v>
      </c>
    </row>
    <row r="20" spans="1:11" x14ac:dyDescent="0.2">
      <c r="A20" s="5" t="s">
        <v>5</v>
      </c>
      <c r="B20" s="5">
        <v>214</v>
      </c>
      <c r="C20" s="5"/>
      <c r="D20" s="6" t="s">
        <v>58</v>
      </c>
      <c r="E20" s="7" t="s">
        <v>18</v>
      </c>
      <c r="F20" s="13" t="s">
        <v>170</v>
      </c>
      <c r="G20" s="7" t="s">
        <v>12</v>
      </c>
      <c r="H20" s="8">
        <v>0.39583333333333331</v>
      </c>
      <c r="I20" s="9">
        <f t="shared" si="0"/>
        <v>0.4513888888888889</v>
      </c>
      <c r="J20" s="9">
        <f t="shared" si="2"/>
        <v>5.5555555555555601E-2</v>
      </c>
      <c r="K20" s="5">
        <v>89</v>
      </c>
    </row>
    <row r="21" spans="1:11" x14ac:dyDescent="0.2">
      <c r="A21" s="5" t="s">
        <v>15</v>
      </c>
      <c r="B21" s="5">
        <v>214</v>
      </c>
      <c r="C21" s="5"/>
      <c r="D21" s="6" t="s">
        <v>58</v>
      </c>
      <c r="E21" s="7" t="s">
        <v>6</v>
      </c>
      <c r="F21" s="13" t="s">
        <v>170</v>
      </c>
      <c r="G21" s="7" t="s">
        <v>7</v>
      </c>
      <c r="H21" s="8">
        <v>0.54166666666666663</v>
      </c>
      <c r="I21" s="9">
        <f t="shared" si="0"/>
        <v>0.57638888888888884</v>
      </c>
      <c r="J21" s="9">
        <f t="shared" si="2"/>
        <v>3.4722222222222203E-2</v>
      </c>
      <c r="K21" s="5">
        <v>222</v>
      </c>
    </row>
    <row r="22" spans="1:11" x14ac:dyDescent="0.2">
      <c r="A22" s="5" t="s">
        <v>10</v>
      </c>
      <c r="B22" s="5">
        <v>214</v>
      </c>
      <c r="C22" s="5"/>
      <c r="D22" s="6" t="s">
        <v>58</v>
      </c>
      <c r="E22" s="7" t="s">
        <v>25</v>
      </c>
      <c r="F22" s="13" t="s">
        <v>170</v>
      </c>
      <c r="G22" s="7" t="s">
        <v>12</v>
      </c>
      <c r="H22" s="8">
        <v>0.66666666666666663</v>
      </c>
      <c r="I22" s="9">
        <f t="shared" si="0"/>
        <v>0.72222222222222221</v>
      </c>
      <c r="J22" s="9">
        <f t="shared" si="2"/>
        <v>5.5555555555555601E-2</v>
      </c>
      <c r="K22" s="5"/>
    </row>
    <row r="23" spans="1:11" x14ac:dyDescent="0.2">
      <c r="A23" s="5" t="s">
        <v>5</v>
      </c>
      <c r="B23" s="5">
        <v>217</v>
      </c>
      <c r="C23" s="5"/>
      <c r="D23" s="6" t="s">
        <v>89</v>
      </c>
      <c r="E23" s="7" t="s">
        <v>87</v>
      </c>
      <c r="F23" s="13" t="s">
        <v>157</v>
      </c>
      <c r="G23" s="7" t="s">
        <v>12</v>
      </c>
      <c r="H23" s="8">
        <v>0.52083333333333337</v>
      </c>
      <c r="I23" s="9">
        <f t="shared" si="0"/>
        <v>0.57638888888888895</v>
      </c>
      <c r="J23" s="9">
        <f t="shared" si="2"/>
        <v>5.5555555555555601E-2</v>
      </c>
      <c r="K23" s="5">
        <v>41</v>
      </c>
    </row>
    <row r="24" spans="1:11" x14ac:dyDescent="0.2">
      <c r="A24" s="5" t="s">
        <v>15</v>
      </c>
      <c r="B24" s="5">
        <v>217</v>
      </c>
      <c r="C24" s="5"/>
      <c r="D24" s="6" t="s">
        <v>89</v>
      </c>
      <c r="E24" s="7" t="s">
        <v>87</v>
      </c>
      <c r="F24" s="13" t="s">
        <v>157</v>
      </c>
      <c r="G24" s="7" t="s">
        <v>12</v>
      </c>
      <c r="H24" s="8">
        <v>0.58333333333333337</v>
      </c>
      <c r="I24" s="9">
        <f t="shared" si="0"/>
        <v>0.63888888888888895</v>
      </c>
      <c r="J24" s="9">
        <f t="shared" si="2"/>
        <v>5.5555555555555601E-2</v>
      </c>
      <c r="K24" s="5">
        <v>56</v>
      </c>
    </row>
    <row r="25" spans="1:11" x14ac:dyDescent="0.2">
      <c r="A25" s="5" t="s">
        <v>10</v>
      </c>
      <c r="B25" s="5">
        <v>230</v>
      </c>
      <c r="C25" s="5"/>
      <c r="D25" s="6" t="s">
        <v>59</v>
      </c>
      <c r="E25" s="7" t="s">
        <v>18</v>
      </c>
      <c r="G25" s="7" t="s">
        <v>12</v>
      </c>
      <c r="H25" s="8">
        <v>0.52083333333333337</v>
      </c>
      <c r="I25" s="9">
        <f t="shared" si="0"/>
        <v>0.57638888888888895</v>
      </c>
      <c r="J25" s="9">
        <f t="shared" si="2"/>
        <v>5.5555555555555601E-2</v>
      </c>
      <c r="K25" s="5">
        <v>36</v>
      </c>
    </row>
    <row r="26" spans="1:11" s="5" customFormat="1" x14ac:dyDescent="0.2">
      <c r="A26" s="11" t="s">
        <v>5</v>
      </c>
      <c r="B26" s="5">
        <v>295</v>
      </c>
      <c r="D26" s="6" t="s">
        <v>128</v>
      </c>
      <c r="E26" s="7" t="s">
        <v>84</v>
      </c>
      <c r="F26" s="7" t="s">
        <v>153</v>
      </c>
      <c r="G26" s="7" t="s">
        <v>12</v>
      </c>
      <c r="H26" s="8">
        <v>0.5</v>
      </c>
      <c r="I26" s="9">
        <v>0.61805555555555558</v>
      </c>
      <c r="J26" s="9">
        <v>0.11805555555555557</v>
      </c>
      <c r="K26" s="5">
        <v>12</v>
      </c>
    </row>
    <row r="27" spans="1:11" x14ac:dyDescent="0.2">
      <c r="A27" s="5" t="s">
        <v>15</v>
      </c>
      <c r="B27" s="5">
        <v>295</v>
      </c>
      <c r="C27" s="5"/>
      <c r="D27" s="6" t="s">
        <v>72</v>
      </c>
      <c r="E27" s="7" t="s">
        <v>17</v>
      </c>
      <c r="G27" s="7" t="s">
        <v>7</v>
      </c>
      <c r="H27" s="8">
        <v>0.45833333333333331</v>
      </c>
      <c r="I27" s="9">
        <f>H27+J27</f>
        <v>0.49305555555555552</v>
      </c>
      <c r="J27" s="9">
        <f>IF(G27="MWF",0.0347222222222222, IF(G27="TuTh", 0.0555555555555556, 999))</f>
        <v>3.4722222222222203E-2</v>
      </c>
      <c r="K27" s="5">
        <v>49</v>
      </c>
    </row>
    <row r="28" spans="1:11" x14ac:dyDescent="0.2">
      <c r="A28" s="5" t="s">
        <v>15</v>
      </c>
      <c r="B28" s="5">
        <v>301</v>
      </c>
      <c r="C28" s="5"/>
      <c r="D28" s="5" t="s">
        <v>132</v>
      </c>
      <c r="E28" s="7" t="s">
        <v>24</v>
      </c>
      <c r="F28" s="13" t="s">
        <v>139</v>
      </c>
      <c r="G28" s="7" t="s">
        <v>12</v>
      </c>
      <c r="H28" s="8">
        <v>0.58333333333333337</v>
      </c>
      <c r="I28" s="9">
        <f>H28+J28</f>
        <v>0.75</v>
      </c>
      <c r="J28" s="9">
        <v>0.16666666666666666</v>
      </c>
      <c r="K28" s="5"/>
    </row>
    <row r="29" spans="1:11" x14ac:dyDescent="0.2">
      <c r="A29" s="5" t="s">
        <v>15</v>
      </c>
      <c r="B29" s="5">
        <v>313</v>
      </c>
      <c r="C29" s="5">
        <v>413</v>
      </c>
      <c r="D29" s="5" t="s">
        <v>50</v>
      </c>
      <c r="E29" s="7" t="s">
        <v>29</v>
      </c>
      <c r="F29" s="7" t="s">
        <v>176</v>
      </c>
      <c r="G29" s="7" t="s">
        <v>12</v>
      </c>
      <c r="H29" s="8">
        <v>0.64583333333333337</v>
      </c>
      <c r="I29" s="9">
        <f>H29+J29</f>
        <v>0.70138888888888895</v>
      </c>
      <c r="J29" s="9">
        <f>IF(G29="MWF",0.0347222222222222, IF(G29="TuTh", 0.0555555555555556, 999))</f>
        <v>5.5555555555555601E-2</v>
      </c>
      <c r="K29" s="5">
        <v>24</v>
      </c>
    </row>
    <row r="30" spans="1:11" x14ac:dyDescent="0.2">
      <c r="A30" s="5" t="s">
        <v>15</v>
      </c>
      <c r="B30" s="5">
        <v>314</v>
      </c>
      <c r="C30" s="5"/>
      <c r="D30" s="5" t="s">
        <v>37</v>
      </c>
      <c r="E30" s="7" t="s">
        <v>71</v>
      </c>
      <c r="F30" s="7" t="s">
        <v>141</v>
      </c>
      <c r="G30" s="7" t="s">
        <v>12</v>
      </c>
      <c r="H30" s="8">
        <v>0.39583333333333331</v>
      </c>
      <c r="I30" s="9">
        <f>H30+J30</f>
        <v>0.4513888888888889</v>
      </c>
      <c r="J30" s="9">
        <f>IF(G30="MWF",0.0347222222222222, IF(G30="TuTh", 0.0555555555555556, 999))</f>
        <v>5.5555555555555601E-2</v>
      </c>
      <c r="K30" s="5">
        <v>21</v>
      </c>
    </row>
    <row r="31" spans="1:11" x14ac:dyDescent="0.2">
      <c r="A31" s="5" t="s">
        <v>5</v>
      </c>
      <c r="B31" s="5">
        <v>315</v>
      </c>
      <c r="C31" s="5">
        <v>497</v>
      </c>
      <c r="D31" s="11" t="s">
        <v>121</v>
      </c>
      <c r="E31" s="12" t="s">
        <v>44</v>
      </c>
      <c r="F31" s="12" t="s">
        <v>175</v>
      </c>
      <c r="G31" s="12" t="s">
        <v>5</v>
      </c>
      <c r="H31" s="8">
        <v>0.5</v>
      </c>
      <c r="I31" s="9">
        <v>0.125</v>
      </c>
      <c r="J31" s="9">
        <v>0.125</v>
      </c>
      <c r="K31" s="5"/>
    </row>
    <row r="32" spans="1:11" x14ac:dyDescent="0.2">
      <c r="A32" s="5" t="s">
        <v>15</v>
      </c>
      <c r="B32" s="5">
        <v>315</v>
      </c>
      <c r="C32" s="5">
        <v>497</v>
      </c>
      <c r="D32" s="11" t="s">
        <v>121</v>
      </c>
      <c r="E32" s="12" t="s">
        <v>44</v>
      </c>
      <c r="F32" s="12" t="s">
        <v>175</v>
      </c>
      <c r="G32" s="12" t="s">
        <v>5</v>
      </c>
      <c r="H32" s="8">
        <v>0.5</v>
      </c>
      <c r="I32" s="9">
        <v>0.125</v>
      </c>
      <c r="J32" s="9">
        <v>0.125</v>
      </c>
      <c r="K32" s="5"/>
    </row>
    <row r="33" spans="1:11" x14ac:dyDescent="0.2">
      <c r="A33" s="5" t="s">
        <v>10</v>
      </c>
      <c r="B33" s="5">
        <v>315</v>
      </c>
      <c r="C33" s="5">
        <v>497</v>
      </c>
      <c r="D33" s="11" t="s">
        <v>121</v>
      </c>
      <c r="E33" s="12" t="s">
        <v>44</v>
      </c>
      <c r="F33" s="12" t="s">
        <v>175</v>
      </c>
      <c r="G33" s="12" t="s">
        <v>5</v>
      </c>
      <c r="H33" s="8">
        <v>0.5</v>
      </c>
      <c r="I33" s="9">
        <v>0.125</v>
      </c>
      <c r="J33" s="9">
        <v>0.125</v>
      </c>
      <c r="K33" s="5"/>
    </row>
    <row r="34" spans="1:11" ht="15.75" customHeight="1" x14ac:dyDescent="0.2">
      <c r="A34" s="5" t="s">
        <v>5</v>
      </c>
      <c r="B34" s="1">
        <v>321</v>
      </c>
      <c r="C34" s="5"/>
      <c r="D34" s="6" t="s">
        <v>60</v>
      </c>
      <c r="E34" s="7" t="s">
        <v>25</v>
      </c>
      <c r="F34" s="13" t="s">
        <v>172</v>
      </c>
      <c r="G34" s="7" t="s">
        <v>12</v>
      </c>
      <c r="H34" s="8">
        <v>0.45833333333333331</v>
      </c>
      <c r="I34" s="9">
        <f>H34+J34</f>
        <v>0.51388888888888895</v>
      </c>
      <c r="J34" s="9">
        <f>IF(G34="MWF",0.0347222222222222, IF(G34="TuTh", 0.0555555555555556, 999))</f>
        <v>5.5555555555555601E-2</v>
      </c>
      <c r="K34" s="5"/>
    </row>
    <row r="35" spans="1:11" ht="14.25" customHeight="1" x14ac:dyDescent="0.2">
      <c r="A35" s="5" t="s">
        <v>15</v>
      </c>
      <c r="B35" s="5">
        <v>321</v>
      </c>
      <c r="C35" s="5"/>
      <c r="D35" s="6" t="s">
        <v>60</v>
      </c>
      <c r="E35" s="7" t="s">
        <v>25</v>
      </c>
      <c r="F35" s="13" t="s">
        <v>172</v>
      </c>
      <c r="G35" s="7" t="s">
        <v>12</v>
      </c>
      <c r="H35" s="8">
        <v>0.45833333333333331</v>
      </c>
      <c r="I35" s="9">
        <f>H35+J35</f>
        <v>0.51388888888888895</v>
      </c>
      <c r="J35" s="9">
        <f>IF(G35="MWF",0.0347222222222222, IF(G35="TuTh", 0.0555555555555556, 999))</f>
        <v>5.5555555555555601E-2</v>
      </c>
      <c r="K35" s="5">
        <v>65</v>
      </c>
    </row>
    <row r="36" spans="1:11" ht="14.25" customHeight="1" x14ac:dyDescent="0.2">
      <c r="A36" s="5" t="s">
        <v>10</v>
      </c>
      <c r="B36" s="5">
        <v>321</v>
      </c>
      <c r="C36" s="5"/>
      <c r="D36" s="6" t="s">
        <v>60</v>
      </c>
      <c r="E36" s="7" t="s">
        <v>39</v>
      </c>
      <c r="F36" s="13" t="s">
        <v>172</v>
      </c>
      <c r="G36" s="7" t="s">
        <v>12</v>
      </c>
      <c r="H36" s="8">
        <v>0.45833333333333331</v>
      </c>
      <c r="I36" s="9">
        <f>H36+J36</f>
        <v>0.51388888888888895</v>
      </c>
      <c r="J36" s="9">
        <f>IF(G36="MWF",0.0347222222222222, IF(G36="TuTh", 0.0555555555555556, 999))</f>
        <v>5.5555555555555601E-2</v>
      </c>
      <c r="K36" s="5">
        <v>65</v>
      </c>
    </row>
    <row r="37" spans="1:11" x14ac:dyDescent="0.2">
      <c r="A37" s="5" t="s">
        <v>10</v>
      </c>
      <c r="B37" s="5">
        <v>322</v>
      </c>
      <c r="C37" s="5"/>
      <c r="D37" s="6" t="s">
        <v>61</v>
      </c>
      <c r="E37" s="7" t="s">
        <v>27</v>
      </c>
      <c r="F37" s="13" t="s">
        <v>140</v>
      </c>
      <c r="G37" s="7" t="s">
        <v>7</v>
      </c>
      <c r="H37" s="8">
        <v>0.45833333333333331</v>
      </c>
      <c r="I37" s="9">
        <f>H37+J37</f>
        <v>0.49305555555555552</v>
      </c>
      <c r="J37" s="9">
        <f>IF(G37="MWF",0.0347222222222222, IF(G37="TuTh", 0.0555555555555556, 999))</f>
        <v>3.4722222222222203E-2</v>
      </c>
      <c r="K37" s="5">
        <v>20</v>
      </c>
    </row>
    <row r="38" spans="1:11" x14ac:dyDescent="0.2">
      <c r="A38" s="5" t="s">
        <v>15</v>
      </c>
      <c r="B38" s="5">
        <v>323</v>
      </c>
      <c r="C38" s="5"/>
      <c r="D38" s="5" t="s">
        <v>49</v>
      </c>
      <c r="E38" s="7" t="s">
        <v>27</v>
      </c>
      <c r="F38" s="13" t="s">
        <v>174</v>
      </c>
      <c r="G38" s="7" t="s">
        <v>12</v>
      </c>
      <c r="H38" s="8">
        <v>0.52083333333333337</v>
      </c>
      <c r="I38" s="9">
        <f>H38+J38</f>
        <v>0.57638888888888895</v>
      </c>
      <c r="J38" s="9">
        <f>IF(G38="MWF",0.0347222222222222, IF(G38="TuTh", 0.0555555555555556, 999))</f>
        <v>5.5555555555555601E-2</v>
      </c>
      <c r="K38" s="5"/>
    </row>
    <row r="39" spans="1:11" s="5" customFormat="1" x14ac:dyDescent="0.2">
      <c r="A39" s="5" t="s">
        <v>5</v>
      </c>
      <c r="B39" s="5">
        <v>330</v>
      </c>
      <c r="D39" s="6" t="s">
        <v>124</v>
      </c>
      <c r="E39" s="7" t="s">
        <v>70</v>
      </c>
      <c r="F39" s="13" t="s">
        <v>141</v>
      </c>
      <c r="G39" s="7" t="s">
        <v>26</v>
      </c>
      <c r="H39" s="8">
        <v>0.45833333333333331</v>
      </c>
      <c r="I39" s="9">
        <v>0.49305555555555558</v>
      </c>
      <c r="J39" s="9">
        <v>3.4722222222222224E-2</v>
      </c>
    </row>
    <row r="40" spans="1:11" x14ac:dyDescent="0.2">
      <c r="A40" s="5" t="s">
        <v>15</v>
      </c>
      <c r="B40" s="5">
        <v>330</v>
      </c>
      <c r="C40" s="5"/>
      <c r="D40" s="6" t="s">
        <v>124</v>
      </c>
      <c r="E40" s="7" t="s">
        <v>29</v>
      </c>
      <c r="F40" s="13" t="s">
        <v>141</v>
      </c>
      <c r="G40" s="7" t="s">
        <v>7</v>
      </c>
      <c r="H40" s="8">
        <v>0.45833333333333331</v>
      </c>
      <c r="I40" s="9">
        <f t="shared" ref="I40:I50" si="3">H40+J40</f>
        <v>0.49305555555555552</v>
      </c>
      <c r="J40" s="9">
        <f t="shared" ref="J40:J46" si="4">IF(G40="MWF",0.0347222222222222, IF(G40="TuTh", 0.0555555555555556, 999))</f>
        <v>3.4722222222222203E-2</v>
      </c>
      <c r="K40" s="5">
        <v>317</v>
      </c>
    </row>
    <row r="41" spans="1:11" x14ac:dyDescent="0.2">
      <c r="A41" s="5" t="s">
        <v>10</v>
      </c>
      <c r="B41" s="5">
        <v>330</v>
      </c>
      <c r="C41" s="5"/>
      <c r="D41" s="6" t="s">
        <v>124</v>
      </c>
      <c r="E41" s="7" t="s">
        <v>92</v>
      </c>
      <c r="F41" s="13" t="s">
        <v>141</v>
      </c>
      <c r="G41" s="7" t="s">
        <v>7</v>
      </c>
      <c r="H41" s="8">
        <v>0.54166666666666663</v>
      </c>
      <c r="I41" s="9">
        <f t="shared" si="3"/>
        <v>0.57638888888888884</v>
      </c>
      <c r="J41" s="9">
        <f t="shared" si="4"/>
        <v>3.4722222222222203E-2</v>
      </c>
      <c r="K41" s="5">
        <v>210</v>
      </c>
    </row>
    <row r="42" spans="1:11" x14ac:dyDescent="0.2">
      <c r="A42" s="5" t="s">
        <v>5</v>
      </c>
      <c r="B42" s="5">
        <v>331</v>
      </c>
      <c r="C42" s="5"/>
      <c r="D42" s="5" t="s">
        <v>129</v>
      </c>
      <c r="E42" s="7" t="s">
        <v>16</v>
      </c>
      <c r="F42" s="13" t="s">
        <v>142</v>
      </c>
      <c r="G42" s="7" t="s">
        <v>12</v>
      </c>
      <c r="H42" s="8">
        <v>0.64583333333333337</v>
      </c>
      <c r="I42" s="9">
        <f t="shared" si="3"/>
        <v>0.70138888888888895</v>
      </c>
      <c r="J42" s="9">
        <f t="shared" si="4"/>
        <v>5.5555555555555601E-2</v>
      </c>
      <c r="K42" s="5">
        <v>36</v>
      </c>
    </row>
    <row r="43" spans="1:11" x14ac:dyDescent="0.2">
      <c r="A43" s="11" t="s">
        <v>5</v>
      </c>
      <c r="B43" s="11">
        <v>336</v>
      </c>
      <c r="C43" s="11"/>
      <c r="D43" s="11" t="s">
        <v>125</v>
      </c>
      <c r="E43" s="12" t="s">
        <v>13</v>
      </c>
      <c r="F43" s="13" t="s">
        <v>143</v>
      </c>
      <c r="G43" s="12" t="s">
        <v>12</v>
      </c>
      <c r="H43" s="16">
        <v>0.58333333333333337</v>
      </c>
      <c r="I43" s="17">
        <f t="shared" si="3"/>
        <v>0.63888888888888895</v>
      </c>
      <c r="J43" s="17">
        <f t="shared" si="4"/>
        <v>5.5555555555555601E-2</v>
      </c>
      <c r="K43" s="5"/>
    </row>
    <row r="44" spans="1:11" s="10" customFormat="1" x14ac:dyDescent="0.2">
      <c r="A44" s="5" t="s">
        <v>15</v>
      </c>
      <c r="B44" s="5">
        <v>336</v>
      </c>
      <c r="C44" s="5"/>
      <c r="D44" s="6" t="s">
        <v>125</v>
      </c>
      <c r="E44" s="7" t="s">
        <v>90</v>
      </c>
      <c r="F44" s="13" t="s">
        <v>143</v>
      </c>
      <c r="G44" s="7" t="s">
        <v>12</v>
      </c>
      <c r="H44" s="8">
        <v>0.39583333333333331</v>
      </c>
      <c r="I44" s="9">
        <f t="shared" si="3"/>
        <v>0.4513888888888889</v>
      </c>
      <c r="J44" s="9">
        <f t="shared" si="4"/>
        <v>5.5555555555555601E-2</v>
      </c>
      <c r="K44" s="5">
        <v>85</v>
      </c>
    </row>
    <row r="45" spans="1:11" x14ac:dyDescent="0.2">
      <c r="A45" s="5" t="s">
        <v>10</v>
      </c>
      <c r="B45" s="5">
        <v>336</v>
      </c>
      <c r="C45" s="5"/>
      <c r="D45" s="6" t="s">
        <v>125</v>
      </c>
      <c r="E45" s="15" t="s">
        <v>69</v>
      </c>
      <c r="F45" s="13" t="s">
        <v>143</v>
      </c>
      <c r="G45" s="7" t="s">
        <v>12</v>
      </c>
      <c r="H45" s="8">
        <v>0.45833333333333331</v>
      </c>
      <c r="I45" s="9">
        <f t="shared" si="3"/>
        <v>0.51388888888888895</v>
      </c>
      <c r="J45" s="9">
        <f t="shared" si="4"/>
        <v>5.5555555555555601E-2</v>
      </c>
      <c r="K45" s="5">
        <v>99</v>
      </c>
    </row>
    <row r="46" spans="1:11" x14ac:dyDescent="0.2">
      <c r="A46" s="5" t="s">
        <v>10</v>
      </c>
      <c r="B46" s="5">
        <v>337</v>
      </c>
      <c r="C46" s="5"/>
      <c r="D46" s="5" t="s">
        <v>133</v>
      </c>
      <c r="E46" s="7" t="s">
        <v>30</v>
      </c>
      <c r="F46" s="13" t="s">
        <v>144</v>
      </c>
      <c r="G46" s="7" t="s">
        <v>7</v>
      </c>
      <c r="H46" s="8">
        <v>0.45833333333333331</v>
      </c>
      <c r="I46" s="9">
        <f t="shared" si="3"/>
        <v>0.49305555555555552</v>
      </c>
      <c r="J46" s="9">
        <f t="shared" si="4"/>
        <v>3.4722222222222203E-2</v>
      </c>
      <c r="K46" s="5">
        <v>71</v>
      </c>
    </row>
    <row r="47" spans="1:11" x14ac:dyDescent="0.2">
      <c r="A47" s="5" t="s">
        <v>5</v>
      </c>
      <c r="B47" s="5">
        <v>338</v>
      </c>
      <c r="C47" s="5"/>
      <c r="D47" s="5" t="s">
        <v>130</v>
      </c>
      <c r="E47" s="7" t="s">
        <v>30</v>
      </c>
      <c r="F47" s="13" t="s">
        <v>145</v>
      </c>
      <c r="G47" s="7" t="s">
        <v>10</v>
      </c>
      <c r="H47" s="8">
        <v>0.25</v>
      </c>
      <c r="I47" s="9">
        <f t="shared" si="3"/>
        <v>0.375</v>
      </c>
      <c r="J47" s="9">
        <v>0.125</v>
      </c>
      <c r="K47" s="5">
        <v>48</v>
      </c>
    </row>
    <row r="48" spans="1:11" x14ac:dyDescent="0.2">
      <c r="A48" s="5" t="s">
        <v>15</v>
      </c>
      <c r="B48" s="5">
        <v>338</v>
      </c>
      <c r="C48" s="5"/>
      <c r="D48" s="5" t="s">
        <v>130</v>
      </c>
      <c r="E48" s="7" t="s">
        <v>30</v>
      </c>
      <c r="F48" s="13" t="s">
        <v>145</v>
      </c>
      <c r="G48" s="7" t="s">
        <v>8</v>
      </c>
      <c r="H48" s="8">
        <v>0.25</v>
      </c>
      <c r="I48" s="9">
        <f t="shared" si="3"/>
        <v>0.375</v>
      </c>
      <c r="J48" s="9">
        <v>0.125</v>
      </c>
      <c r="K48" s="5">
        <v>48</v>
      </c>
    </row>
    <row r="49" spans="1:11" x14ac:dyDescent="0.2">
      <c r="A49" s="5" t="s">
        <v>15</v>
      </c>
      <c r="B49" s="5">
        <v>339</v>
      </c>
      <c r="C49" s="5"/>
      <c r="D49" s="6" t="s">
        <v>136</v>
      </c>
      <c r="E49" s="7" t="s">
        <v>31</v>
      </c>
      <c r="F49" s="13" t="s">
        <v>146</v>
      </c>
      <c r="G49" s="7" t="s">
        <v>12</v>
      </c>
      <c r="H49" s="8">
        <v>0.64583333333333337</v>
      </c>
      <c r="I49" s="9">
        <f t="shared" si="3"/>
        <v>0.70138888888888895</v>
      </c>
      <c r="J49" s="9">
        <f>IF(G49="MWF",0.0347222222222222, IF(G49="TuTh", 0.0555555555555556, 999))</f>
        <v>5.5555555555555601E-2</v>
      </c>
      <c r="K49" s="5">
        <v>61</v>
      </c>
    </row>
    <row r="50" spans="1:11" x14ac:dyDescent="0.2">
      <c r="A50" s="5" t="s">
        <v>10</v>
      </c>
      <c r="B50" s="5">
        <v>339</v>
      </c>
      <c r="C50" s="5"/>
      <c r="D50" s="6" t="s">
        <v>136</v>
      </c>
      <c r="E50" s="7" t="s">
        <v>31</v>
      </c>
      <c r="F50" s="13" t="s">
        <v>146</v>
      </c>
      <c r="G50" s="7" t="s">
        <v>12</v>
      </c>
      <c r="H50" s="8">
        <v>0.64583333333333337</v>
      </c>
      <c r="I50" s="9">
        <f t="shared" si="3"/>
        <v>0.70138888888888895</v>
      </c>
      <c r="J50" s="9">
        <f>IF(G50="MWF",0.0347222222222222, IF(G50="TuTh", 0.0555555555555556, 999))</f>
        <v>5.5555555555555601E-2</v>
      </c>
      <c r="K50" s="5">
        <v>61</v>
      </c>
    </row>
    <row r="51" spans="1:11" x14ac:dyDescent="0.2">
      <c r="A51" s="11" t="s">
        <v>5</v>
      </c>
      <c r="B51" s="11">
        <v>340</v>
      </c>
      <c r="C51" s="11"/>
      <c r="D51" s="11" t="s">
        <v>62</v>
      </c>
      <c r="E51" s="12" t="s">
        <v>32</v>
      </c>
      <c r="F51" s="13" t="s">
        <v>147</v>
      </c>
      <c r="G51" s="12" t="s">
        <v>26</v>
      </c>
      <c r="H51" s="16">
        <v>0.45833333333333331</v>
      </c>
      <c r="I51" s="17">
        <v>0.51388888888888895</v>
      </c>
      <c r="J51" s="17">
        <v>5.5555555555555552E-2</v>
      </c>
      <c r="K51" s="5">
        <v>67</v>
      </c>
    </row>
    <row r="52" spans="1:11" s="10" customFormat="1" x14ac:dyDescent="0.2">
      <c r="A52" s="5" t="s">
        <v>10</v>
      </c>
      <c r="B52" s="5">
        <v>340</v>
      </c>
      <c r="C52" s="5"/>
      <c r="D52" s="6" t="s">
        <v>62</v>
      </c>
      <c r="E52" s="7" t="s">
        <v>74</v>
      </c>
      <c r="F52" s="13" t="s">
        <v>147</v>
      </c>
      <c r="G52" s="7" t="s">
        <v>7</v>
      </c>
      <c r="H52" s="8">
        <v>0.54166666666666663</v>
      </c>
      <c r="I52" s="9">
        <f t="shared" ref="I52:I66" si="5">H52+J52</f>
        <v>0.57638888888888884</v>
      </c>
      <c r="J52" s="9">
        <f>IF(G52="MWF",0.0347222222222222, IF(G52="TuTh", 0.0555555555555556, 999))</f>
        <v>3.4722222222222203E-2</v>
      </c>
      <c r="K52" s="5">
        <v>30</v>
      </c>
    </row>
    <row r="53" spans="1:11" x14ac:dyDescent="0.2">
      <c r="A53" s="5" t="s">
        <v>15</v>
      </c>
      <c r="B53" s="5">
        <v>343</v>
      </c>
      <c r="C53" s="5"/>
      <c r="D53" s="6" t="s">
        <v>63</v>
      </c>
      <c r="E53" s="7" t="s">
        <v>74</v>
      </c>
      <c r="F53" s="13" t="s">
        <v>148</v>
      </c>
      <c r="G53" s="7" t="s">
        <v>7</v>
      </c>
      <c r="H53" s="8">
        <v>0.54166666666666663</v>
      </c>
      <c r="I53" s="9">
        <f t="shared" si="5"/>
        <v>0.57638888888888884</v>
      </c>
      <c r="J53" s="9">
        <f>IF(G53="MWF",0.0347222222222222, IF(G53="TuTh", 0.0555555555555556, 999))</f>
        <v>3.4722222222222203E-2</v>
      </c>
      <c r="K53" s="5">
        <v>86</v>
      </c>
    </row>
    <row r="54" spans="1:11" x14ac:dyDescent="0.2">
      <c r="A54" s="5" t="s">
        <v>10</v>
      </c>
      <c r="B54" s="5">
        <v>343</v>
      </c>
      <c r="C54" s="5"/>
      <c r="D54" s="6" t="s">
        <v>63</v>
      </c>
      <c r="E54" s="7" t="s">
        <v>21</v>
      </c>
      <c r="F54" s="13" t="s">
        <v>148</v>
      </c>
      <c r="G54" s="7" t="s">
        <v>12</v>
      </c>
      <c r="H54" s="8">
        <v>0.45833333333333331</v>
      </c>
      <c r="I54" s="9">
        <f t="shared" si="5"/>
        <v>0.49305555555555552</v>
      </c>
      <c r="J54" s="9">
        <v>3.4722222222222224E-2</v>
      </c>
      <c r="K54" s="5">
        <v>48</v>
      </c>
    </row>
    <row r="55" spans="1:11" x14ac:dyDescent="0.2">
      <c r="A55" s="5" t="s">
        <v>15</v>
      </c>
      <c r="B55" s="5">
        <v>345</v>
      </c>
      <c r="C55" s="5"/>
      <c r="D55" s="5" t="s">
        <v>64</v>
      </c>
      <c r="E55" s="7" t="s">
        <v>32</v>
      </c>
      <c r="F55" s="13" t="s">
        <v>149</v>
      </c>
      <c r="G55" s="7" t="s">
        <v>12</v>
      </c>
      <c r="H55" s="8">
        <v>0.375</v>
      </c>
      <c r="I55" s="9">
        <f t="shared" si="5"/>
        <v>0.43055555555555558</v>
      </c>
      <c r="J55" s="9">
        <v>5.5555555555555552E-2</v>
      </c>
      <c r="K55" s="5">
        <v>29</v>
      </c>
    </row>
    <row r="56" spans="1:11" x14ac:dyDescent="0.2">
      <c r="A56" s="5" t="s">
        <v>5</v>
      </c>
      <c r="B56" s="5">
        <v>348</v>
      </c>
      <c r="C56" s="5"/>
      <c r="D56" s="6" t="s">
        <v>123</v>
      </c>
      <c r="E56" s="7" t="s">
        <v>33</v>
      </c>
      <c r="F56" s="13" t="s">
        <v>150</v>
      </c>
      <c r="G56" s="7" t="s">
        <v>7</v>
      </c>
      <c r="H56" s="8">
        <v>0.66666666666666663</v>
      </c>
      <c r="I56" s="9">
        <f t="shared" si="5"/>
        <v>0.70138888888888884</v>
      </c>
      <c r="J56" s="9">
        <f>IF(G56="MWF",0.0347222222222222, IF(G56="TuTh", 0.0555555555555556, 999))</f>
        <v>3.4722222222222203E-2</v>
      </c>
      <c r="K56" s="5">
        <v>127</v>
      </c>
    </row>
    <row r="57" spans="1:11" x14ac:dyDescent="0.2">
      <c r="A57" s="5" t="s">
        <v>15</v>
      </c>
      <c r="B57" s="5">
        <v>348</v>
      </c>
      <c r="C57" s="5"/>
      <c r="D57" s="6" t="s">
        <v>123</v>
      </c>
      <c r="E57" s="7" t="s">
        <v>34</v>
      </c>
      <c r="F57" s="13" t="s">
        <v>150</v>
      </c>
      <c r="G57" s="7" t="s">
        <v>12</v>
      </c>
      <c r="H57" s="8">
        <v>0.52083333333333337</v>
      </c>
      <c r="I57" s="9">
        <f t="shared" si="5"/>
        <v>0.57638888888888895</v>
      </c>
      <c r="J57" s="9">
        <f>IF(G57="MWF",0.0347222222222222, IF(G57="TuTh", 0.0555555555555556, 999))</f>
        <v>5.5555555555555601E-2</v>
      </c>
      <c r="K57" s="5">
        <v>73</v>
      </c>
    </row>
    <row r="58" spans="1:11" x14ac:dyDescent="0.2">
      <c r="A58" s="5" t="s">
        <v>10</v>
      </c>
      <c r="B58" s="5">
        <v>348</v>
      </c>
      <c r="C58" s="5"/>
      <c r="D58" s="6" t="s">
        <v>123</v>
      </c>
      <c r="E58" s="7" t="s">
        <v>73</v>
      </c>
      <c r="F58" s="13" t="s">
        <v>150</v>
      </c>
      <c r="G58" s="7" t="s">
        <v>7</v>
      </c>
      <c r="H58" s="8">
        <v>0.625</v>
      </c>
      <c r="I58" s="9">
        <f t="shared" si="5"/>
        <v>0.65972222222222221</v>
      </c>
      <c r="J58" s="9">
        <f>IF(G58="MWF",0.0347222222222222, IF(G58="TuTh", 0.0555555555555556, 999))</f>
        <v>3.4722222222222203E-2</v>
      </c>
      <c r="K58" s="5">
        <v>122</v>
      </c>
    </row>
    <row r="59" spans="1:11" x14ac:dyDescent="0.2">
      <c r="A59" s="5" t="s">
        <v>5</v>
      </c>
      <c r="B59" s="5">
        <v>349</v>
      </c>
      <c r="C59" s="5"/>
      <c r="D59" s="6" t="s">
        <v>122</v>
      </c>
      <c r="E59" s="7" t="s">
        <v>119</v>
      </c>
      <c r="F59" s="7" t="s">
        <v>151</v>
      </c>
      <c r="G59" s="7" t="s">
        <v>26</v>
      </c>
      <c r="H59" s="8">
        <v>0.64583333333333337</v>
      </c>
      <c r="I59" s="9">
        <f t="shared" si="5"/>
        <v>0.70138888888888895</v>
      </c>
      <c r="J59" s="9">
        <v>5.5555555555555552E-2</v>
      </c>
      <c r="K59" s="5">
        <v>61</v>
      </c>
    </row>
    <row r="60" spans="1:11" x14ac:dyDescent="0.2">
      <c r="A60" s="5" t="s">
        <v>15</v>
      </c>
      <c r="B60" s="5">
        <v>349</v>
      </c>
      <c r="C60" s="5"/>
      <c r="D60" s="6" t="s">
        <v>122</v>
      </c>
      <c r="E60" s="7" t="s">
        <v>119</v>
      </c>
      <c r="F60" s="13" t="s">
        <v>151</v>
      </c>
      <c r="G60" s="7" t="s">
        <v>26</v>
      </c>
      <c r="H60" s="8">
        <v>0.64583333333333337</v>
      </c>
      <c r="I60" s="9">
        <f t="shared" si="5"/>
        <v>0.70138888888888895</v>
      </c>
      <c r="J60" s="9">
        <v>5.5555555555555552E-2</v>
      </c>
      <c r="K60" s="5">
        <v>61</v>
      </c>
    </row>
    <row r="61" spans="1:11" x14ac:dyDescent="0.2">
      <c r="A61" s="5" t="s">
        <v>10</v>
      </c>
      <c r="B61" s="5">
        <v>354</v>
      </c>
      <c r="C61" s="5"/>
      <c r="D61" s="5" t="s">
        <v>76</v>
      </c>
      <c r="E61" s="7" t="s">
        <v>36</v>
      </c>
      <c r="F61" s="13" t="s">
        <v>152</v>
      </c>
      <c r="G61" s="7" t="s">
        <v>12</v>
      </c>
      <c r="H61" s="8">
        <v>0.39583333333333331</v>
      </c>
      <c r="I61" s="9">
        <f t="shared" si="5"/>
        <v>0.4513888888888889</v>
      </c>
      <c r="J61" s="9">
        <f t="shared" ref="J61:J66" si="6">IF(G61="MWF",0.0347222222222222, IF(G61="TuTh", 0.0555555555555556, 999))</f>
        <v>5.5555555555555601E-2</v>
      </c>
      <c r="K61" s="5"/>
    </row>
    <row r="62" spans="1:11" x14ac:dyDescent="0.2">
      <c r="A62" s="11" t="s">
        <v>5</v>
      </c>
      <c r="B62" s="5">
        <v>376</v>
      </c>
      <c r="C62" s="5"/>
      <c r="D62" s="5" t="s">
        <v>54</v>
      </c>
      <c r="E62" s="7" t="s">
        <v>6</v>
      </c>
      <c r="F62" s="7" t="s">
        <v>177</v>
      </c>
      <c r="G62" s="7" t="s">
        <v>7</v>
      </c>
      <c r="H62" s="8">
        <v>0.625</v>
      </c>
      <c r="I62" s="9">
        <f t="shared" si="5"/>
        <v>0.65972222222222221</v>
      </c>
      <c r="J62" s="9">
        <f t="shared" si="6"/>
        <v>3.4722222222222203E-2</v>
      </c>
      <c r="K62" s="5">
        <f>89+16</f>
        <v>105</v>
      </c>
    </row>
    <row r="63" spans="1:11" x14ac:dyDescent="0.2">
      <c r="A63" s="5" t="s">
        <v>5</v>
      </c>
      <c r="B63" s="5">
        <v>393</v>
      </c>
      <c r="C63" s="5"/>
      <c r="D63" s="6" t="s">
        <v>38</v>
      </c>
      <c r="E63" s="7" t="s">
        <v>79</v>
      </c>
      <c r="F63" s="13" t="s">
        <v>153</v>
      </c>
      <c r="G63" s="7" t="s">
        <v>12</v>
      </c>
      <c r="H63" s="8">
        <v>0.58333333333333337</v>
      </c>
      <c r="I63" s="9">
        <f t="shared" si="5"/>
        <v>0.63888888888888895</v>
      </c>
      <c r="J63" s="9">
        <f t="shared" si="6"/>
        <v>5.5555555555555601E-2</v>
      </c>
      <c r="K63" s="5">
        <v>36</v>
      </c>
    </row>
    <row r="64" spans="1:11" x14ac:dyDescent="0.2">
      <c r="A64" s="5" t="s">
        <v>15</v>
      </c>
      <c r="B64" s="5">
        <v>394</v>
      </c>
      <c r="C64" s="5"/>
      <c r="D64" s="6" t="s">
        <v>65</v>
      </c>
      <c r="E64" s="7" t="s">
        <v>28</v>
      </c>
      <c r="F64" s="13" t="s">
        <v>154</v>
      </c>
      <c r="G64" s="7" t="s">
        <v>12</v>
      </c>
      <c r="H64" s="8">
        <v>0.45833333333333331</v>
      </c>
      <c r="I64" s="9">
        <f t="shared" si="5"/>
        <v>0.51388888888888895</v>
      </c>
      <c r="J64" s="9">
        <f t="shared" si="6"/>
        <v>5.5555555555555601E-2</v>
      </c>
      <c r="K64" s="5">
        <v>36</v>
      </c>
    </row>
    <row r="65" spans="1:11" x14ac:dyDescent="0.2">
      <c r="A65" s="5" t="s">
        <v>10</v>
      </c>
      <c r="B65" s="5">
        <v>394</v>
      </c>
      <c r="C65" s="5"/>
      <c r="D65" s="6" t="s">
        <v>65</v>
      </c>
      <c r="E65" s="7" t="s">
        <v>28</v>
      </c>
      <c r="F65" s="13" t="s">
        <v>154</v>
      </c>
      <c r="G65" s="7" t="s">
        <v>12</v>
      </c>
      <c r="H65" s="8">
        <v>0.45833333333333331</v>
      </c>
      <c r="I65" s="9">
        <f t="shared" si="5"/>
        <v>0.51388888888888895</v>
      </c>
      <c r="J65" s="9">
        <f t="shared" si="6"/>
        <v>5.5555555555555601E-2</v>
      </c>
      <c r="K65" s="5">
        <v>18</v>
      </c>
    </row>
    <row r="66" spans="1:11" x14ac:dyDescent="0.2">
      <c r="A66" s="11" t="s">
        <v>5</v>
      </c>
      <c r="B66" s="5">
        <v>396</v>
      </c>
      <c r="C66" s="5">
        <v>496</v>
      </c>
      <c r="D66" s="5" t="s">
        <v>103</v>
      </c>
      <c r="E66" s="7" t="s">
        <v>100</v>
      </c>
      <c r="F66" s="13" t="s">
        <v>155</v>
      </c>
      <c r="G66" s="7" t="s">
        <v>12</v>
      </c>
      <c r="H66" s="8">
        <v>0.39583333333333331</v>
      </c>
      <c r="I66" s="9">
        <f t="shared" si="5"/>
        <v>0.4513888888888889</v>
      </c>
      <c r="J66" s="9">
        <f t="shared" si="6"/>
        <v>5.5555555555555601E-2</v>
      </c>
      <c r="K66" s="5">
        <v>18</v>
      </c>
    </row>
    <row r="67" spans="1:11" x14ac:dyDescent="0.2">
      <c r="A67" s="5" t="s">
        <v>5</v>
      </c>
      <c r="B67" s="5">
        <v>396</v>
      </c>
      <c r="C67" s="5"/>
      <c r="D67" s="5" t="s">
        <v>115</v>
      </c>
      <c r="E67" s="7" t="s">
        <v>74</v>
      </c>
      <c r="F67" s="13" t="s">
        <v>156</v>
      </c>
      <c r="G67" s="7" t="s">
        <v>26</v>
      </c>
      <c r="H67" s="8">
        <v>0.64583333333333337</v>
      </c>
      <c r="I67" s="9">
        <v>0.70138888888888884</v>
      </c>
      <c r="J67" s="9">
        <v>5.5555555555555552E-2</v>
      </c>
      <c r="K67" s="5">
        <v>3</v>
      </c>
    </row>
    <row r="68" spans="1:11" x14ac:dyDescent="0.2">
      <c r="A68" s="11" t="s">
        <v>5</v>
      </c>
      <c r="B68" s="5">
        <v>396</v>
      </c>
      <c r="C68" s="5">
        <v>496</v>
      </c>
      <c r="D68" s="5" t="s">
        <v>47</v>
      </c>
      <c r="E68" s="7" t="s">
        <v>34</v>
      </c>
      <c r="F68" s="13" t="s">
        <v>139</v>
      </c>
      <c r="G68" s="7" t="s">
        <v>12</v>
      </c>
      <c r="H68" s="8">
        <v>0.58333333333333337</v>
      </c>
      <c r="I68" s="9">
        <f t="shared" ref="I68:I74" si="7">H68+J68</f>
        <v>0.63888888888888895</v>
      </c>
      <c r="J68" s="9">
        <f t="shared" ref="J68:J74" si="8">IF(G68="MWF",0.0347222222222222, IF(G68="TuTh", 0.0555555555555556, 999))</f>
        <v>5.5555555555555601E-2</v>
      </c>
      <c r="K68" s="5">
        <v>6</v>
      </c>
    </row>
    <row r="69" spans="1:11" x14ac:dyDescent="0.2">
      <c r="A69" s="11" t="s">
        <v>5</v>
      </c>
      <c r="B69" s="11">
        <v>396</v>
      </c>
      <c r="C69" s="11">
        <v>496</v>
      </c>
      <c r="D69" s="11" t="s">
        <v>68</v>
      </c>
      <c r="E69" s="12" t="s">
        <v>31</v>
      </c>
      <c r="F69" s="13" t="s">
        <v>157</v>
      </c>
      <c r="G69" s="12" t="s">
        <v>12</v>
      </c>
      <c r="H69" s="16">
        <v>0.64583333333333337</v>
      </c>
      <c r="I69" s="17">
        <f t="shared" si="7"/>
        <v>0.70138888888888895</v>
      </c>
      <c r="J69" s="17">
        <f t="shared" si="8"/>
        <v>5.5555555555555601E-2</v>
      </c>
      <c r="K69" s="5">
        <v>4</v>
      </c>
    </row>
    <row r="70" spans="1:11" x14ac:dyDescent="0.2">
      <c r="A70" s="5" t="s">
        <v>15</v>
      </c>
      <c r="B70" s="5">
        <v>396</v>
      </c>
      <c r="C70" s="5">
        <v>496</v>
      </c>
      <c r="D70" s="5" t="s">
        <v>85</v>
      </c>
      <c r="E70" s="7" t="s">
        <v>79</v>
      </c>
      <c r="F70" s="13" t="s">
        <v>173</v>
      </c>
      <c r="G70" s="7" t="s">
        <v>12</v>
      </c>
      <c r="H70" s="8">
        <v>0.52083333333333337</v>
      </c>
      <c r="I70" s="9">
        <f t="shared" si="7"/>
        <v>0.57638888888888895</v>
      </c>
      <c r="J70" s="9">
        <f t="shared" si="8"/>
        <v>5.5555555555555601E-2</v>
      </c>
      <c r="K70" s="5">
        <v>12</v>
      </c>
    </row>
    <row r="71" spans="1:11" x14ac:dyDescent="0.2">
      <c r="A71" s="5" t="s">
        <v>15</v>
      </c>
      <c r="B71" s="5">
        <v>396</v>
      </c>
      <c r="C71" s="5">
        <v>496</v>
      </c>
      <c r="D71" s="5" t="s">
        <v>86</v>
      </c>
      <c r="E71" s="7" t="s">
        <v>18</v>
      </c>
      <c r="F71" s="7" t="s">
        <v>172</v>
      </c>
      <c r="G71" s="7" t="s">
        <v>12</v>
      </c>
      <c r="H71" s="8">
        <v>0.52083333333333337</v>
      </c>
      <c r="I71" s="9">
        <f t="shared" si="7"/>
        <v>0.57638888888888895</v>
      </c>
      <c r="J71" s="9">
        <f t="shared" si="8"/>
        <v>5.5555555555555601E-2</v>
      </c>
      <c r="K71" s="5">
        <v>15</v>
      </c>
    </row>
    <row r="72" spans="1:11" x14ac:dyDescent="0.2">
      <c r="A72" s="5" t="s">
        <v>15</v>
      </c>
      <c r="B72" s="5">
        <v>396</v>
      </c>
      <c r="C72" s="5">
        <v>496</v>
      </c>
      <c r="D72" s="5" t="s">
        <v>83</v>
      </c>
      <c r="E72" s="7" t="s">
        <v>73</v>
      </c>
      <c r="F72" s="7" t="s">
        <v>150</v>
      </c>
      <c r="G72" s="7" t="s">
        <v>12</v>
      </c>
      <c r="H72" s="8">
        <v>0.45833333333333331</v>
      </c>
      <c r="I72" s="9">
        <f t="shared" si="7"/>
        <v>0.51388888888888895</v>
      </c>
      <c r="J72" s="9">
        <f t="shared" si="8"/>
        <v>5.5555555555555601E-2</v>
      </c>
      <c r="K72" s="5"/>
    </row>
    <row r="73" spans="1:11" x14ac:dyDescent="0.2">
      <c r="A73" s="5" t="s">
        <v>15</v>
      </c>
      <c r="B73" s="5">
        <v>396</v>
      </c>
      <c r="C73" s="5">
        <v>496</v>
      </c>
      <c r="D73" s="5" t="s">
        <v>101</v>
      </c>
      <c r="E73" s="7" t="s">
        <v>39</v>
      </c>
      <c r="G73" s="7" t="s">
        <v>12</v>
      </c>
      <c r="H73" s="8">
        <v>0.45833333333333331</v>
      </c>
      <c r="I73" s="9">
        <f t="shared" si="7"/>
        <v>0.51388888888888895</v>
      </c>
      <c r="J73" s="9">
        <f t="shared" si="8"/>
        <v>5.5555555555555601E-2</v>
      </c>
      <c r="K73" s="5">
        <v>3</v>
      </c>
    </row>
    <row r="74" spans="1:11" x14ac:dyDescent="0.2">
      <c r="A74" s="5" t="s">
        <v>15</v>
      </c>
      <c r="B74" s="5">
        <v>396</v>
      </c>
      <c r="C74" s="5">
        <v>496</v>
      </c>
      <c r="D74" s="5" t="s">
        <v>95</v>
      </c>
      <c r="E74" s="7" t="s">
        <v>25</v>
      </c>
      <c r="F74" s="13" t="s">
        <v>158</v>
      </c>
      <c r="G74" s="7" t="s">
        <v>12</v>
      </c>
      <c r="H74" s="8">
        <v>0.14583333333333334</v>
      </c>
      <c r="I74" s="9">
        <f t="shared" si="7"/>
        <v>0.20138888888888895</v>
      </c>
      <c r="J74" s="9">
        <f t="shared" si="8"/>
        <v>5.5555555555555601E-2</v>
      </c>
      <c r="K74" s="5">
        <v>3</v>
      </c>
    </row>
    <row r="75" spans="1:11" x14ac:dyDescent="0.2">
      <c r="A75" s="5" t="s">
        <v>15</v>
      </c>
      <c r="B75" s="5">
        <v>396</v>
      </c>
      <c r="C75" s="5"/>
      <c r="D75" s="5" t="s">
        <v>108</v>
      </c>
      <c r="E75" s="7" t="s">
        <v>13</v>
      </c>
      <c r="F75" s="7" t="s">
        <v>166</v>
      </c>
      <c r="G75" s="7" t="s">
        <v>12</v>
      </c>
      <c r="H75" s="8">
        <v>0.39583333333333331</v>
      </c>
      <c r="I75" s="9">
        <v>0.4513888888888889</v>
      </c>
      <c r="J75" s="9">
        <v>5.5555555555555601E-2</v>
      </c>
      <c r="K75" s="5"/>
    </row>
    <row r="76" spans="1:11" s="10" customFormat="1" x14ac:dyDescent="0.2">
      <c r="A76" s="5" t="s">
        <v>10</v>
      </c>
      <c r="B76" s="5">
        <v>396</v>
      </c>
      <c r="C76" s="5"/>
      <c r="D76" s="5" t="s">
        <v>99</v>
      </c>
      <c r="E76" s="7" t="s">
        <v>97</v>
      </c>
      <c r="F76" s="13" t="s">
        <v>165</v>
      </c>
      <c r="G76" s="7" t="s">
        <v>12</v>
      </c>
      <c r="H76" s="8">
        <v>0.39583333333333331</v>
      </c>
      <c r="I76" s="9">
        <f>H76+J76</f>
        <v>0.4513888888888889</v>
      </c>
      <c r="J76" s="9">
        <f>IF(G76="MWF",0.0347222222222222, IF(G76="TuTh", 0.0555555555555556, 999))</f>
        <v>5.5555555555555601E-2</v>
      </c>
      <c r="K76" s="5">
        <v>18</v>
      </c>
    </row>
    <row r="77" spans="1:11" x14ac:dyDescent="0.2">
      <c r="A77" s="5" t="s">
        <v>10</v>
      </c>
      <c r="B77" s="5">
        <v>396</v>
      </c>
      <c r="C77" s="5">
        <v>496</v>
      </c>
      <c r="D77" s="5" t="s">
        <v>41</v>
      </c>
      <c r="E77" s="7" t="s">
        <v>34</v>
      </c>
      <c r="F77" s="13" t="s">
        <v>139</v>
      </c>
      <c r="G77" s="7" t="s">
        <v>11</v>
      </c>
      <c r="H77" s="8">
        <v>0.54166666666666663</v>
      </c>
      <c r="I77" s="9">
        <f>H77+J77</f>
        <v>0.66666666666666663</v>
      </c>
      <c r="J77" s="9">
        <v>0.125</v>
      </c>
      <c r="K77" s="5">
        <v>8</v>
      </c>
    </row>
    <row r="78" spans="1:11" x14ac:dyDescent="0.2">
      <c r="A78" s="5" t="s">
        <v>10</v>
      </c>
      <c r="B78" s="5">
        <v>396</v>
      </c>
      <c r="C78" s="5">
        <v>496</v>
      </c>
      <c r="D78" s="5" t="s">
        <v>78</v>
      </c>
      <c r="E78" s="7" t="s">
        <v>79</v>
      </c>
      <c r="F78" s="13" t="s">
        <v>160</v>
      </c>
      <c r="G78" s="7" t="s">
        <v>12</v>
      </c>
      <c r="H78" s="8">
        <v>0.52083333333333337</v>
      </c>
      <c r="I78" s="9">
        <f>H78+J78</f>
        <v>0.57638888888888895</v>
      </c>
      <c r="J78" s="9">
        <f>IF(G78="MWF",0.0347222222222222, IF(G78="TuTh", 0.0555555555555556, 999))</f>
        <v>5.5555555555555601E-2</v>
      </c>
      <c r="K78" s="5">
        <v>3</v>
      </c>
    </row>
    <row r="79" spans="1:11" x14ac:dyDescent="0.2">
      <c r="A79" s="11" t="s">
        <v>5</v>
      </c>
      <c r="B79" s="11">
        <v>397</v>
      </c>
      <c r="C79" s="11">
        <v>497</v>
      </c>
      <c r="D79" s="11" t="s">
        <v>93</v>
      </c>
      <c r="E79" s="12" t="s">
        <v>27</v>
      </c>
      <c r="F79" s="13" t="s">
        <v>140</v>
      </c>
      <c r="G79" s="12" t="s">
        <v>12</v>
      </c>
      <c r="H79" s="16">
        <v>0.39583333333333331</v>
      </c>
      <c r="I79" s="17">
        <f>H79+J79</f>
        <v>0.4513888888888889</v>
      </c>
      <c r="J79" s="17">
        <f>IF(G79="MWF",0.0347222222222222, IF(G79="TuTh", 0.0555555555555556, 999))</f>
        <v>5.5555555555555601E-2</v>
      </c>
      <c r="K79" s="5">
        <v>3</v>
      </c>
    </row>
    <row r="80" spans="1:11" x14ac:dyDescent="0.2">
      <c r="A80" s="5" t="s">
        <v>5</v>
      </c>
      <c r="B80" s="5">
        <v>397</v>
      </c>
      <c r="C80" s="5">
        <v>497</v>
      </c>
      <c r="D80" s="11" t="s">
        <v>113</v>
      </c>
      <c r="E80" s="12" t="s">
        <v>114</v>
      </c>
      <c r="F80" s="12" t="s">
        <v>158</v>
      </c>
      <c r="G80" s="12" t="s">
        <v>12</v>
      </c>
      <c r="H80" s="16">
        <v>0.60416666666666663</v>
      </c>
      <c r="I80" s="17">
        <v>0.68055555555555547</v>
      </c>
      <c r="J80" s="17">
        <v>9.7222222222222224E-2</v>
      </c>
      <c r="K80" s="5"/>
    </row>
    <row r="81" spans="1:11" s="10" customFormat="1" x14ac:dyDescent="0.2">
      <c r="A81" s="11" t="s">
        <v>5</v>
      </c>
      <c r="B81" s="11">
        <v>397</v>
      </c>
      <c r="C81" s="11">
        <v>497</v>
      </c>
      <c r="D81" s="11" t="s">
        <v>116</v>
      </c>
      <c r="E81" s="12" t="s">
        <v>70</v>
      </c>
      <c r="F81" s="12" t="s">
        <v>179</v>
      </c>
      <c r="G81" s="12" t="s">
        <v>9</v>
      </c>
      <c r="H81" s="16">
        <v>0.39583333333333331</v>
      </c>
      <c r="I81" s="17">
        <v>0.51388888888888895</v>
      </c>
      <c r="J81" s="17">
        <v>0.11805555555555557</v>
      </c>
      <c r="K81" s="5"/>
    </row>
    <row r="82" spans="1:11" x14ac:dyDescent="0.2">
      <c r="A82" s="11" t="s">
        <v>5</v>
      </c>
      <c r="B82" s="11">
        <v>397</v>
      </c>
      <c r="C82" s="11">
        <v>497</v>
      </c>
      <c r="D82" s="11" t="s">
        <v>118</v>
      </c>
      <c r="E82" s="7" t="s">
        <v>35</v>
      </c>
      <c r="F82" s="13" t="s">
        <v>162</v>
      </c>
      <c r="G82" s="7" t="s">
        <v>11</v>
      </c>
      <c r="H82" s="8">
        <v>0.54166666666666663</v>
      </c>
      <c r="I82" s="9">
        <v>0.66666666666666663</v>
      </c>
      <c r="J82" s="9">
        <v>0.125</v>
      </c>
      <c r="K82" s="5"/>
    </row>
    <row r="83" spans="1:11" x14ac:dyDescent="0.2">
      <c r="A83" s="11" t="s">
        <v>5</v>
      </c>
      <c r="B83" s="11">
        <v>397</v>
      </c>
      <c r="C83" s="11">
        <v>497</v>
      </c>
      <c r="D83" s="11" t="s">
        <v>120</v>
      </c>
      <c r="E83" s="7" t="s">
        <v>92</v>
      </c>
      <c r="F83" s="13" t="s">
        <v>154</v>
      </c>
      <c r="G83" s="7" t="s">
        <v>7</v>
      </c>
      <c r="H83" s="8">
        <v>0.54166666666666663</v>
      </c>
      <c r="I83" s="9">
        <v>0.57638888888888895</v>
      </c>
      <c r="J83" s="9">
        <v>3.4722222222222224E-2</v>
      </c>
      <c r="K83" s="5"/>
    </row>
    <row r="84" spans="1:11" x14ac:dyDescent="0.2">
      <c r="A84" s="5" t="s">
        <v>15</v>
      </c>
      <c r="B84" s="5">
        <v>397</v>
      </c>
      <c r="C84" s="5">
        <v>497</v>
      </c>
      <c r="D84" s="5" t="s">
        <v>102</v>
      </c>
      <c r="E84" s="7" t="s">
        <v>35</v>
      </c>
      <c r="F84" s="13" t="s">
        <v>161</v>
      </c>
      <c r="G84" s="7" t="s">
        <v>8</v>
      </c>
      <c r="H84" s="8">
        <v>0.125</v>
      </c>
      <c r="I84" s="9">
        <f t="shared" ref="I84:I91" si="9">H84+J84</f>
        <v>0.25</v>
      </c>
      <c r="J84" s="9">
        <v>0.125</v>
      </c>
      <c r="K84" s="5">
        <v>13</v>
      </c>
    </row>
    <row r="85" spans="1:11" x14ac:dyDescent="0.2">
      <c r="A85" s="5" t="s">
        <v>15</v>
      </c>
      <c r="B85" s="5">
        <v>397</v>
      </c>
      <c r="C85" s="5">
        <v>497</v>
      </c>
      <c r="D85" s="5" t="s">
        <v>42</v>
      </c>
      <c r="E85" s="7" t="s">
        <v>16</v>
      </c>
      <c r="F85" s="13" t="s">
        <v>142</v>
      </c>
      <c r="G85" s="7" t="s">
        <v>7</v>
      </c>
      <c r="H85" s="8">
        <v>0.66666666666666663</v>
      </c>
      <c r="I85" s="9">
        <f t="shared" si="9"/>
        <v>0.79166666666666663</v>
      </c>
      <c r="J85" s="9">
        <v>0.125</v>
      </c>
      <c r="K85" s="5">
        <v>13</v>
      </c>
    </row>
    <row r="86" spans="1:11" x14ac:dyDescent="0.2">
      <c r="A86" s="5" t="s">
        <v>10</v>
      </c>
      <c r="B86" s="5">
        <v>397</v>
      </c>
      <c r="C86" s="5">
        <v>497</v>
      </c>
      <c r="D86" s="5" t="s">
        <v>45</v>
      </c>
      <c r="E86" s="7" t="s">
        <v>46</v>
      </c>
      <c r="F86" s="7" t="s">
        <v>177</v>
      </c>
      <c r="G86" s="7" t="s">
        <v>26</v>
      </c>
      <c r="H86" s="8">
        <v>0.75</v>
      </c>
      <c r="I86" s="9">
        <f t="shared" si="9"/>
        <v>0.8125</v>
      </c>
      <c r="J86" s="9">
        <v>6.25E-2</v>
      </c>
      <c r="K86" s="5">
        <v>44</v>
      </c>
    </row>
    <row r="87" spans="1:11" x14ac:dyDescent="0.2">
      <c r="A87" s="5" t="s">
        <v>10</v>
      </c>
      <c r="B87" s="5">
        <v>397</v>
      </c>
      <c r="C87" s="5">
        <v>497</v>
      </c>
      <c r="D87" s="5" t="s">
        <v>48</v>
      </c>
      <c r="E87" s="7" t="s">
        <v>36</v>
      </c>
      <c r="F87" s="13" t="s">
        <v>163</v>
      </c>
      <c r="G87" s="7" t="s">
        <v>26</v>
      </c>
      <c r="H87" s="8">
        <v>0.41666666666666669</v>
      </c>
      <c r="I87" s="9">
        <f t="shared" si="9"/>
        <v>0.47222222222222221</v>
      </c>
      <c r="J87" s="9">
        <v>5.5555555555555552E-2</v>
      </c>
      <c r="K87" s="5">
        <v>20</v>
      </c>
    </row>
    <row r="88" spans="1:11" x14ac:dyDescent="0.2">
      <c r="A88" s="5" t="s">
        <v>10</v>
      </c>
      <c r="B88" s="5">
        <v>397</v>
      </c>
      <c r="C88" s="5">
        <v>497</v>
      </c>
      <c r="D88" s="5" t="s">
        <v>96</v>
      </c>
      <c r="E88" s="7" t="s">
        <v>32</v>
      </c>
      <c r="F88" s="13" t="s">
        <v>164</v>
      </c>
      <c r="G88" s="7" t="s">
        <v>26</v>
      </c>
      <c r="H88" s="8">
        <v>0.41666666666666669</v>
      </c>
      <c r="I88" s="9">
        <f t="shared" si="9"/>
        <v>0.54166666666666674</v>
      </c>
      <c r="J88" s="9">
        <v>0.125</v>
      </c>
      <c r="K88" s="5">
        <v>13</v>
      </c>
    </row>
    <row r="89" spans="1:11" x14ac:dyDescent="0.2">
      <c r="A89" s="5" t="s">
        <v>10</v>
      </c>
      <c r="B89" s="5">
        <v>397</v>
      </c>
      <c r="C89" s="5">
        <v>497</v>
      </c>
      <c r="D89" s="5" t="s">
        <v>80</v>
      </c>
      <c r="E89" s="7" t="s">
        <v>81</v>
      </c>
      <c r="F89" s="7" t="s">
        <v>177</v>
      </c>
      <c r="G89" s="7" t="s">
        <v>12</v>
      </c>
      <c r="H89" s="8">
        <v>0.20833333333333334</v>
      </c>
      <c r="I89" s="9">
        <f t="shared" si="9"/>
        <v>0.26388888888888895</v>
      </c>
      <c r="J89" s="9">
        <f>IF(G89="MWF",0.0347222222222222, IF(G89="TuTh", 0.0555555555555556, 999))</f>
        <v>5.5555555555555601E-2</v>
      </c>
      <c r="K89" s="5">
        <f>13+3</f>
        <v>16</v>
      </c>
    </row>
    <row r="90" spans="1:11" x14ac:dyDescent="0.2">
      <c r="A90" s="5" t="s">
        <v>15</v>
      </c>
      <c r="B90" s="5">
        <v>446</v>
      </c>
      <c r="C90" s="5"/>
      <c r="D90" s="5" t="s">
        <v>77</v>
      </c>
      <c r="E90" s="7" t="s">
        <v>21</v>
      </c>
      <c r="F90" s="7" t="s">
        <v>178</v>
      </c>
      <c r="G90" s="7" t="s">
        <v>12</v>
      </c>
      <c r="H90" s="8">
        <v>0.39583333333333331</v>
      </c>
      <c r="I90" s="9">
        <f t="shared" si="9"/>
        <v>0.4513888888888889</v>
      </c>
      <c r="J90" s="9">
        <f>IF(G90="MWF",0.0347222222222222, IF(G90="TuTh", 0.0555555555555556, 999))</f>
        <v>5.5555555555555601E-2</v>
      </c>
      <c r="K90" s="5"/>
    </row>
    <row r="91" spans="1:11" x14ac:dyDescent="0.2">
      <c r="A91" s="5" t="s">
        <v>10</v>
      </c>
      <c r="B91" s="5">
        <v>450</v>
      </c>
      <c r="C91" s="5">
        <v>450</v>
      </c>
      <c r="D91" s="5" t="s">
        <v>88</v>
      </c>
      <c r="E91" s="7" t="s">
        <v>36</v>
      </c>
      <c r="F91" s="13" t="s">
        <v>152</v>
      </c>
      <c r="G91" s="7" t="s">
        <v>12</v>
      </c>
      <c r="H91" s="8">
        <v>0.64583333333333337</v>
      </c>
      <c r="I91" s="9">
        <f t="shared" si="9"/>
        <v>0.70138888888888895</v>
      </c>
      <c r="J91" s="9">
        <f>IF(G91="MWF",0.0347222222222222, IF(G91="TuTh", 0.0555555555555556, 999))</f>
        <v>5.5555555555555601E-2</v>
      </c>
      <c r="K91" s="5"/>
    </row>
    <row r="92" spans="1:11" x14ac:dyDescent="0.2">
      <c r="A92" s="11" t="s">
        <v>5</v>
      </c>
      <c r="B92" s="11">
        <v>469</v>
      </c>
      <c r="C92" s="5"/>
      <c r="D92" s="11" t="s">
        <v>117</v>
      </c>
      <c r="E92" s="7" t="s">
        <v>24</v>
      </c>
      <c r="F92" s="13" t="s">
        <v>139</v>
      </c>
      <c r="G92" s="7" t="s">
        <v>12</v>
      </c>
      <c r="H92" s="8">
        <v>0.45833333333333331</v>
      </c>
      <c r="I92" s="9">
        <v>0.51388888888888895</v>
      </c>
      <c r="J92" s="9">
        <v>5.5555555555555552E-2</v>
      </c>
      <c r="K92" s="5"/>
    </row>
    <row r="93" spans="1:11" x14ac:dyDescent="0.2">
      <c r="A93" s="5" t="s">
        <v>5</v>
      </c>
      <c r="B93" s="5">
        <v>496</v>
      </c>
      <c r="C93" s="5"/>
      <c r="D93" s="5" t="s">
        <v>105</v>
      </c>
      <c r="E93" s="7" t="s">
        <v>106</v>
      </c>
      <c r="F93" s="13" t="s">
        <v>159</v>
      </c>
      <c r="G93" s="7" t="s">
        <v>12</v>
      </c>
      <c r="H93" s="8">
        <v>0.41666666666666669</v>
      </c>
      <c r="I93" s="9">
        <f>H93+J93</f>
        <v>0.47222222222222227</v>
      </c>
      <c r="J93" s="9">
        <f>IF(G93="MWF",0.0347222222222222, IF(G93="TuTh", 0.0555555555555556, 999))</f>
        <v>5.5555555555555601E-2</v>
      </c>
      <c r="K93" s="5">
        <v>18</v>
      </c>
    </row>
    <row r="94" spans="1:11" x14ac:dyDescent="0.2">
      <c r="A94" s="5" t="s">
        <v>5</v>
      </c>
      <c r="B94" s="5">
        <v>496</v>
      </c>
      <c r="C94" s="5"/>
      <c r="D94" s="5" t="s">
        <v>98</v>
      </c>
      <c r="E94" s="7" t="s">
        <v>97</v>
      </c>
      <c r="F94" s="13" t="s">
        <v>165</v>
      </c>
      <c r="G94" s="12" t="s">
        <v>12</v>
      </c>
      <c r="H94" s="8">
        <v>0.39583333333333331</v>
      </c>
      <c r="I94" s="9">
        <f>H94+J94</f>
        <v>0.4513888888888889</v>
      </c>
      <c r="J94" s="9">
        <f>IF(G94="MWF",0.0347222222222222, IF(G94="TuTh", 0.0555555555555556, 999))</f>
        <v>5.5555555555555601E-2</v>
      </c>
      <c r="K94" s="5">
        <v>18</v>
      </c>
    </row>
    <row r="95" spans="1:11" x14ac:dyDescent="0.2">
      <c r="A95" s="11" t="s">
        <v>5</v>
      </c>
      <c r="B95" s="5">
        <v>496</v>
      </c>
      <c r="C95" s="5"/>
      <c r="D95" s="5" t="s">
        <v>111</v>
      </c>
      <c r="E95" s="7" t="s">
        <v>19</v>
      </c>
      <c r="F95" s="13" t="s">
        <v>166</v>
      </c>
      <c r="G95" s="7" t="s">
        <v>5</v>
      </c>
      <c r="H95" s="8">
        <v>0.41666666666666669</v>
      </c>
      <c r="I95" s="9">
        <v>0.52083333333333337</v>
      </c>
      <c r="J95" s="9">
        <v>0.11805555555555557</v>
      </c>
      <c r="K95" s="5"/>
    </row>
    <row r="96" spans="1:11" x14ac:dyDescent="0.2">
      <c r="A96" s="5" t="s">
        <v>15</v>
      </c>
      <c r="B96" s="5">
        <v>496</v>
      </c>
      <c r="C96" s="5"/>
      <c r="D96" s="5" t="s">
        <v>55</v>
      </c>
      <c r="E96" s="7" t="s">
        <v>6</v>
      </c>
      <c r="F96" s="7" t="s">
        <v>150</v>
      </c>
      <c r="G96" s="7" t="s">
        <v>7</v>
      </c>
      <c r="H96" s="8">
        <v>0.66666666666666663</v>
      </c>
      <c r="I96" s="9">
        <f t="shared" ref="I96:I104" si="10">H96+J96</f>
        <v>0.70138888888888884</v>
      </c>
      <c r="J96" s="9">
        <f t="shared" ref="J96:J102" si="11">IF(G96="MWF",0.0347222222222222, IF(G96="TuTh", 0.0555555555555556, 999))</f>
        <v>3.4722222222222203E-2</v>
      </c>
      <c r="K96" s="5">
        <v>18</v>
      </c>
    </row>
    <row r="97" spans="1:11" x14ac:dyDescent="0.2">
      <c r="A97" s="5" t="s">
        <v>15</v>
      </c>
      <c r="B97" s="5">
        <v>496</v>
      </c>
      <c r="C97" s="5"/>
      <c r="D97" s="5" t="s">
        <v>110</v>
      </c>
      <c r="E97" s="7" t="s">
        <v>69</v>
      </c>
      <c r="F97" s="13" t="s">
        <v>143</v>
      </c>
      <c r="G97" s="7" t="s">
        <v>7</v>
      </c>
      <c r="H97" s="8">
        <v>0.45833333333333331</v>
      </c>
      <c r="I97" s="9">
        <f t="shared" si="10"/>
        <v>0.49305555555555552</v>
      </c>
      <c r="J97" s="9">
        <f t="shared" si="11"/>
        <v>3.4722222222222203E-2</v>
      </c>
      <c r="K97" s="5"/>
    </row>
    <row r="98" spans="1:11" x14ac:dyDescent="0.2">
      <c r="A98" s="5" t="s">
        <v>15</v>
      </c>
      <c r="B98" s="5">
        <v>496</v>
      </c>
      <c r="C98" s="5"/>
      <c r="D98" s="5" t="s">
        <v>109</v>
      </c>
      <c r="E98" s="7" t="s">
        <v>69</v>
      </c>
      <c r="F98" s="13" t="s">
        <v>167</v>
      </c>
      <c r="G98" s="7" t="s">
        <v>7</v>
      </c>
      <c r="H98" s="8">
        <v>0.625</v>
      </c>
      <c r="I98" s="9">
        <f t="shared" si="10"/>
        <v>0.65972222222222221</v>
      </c>
      <c r="J98" s="9">
        <f t="shared" si="11"/>
        <v>3.4722222222222203E-2</v>
      </c>
      <c r="K98" s="5"/>
    </row>
    <row r="99" spans="1:11" x14ac:dyDescent="0.2">
      <c r="A99" s="5" t="s">
        <v>10</v>
      </c>
      <c r="B99" s="5">
        <v>496</v>
      </c>
      <c r="C99" s="5"/>
      <c r="D99" s="5" t="s">
        <v>107</v>
      </c>
      <c r="E99" s="7" t="s">
        <v>13</v>
      </c>
      <c r="F99" s="13" t="s">
        <v>168</v>
      </c>
      <c r="G99" s="7" t="s">
        <v>12</v>
      </c>
      <c r="H99" s="8">
        <v>0.39583333333333331</v>
      </c>
      <c r="I99" s="9">
        <f t="shared" si="10"/>
        <v>0.4513888888888889</v>
      </c>
      <c r="J99" s="9">
        <f t="shared" si="11"/>
        <v>5.5555555555555601E-2</v>
      </c>
      <c r="K99" s="5"/>
    </row>
    <row r="100" spans="1:11" x14ac:dyDescent="0.2">
      <c r="A100" s="5" t="s">
        <v>5</v>
      </c>
      <c r="B100" s="5" t="s">
        <v>112</v>
      </c>
      <c r="C100" s="5"/>
      <c r="D100" s="6" t="s">
        <v>135</v>
      </c>
      <c r="E100" s="7" t="s">
        <v>28</v>
      </c>
      <c r="F100" s="13" t="s">
        <v>150</v>
      </c>
      <c r="G100" s="7" t="s">
        <v>7</v>
      </c>
      <c r="H100" s="8">
        <v>0.45833333333333331</v>
      </c>
      <c r="I100" s="9">
        <f t="shared" si="10"/>
        <v>0.49305555555555552</v>
      </c>
      <c r="J100" s="9">
        <f t="shared" si="11"/>
        <v>3.4722222222222203E-2</v>
      </c>
      <c r="K100" s="5">
        <v>67</v>
      </c>
    </row>
    <row r="101" spans="1:11" x14ac:dyDescent="0.2">
      <c r="A101" s="5" t="s">
        <v>5</v>
      </c>
      <c r="B101" s="5" t="s">
        <v>66</v>
      </c>
      <c r="C101" s="5"/>
      <c r="D101" s="6" t="s">
        <v>131</v>
      </c>
      <c r="E101" s="7" t="s">
        <v>14</v>
      </c>
      <c r="F101" s="13" t="s">
        <v>169</v>
      </c>
      <c r="G101" s="7" t="s">
        <v>7</v>
      </c>
      <c r="H101" s="8">
        <v>0.41666666666666669</v>
      </c>
      <c r="I101" s="9">
        <f t="shared" si="10"/>
        <v>0.4513888888888889</v>
      </c>
      <c r="J101" s="9">
        <f t="shared" si="11"/>
        <v>3.4722222222222203E-2</v>
      </c>
      <c r="K101" s="5">
        <v>45</v>
      </c>
    </row>
    <row r="102" spans="1:11" x14ac:dyDescent="0.2">
      <c r="A102" s="5" t="s">
        <v>10</v>
      </c>
      <c r="B102" s="5" t="s">
        <v>67</v>
      </c>
      <c r="C102" s="5">
        <v>496</v>
      </c>
      <c r="D102" s="5" t="s">
        <v>126</v>
      </c>
      <c r="E102" s="7" t="s">
        <v>14</v>
      </c>
      <c r="F102" s="13" t="s">
        <v>169</v>
      </c>
      <c r="G102" s="7" t="s">
        <v>12</v>
      </c>
      <c r="H102" s="8">
        <v>0.39583333333333331</v>
      </c>
      <c r="I102" s="9">
        <f t="shared" si="10"/>
        <v>0.4513888888888889</v>
      </c>
      <c r="J102" s="9">
        <f t="shared" si="11"/>
        <v>5.5555555555555601E-2</v>
      </c>
      <c r="K102" s="5">
        <v>2</v>
      </c>
    </row>
    <row r="103" spans="1:11" x14ac:dyDescent="0.2">
      <c r="A103" s="5" t="s">
        <v>10</v>
      </c>
      <c r="B103" s="5" t="s">
        <v>51</v>
      </c>
      <c r="C103" s="5"/>
      <c r="D103" s="5" t="s">
        <v>52</v>
      </c>
      <c r="E103" s="7" t="s">
        <v>82</v>
      </c>
      <c r="F103" s="7" t="s">
        <v>158</v>
      </c>
      <c r="G103" s="7" t="s">
        <v>9</v>
      </c>
      <c r="H103" s="8">
        <v>0.58333333333333337</v>
      </c>
      <c r="I103" s="9">
        <f t="shared" si="10"/>
        <v>0.70833333333333337</v>
      </c>
      <c r="J103" s="9">
        <v>0.125</v>
      </c>
      <c r="K103" s="5">
        <v>17</v>
      </c>
    </row>
    <row r="104" spans="1:11" x14ac:dyDescent="0.2">
      <c r="A104" s="5" t="s">
        <v>15</v>
      </c>
      <c r="B104" s="5" t="s">
        <v>53</v>
      </c>
      <c r="C104" s="5"/>
      <c r="D104" s="5" t="s">
        <v>52</v>
      </c>
      <c r="E104" s="7" t="s">
        <v>82</v>
      </c>
      <c r="F104" s="7" t="s">
        <v>158</v>
      </c>
      <c r="G104" s="7" t="s">
        <v>9</v>
      </c>
      <c r="H104" s="8">
        <v>0.58333333333333337</v>
      </c>
      <c r="I104" s="9">
        <f t="shared" si="10"/>
        <v>0.71527777777777779</v>
      </c>
      <c r="J104" s="9">
        <v>0.13194444444444442</v>
      </c>
      <c r="K104" s="5">
        <v>17</v>
      </c>
    </row>
  </sheetData>
  <autoFilter ref="A1:K104" xr:uid="{00000000-0009-0000-0000-000000000000}">
    <sortState xmlns:xlrd2="http://schemas.microsoft.com/office/spreadsheetml/2017/richdata2" ref="A2:K104">
      <sortCondition ref="B1:B104"/>
    </sortState>
  </autoFilter>
  <sortState xmlns:xlrd2="http://schemas.microsoft.com/office/spreadsheetml/2017/richdata2" ref="A3:J99">
    <sortCondition ref="B3:B99"/>
    <sortCondition ref="A3:A99" customList="F,W,S"/>
  </sortState>
  <conditionalFormatting sqref="K34">
    <cfRule type="colorScale" priority="85">
      <colorScale>
        <cfvo type="min"/>
        <cfvo type="max"/>
        <color rgb="FFFCFCFF"/>
        <color rgb="FF63BE7B"/>
      </colorScale>
    </cfRule>
  </conditionalFormatting>
  <conditionalFormatting sqref="K53">
    <cfRule type="colorScale" priority="82">
      <colorScale>
        <cfvo type="min"/>
        <cfvo type="max"/>
        <color rgb="FFFCFCFF"/>
        <color rgb="FF63BE7B"/>
      </colorScale>
    </cfRule>
  </conditionalFormatting>
  <conditionalFormatting sqref="K3:K17 K41:K43 K45:K48 K83 K36:K39 K80 K86:K95 K73:K78 K98:K99 K19:K32 K34 K61:K69 K51:K59">
    <cfRule type="colorScale" priority="77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81">
    <cfRule type="colorScale" priority="65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81">
    <cfRule type="colorScale" priority="67">
      <colorScale>
        <cfvo type="min"/>
        <cfvo type="max"/>
        <color rgb="FFFCFCFF"/>
        <color rgb="FF63BE7B"/>
      </colorScale>
    </cfRule>
  </conditionalFormatting>
  <conditionalFormatting sqref="K87:K91">
    <cfRule type="colorScale" priority="261">
      <colorScale>
        <cfvo type="min"/>
        <cfvo type="max"/>
        <color rgb="FFFCFCFF"/>
        <color rgb="FF63BE7B"/>
      </colorScale>
    </cfRule>
  </conditionalFormatting>
  <conditionalFormatting sqref="K18">
    <cfRule type="colorScale" priority="62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18">
    <cfRule type="colorScale" priority="64">
      <colorScale>
        <cfvo type="min"/>
        <cfvo type="max"/>
        <color rgb="FFFCFCFF"/>
        <color rgb="FF63BE7B"/>
      </colorScale>
    </cfRule>
  </conditionalFormatting>
  <conditionalFormatting sqref="K40">
    <cfRule type="colorScale" priority="56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40">
    <cfRule type="colorScale" priority="58">
      <colorScale>
        <cfvo type="min"/>
        <cfvo type="max"/>
        <color rgb="FFFCFCFF"/>
        <color rgb="FF63BE7B"/>
      </colorScale>
    </cfRule>
  </conditionalFormatting>
  <conditionalFormatting sqref="K44">
    <cfRule type="colorScale" priority="53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44">
    <cfRule type="colorScale" priority="55">
      <colorScale>
        <cfvo type="min"/>
        <cfvo type="max"/>
        <color rgb="FFFCFCFF"/>
        <color rgb="FF63BE7B"/>
      </colorScale>
    </cfRule>
  </conditionalFormatting>
  <conditionalFormatting sqref="K2">
    <cfRule type="colorScale" priority="47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2">
    <cfRule type="colorScale" priority="49">
      <colorScale>
        <cfvo type="min"/>
        <cfvo type="max"/>
        <color rgb="FFFCFCFF"/>
        <color rgb="FF63BE7B"/>
      </colorScale>
    </cfRule>
  </conditionalFormatting>
  <conditionalFormatting sqref="K35">
    <cfRule type="colorScale" priority="44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35">
    <cfRule type="colorScale" priority="46">
      <colorScale>
        <cfvo type="min"/>
        <cfvo type="max"/>
        <color rgb="FFFCFCFF"/>
        <color rgb="FF63BE7B"/>
      </colorScale>
    </cfRule>
  </conditionalFormatting>
  <conditionalFormatting sqref="K50">
    <cfRule type="colorScale" priority="41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50">
    <cfRule type="colorScale" priority="43">
      <colorScale>
        <cfvo type="min"/>
        <cfvo type="max"/>
        <color rgb="FFFCFCFF"/>
        <color rgb="FF63BE7B"/>
      </colorScale>
    </cfRule>
  </conditionalFormatting>
  <conditionalFormatting sqref="K82">
    <cfRule type="colorScale" priority="38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82">
    <cfRule type="colorScale" priority="40">
      <colorScale>
        <cfvo type="min"/>
        <cfvo type="max"/>
        <color rgb="FFFCFCFF"/>
        <color rgb="FF63BE7B"/>
      </colorScale>
    </cfRule>
  </conditionalFormatting>
  <conditionalFormatting sqref="K79">
    <cfRule type="colorScale" priority="35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79">
    <cfRule type="colorScale" priority="37">
      <colorScale>
        <cfvo type="min"/>
        <cfvo type="max"/>
        <color rgb="FFFCFCFF"/>
        <color rgb="FF63BE7B"/>
      </colorScale>
    </cfRule>
  </conditionalFormatting>
  <conditionalFormatting sqref="K85">
    <cfRule type="colorScale" priority="32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85">
    <cfRule type="colorScale" priority="34">
      <colorScale>
        <cfvo type="min"/>
        <cfvo type="max"/>
        <color rgb="FFFCFCFF"/>
        <color rgb="FF63BE7B"/>
      </colorScale>
    </cfRule>
  </conditionalFormatting>
  <conditionalFormatting sqref="K97">
    <cfRule type="colorScale" priority="26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97">
    <cfRule type="colorScale" priority="28">
      <colorScale>
        <cfvo type="min"/>
        <cfvo type="max"/>
        <color rgb="FFFCFCFF"/>
        <color rgb="FF63BE7B"/>
      </colorScale>
    </cfRule>
  </conditionalFormatting>
  <conditionalFormatting sqref="K71">
    <cfRule type="colorScale" priority="23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71">
    <cfRule type="colorScale" priority="25">
      <colorScale>
        <cfvo type="min"/>
        <cfvo type="max"/>
        <color rgb="FFFCFCFF"/>
        <color rgb="FF63BE7B"/>
      </colorScale>
    </cfRule>
  </conditionalFormatting>
  <conditionalFormatting sqref="K49">
    <cfRule type="colorScale" priority="20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49">
    <cfRule type="colorScale" priority="22">
      <colorScale>
        <cfvo type="min"/>
        <cfvo type="max"/>
        <color rgb="FFFCFCFF"/>
        <color rgb="FF63BE7B"/>
      </colorScale>
    </cfRule>
  </conditionalFormatting>
  <conditionalFormatting sqref="K98:K99 K54 K83 K36:K39 K19:K32 K3:K17 K51:K52 K41:K43 K45:K48 K56:K59 K92:K95 K80 K86 K73:K78 K61:K69">
    <cfRule type="colorScale" priority="304">
      <colorScale>
        <cfvo type="min"/>
        <cfvo type="max"/>
        <color rgb="FFFCFCFF"/>
        <color rgb="FF63BE7B"/>
      </colorScale>
    </cfRule>
  </conditionalFormatting>
  <conditionalFormatting sqref="K55">
    <cfRule type="colorScale" priority="306">
      <colorScale>
        <cfvo type="min"/>
        <cfvo type="max"/>
        <color rgb="FFFCFCFF"/>
        <color rgb="FF63BE7B"/>
      </colorScale>
    </cfRule>
  </conditionalFormatting>
  <conditionalFormatting sqref="K84">
    <cfRule type="colorScale" priority="17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84">
    <cfRule type="colorScale" priority="19">
      <colorScale>
        <cfvo type="min"/>
        <cfvo type="max"/>
        <color rgb="FFFCFCFF"/>
        <color rgb="FF63BE7B"/>
      </colorScale>
    </cfRule>
  </conditionalFormatting>
  <conditionalFormatting sqref="K70">
    <cfRule type="colorScale" priority="14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70">
    <cfRule type="colorScale" priority="16">
      <colorScale>
        <cfvo type="min"/>
        <cfvo type="max"/>
        <color rgb="FFFCFCFF"/>
        <color rgb="FF63BE7B"/>
      </colorScale>
    </cfRule>
  </conditionalFormatting>
  <conditionalFormatting sqref="K96">
    <cfRule type="colorScale" priority="11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96">
    <cfRule type="colorScale" priority="13">
      <colorScale>
        <cfvo type="min"/>
        <cfvo type="max"/>
        <color rgb="FFFCFCFF"/>
        <color rgb="FF63BE7B"/>
      </colorScale>
    </cfRule>
  </conditionalFormatting>
  <conditionalFormatting sqref="K72">
    <cfRule type="colorScale" priority="5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72">
    <cfRule type="colorScale" priority="6">
      <colorScale>
        <cfvo type="min"/>
        <cfvo type="max"/>
        <color rgb="FFFCFCFF"/>
        <color rgb="FF63BE7B"/>
      </colorScale>
    </cfRule>
  </conditionalFormatting>
  <conditionalFormatting sqref="K60">
    <cfRule type="colorScale" priority="1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60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Horswill</dc:creator>
  <cp:lastModifiedBy>Kapil Garg</cp:lastModifiedBy>
  <dcterms:created xsi:type="dcterms:W3CDTF">2017-03-20T22:58:59Z</dcterms:created>
  <dcterms:modified xsi:type="dcterms:W3CDTF">2019-05-29T06:31:23Z</dcterms:modified>
</cp:coreProperties>
</file>