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GeorgeTolkach\Desktop\CG_2026\"/>
    </mc:Choice>
  </mc:AlternateContent>
  <xr:revisionPtr revIDLastSave="0" documentId="13_ncr:1_{2D36BECA-A1BB-4C5D-8C56-BF3B0EDC59D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E22" i="1"/>
  <c r="E26" i="1" s="1"/>
  <c r="E12" i="1" s="1"/>
  <c r="D22" i="1"/>
  <c r="D8" i="1" s="1"/>
  <c r="C22" i="1"/>
  <c r="D26" i="1" s="1"/>
  <c r="D12" i="1" s="1"/>
  <c r="C6" i="1"/>
  <c r="C21" i="1"/>
  <c r="E27" i="1" s="1"/>
  <c r="I13" i="1" s="1"/>
  <c r="D21" i="1"/>
  <c r="C26" i="1" s="1"/>
  <c r="C12" i="1" s="1"/>
  <c r="E21" i="1"/>
  <c r="E25" i="1" s="1"/>
  <c r="E11" i="1" s="1"/>
  <c r="C23" i="1"/>
  <c r="C9" i="1" s="1"/>
  <c r="D23" i="1"/>
  <c r="D9" i="1" s="1"/>
  <c r="E23" i="1"/>
  <c r="C27" i="1" s="1"/>
  <c r="G13" i="1" s="1"/>
  <c r="G26" i="1" l="1"/>
  <c r="G23" i="1"/>
  <c r="G22" i="1"/>
  <c r="C8" i="1"/>
  <c r="E8" i="1"/>
  <c r="E9" i="1"/>
  <c r="I7" i="1"/>
  <c r="H7" i="1"/>
  <c r="G21" i="1"/>
  <c r="C7" i="1" s="1"/>
  <c r="G7" i="1"/>
  <c r="D25" i="1"/>
  <c r="D11" i="1" s="1"/>
  <c r="D27" i="1"/>
  <c r="C25" i="1"/>
  <c r="C11" i="1" l="1"/>
  <c r="G25" i="1"/>
  <c r="H13" i="1"/>
  <c r="G27" i="1"/>
  <c r="D7" i="1"/>
  <c r="E7" i="1"/>
  <c r="E13" i="1" l="1"/>
  <c r="C13" i="1"/>
  <c r="D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<sst xmlns="http://schemas.openxmlformats.org/spreadsheetml/2006/main" count="44" uniqueCount="40">
  <si>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</si>
  <si>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</si>
  <si>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</si>
  <si>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</si>
  <si>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</si>
  <si>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</si>
  <si>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</si>
  <si>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</si>
  <si>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</si>
  <si>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</si>
  <si>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</si>
  <si>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</si>
  <si>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</si>
  <si>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</si>
  <si>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</si>
  <si>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</si>
  <si>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</si>
  <si>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</si>
  <si>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</si>
  <si>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</si>
  <si>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</si>
  <si>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</si>
  <si>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</si>
  <si>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</si>
  <si>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</si>
  <si>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</si>
  <si>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</si>
  <si>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</si>
  <si>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</si>
  <si>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</si>
  <si>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</si>
  <si>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</si>
  <si>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</si>
  <si>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</si>
  <si>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</si>
  <si>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Vertices of your letter</t>
  </si>
  <si>
    <t>. To be e-mailed to robert.sheehy@mtu.ie before midnight.</t>
  </si>
  <si>
    <t xml:space="preserve">= </t>
  </si>
  <si>
    <t>.normalised</t>
  </si>
  <si>
    <t>.normalsed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</si>
</sst>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1" applyNumberFormat="1" applyAlignment="1">
      <alignment horizontal="center"/>
    </xf>
    <xf numFmtId="0" fontId="2" fillId="2" borderId="14" xfId="1" applyNumberFormat="1" applyBorder="1" applyAlignment="1">
      <alignment horizontal="center"/>
    </xf>
    <xf numFmtId="0" fontId="2" fillId="2" borderId="15" xfId="1" applyNumberFormat="1" applyBorder="1" applyAlignment="1">
      <alignment horizontal="center"/>
    </xf>
    <xf numFmtId="0" fontId="0" fillId="0" borderId="0" xfId="0" quotePrefix="1" applyAlignment="1">
      <alignment horizontal="center" vertical="center"/>
    </xf>
    <xf numFmtId="0" fontId="4" fillId="4" borderId="0" xfId="3" applyNumberFormat="1" applyAlignment="1">
      <alignment horizontal="center"/>
    </xf>
    <xf numFmtId="0" fontId="3" fillId="3" borderId="0" xfId="2" applyNumberForma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1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1976702</xdr:colOff>
      <xdr:row>2</xdr:row>
      <xdr:rowOff>5160066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E91F5D9-04F5-8C24-29B7-649375778B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8739" y="331304"/>
          <a:ext cx="1976702" cy="5160066"/>
        </a:xfrm>
        <a:prstGeom prst="rect">
          <a:avLst/>
        </a:prstGeom>
      </xdr:spPr>
    </xdr:pic>
    <xdr:clientData/>
  </xdr:twoCellAnchor>
  <xdr:twoCellAnchor editAs="oneCell">
    <xdr:from>
      <xdr:col>3</xdr:col>
      <xdr:colOff>1863587</xdr:colOff>
      <xdr:row>2</xdr:row>
      <xdr:rowOff>41413</xdr:rowOff>
    </xdr:from>
    <xdr:to>
      <xdr:col>5</xdr:col>
      <xdr:colOff>91109</xdr:colOff>
      <xdr:row>2</xdr:row>
      <xdr:rowOff>4953000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994C20A-CB2C-FA9E-345D-C3A31A7FDE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15774"/>
        <a:stretch>
          <a:fillRect/>
        </a:stretch>
      </xdr:blipFill>
      <xdr:spPr>
        <a:xfrm>
          <a:off x="3702326" y="372717"/>
          <a:ext cx="1996109" cy="4911587"/>
        </a:xfrm>
        <a:prstGeom prst="rect">
          <a:avLst/>
        </a:prstGeom>
      </xdr:spPr>
    </xdr:pic>
    <xdr:clientData/>
  </xdr:twoCellAnchor>
  <xdr:twoCellAnchor editAs="oneCell">
    <xdr:from>
      <xdr:col>3</xdr:col>
      <xdr:colOff>712305</xdr:colOff>
      <xdr:row>5</xdr:row>
      <xdr:rowOff>57979</xdr:rowOff>
    </xdr:from>
    <xdr:to>
      <xdr:col>4</xdr:col>
      <xdr:colOff>651705</xdr:colOff>
      <xdr:row>5</xdr:row>
      <xdr:rowOff>1664805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FB83BD2-4943-3D63-2AC5-C21D60C9F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551044" y="5913783"/>
          <a:ext cx="2440748" cy="1606826"/>
        </a:xfrm>
        <a:prstGeom prst="rect">
          <a:avLst/>
        </a:prstGeom>
      </xdr:spPr>
    </xdr:pic>
    <xdr:clientData/>
  </xdr:twoCellAnchor>
  <xdr:twoCellAnchor editAs="oneCell">
    <xdr:from>
      <xdr:col>3</xdr:col>
      <xdr:colOff>1</xdr:colOff>
      <xdr:row>8</xdr:row>
      <xdr:rowOff>0</xdr:rowOff>
    </xdr:from>
    <xdr:to>
      <xdr:col>3</xdr:col>
      <xdr:colOff>2138797</xdr:colOff>
      <xdr:row>8</xdr:row>
      <xdr:rowOff>5151782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A839318-D9A4-6D06-0CBA-B761CE150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38740" y="8025848"/>
          <a:ext cx="2138796" cy="5151782"/>
        </a:xfrm>
        <a:prstGeom prst="rect">
          <a:avLst/>
        </a:prstGeom>
      </xdr:spPr>
    </xdr:pic>
    <xdr:clientData/>
  </xdr:twoCellAnchor>
  <xdr:twoCellAnchor editAs="oneCell">
    <xdr:from>
      <xdr:col>3</xdr:col>
      <xdr:colOff>2054088</xdr:colOff>
      <xdr:row>8</xdr:row>
      <xdr:rowOff>8283</xdr:rowOff>
    </xdr:from>
    <xdr:to>
      <xdr:col>5</xdr:col>
      <xdr:colOff>362953</xdr:colOff>
      <xdr:row>8</xdr:row>
      <xdr:rowOff>5068956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7364606-9212-8638-E745-A0949DB330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92827" y="8034131"/>
          <a:ext cx="2077452" cy="5060673"/>
        </a:xfrm>
        <a:prstGeom prst="rect">
          <a:avLst/>
        </a:prstGeom>
      </xdr:spPr>
    </xdr:pic>
    <xdr:clientData/>
  </xdr:twoCellAnchor>
  <xdr:twoCellAnchor editAs="oneCell">
    <xdr:from>
      <xdr:col>3</xdr:col>
      <xdr:colOff>894522</xdr:colOff>
      <xdr:row>10</xdr:row>
      <xdr:rowOff>124239</xdr:rowOff>
    </xdr:from>
    <xdr:to>
      <xdr:col>4</xdr:col>
      <xdr:colOff>306457</xdr:colOff>
      <xdr:row>12</xdr:row>
      <xdr:rowOff>31909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0E5FD25-C5E7-EAD9-13C2-7CFEBF7BC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733261" y="13517217"/>
          <a:ext cx="1913283" cy="125773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2013475</xdr:colOff>
      <xdr:row>15</xdr:row>
      <xdr:rowOff>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93791BB4-6465-D727-1852-99754369F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38739" y="15074348"/>
          <a:ext cx="2013475" cy="5201478"/>
        </a:xfrm>
        <a:prstGeom prst="rect">
          <a:avLst/>
        </a:prstGeom>
      </xdr:spPr>
    </xdr:pic>
    <xdr:clientData/>
  </xdr:twoCellAnchor>
  <xdr:twoCellAnchor editAs="oneCell">
    <xdr:from>
      <xdr:col>3</xdr:col>
      <xdr:colOff>1962978</xdr:colOff>
      <xdr:row>14</xdr:row>
      <xdr:rowOff>8282</xdr:rowOff>
    </xdr:from>
    <xdr:to>
      <xdr:col>5</xdr:col>
      <xdr:colOff>448701</xdr:colOff>
      <xdr:row>14</xdr:row>
      <xdr:rowOff>5193195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878FCEB-FD7A-570D-C579-351563702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801717" y="15082630"/>
          <a:ext cx="2254310" cy="5184913"/>
        </a:xfrm>
        <a:prstGeom prst="rect">
          <a:avLst/>
        </a:prstGeom>
      </xdr:spPr>
    </xdr:pic>
    <xdr:clientData/>
  </xdr:twoCellAnchor>
  <xdr:twoCellAnchor editAs="oneCell">
    <xdr:from>
      <xdr:col>3</xdr:col>
      <xdr:colOff>571500</xdr:colOff>
      <xdr:row>17</xdr:row>
      <xdr:rowOff>41414</xdr:rowOff>
    </xdr:from>
    <xdr:to>
      <xdr:col>4</xdr:col>
      <xdr:colOff>234527</xdr:colOff>
      <xdr:row>17</xdr:row>
      <xdr:rowOff>1341784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A015265D-9106-ECB0-3C88-8B9675C87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410239" y="20648544"/>
          <a:ext cx="2164375" cy="130037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2014671</xdr:colOff>
      <xdr:row>20</xdr:row>
      <xdr:rowOff>5193195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D15A54C0-AB43-D6B5-C74C-783E1C4F1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838739" y="22296783"/>
          <a:ext cx="2014671" cy="5193195"/>
        </a:xfrm>
        <a:prstGeom prst="rect">
          <a:avLst/>
        </a:prstGeom>
      </xdr:spPr>
    </xdr:pic>
    <xdr:clientData/>
  </xdr:twoCellAnchor>
  <xdr:twoCellAnchor editAs="oneCell">
    <xdr:from>
      <xdr:col>3</xdr:col>
      <xdr:colOff>1954696</xdr:colOff>
      <xdr:row>20</xdr:row>
      <xdr:rowOff>24849</xdr:rowOff>
    </xdr:from>
    <xdr:to>
      <xdr:col>5</xdr:col>
      <xdr:colOff>499813</xdr:colOff>
      <xdr:row>20</xdr:row>
      <xdr:rowOff>5093805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366638F-F00E-7B31-3A9C-AB1D86F6FE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793435" y="22321632"/>
          <a:ext cx="2313704" cy="5068956"/>
        </a:xfrm>
        <a:prstGeom prst="rect">
          <a:avLst/>
        </a:prstGeom>
      </xdr:spPr>
    </xdr:pic>
    <xdr:clientData/>
  </xdr:twoCellAnchor>
  <xdr:twoCellAnchor editAs="oneCell">
    <xdr:from>
      <xdr:col>7</xdr:col>
      <xdr:colOff>356153</xdr:colOff>
      <xdr:row>10</xdr:row>
      <xdr:rowOff>149086</xdr:rowOff>
    </xdr:from>
    <xdr:to>
      <xdr:col>8</xdr:col>
      <xdr:colOff>369068</xdr:colOff>
      <xdr:row>11</xdr:row>
      <xdr:rowOff>1151282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37532D2C-4242-9ECB-745D-D321A2781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547653" y="13542064"/>
          <a:ext cx="1851654" cy="1167848"/>
        </a:xfrm>
        <a:prstGeom prst="rect">
          <a:avLst/>
        </a:prstGeom>
      </xdr:spPr>
    </xdr:pic>
    <xdr:clientData/>
  </xdr:twoCellAnchor>
  <xdr:twoCellAnchor editAs="oneCell">
    <xdr:from>
      <xdr:col>3</xdr:col>
      <xdr:colOff>795130</xdr:colOff>
      <xdr:row>23</xdr:row>
      <xdr:rowOff>0</xdr:rowOff>
    </xdr:from>
    <xdr:to>
      <xdr:col>4</xdr:col>
      <xdr:colOff>505239</xdr:colOff>
      <xdr:row>23</xdr:row>
      <xdr:rowOff>1375631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AA6E9DA-2BD7-2804-DBB9-752537266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33869" y="27829565"/>
          <a:ext cx="2211457" cy="1375631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25</xdr:row>
      <xdr:rowOff>165652</xdr:rowOff>
    </xdr:from>
    <xdr:to>
      <xdr:col>3</xdr:col>
      <xdr:colOff>2197084</xdr:colOff>
      <xdr:row>26</xdr:row>
      <xdr:rowOff>5151783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DB0887B5-AE79-89FF-F5DD-18687D01F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838739" y="29602043"/>
          <a:ext cx="2197084" cy="5151783"/>
        </a:xfrm>
        <a:prstGeom prst="rect">
          <a:avLst/>
        </a:prstGeom>
      </xdr:spPr>
    </xdr:pic>
    <xdr:clientData/>
  </xdr:twoCellAnchor>
  <xdr:twoCellAnchor editAs="oneCell">
    <xdr:from>
      <xdr:col>3</xdr:col>
      <xdr:colOff>2120348</xdr:colOff>
      <xdr:row>26</xdr:row>
      <xdr:rowOff>49696</xdr:rowOff>
    </xdr:from>
    <xdr:to>
      <xdr:col>5</xdr:col>
      <xdr:colOff>651322</xdr:colOff>
      <xdr:row>26</xdr:row>
      <xdr:rowOff>5168348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E6323CAD-94C1-592F-0565-04B3944B6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3959087" y="29651739"/>
          <a:ext cx="2299561" cy="5118652"/>
        </a:xfrm>
        <a:prstGeom prst="rect">
          <a:avLst/>
        </a:prstGeom>
      </xdr:spPr>
    </xdr:pic>
    <xdr:clientData/>
  </xdr:twoCellAnchor>
  <xdr:twoCellAnchor editAs="oneCell">
    <xdr:from>
      <xdr:col>6</xdr:col>
      <xdr:colOff>712305</xdr:colOff>
      <xdr:row>20</xdr:row>
      <xdr:rowOff>57979</xdr:rowOff>
    </xdr:from>
    <xdr:to>
      <xdr:col>7</xdr:col>
      <xdr:colOff>1370990</xdr:colOff>
      <xdr:row>20</xdr:row>
      <xdr:rowOff>5060674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103FBA30-5F08-6FF8-774D-836E2818C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719392" y="22354762"/>
          <a:ext cx="1843098" cy="5002695"/>
        </a:xfrm>
        <a:prstGeom prst="rect">
          <a:avLst/>
        </a:prstGeom>
      </xdr:spPr>
    </xdr:pic>
    <xdr:clientData/>
  </xdr:twoCellAnchor>
  <xdr:twoCellAnchor editAs="oneCell">
    <xdr:from>
      <xdr:col>7</xdr:col>
      <xdr:colOff>1325219</xdr:colOff>
      <xdr:row>20</xdr:row>
      <xdr:rowOff>41415</xdr:rowOff>
    </xdr:from>
    <xdr:to>
      <xdr:col>11</xdr:col>
      <xdr:colOff>212728</xdr:colOff>
      <xdr:row>20</xdr:row>
      <xdr:rowOff>4977848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3030F1CE-D6C3-E869-93D9-6ED3510E7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516719" y="22338198"/>
          <a:ext cx="2482161" cy="49364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zoomScale="145" zoomScaleNormal="145" workbookViewId="0">
      <selection activeCell="C4" sqref="C4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style="25" customWidth="1"/>
    <col min="4" max="6" width="9.140625" style="25" customWidth="1"/>
    <col min="7" max="9" width="9.140625" style="25"/>
    <col min="10" max="10" width="16.42578125" style="35" customWidth="1"/>
    <col min="11" max="11" width="57" style="25" customWidth="1"/>
  </cols>
  <sheetData>
    <row r="1" spans="1:10" ht="12.75" customHeight="1" x14ac:dyDescent="0.2">
      <c r="A1" s="49" t="s">
        <v>19</v>
      </c>
      <c r="B1" s="49"/>
      <c r="C1" s="49"/>
      <c r="D1" s="49"/>
      <c r="E1" s="49"/>
      <c r="F1" s="49"/>
    </row>
    <row r="2" spans="1:10" ht="12.75" customHeight="1" x14ac:dyDescent="0.2">
      <c r="A2" s="50" t="s">
        <v>36</v>
      </c>
      <c r="B2" s="50"/>
      <c r="C2" s="50"/>
      <c r="D2" s="50"/>
      <c r="E2" s="50"/>
      <c r="F2" s="50"/>
    </row>
    <row r="3" spans="1:10" ht="12.75" customHeight="1" x14ac:dyDescent="0.2">
      <c r="A3" s="1" t="s">
        <v>25</v>
      </c>
    </row>
    <row r="4" spans="1:10" ht="12.75" customHeight="1" x14ac:dyDescent="0.2">
      <c r="B4" s="1" t="s">
        <v>22</v>
      </c>
      <c r="C4" s="26">
        <v>262291</v>
      </c>
    </row>
    <row r="6" spans="1:10" ht="12.75" customHeight="1" thickBot="1" x14ac:dyDescent="0.3">
      <c r="A6" s="1" t="s">
        <v>17</v>
      </c>
      <c r="B6" s="1" t="s">
        <v>5</v>
      </c>
      <c r="C6" s="27">
        <f>MOD(C4,100)-50</f>
        <v>41</v>
      </c>
    </row>
    <row r="7" spans="1:10" ht="12.75" customHeight="1" thickTop="1" thickBot="1" x14ac:dyDescent="0.3">
      <c r="A7" s="1" t="s">
        <v>23</v>
      </c>
      <c r="B7" s="1" t="s">
        <v>24</v>
      </c>
      <c r="C7" s="28">
        <f>C21/$G$21</f>
        <v>0.98019605881960692</v>
      </c>
      <c r="D7" s="27">
        <f t="shared" ref="D7:E7" si="0">D21/$G$21</f>
        <v>-0.140028008402801</v>
      </c>
      <c r="E7" s="29">
        <f t="shared" si="0"/>
        <v>-0.140028008402801</v>
      </c>
      <c r="F7" s="30" t="s">
        <v>37</v>
      </c>
      <c r="G7" s="33">
        <f>C21</f>
        <v>21</v>
      </c>
      <c r="H7" s="25">
        <f t="shared" ref="H7:I7" si="1">D21</f>
        <v>-3</v>
      </c>
      <c r="I7" s="34">
        <f t="shared" si="1"/>
        <v>-3</v>
      </c>
      <c r="J7" s="35" t="s">
        <v>38</v>
      </c>
    </row>
    <row r="8" spans="1:10" ht="12.75" customHeight="1" thickTop="1" thickBot="1" x14ac:dyDescent="0.3">
      <c r="A8" s="1" t="s">
        <v>8</v>
      </c>
      <c r="B8" s="1" t="s">
        <v>14</v>
      </c>
      <c r="C8" s="28">
        <f>C22</f>
        <v>3</v>
      </c>
      <c r="D8" s="27">
        <f t="shared" ref="D8:E8" si="2">D22</f>
        <v>3</v>
      </c>
      <c r="E8" s="29">
        <f t="shared" si="2"/>
        <v>3</v>
      </c>
    </row>
    <row r="9" spans="1:10" ht="12.75" customHeight="1" thickTop="1" thickBot="1" x14ac:dyDescent="0.3">
      <c r="A9" s="1" t="s">
        <v>26</v>
      </c>
      <c r="B9" s="1" t="s">
        <v>2</v>
      </c>
      <c r="C9" s="28">
        <f>C23</f>
        <v>-4</v>
      </c>
      <c r="D9" s="27">
        <f t="shared" ref="D9:E9" si="3">D23</f>
        <v>4</v>
      </c>
      <c r="E9" s="29">
        <f t="shared" si="3"/>
        <v>-2</v>
      </c>
    </row>
    <row r="10" spans="1:10" ht="12.75" customHeight="1" thickTop="1" thickBot="1" x14ac:dyDescent="0.3">
      <c r="C10" s="27"/>
    </row>
    <row r="11" spans="1:10" ht="12.75" customHeight="1" thickTop="1" thickBot="1" x14ac:dyDescent="0.3">
      <c r="A11" s="2" t="s">
        <v>29</v>
      </c>
      <c r="B11" s="1" t="s">
        <v>6</v>
      </c>
      <c r="C11" s="28">
        <f>C25</f>
        <v>23</v>
      </c>
      <c r="D11" s="27">
        <f t="shared" ref="D11:E11" si="4">D25</f>
        <v>0</v>
      </c>
      <c r="E11" s="29">
        <f t="shared" si="4"/>
        <v>47</v>
      </c>
    </row>
    <row r="12" spans="1:10" ht="12.75" customHeight="1" thickTop="1" thickBot="1" x14ac:dyDescent="0.3">
      <c r="A12" s="2"/>
      <c r="B12" s="1" t="s">
        <v>9</v>
      </c>
      <c r="C12" s="28">
        <f>C26</f>
        <v>-3</v>
      </c>
      <c r="D12" s="36">
        <f t="shared" ref="D12:E12" si="5">D26</f>
        <v>3</v>
      </c>
      <c r="E12" s="29">
        <f t="shared" si="5"/>
        <v>3</v>
      </c>
      <c r="F12" s="30"/>
      <c r="G12" s="37"/>
      <c r="I12" s="37"/>
    </row>
    <row r="13" spans="1:10" ht="12.75" customHeight="1" thickTop="1" thickBot="1" x14ac:dyDescent="0.3">
      <c r="A13" s="1"/>
      <c r="B13" s="1" t="s">
        <v>28</v>
      </c>
      <c r="C13" s="28">
        <f>C27/$G$27</f>
        <v>-9.3864650892786422E-2</v>
      </c>
      <c r="D13" s="27">
        <f t="shared" ref="D13:E13" si="6">D27/$G$27</f>
        <v>-0.14079697633917962</v>
      </c>
      <c r="E13" s="29">
        <f t="shared" si="6"/>
        <v>0.98557883437425742</v>
      </c>
      <c r="F13" s="30" t="s">
        <v>32</v>
      </c>
      <c r="G13" s="33">
        <f>C27</f>
        <v>-2</v>
      </c>
      <c r="H13" s="25">
        <f t="shared" ref="H13:I13" si="7">D27</f>
        <v>-3</v>
      </c>
      <c r="I13" s="34">
        <f t="shared" si="7"/>
        <v>21</v>
      </c>
      <c r="J13" s="35" t="s">
        <v>39</v>
      </c>
    </row>
    <row r="14" spans="1:10" ht="12.75" hidden="1" customHeight="1" thickTop="1" x14ac:dyDescent="0.25">
      <c r="A14" s="1"/>
      <c r="B14" s="1"/>
      <c r="C14" s="27"/>
    </row>
    <row r="15" spans="1:10" ht="12.75" hidden="1" customHeight="1" x14ac:dyDescent="0.25">
      <c r="A15" s="1"/>
      <c r="B15" s="1"/>
      <c r="C15" s="27"/>
    </row>
    <row r="16" spans="1:10" ht="12.75" hidden="1" customHeight="1" x14ac:dyDescent="0.25">
      <c r="A16" s="1"/>
      <c r="B16" s="1"/>
      <c r="C16" s="27"/>
    </row>
    <row r="17" spans="1:7" ht="12.75" hidden="1" customHeight="1" x14ac:dyDescent="0.25">
      <c r="A17" s="1"/>
      <c r="B17" s="1"/>
      <c r="C17" s="27"/>
    </row>
    <row r="18" spans="1:7" ht="12.75" hidden="1" customHeight="1" x14ac:dyDescent="0.25">
      <c r="A18" s="1"/>
      <c r="B18" s="1"/>
      <c r="C18" s="27"/>
    </row>
    <row r="19" spans="1:7" ht="12.75" hidden="1" customHeight="1" x14ac:dyDescent="0.25">
      <c r="A19" s="1"/>
      <c r="B19" s="1"/>
      <c r="C19" s="27"/>
    </row>
    <row r="20" spans="1:7" ht="12.75" hidden="1" customHeight="1" x14ac:dyDescent="0.25">
      <c r="A20" s="1"/>
      <c r="B20" s="1"/>
      <c r="C20" s="27"/>
    </row>
    <row r="21" spans="1:7" ht="12.75" hidden="1" customHeight="1" x14ac:dyDescent="0.25">
      <c r="C21" s="31">
        <f>INT((C4/10000))-5</f>
        <v>21</v>
      </c>
      <c r="D21" s="31">
        <f>MOD(INT((C4/100)),10)-5</f>
        <v>-3</v>
      </c>
      <c r="E21" s="31">
        <f>MOD(INT((C4/100)),10)-5</f>
        <v>-3</v>
      </c>
      <c r="G21" s="25">
        <f>SQRT(C21*C21+D21*D21+E21*E21)</f>
        <v>21.42428528562855</v>
      </c>
    </row>
    <row r="22" spans="1:7" ht="12.75" hidden="1" customHeight="1" x14ac:dyDescent="0.25">
      <c r="C22" s="32">
        <f>MOD(INT((C4/10000)),6) + 1</f>
        <v>3</v>
      </c>
      <c r="D22" s="32">
        <f>MOD(MOD(INT((C4/1000)),10),6) +1</f>
        <v>3</v>
      </c>
      <c r="E22" s="32">
        <f>MOD(MOD(INT((C4/100)),10),6) +1</f>
        <v>3</v>
      </c>
      <c r="G22" s="25">
        <f t="shared" ref="G22:G27" si="8">SQRT(C22*C22+D22*D22+E22*E22)</f>
        <v>5.196152422706632</v>
      </c>
    </row>
    <row r="23" spans="1:7" ht="12.75" hidden="1" customHeight="1" x14ac:dyDescent="0.25">
      <c r="C23" s="27">
        <f>MOD(C4,10)-5</f>
        <v>-4</v>
      </c>
      <c r="D23" s="27">
        <f>MOD(INT((C4/10)),10)-5</f>
        <v>4</v>
      </c>
      <c r="E23" s="27">
        <f>MOD(INT((C4/100)),10)-4</f>
        <v>-2</v>
      </c>
      <c r="G23" s="25">
        <f t="shared" si="8"/>
        <v>6</v>
      </c>
    </row>
    <row r="24" spans="1:7" ht="12.75" hidden="1" customHeight="1" x14ac:dyDescent="0.2">
      <c r="G24" s="25">
        <f t="shared" si="8"/>
        <v>0</v>
      </c>
    </row>
    <row r="25" spans="1:7" ht="12.75" hidden="1" customHeight="1" x14ac:dyDescent="0.25">
      <c r="C25" s="27">
        <f>2+C21</f>
        <v>23</v>
      </c>
      <c r="D25" s="27">
        <f>3+D21</f>
        <v>0</v>
      </c>
      <c r="E25" s="27">
        <f>E21+50</f>
        <v>47</v>
      </c>
      <c r="G25" s="25">
        <f t="shared" si="8"/>
        <v>52.32590180780452</v>
      </c>
    </row>
    <row r="26" spans="1:7" ht="12.75" hidden="1" customHeight="1" x14ac:dyDescent="0.25">
      <c r="C26" s="31">
        <f>D21</f>
        <v>-3</v>
      </c>
      <c r="D26" s="31">
        <f>C22</f>
        <v>3</v>
      </c>
      <c r="E26" s="31">
        <f>E22</f>
        <v>3</v>
      </c>
      <c r="G26" s="25">
        <f t="shared" si="8"/>
        <v>5.196152422706632</v>
      </c>
    </row>
    <row r="27" spans="1:7" ht="12.75" hidden="1" customHeight="1" x14ac:dyDescent="0.25">
      <c r="A27" s="2"/>
      <c r="C27" s="31">
        <f>E23</f>
        <v>-2</v>
      </c>
      <c r="D27" s="31">
        <f>D21</f>
        <v>-3</v>
      </c>
      <c r="E27" s="31">
        <f>C21</f>
        <v>21</v>
      </c>
      <c r="G27" s="25">
        <f t="shared" si="8"/>
        <v>21.307275752662516</v>
      </c>
    </row>
    <row r="28" spans="1:7" ht="12.75" hidden="1" customHeight="1" x14ac:dyDescent="0.2"/>
    <row r="29" spans="1:7" ht="12.75" customHeight="1" thickTop="1" x14ac:dyDescent="0.2">
      <c r="A29" s="1" t="s">
        <v>34</v>
      </c>
      <c r="B29" s="1" t="s">
        <v>27</v>
      </c>
      <c r="C29" s="26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abSelected="1" zoomScale="10" zoomScaleNormal="10" workbookViewId="0">
      <selection activeCell="H21" sqref="H21:I21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19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3"/>
      <c r="E1" s="3"/>
    </row>
    <row r="2" spans="3:13" ht="12.75" customHeight="1" x14ac:dyDescent="0.2">
      <c r="C2" s="4"/>
      <c r="D2" s="40" t="s">
        <v>35</v>
      </c>
      <c r="E2" s="41"/>
      <c r="F2" s="7"/>
      <c r="G2" s="3"/>
      <c r="H2" s="3"/>
      <c r="I2" s="3"/>
      <c r="J2" s="3"/>
      <c r="K2" s="3"/>
      <c r="L2" s="3"/>
    </row>
    <row r="3" spans="3:13" ht="408.75" customHeight="1" x14ac:dyDescent="0.2">
      <c r="C3" s="4"/>
      <c r="D3" s="38"/>
      <c r="E3" s="39"/>
      <c r="F3" s="5"/>
      <c r="G3" s="10"/>
      <c r="H3" s="6"/>
      <c r="I3" s="5"/>
      <c r="J3" s="10"/>
      <c r="K3" s="10"/>
      <c r="L3" s="6"/>
      <c r="M3" s="11"/>
    </row>
    <row r="4" spans="3:13" ht="12.75" customHeight="1" x14ac:dyDescent="0.2">
      <c r="D4" s="12"/>
      <c r="E4" s="13"/>
      <c r="H4" s="14"/>
      <c r="I4" s="11"/>
      <c r="L4" s="14"/>
      <c r="M4" s="11"/>
    </row>
    <row r="5" spans="3:13" ht="12.75" customHeight="1" x14ac:dyDescent="0.2">
      <c r="C5" s="4"/>
      <c r="D5" s="40" t="s">
        <v>13</v>
      </c>
      <c r="E5" s="41"/>
      <c r="F5" s="7"/>
      <c r="H5" s="14"/>
      <c r="I5" s="11"/>
      <c r="L5" s="14"/>
      <c r="M5" s="11"/>
    </row>
    <row r="6" spans="3:13" ht="138.75" customHeight="1" x14ac:dyDescent="0.2">
      <c r="C6" s="4"/>
      <c r="D6" s="38"/>
      <c r="E6" s="39"/>
      <c r="F6" s="15"/>
      <c r="G6" s="11"/>
      <c r="H6" s="14"/>
      <c r="I6" s="11"/>
      <c r="L6" s="14"/>
      <c r="M6" s="11"/>
    </row>
    <row r="7" spans="3:13" ht="12.75" customHeight="1" x14ac:dyDescent="0.2">
      <c r="D7" s="12"/>
      <c r="E7" s="13"/>
      <c r="F7" s="14"/>
      <c r="G7" s="11"/>
      <c r="H7" s="14"/>
      <c r="I7" s="11"/>
      <c r="L7" s="14"/>
      <c r="M7" s="11"/>
    </row>
    <row r="8" spans="3:13" ht="18.75" customHeight="1" x14ac:dyDescent="0.2">
      <c r="C8" s="4"/>
      <c r="D8" s="40" t="s">
        <v>30</v>
      </c>
      <c r="E8" s="41"/>
      <c r="F8" s="16"/>
      <c r="G8" s="11"/>
      <c r="H8" s="14"/>
      <c r="I8" s="11"/>
      <c r="L8" s="14"/>
      <c r="M8" s="11"/>
    </row>
    <row r="9" spans="3:13" ht="409.5" customHeight="1" x14ac:dyDescent="0.2">
      <c r="C9" s="4"/>
      <c r="D9" s="38"/>
      <c r="E9" s="39"/>
      <c r="F9" s="16"/>
      <c r="G9" s="11"/>
      <c r="H9" s="14"/>
      <c r="I9" s="11"/>
      <c r="L9" s="14"/>
      <c r="M9" s="11"/>
    </row>
    <row r="10" spans="3:13" ht="12.75" customHeight="1" x14ac:dyDescent="0.2">
      <c r="D10" s="12"/>
      <c r="E10" s="13"/>
      <c r="F10" s="14"/>
      <c r="G10" s="11"/>
      <c r="H10" s="9"/>
      <c r="I10" s="7"/>
      <c r="L10" s="14"/>
      <c r="M10" s="11"/>
    </row>
    <row r="11" spans="3:13" ht="12.75" customHeight="1" x14ac:dyDescent="0.2">
      <c r="C11" s="4"/>
      <c r="D11" s="40" t="s">
        <v>4</v>
      </c>
      <c r="E11" s="41"/>
      <c r="F11" s="17"/>
      <c r="G11" s="18"/>
      <c r="H11" s="42" t="s">
        <v>16</v>
      </c>
      <c r="I11" s="43"/>
      <c r="J11" s="7"/>
      <c r="L11" s="14"/>
      <c r="M11" s="11"/>
    </row>
    <row r="12" spans="3:13" ht="93" customHeight="1" x14ac:dyDescent="0.2">
      <c r="C12" s="4"/>
      <c r="D12" s="38"/>
      <c r="E12" s="39"/>
      <c r="F12" s="15"/>
      <c r="G12" s="15"/>
      <c r="H12" s="38"/>
      <c r="I12" s="39"/>
      <c r="J12" s="15"/>
      <c r="K12" s="11"/>
      <c r="L12" s="14"/>
      <c r="M12" s="11"/>
    </row>
    <row r="13" spans="3:13" ht="12.75" customHeight="1" x14ac:dyDescent="0.2">
      <c r="D13" s="12"/>
      <c r="E13" s="13"/>
      <c r="F13" s="14"/>
      <c r="G13" s="11"/>
      <c r="H13" s="6"/>
      <c r="I13" s="19"/>
      <c r="J13" s="14"/>
      <c r="K13" s="11"/>
      <c r="L13" s="14"/>
      <c r="M13" s="11"/>
    </row>
    <row r="14" spans="3:13" ht="12.75" customHeight="1" x14ac:dyDescent="0.2">
      <c r="C14" s="4"/>
      <c r="D14" s="40" t="s">
        <v>11</v>
      </c>
      <c r="E14" s="41"/>
      <c r="F14" s="16"/>
      <c r="G14" s="11"/>
      <c r="H14" s="14"/>
      <c r="I14" s="11"/>
      <c r="J14" s="14"/>
      <c r="K14" s="11"/>
      <c r="L14" s="14"/>
      <c r="M14" s="11"/>
    </row>
    <row r="15" spans="3:13" ht="409.5" customHeight="1" x14ac:dyDescent="0.2">
      <c r="C15" s="4"/>
      <c r="D15" s="38"/>
      <c r="E15" s="39"/>
      <c r="F15" s="16"/>
      <c r="G15" s="11"/>
      <c r="H15" s="14"/>
      <c r="I15" s="11"/>
      <c r="J15" s="14"/>
      <c r="K15" s="11"/>
      <c r="L15" s="14"/>
      <c r="M15" s="11"/>
    </row>
    <row r="16" spans="3:13" ht="12.75" customHeight="1" x14ac:dyDescent="0.2">
      <c r="D16" s="12"/>
      <c r="E16" s="13"/>
      <c r="F16" s="14"/>
      <c r="G16" s="11"/>
      <c r="H16" s="14"/>
      <c r="I16" s="11"/>
      <c r="J16" s="14"/>
      <c r="K16" s="11"/>
      <c r="L16" s="14"/>
      <c r="M16" s="11"/>
    </row>
    <row r="17" spans="1:13" ht="12.75" customHeight="1" x14ac:dyDescent="0.2">
      <c r="C17" s="4"/>
      <c r="D17" s="40" t="s">
        <v>3</v>
      </c>
      <c r="E17" s="41"/>
      <c r="F17" s="17"/>
      <c r="G17" s="11"/>
      <c r="H17" s="14"/>
      <c r="I17" s="11"/>
      <c r="J17" s="14"/>
      <c r="K17" s="11"/>
      <c r="L17" s="14"/>
      <c r="M17" s="11"/>
    </row>
    <row r="18" spans="1:13" ht="107.25" customHeight="1" x14ac:dyDescent="0.2">
      <c r="C18" s="4"/>
      <c r="D18" s="38"/>
      <c r="E18" s="39"/>
      <c r="F18" s="19"/>
      <c r="H18" s="14"/>
      <c r="I18" s="11"/>
      <c r="J18" s="14"/>
      <c r="K18" s="11"/>
      <c r="L18" s="14"/>
      <c r="M18" s="11"/>
    </row>
    <row r="19" spans="1:13" ht="12.75" customHeight="1" x14ac:dyDescent="0.2">
      <c r="D19" s="12"/>
      <c r="E19" s="13"/>
      <c r="H19" s="9"/>
      <c r="I19" s="7"/>
      <c r="J19" s="14"/>
      <c r="K19" s="11"/>
      <c r="L19" s="14"/>
      <c r="M19" s="11"/>
    </row>
    <row r="20" spans="1:13" ht="12.75" customHeight="1" x14ac:dyDescent="0.2">
      <c r="C20" s="4"/>
      <c r="D20" s="40" t="s">
        <v>7</v>
      </c>
      <c r="E20" s="41"/>
      <c r="F20" s="44" t="s">
        <v>32</v>
      </c>
      <c r="G20" s="45"/>
      <c r="H20" s="42" t="s">
        <v>1</v>
      </c>
      <c r="I20" s="43"/>
      <c r="J20" s="16"/>
      <c r="K20" s="11"/>
      <c r="L20" s="14"/>
      <c r="M20" s="11"/>
    </row>
    <row r="21" spans="1:13" ht="409.5" customHeight="1" x14ac:dyDescent="0.2">
      <c r="C21" s="4"/>
      <c r="D21" s="38"/>
      <c r="E21" s="39"/>
      <c r="F21" s="44"/>
      <c r="G21" s="45"/>
      <c r="H21" s="38"/>
      <c r="I21" s="39"/>
      <c r="J21" s="16"/>
      <c r="K21" s="11"/>
      <c r="L21" s="14"/>
      <c r="M21" s="11"/>
    </row>
    <row r="22" spans="1:13" ht="12.75" customHeight="1" x14ac:dyDescent="0.2">
      <c r="D22" s="12"/>
      <c r="E22" s="13"/>
      <c r="H22" s="20"/>
      <c r="I22" s="20"/>
      <c r="J22" s="14"/>
      <c r="K22" s="11"/>
      <c r="L22" s="9"/>
      <c r="M22" s="7"/>
    </row>
    <row r="23" spans="1:13" ht="12.75" customHeight="1" x14ac:dyDescent="0.2">
      <c r="C23" s="4"/>
      <c r="D23" s="40" t="s">
        <v>10</v>
      </c>
      <c r="E23" s="41"/>
      <c r="F23" s="8"/>
      <c r="G23" s="21"/>
      <c r="H23" s="21"/>
      <c r="I23" s="21"/>
      <c r="J23" s="9"/>
      <c r="K23" s="17"/>
      <c r="L23" s="42" t="s">
        <v>21</v>
      </c>
      <c r="M23" s="43"/>
    </row>
    <row r="24" spans="1:13" ht="113.25" customHeight="1" x14ac:dyDescent="0.2">
      <c r="C24" s="4"/>
      <c r="D24" s="38"/>
      <c r="E24" s="39"/>
      <c r="F24" s="5"/>
      <c r="G24" s="10"/>
      <c r="H24" s="10"/>
      <c r="I24" s="10"/>
      <c r="J24" s="6"/>
      <c r="K24" s="22"/>
      <c r="L24" s="38"/>
      <c r="M24" s="39"/>
    </row>
    <row r="25" spans="1:13" ht="12.75" customHeight="1" x14ac:dyDescent="0.2">
      <c r="D25" s="12"/>
      <c r="E25" s="13"/>
      <c r="J25" s="14"/>
      <c r="K25" s="11"/>
      <c r="L25" s="6"/>
      <c r="M25" s="19"/>
    </row>
    <row r="26" spans="1:13" ht="12.75" customHeight="1" x14ac:dyDescent="0.2">
      <c r="B26" s="3"/>
      <c r="C26" s="23"/>
      <c r="D26" s="42" t="s">
        <v>18</v>
      </c>
      <c r="E26" s="43"/>
      <c r="F26" s="11"/>
      <c r="J26" s="14"/>
      <c r="K26" s="11"/>
      <c r="L26" s="14"/>
      <c r="M26" s="11"/>
    </row>
    <row r="27" spans="1:13" ht="409.5" customHeight="1" x14ac:dyDescent="0.2">
      <c r="A27" s="4"/>
      <c r="B27" s="5"/>
      <c r="C27" s="6"/>
      <c r="D27" s="38"/>
      <c r="E27" s="39"/>
      <c r="F27" s="11"/>
      <c r="J27" s="14"/>
      <c r="K27" s="11"/>
      <c r="L27" s="14"/>
      <c r="M27" s="11"/>
    </row>
    <row r="28" spans="1:13" ht="12.75" customHeight="1" x14ac:dyDescent="0.2">
      <c r="A28" s="23"/>
      <c r="B28" s="8"/>
      <c r="D28" s="12"/>
      <c r="E28" s="13"/>
      <c r="J28" s="14"/>
      <c r="K28" s="11"/>
      <c r="L28" s="14"/>
      <c r="M28" s="11"/>
    </row>
    <row r="29" spans="1:13" x14ac:dyDescent="0.2">
      <c r="A29" s="42" t="s">
        <v>33</v>
      </c>
      <c r="B29" s="43"/>
      <c r="C29" s="24"/>
      <c r="D29" s="40" t="s">
        <v>15</v>
      </c>
      <c r="E29" s="41"/>
      <c r="F29" s="8"/>
      <c r="G29" s="21"/>
      <c r="H29" s="21"/>
      <c r="I29" s="21"/>
      <c r="J29" s="9"/>
      <c r="K29" s="11"/>
      <c r="L29" s="14"/>
      <c r="M29" s="11"/>
    </row>
    <row r="30" spans="1:13" ht="322.5" customHeight="1" x14ac:dyDescent="0.2">
      <c r="A30" s="38"/>
      <c r="B30" s="39"/>
      <c r="C30" s="24"/>
      <c r="D30" s="38"/>
      <c r="E30" s="39"/>
      <c r="F30" s="19"/>
      <c r="G30" s="20"/>
      <c r="H30" s="20"/>
      <c r="I30" s="20"/>
      <c r="J30" s="20"/>
      <c r="L30" s="14"/>
      <c r="M30" s="11"/>
    </row>
    <row r="31" spans="1:13" x14ac:dyDescent="0.2">
      <c r="A31" s="12"/>
      <c r="B31" s="13"/>
      <c r="D31" s="12"/>
      <c r="E31" s="13"/>
      <c r="L31" s="9"/>
      <c r="M31" s="7"/>
    </row>
    <row r="32" spans="1:13" x14ac:dyDescent="0.2">
      <c r="A32" s="40" t="s">
        <v>12</v>
      </c>
      <c r="B32" s="41"/>
      <c r="C32" s="16" t="s">
        <v>32</v>
      </c>
      <c r="D32" s="40" t="s">
        <v>12</v>
      </c>
      <c r="E32" s="41"/>
      <c r="F32" s="44" t="s">
        <v>31</v>
      </c>
      <c r="G32" s="47"/>
      <c r="H32" s="47"/>
      <c r="I32" s="47"/>
      <c r="J32" s="47"/>
      <c r="K32" s="45"/>
      <c r="L32" s="40" t="s">
        <v>12</v>
      </c>
      <c r="M32" s="41"/>
    </row>
    <row r="33" spans="1:13" ht="409.5" customHeight="1" x14ac:dyDescent="0.2">
      <c r="A33" s="48"/>
      <c r="B33" s="46"/>
      <c r="C33" s="16"/>
      <c r="D33" s="38"/>
      <c r="E33" s="39"/>
      <c r="F33" s="44"/>
      <c r="G33" s="47"/>
      <c r="H33" s="47"/>
      <c r="I33" s="47"/>
      <c r="J33" s="47"/>
      <c r="K33" s="45"/>
      <c r="L33" s="38"/>
      <c r="M33" s="46"/>
    </row>
    <row r="34" spans="1:13" x14ac:dyDescent="0.2">
      <c r="A34" s="20"/>
      <c r="B34" s="20"/>
      <c r="D34" s="12"/>
      <c r="E34" s="13"/>
      <c r="L34" s="20"/>
      <c r="M34" s="20"/>
    </row>
    <row r="35" spans="1:13" x14ac:dyDescent="0.2">
      <c r="C35" s="4"/>
      <c r="D35" s="42" t="s">
        <v>20</v>
      </c>
      <c r="E35" s="43"/>
      <c r="F35" s="11"/>
    </row>
    <row r="36" spans="1:13" ht="213.75" customHeight="1" x14ac:dyDescent="0.2">
      <c r="C36" s="4"/>
      <c r="D36" s="38"/>
      <c r="E36" s="39"/>
      <c r="F36" s="11"/>
    </row>
    <row r="38" spans="1:13" ht="15.75" customHeight="1" x14ac:dyDescent="0.2">
      <c r="E38" s="25"/>
      <c r="F38" s="25"/>
      <c r="H38" s="38"/>
      <c r="I38" s="46"/>
    </row>
    <row r="91" ht="0.75" customHeight="1" x14ac:dyDescent="0.2"/>
  </sheetData>
  <mergeCells count="41"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  <mergeCell ref="L23:M23"/>
    <mergeCell ref="D24:E24"/>
    <mergeCell ref="L24:M24"/>
    <mergeCell ref="D26:E26"/>
    <mergeCell ref="D35:E35"/>
    <mergeCell ref="L32:M32"/>
    <mergeCell ref="L33:M33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D9:E9"/>
    <mergeCell ref="D2:E2"/>
    <mergeCell ref="D3:E3"/>
    <mergeCell ref="D5:E5"/>
    <mergeCell ref="D6:E6"/>
    <mergeCell ref="D8:E8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A1"/>
  <sheetViews>
    <sheetView workbookViewId="0">
      <selection activeCell="B2" sqref="B2"/>
    </sheetView>
  </sheetViews>
  <sheetFormatPr defaultRowHeight="12.75" x14ac:dyDescent="0.2"/>
  <cols>
    <col min="1" max="4" width="11.28515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George Tolkachov (TL_KCOMP_B_Y3)</cp:lastModifiedBy>
  <dcterms:created xsi:type="dcterms:W3CDTF">2011-10-19T09:55:01Z</dcterms:created>
  <dcterms:modified xsi:type="dcterms:W3CDTF">2026-10-07T11:57:56Z</dcterms:modified>
</cp:coreProperties>
</file>