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es" sheetId="1" r:id="rId4"/>
    <sheet state="visible" name="Verificação1" sheetId="2" r:id="rId5"/>
    <sheet state="visible" name="Verificação2" sheetId="3" r:id="rId6"/>
    <sheet state="visible" name="Particionados" sheetId="4" r:id="rId7"/>
    <sheet state="visible" name="OpenCV" sheetId="5" r:id="rId8"/>
  </sheets>
  <definedNames/>
  <calcPr/>
</workbook>
</file>

<file path=xl/sharedStrings.xml><?xml version="1.0" encoding="utf-8"?>
<sst xmlns="http://schemas.openxmlformats.org/spreadsheetml/2006/main" count="88" uniqueCount="52">
  <si>
    <t>Velocidade = 0,2833 m/seg</t>
  </si>
  <si>
    <t xml:space="preserve">Calculo 1 </t>
  </si>
  <si>
    <t>Calculo 2</t>
  </si>
  <si>
    <t>Porcentagem</t>
  </si>
  <si>
    <t>Verificaçao</t>
  </si>
  <si>
    <t>Medida</t>
  </si>
  <si>
    <t>Quantidade</t>
  </si>
  <si>
    <t>Área em m2</t>
  </si>
  <si>
    <t>Padrão 2</t>
  </si>
  <si>
    <t>Bruto</t>
  </si>
  <si>
    <t>Padrão 1</t>
  </si>
  <si>
    <t>Erro</t>
  </si>
  <si>
    <t>1</t>
  </si>
  <si>
    <t>10 x 26.6  cm</t>
  </si>
  <si>
    <t>2</t>
  </si>
  <si>
    <t>8 x 26.6  cm</t>
  </si>
  <si>
    <t>3</t>
  </si>
  <si>
    <t>16 x 68.3  cm</t>
  </si>
  <si>
    <t>Área m² - Calculo 1</t>
  </si>
  <si>
    <t>Área m² - Calculo 2</t>
  </si>
  <si>
    <t xml:space="preserve">Área m² </t>
  </si>
  <si>
    <t>Porcentagem de Erro - Cálculo 1</t>
  </si>
  <si>
    <t>Porcentagem de Erro - Cálculo 2</t>
  </si>
  <si>
    <t>Data</t>
  </si>
  <si>
    <t>Apontado</t>
  </si>
  <si>
    <t>-&gt; Usando o Calculo 1, pega Inicio e Fim</t>
  </si>
  <si>
    <t>-&gt; Padrão 1 confere colunas com defeito</t>
  </si>
  <si>
    <t>-&gt; Padrao 1 + Padrão 2 retira as linhas 100% zeradas</t>
  </si>
  <si>
    <t xml:space="preserve">-&gt; Usando o segundo Calculo, que pega os intervalos úteis </t>
  </si>
  <si>
    <t>-&gt; Das 06 às 09</t>
  </si>
  <si>
    <t>-&gt; Das 07 às 11</t>
  </si>
  <si>
    <t>Padrão 2 + Calculo Novo</t>
  </si>
  <si>
    <t>%</t>
  </si>
  <si>
    <t>-&gt; Até as 09:00</t>
  </si>
  <si>
    <t>-&gt; Até as 11:00</t>
  </si>
  <si>
    <t>-&gt; Começaram 13:34</t>
  </si>
  <si>
    <t>-&gt; Até as 13:00</t>
  </si>
  <si>
    <t>-&gt; Até as 10:00</t>
  </si>
  <si>
    <t>-&gt; Começaram as 16:00</t>
  </si>
  <si>
    <t>-&gt; Começaram a 13:00</t>
  </si>
  <si>
    <t>% Erro</t>
  </si>
  <si>
    <t>Particionados e Padronizados</t>
  </si>
  <si>
    <t>Diferença</t>
  </si>
  <si>
    <t xml:space="preserve">-&gt; Primeiro, pego os dados e o Padronizo e Particiono </t>
  </si>
  <si>
    <t>-&gt;Depois pego cada um dos csv pequenos calculo a sua area e somo todas elas</t>
  </si>
  <si>
    <t>Modificados</t>
  </si>
  <si>
    <t>Real</t>
  </si>
  <si>
    <t>Área</t>
  </si>
  <si>
    <t>Dados Originais</t>
  </si>
  <si>
    <t xml:space="preserve">Padrão </t>
  </si>
  <si>
    <t>Partes</t>
  </si>
  <si>
    <t>Proporção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</si>
</sst>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00"/>
  </numFmts>
  <fonts count="8">
    <font>
      <sz val="10.0"/>
      <color rgb="FF000000"/>
      <name val="Arial"/>
      <scheme val="minor"/>
    </font>
    <font>
      <color rgb="FFFFFFFF"/>
      <name val="Roboto"/>
    </font>
    <font>
      <color theme="1"/>
      <name val="Arial"/>
      <scheme val="minor"/>
    </font>
    <font>
      <b/>
      <color theme="1"/>
      <name val="Arial"/>
      <scheme val="minor"/>
    </font>
    <font/>
    <font>
      <b/>
      <color rgb="FFFF0000"/>
      <name val="Arial"/>
      <scheme val="minor"/>
    </font>
    <font>
      <color rgb="FFFF0000"/>
      <name val="Arial"/>
      <scheme val="minor"/>
    </font>
    <font>
      <color rgb="FFFFFFFF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172A3A"/>
        <bgColor rgb="FF172A3A"/>
      </patternFill>
    </fill>
    <fill>
      <patternFill patternType="solid">
        <fgColor rgb="FF53A182"/>
        <bgColor rgb="FF53A182"/>
      </patternFill>
    </fill>
    <fill>
      <patternFill patternType="solid">
        <fgColor rgb="FF80A1C1"/>
        <bgColor rgb="FF80A1C1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C27BA0"/>
        <bgColor rgb="FFC27BA0"/>
      </patternFill>
    </fill>
  </fills>
  <borders count="50">
    <border/>
    <border>
      <left style="thin">
        <color rgb="FF11202C"/>
      </left>
      <right style="thin">
        <color rgb="FF172A3A"/>
      </right>
      <top style="thin">
        <color rgb="FF11202C"/>
      </top>
      <bottom style="thin">
        <color rgb="FF11202C"/>
      </bottom>
    </border>
    <border>
      <left style="thin">
        <color rgb="FF172A3A"/>
      </left>
      <right style="thin">
        <color rgb="FF172A3A"/>
      </right>
      <top style="thin">
        <color rgb="FF11202C"/>
      </top>
      <bottom style="thin">
        <color rgb="FF11202C"/>
      </bottom>
    </border>
    <border>
      <left style="thin">
        <color rgb="FF53A182"/>
      </left>
      <right style="thin">
        <color rgb="FF53A182"/>
      </right>
      <top style="thin">
        <color rgb="FF11202C"/>
      </top>
      <bottom style="thin">
        <color rgb="FF11202C"/>
      </bottom>
    </border>
    <border>
      <left style="thin">
        <color rgb="FF80A1C1"/>
      </left>
      <right style="thin">
        <color rgb="FF80A1C1"/>
      </right>
      <top style="thin">
        <color rgb="FF11202C"/>
      </top>
      <bottom style="thin">
        <color rgb="FF11202C"/>
      </bottom>
    </border>
    <border>
      <left style="thin">
        <color rgb="FF80A1C1"/>
      </left>
      <right style="thin">
        <color rgb="FF11202C"/>
      </right>
      <top style="thin">
        <color rgb="FF11202C"/>
      </top>
      <bottom style="thin">
        <color rgb="FF11202C"/>
      </bottom>
    </border>
    <border>
      <left style="thin">
        <color rgb="FF11202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11202C"/>
      </right>
      <top style="thin">
        <color rgb="FFFFFFFF"/>
      </top>
      <bottom style="thin">
        <color rgb="FFFFFFFF"/>
      </bottom>
    </border>
    <border>
      <left style="thin">
        <color rgb="FF11202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11202C"/>
      </right>
      <top style="thin">
        <color rgb="FFF6F8F9"/>
      </top>
      <bottom style="thin">
        <color rgb="FFF6F8F9"/>
      </bottom>
    </border>
    <border>
      <left style="thin">
        <color rgb="FF11202C"/>
      </left>
      <right style="thin">
        <color rgb="FFFFFFFF"/>
      </right>
      <top style="thin">
        <color rgb="FFFFFFFF"/>
      </top>
      <bottom style="thin">
        <color rgb="FF11202C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11202C"/>
      </bottom>
    </border>
    <border>
      <left style="thin">
        <color rgb="FFFFFFFF"/>
      </left>
      <right style="thin">
        <color rgb="FF11202C"/>
      </right>
      <top style="thin">
        <color rgb="FFFFFFFF"/>
      </top>
      <bottom style="thin">
        <color rgb="FF11202C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FFFFFF"/>
      </right>
      <top style="thin">
        <color rgb="FF11202C"/>
      </top>
      <bottom style="thin">
        <color rgb="FF11202C"/>
      </bottom>
    </border>
    <border>
      <left style="thin">
        <color rgb="FFFFFFFF"/>
      </left>
      <right style="thin">
        <color rgb="FF000000"/>
      </right>
      <top style="thin">
        <color rgb="FF11202C"/>
      </top>
      <bottom style="thin">
        <color rgb="FF11202C"/>
      </bottom>
    </border>
    <border>
      <left style="thin">
        <color rgb="FF000000"/>
      </left>
      <right style="thin">
        <color rgb="FF000000"/>
      </right>
      <top style="thin">
        <color rgb="FF11202C"/>
      </top>
      <bottom style="thin">
        <color rgb="FF11202C"/>
      </bottom>
    </border>
    <border>
      <left style="thin">
        <color rgb="FF000000"/>
      </left>
      <right style="thin">
        <color rgb="FFC27BA0"/>
      </right>
      <top style="thin">
        <color rgb="FF11202C"/>
      </top>
      <bottom style="thin">
        <color rgb="FF11202C"/>
      </bottom>
    </border>
    <border>
      <left style="thin">
        <color rgb="FFC27BA0"/>
      </left>
      <right style="thin">
        <color rgb="FF000000"/>
      </right>
      <top style="thin">
        <color rgb="FF11202C"/>
      </top>
      <bottom style="thin">
        <color rgb="FF11202C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FFFF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11202C"/>
      </bottom>
    </border>
    <border>
      <left style="thin">
        <color rgb="FFF6F8F9"/>
      </left>
      <right style="thin">
        <color rgb="FF11202C"/>
      </right>
      <top style="thin">
        <color rgb="FFF6F8F9"/>
      </top>
      <bottom style="thin">
        <color rgb="FF11202C"/>
      </bottom>
    </border>
    <border>
      <left style="thin">
        <color rgb="FF53A182"/>
      </left>
      <right style="thin">
        <color rgb="FF11202C"/>
      </right>
      <top style="thin">
        <color rgb="FF11202C"/>
      </top>
      <bottom style="thin">
        <color rgb="FF11202C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11202C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11202C"/>
      </bottom>
    </border>
    <border>
      <left style="thin">
        <color rgb="FFC27BA0"/>
      </left>
      <right style="thin">
        <color rgb="FFC27BA0"/>
      </right>
      <top style="thin">
        <color rgb="FF11202C"/>
      </top>
      <bottom style="thin">
        <color rgb="FF11202C"/>
      </bottom>
    </border>
    <border>
      <left style="thin">
        <color rgb="FF172A3A"/>
      </left>
      <right style="thin">
        <color rgb="FF11202C"/>
      </right>
      <top style="thin">
        <color rgb="FF11202C"/>
      </top>
      <bottom style="thin">
        <color rgb="FF11202C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11202C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11202C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1" fillId="2" fontId="2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ont="1">
      <alignment horizontal="left" readingOrder="0" shrinkToFit="0" vertical="center" wrapText="0"/>
    </xf>
    <xf borderId="3" fillId="3" fontId="2" numFmtId="0" xfId="0" applyAlignment="1" applyBorder="1" applyFont="1">
      <alignment horizontal="center" readingOrder="0" shrinkToFit="0" vertical="center" wrapText="0"/>
    </xf>
    <xf borderId="4" fillId="4" fontId="2" numFmtId="0" xfId="0" applyAlignment="1" applyBorder="1" applyFont="1">
      <alignment horizontal="center" readingOrder="0" shrinkToFit="0" vertical="center" wrapText="0"/>
    </xf>
    <xf borderId="3" fillId="3" fontId="2" numFmtId="0" xfId="0" applyAlignment="1" applyBorder="1" applyFont="1">
      <alignment horizontal="left" readingOrder="0" shrinkToFit="0" vertical="center" wrapText="0"/>
    </xf>
    <xf borderId="4" fillId="4" fontId="2" numFmtId="0" xfId="0" applyAlignment="1" applyBorder="1" applyFont="1">
      <alignment horizontal="left" readingOrder="0" shrinkToFit="0" vertical="center" wrapText="0"/>
    </xf>
    <xf borderId="5" fillId="4" fontId="2" numFmtId="0" xfId="0" applyAlignment="1" applyBorder="1" applyFont="1">
      <alignment horizontal="left" readingOrder="0" shrinkToFit="0" vertical="center" wrapText="0"/>
    </xf>
    <xf borderId="6" fillId="5" fontId="2" numFmtId="49" xfId="0" applyAlignment="1" applyBorder="1" applyFill="1" applyFont="1" applyNumberFormat="1">
      <alignment horizontal="center" readingOrder="0" shrinkToFit="0" vertical="center" wrapText="0"/>
    </xf>
    <xf borderId="7" fillId="5" fontId="2" numFmtId="0" xfId="0" applyAlignment="1" applyBorder="1" applyFont="1">
      <alignment horizontal="center" readingOrder="0" shrinkToFit="0" vertical="center" wrapText="0"/>
    </xf>
    <xf borderId="7" fillId="5" fontId="3" numFmtId="0" xfId="0" applyAlignment="1" applyBorder="1" applyFont="1">
      <alignment horizontal="center" readingOrder="0" shrinkToFit="0" vertical="center" wrapText="0"/>
    </xf>
    <xf borderId="7" fillId="5" fontId="3" numFmtId="0" xfId="0" applyAlignment="1" applyBorder="1" applyFont="1">
      <alignment horizontal="center" readingOrder="0" shrinkToFit="0" vertical="center" wrapText="0"/>
    </xf>
    <xf borderId="7" fillId="5" fontId="2" numFmtId="0" xfId="0" applyAlignment="1" applyBorder="1" applyFont="1">
      <alignment horizontal="center" readingOrder="0" shrinkToFit="0" vertical="center" wrapText="0"/>
    </xf>
    <xf borderId="7" fillId="5" fontId="2" numFmtId="0" xfId="0" applyAlignment="1" applyBorder="1" applyFont="1">
      <alignment shrinkToFit="0" vertical="center" wrapText="0"/>
    </xf>
    <xf borderId="8" fillId="5" fontId="2" numFmtId="0" xfId="0" applyAlignment="1" applyBorder="1" applyFont="1">
      <alignment shrinkToFit="0" vertical="center" wrapText="0"/>
    </xf>
    <xf borderId="0" fillId="5" fontId="2" numFmtId="0" xfId="0" applyFont="1"/>
    <xf borderId="9" fillId="6" fontId="2" numFmtId="49" xfId="0" applyAlignment="1" applyBorder="1" applyFill="1" applyFont="1" applyNumberFormat="1">
      <alignment horizontal="center" readingOrder="0" shrinkToFit="0" vertical="center" wrapText="0"/>
    </xf>
    <xf borderId="10" fillId="6" fontId="2" numFmtId="0" xfId="0" applyAlignment="1" applyBorder="1" applyFont="1">
      <alignment horizontal="center" readingOrder="0" shrinkToFit="0" vertical="center" wrapText="0"/>
    </xf>
    <xf borderId="10" fillId="6" fontId="3" numFmtId="0" xfId="0" applyAlignment="1" applyBorder="1" applyFont="1">
      <alignment horizontal="center" readingOrder="0" shrinkToFit="0" vertical="center" wrapText="0"/>
    </xf>
    <xf borderId="10" fillId="6" fontId="2" numFmtId="0" xfId="0" applyAlignment="1" applyBorder="1" applyFont="1">
      <alignment horizontal="center" readingOrder="0" shrinkToFit="0" vertical="center" wrapText="0"/>
    </xf>
    <xf borderId="10" fillId="6" fontId="2" numFmtId="0" xfId="0" applyAlignment="1" applyBorder="1" applyFont="1">
      <alignment shrinkToFit="0" vertical="center" wrapText="0"/>
    </xf>
    <xf borderId="11" fillId="6" fontId="2" numFmtId="0" xfId="0" applyAlignment="1" applyBorder="1" applyFont="1">
      <alignment shrinkToFit="0" vertical="center" wrapText="0"/>
    </xf>
    <xf borderId="0" fillId="6" fontId="2" numFmtId="0" xfId="0" applyFont="1"/>
    <xf borderId="12" fillId="5" fontId="2" numFmtId="49" xfId="0" applyAlignment="1" applyBorder="1" applyFont="1" applyNumberFormat="1">
      <alignment horizontal="center" readingOrder="0" shrinkToFit="0" vertical="center" wrapText="0"/>
    </xf>
    <xf borderId="13" fillId="5" fontId="2" numFmtId="0" xfId="0" applyAlignment="1" applyBorder="1" applyFont="1">
      <alignment horizontal="center" readingOrder="0" shrinkToFit="0" vertical="center" wrapText="0"/>
    </xf>
    <xf borderId="13" fillId="5" fontId="3" numFmtId="0" xfId="0" applyAlignment="1" applyBorder="1" applyFont="1">
      <alignment horizontal="center" readingOrder="0" shrinkToFit="0" vertical="center" wrapText="0"/>
    </xf>
    <xf borderId="13" fillId="5" fontId="2" numFmtId="0" xfId="0" applyAlignment="1" applyBorder="1" applyFont="1">
      <alignment horizontal="center" readingOrder="0" shrinkToFit="0" vertical="center" wrapText="0"/>
    </xf>
    <xf borderId="13" fillId="5" fontId="2" numFmtId="0" xfId="0" applyAlignment="1" applyBorder="1" applyFont="1">
      <alignment readingOrder="0" shrinkToFit="0" vertical="center" wrapText="0"/>
    </xf>
    <xf borderId="13" fillId="5" fontId="2" numFmtId="0" xfId="0" applyAlignment="1" applyBorder="1" applyFont="1">
      <alignment shrinkToFit="0" vertical="center" wrapText="0"/>
    </xf>
    <xf borderId="14" fillId="5" fontId="2" numFmtId="0" xfId="0" applyAlignment="1" applyBorder="1" applyFont="1">
      <alignment shrinkToFit="0" vertical="center" wrapText="0"/>
    </xf>
    <xf borderId="0" fillId="2" fontId="2" numFmtId="0" xfId="0" applyAlignment="1" applyFont="1">
      <alignment horizontal="left" readingOrder="0" shrinkToFit="0" wrapText="1"/>
    </xf>
    <xf borderId="15" fillId="7" fontId="1" numFmtId="0" xfId="0" applyAlignment="1" applyBorder="1" applyFill="1" applyFont="1">
      <alignment horizontal="center" readingOrder="0"/>
    </xf>
    <xf borderId="16" fillId="0" fontId="4" numFmtId="0" xfId="0" applyBorder="1" applyFont="1"/>
    <xf borderId="17" fillId="4" fontId="1" numFmtId="0" xfId="0" applyAlignment="1" applyBorder="1" applyFont="1">
      <alignment horizontal="center" readingOrder="0"/>
    </xf>
    <xf borderId="18" fillId="7" fontId="2" numFmtId="0" xfId="0" applyAlignment="1" applyBorder="1" applyFont="1">
      <alignment horizontal="center" readingOrder="0" shrinkToFit="0" vertical="center" wrapText="0"/>
    </xf>
    <xf borderId="19" fillId="7" fontId="2" numFmtId="0" xfId="0" applyAlignment="1" applyBorder="1" applyFont="1">
      <alignment horizontal="center" readingOrder="0" shrinkToFit="0" vertical="center" wrapText="0"/>
    </xf>
    <xf borderId="20" fillId="4" fontId="2" numFmtId="0" xfId="0" applyAlignment="1" applyBorder="1" applyFont="1">
      <alignment horizontal="center" readingOrder="0" shrinkToFit="0" vertical="center" wrapText="0"/>
    </xf>
    <xf borderId="21" fillId="7" fontId="2" numFmtId="0" xfId="0" applyAlignment="1" applyBorder="1" applyFont="1">
      <alignment horizontal="center" readingOrder="0" shrinkToFit="0" vertical="center" wrapText="0"/>
    </xf>
    <xf borderId="22" fillId="7" fontId="2" numFmtId="0" xfId="0" applyAlignment="1" applyBorder="1" applyFont="1">
      <alignment horizontal="center" readingOrder="0" shrinkToFit="0" vertical="center" wrapText="0"/>
    </xf>
    <xf borderId="6" fillId="5" fontId="2" numFmtId="164" xfId="0" applyAlignment="1" applyBorder="1" applyFont="1" applyNumberFormat="1">
      <alignment horizontal="center" readingOrder="0" shrinkToFit="0" vertical="center" wrapText="0"/>
    </xf>
    <xf borderId="23" fillId="5" fontId="2" numFmtId="0" xfId="0" applyAlignment="1" applyBorder="1" applyFont="1">
      <alignment horizontal="center" readingOrder="0" shrinkToFit="0" vertical="center" wrapText="0"/>
    </xf>
    <xf borderId="24" fillId="5" fontId="3" numFmtId="0" xfId="0" applyAlignment="1" applyBorder="1" applyFont="1">
      <alignment horizontal="center" readingOrder="0" shrinkToFit="0" vertical="center" wrapText="0"/>
    </xf>
    <xf borderId="24" fillId="5" fontId="2" numFmtId="0" xfId="0" applyAlignment="1" applyBorder="1" applyFont="1">
      <alignment horizontal="center" readingOrder="0" shrinkToFit="0" vertical="center" wrapText="0"/>
    </xf>
    <xf borderId="25" fillId="5" fontId="2" numFmtId="0" xfId="0" applyAlignment="1" applyBorder="1" applyFont="1">
      <alignment horizontal="center" readingOrder="0" shrinkToFit="0" vertical="center" wrapText="0"/>
    </xf>
    <xf borderId="26" fillId="5" fontId="2" numFmtId="0" xfId="0" applyAlignment="1" applyBorder="1" applyFont="1">
      <alignment horizontal="center" readingOrder="0" shrinkToFit="0" vertical="center" wrapText="0"/>
    </xf>
    <xf borderId="27" fillId="5" fontId="3" numFmtId="0" xfId="0" applyAlignment="1" applyBorder="1" applyFont="1">
      <alignment horizontal="center" readingOrder="0" shrinkToFit="0" vertical="center" wrapText="0"/>
    </xf>
    <xf borderId="23" fillId="0" fontId="2" numFmtId="165" xfId="0" applyAlignment="1" applyBorder="1" applyFont="1" applyNumberFormat="1">
      <alignment horizontal="center" shrinkToFit="0" vertical="center" wrapText="0"/>
    </xf>
    <xf borderId="24" fillId="0" fontId="3" numFmtId="2" xfId="0" applyAlignment="1" applyBorder="1" applyFont="1" applyNumberFormat="1">
      <alignment horizontal="center" shrinkToFit="0" vertical="center" wrapText="0"/>
    </xf>
    <xf borderId="28" fillId="0" fontId="2" numFmtId="2" xfId="0" applyAlignment="1" applyBorder="1" applyFont="1" applyNumberFormat="1">
      <alignment horizontal="center" shrinkToFit="0" vertical="center" wrapText="0"/>
    </xf>
    <xf borderId="25" fillId="0" fontId="2" numFmtId="165" xfId="0" applyAlignment="1" applyBorder="1" applyFont="1" applyNumberFormat="1">
      <alignment horizontal="center" shrinkToFit="0" vertical="center" wrapText="0"/>
    </xf>
    <xf borderId="26" fillId="0" fontId="2" numFmtId="2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readingOrder="0"/>
    </xf>
    <xf borderId="9" fillId="6" fontId="2" numFmtId="164" xfId="0" applyAlignment="1" applyBorder="1" applyFont="1" applyNumberFormat="1">
      <alignment horizontal="center" readingOrder="0" shrinkToFit="0" vertical="center" wrapText="0"/>
    </xf>
    <xf borderId="29" fillId="6" fontId="2" numFmtId="0" xfId="0" applyAlignment="1" applyBorder="1" applyFont="1">
      <alignment horizontal="center" readingOrder="0" shrinkToFit="0" vertical="center" wrapText="0"/>
    </xf>
    <xf borderId="30" fillId="6" fontId="2" numFmtId="0" xfId="0" applyAlignment="1" applyBorder="1" applyFont="1">
      <alignment horizontal="center" readingOrder="0" shrinkToFit="0" vertical="center" wrapText="0"/>
    </xf>
    <xf borderId="31" fillId="6" fontId="2" numFmtId="0" xfId="0" applyAlignment="1" applyBorder="1" applyFont="1">
      <alignment horizontal="center" readingOrder="0" shrinkToFit="0" vertical="center" wrapText="0"/>
    </xf>
    <xf borderId="32" fillId="6" fontId="3" numFmtId="0" xfId="0" applyAlignment="1" applyBorder="1" applyFont="1">
      <alignment horizontal="center" readingOrder="0" shrinkToFit="0" vertical="center" wrapText="0"/>
    </xf>
    <xf borderId="29" fillId="0" fontId="2" numFmtId="165" xfId="0" applyAlignment="1" applyBorder="1" applyFont="1" applyNumberFormat="1">
      <alignment horizontal="center" shrinkToFit="0" vertical="center" wrapText="0"/>
    </xf>
    <xf borderId="10" fillId="0" fontId="3" numFmtId="2" xfId="0" applyAlignment="1" applyBorder="1" applyFont="1" applyNumberFormat="1">
      <alignment horizontal="center" shrinkToFit="0" vertical="center" wrapText="0"/>
    </xf>
    <xf borderId="33" fillId="0" fontId="2" numFmtId="2" xfId="0" applyAlignment="1" applyBorder="1" applyFont="1" applyNumberFormat="1">
      <alignment horizontal="center" shrinkToFit="0" vertical="center" wrapText="0"/>
    </xf>
    <xf borderId="33" fillId="0" fontId="2" numFmtId="2" xfId="0" applyAlignment="1" applyBorder="1" applyFont="1" applyNumberFormat="1">
      <alignment horizontal="center" shrinkToFit="0" vertical="center" wrapText="0"/>
    </xf>
    <xf borderId="34" fillId="5" fontId="3" numFmtId="0" xfId="0" applyAlignment="1" applyBorder="1" applyFont="1">
      <alignment horizontal="center" readingOrder="0" shrinkToFit="0" vertical="center" wrapText="0"/>
    </xf>
    <xf borderId="7" fillId="0" fontId="3" numFmtId="2" xfId="0" applyAlignment="1" applyBorder="1" applyFont="1" applyNumberFormat="1">
      <alignment horizontal="center" shrinkToFit="0" vertical="center" wrapText="0"/>
    </xf>
    <xf borderId="26" fillId="0" fontId="2" numFmtId="2" xfId="0" applyAlignment="1" applyBorder="1" applyFont="1" applyNumberFormat="1">
      <alignment horizontal="center" shrinkToFit="0" vertical="center" wrapText="0"/>
    </xf>
    <xf borderId="29" fillId="6" fontId="2" numFmtId="165" xfId="0" applyAlignment="1" applyBorder="1" applyFont="1" applyNumberFormat="1">
      <alignment horizontal="center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25" fillId="5" fontId="2" numFmtId="165" xfId="0" applyAlignment="1" applyBorder="1" applyFont="1" applyNumberFormat="1">
      <alignment horizontal="center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25" fillId="0" fontId="5" numFmtId="165" xfId="0" applyAlignment="1" applyBorder="1" applyFont="1" applyNumberFormat="1">
      <alignment horizontal="center" shrinkToFit="0" vertical="center" wrapText="0"/>
    </xf>
    <xf borderId="7" fillId="0" fontId="5" numFmtId="2" xfId="0" applyAlignment="1" applyBorder="1" applyFont="1" applyNumberFormat="1">
      <alignment horizontal="center" shrinkToFit="0" vertical="center" wrapText="0"/>
    </xf>
    <xf borderId="26" fillId="0" fontId="5" numFmtId="2" xfId="0" applyAlignment="1" applyBorder="1" applyFont="1" applyNumberFormat="1">
      <alignment horizontal="center" shrinkToFit="0" vertical="center" wrapText="0"/>
    </xf>
    <xf borderId="29" fillId="6" fontId="5" numFmtId="165" xfId="0" applyAlignment="1" applyBorder="1" applyFont="1" applyNumberFormat="1">
      <alignment horizontal="center" shrinkToFit="0" vertical="center" wrapText="0"/>
    </xf>
    <xf borderId="10" fillId="0" fontId="5" numFmtId="2" xfId="0" applyAlignment="1" applyBorder="1" applyFont="1" applyNumberFormat="1">
      <alignment horizontal="center" shrinkToFit="0" vertical="center" wrapText="0"/>
    </xf>
    <xf borderId="33" fillId="0" fontId="5" numFmtId="2" xfId="0" applyAlignment="1" applyBorder="1" applyFont="1" applyNumberFormat="1">
      <alignment horizontal="center" shrinkToFit="0" vertical="center" wrapText="0"/>
    </xf>
    <xf borderId="35" fillId="5" fontId="2" numFmtId="0" xfId="0" applyAlignment="1" applyBorder="1" applyFont="1">
      <alignment horizontal="center" readingOrder="0" shrinkToFit="0" vertical="center" wrapText="0"/>
    </xf>
    <xf borderId="36" fillId="5" fontId="3" numFmtId="0" xfId="0" applyAlignment="1" applyBorder="1" applyFont="1">
      <alignment horizontal="center" readingOrder="0" shrinkToFit="0" vertical="center" wrapText="0"/>
    </xf>
    <xf borderId="36" fillId="5" fontId="2" numFmtId="0" xfId="0" applyAlignment="1" applyBorder="1" applyFont="1">
      <alignment horizontal="center" readingOrder="0" shrinkToFit="0" vertical="center" wrapText="0"/>
    </xf>
    <xf borderId="37" fillId="5" fontId="2" numFmtId="0" xfId="0" applyAlignment="1" applyBorder="1" applyFont="1">
      <alignment horizontal="center" readingOrder="0" shrinkToFit="0" vertical="center" wrapText="0"/>
    </xf>
    <xf borderId="38" fillId="5" fontId="3" numFmtId="0" xfId="0" applyAlignment="1" applyBorder="1" applyFont="1">
      <alignment horizontal="center" readingOrder="0" shrinkToFit="0" vertical="center" wrapText="0"/>
    </xf>
    <xf borderId="35" fillId="0" fontId="2" numFmtId="165" xfId="0" applyAlignment="1" applyBorder="1" applyFont="1" applyNumberFormat="1">
      <alignment horizontal="center" shrinkToFit="0" vertical="center" wrapText="0"/>
    </xf>
    <xf borderId="36" fillId="0" fontId="3" numFmtId="2" xfId="0" applyAlignment="1" applyBorder="1" applyFont="1" applyNumberFormat="1">
      <alignment horizontal="center" shrinkToFit="0" vertical="center" wrapText="0"/>
    </xf>
    <xf borderId="37" fillId="0" fontId="2" numFmtId="2" xfId="0" applyAlignment="1" applyBorder="1" applyFont="1" applyNumberFormat="1">
      <alignment horizontal="center" shrinkToFit="0" vertical="center" wrapText="0"/>
    </xf>
    <xf borderId="37" fillId="0" fontId="2" numFmtId="2" xfId="0" applyAlignment="1" applyBorder="1" applyFont="1" applyNumberFormat="1">
      <alignment horizontal="center" shrinkToFit="0" vertical="center" wrapText="0"/>
    </xf>
    <xf borderId="12" fillId="5" fontId="2" numFmtId="164" xfId="0" applyAlignment="1" applyBorder="1" applyFont="1" applyNumberFormat="1">
      <alignment horizontal="center" readingOrder="0" shrinkToFit="0" vertical="center" wrapText="0"/>
    </xf>
    <xf borderId="39" fillId="0" fontId="2" numFmtId="165" xfId="0" applyAlignment="1" applyBorder="1" applyFont="1" applyNumberFormat="1">
      <alignment horizontal="center" shrinkToFit="0" vertical="center" wrapText="0"/>
    </xf>
    <xf borderId="39" fillId="0" fontId="3" numFmtId="2" xfId="0" applyAlignment="1" applyBorder="1" applyFont="1" applyNumberFormat="1">
      <alignment horizontal="center" shrinkToFit="0" vertical="center" wrapText="0"/>
    </xf>
    <xf borderId="39" fillId="0" fontId="2" numFmtId="2" xfId="0" applyAlignment="1" applyBorder="1" applyFont="1" applyNumberFormat="1">
      <alignment horizontal="center" shrinkToFit="0" vertical="center" wrapText="0"/>
    </xf>
    <xf borderId="40" fillId="0" fontId="2" numFmtId="2" xfId="0" applyAlignment="1" applyBorder="1" applyFont="1" applyNumberFormat="1">
      <alignment horizontal="center" shrinkToFit="0" vertical="center" wrapText="0"/>
    </xf>
    <xf borderId="17" fillId="7" fontId="1" numFmtId="0" xfId="0" applyAlignment="1" applyBorder="1" applyFont="1">
      <alignment horizontal="center" readingOrder="0"/>
    </xf>
    <xf borderId="41" fillId="3" fontId="2" numFmtId="0" xfId="0" applyAlignment="1" applyBorder="1" applyFont="1">
      <alignment horizontal="center" readingOrder="0" shrinkToFit="0" vertical="center" wrapText="0"/>
    </xf>
    <xf borderId="27" fillId="5" fontId="2" numFmtId="164" xfId="0" applyAlignment="1" applyBorder="1" applyFont="1" applyNumberFormat="1">
      <alignment horizontal="center" readingOrder="0" shrinkToFit="0" vertical="center" wrapText="0"/>
    </xf>
    <xf borderId="27" fillId="5" fontId="2" numFmtId="0" xfId="0" applyAlignment="1" applyBorder="1" applyFont="1">
      <alignment horizontal="center" readingOrder="0" shrinkToFit="0" vertical="center" wrapText="0"/>
    </xf>
    <xf borderId="27" fillId="0" fontId="2" numFmtId="2" xfId="0" applyAlignment="1" applyBorder="1" applyFont="1" applyNumberFormat="1">
      <alignment shrinkToFit="0" vertical="center" wrapText="0"/>
    </xf>
    <xf borderId="32" fillId="6" fontId="2" numFmtId="164" xfId="0" applyAlignment="1" applyBorder="1" applyFont="1" applyNumberFormat="1">
      <alignment horizontal="center" readingOrder="0" shrinkToFit="0" vertical="center" wrapText="0"/>
    </xf>
    <xf borderId="32" fillId="6" fontId="2" numFmtId="0" xfId="0" applyAlignment="1" applyBorder="1" applyFont="1">
      <alignment horizontal="center" readingOrder="0" shrinkToFit="0" vertical="center" wrapText="0"/>
    </xf>
    <xf borderId="32" fillId="0" fontId="2" numFmtId="2" xfId="0" applyAlignment="1" applyBorder="1" applyFont="1" applyNumberFormat="1">
      <alignment shrinkToFit="0" vertical="center" wrapText="0"/>
    </xf>
    <xf borderId="34" fillId="5" fontId="2" numFmtId="164" xfId="0" applyAlignment="1" applyBorder="1" applyFont="1" applyNumberFormat="1">
      <alignment horizontal="center" readingOrder="0" shrinkToFit="0" vertical="center" wrapText="0"/>
    </xf>
    <xf borderId="34" fillId="5" fontId="2" numFmtId="0" xfId="0" applyAlignment="1" applyBorder="1" applyFont="1">
      <alignment horizontal="center" readingOrder="0" shrinkToFit="0" vertical="center" wrapText="0"/>
    </xf>
    <xf borderId="34" fillId="0" fontId="2" numFmtId="2" xfId="0" applyAlignment="1" applyBorder="1" applyFont="1" applyNumberFormat="1">
      <alignment shrinkToFit="0" vertical="center" wrapText="0"/>
    </xf>
    <xf borderId="38" fillId="5" fontId="2" numFmtId="164" xfId="0" applyAlignment="1" applyBorder="1" applyFont="1" applyNumberFormat="1">
      <alignment horizontal="center" readingOrder="0" shrinkToFit="0" vertical="center" wrapText="0"/>
    </xf>
    <xf borderId="38" fillId="5" fontId="2" numFmtId="0" xfId="0" applyAlignment="1" applyBorder="1" applyFont="1">
      <alignment horizontal="center" readingOrder="0" shrinkToFit="0" vertical="center" wrapText="0"/>
    </xf>
    <xf borderId="42" fillId="0" fontId="2" numFmtId="2" xfId="0" applyAlignment="1" applyBorder="1" applyFont="1" applyNumberFormat="1">
      <alignment shrinkToFit="0" vertical="center" wrapText="0"/>
    </xf>
    <xf borderId="34" fillId="5" fontId="6" numFmtId="0" xfId="0" applyAlignment="1" applyBorder="1" applyFont="1">
      <alignment horizontal="center" readingOrder="0" shrinkToFit="0" vertical="center" wrapText="0"/>
    </xf>
    <xf borderId="34" fillId="5" fontId="5" numFmtId="0" xfId="0" applyAlignment="1" applyBorder="1" applyFont="1">
      <alignment horizontal="center" readingOrder="0" shrinkToFit="0" vertical="center" wrapText="0"/>
    </xf>
    <xf borderId="32" fillId="0" fontId="6" numFmtId="2" xfId="0" applyAlignment="1" applyBorder="1" applyFont="1" applyNumberFormat="1">
      <alignment shrinkToFit="0" vertical="center" wrapText="0"/>
    </xf>
    <xf borderId="43" fillId="5" fontId="6" numFmtId="0" xfId="0" applyAlignment="1" applyBorder="1" applyFont="1">
      <alignment horizontal="center" readingOrder="0" shrinkToFit="0" vertical="center" wrapText="0"/>
    </xf>
    <xf borderId="43" fillId="5" fontId="5" numFmtId="0" xfId="0" applyAlignment="1" applyBorder="1" applyFont="1">
      <alignment horizontal="center" readingOrder="0" shrinkToFit="0" vertical="center" wrapText="0"/>
    </xf>
    <xf borderId="38" fillId="0" fontId="6" numFmtId="2" xfId="0" applyAlignment="1" applyBorder="1" applyFont="1" applyNumberFormat="1">
      <alignment shrinkToFit="0" vertical="center" wrapText="0"/>
    </xf>
    <xf borderId="15" fillId="4" fontId="1" numFmtId="0" xfId="0" applyAlignment="1" applyBorder="1" applyFont="1">
      <alignment horizontal="center" readingOrder="0"/>
    </xf>
    <xf borderId="44" fillId="0" fontId="4" numFmtId="0" xfId="0" applyBorder="1" applyFont="1"/>
    <xf borderId="0" fillId="2" fontId="7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 shrinkToFit="0" vertical="center" wrapText="0"/>
    </xf>
    <xf borderId="45" fillId="7" fontId="2" numFmtId="0" xfId="0" applyAlignment="1" applyBorder="1" applyFont="1">
      <alignment horizontal="center" readingOrder="0" shrinkToFit="0" vertical="center" wrapText="0"/>
    </xf>
    <xf borderId="46" fillId="7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47" fillId="0" fontId="2" numFmtId="0" xfId="0" applyAlignment="1" applyBorder="1" applyFont="1">
      <alignment horizontal="left" readingOrder="0" shrinkToFit="0" vertical="center" wrapText="0"/>
    </xf>
    <xf borderId="26" fillId="0" fontId="2" numFmtId="1" xfId="0" applyAlignment="1" applyBorder="1" applyFont="1" applyNumberFormat="1">
      <alignment horizontal="center" readingOrder="0" shrinkToFit="0" vertical="center" wrapText="0"/>
    </xf>
    <xf borderId="34" fillId="0" fontId="2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27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33" fillId="0" fontId="2" numFmtId="1" xfId="0" applyAlignment="1" applyBorder="1" applyFont="1" applyNumberFormat="1">
      <alignment horizontal="center" readingOrder="0" shrinkToFit="0" vertical="center" wrapText="0"/>
    </xf>
    <xf borderId="32" fillId="0" fontId="2" numFmtId="0" xfId="0" applyAlignment="1" applyBorder="1" applyFont="1">
      <alignment horizontal="center" readingOrder="0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48" fillId="5" fontId="2" numFmtId="0" xfId="0" applyAlignment="1" applyBorder="1" applyFont="1">
      <alignment horizontal="center" readingOrder="0" shrinkToFit="0" vertical="center" wrapText="0"/>
    </xf>
    <xf borderId="43" fillId="5" fontId="2" numFmtId="0" xfId="0" applyAlignment="1" applyBorder="1" applyFont="1">
      <alignment horizontal="center" readingOrder="0" shrinkToFit="0" vertical="center" wrapText="0"/>
    </xf>
    <xf borderId="49" fillId="0" fontId="2" numFmtId="1" xfId="0" applyAlignment="1" applyBorder="1" applyFont="1" applyNumberFormat="1">
      <alignment horizontal="center" readingOrder="0" shrinkToFit="0" vertical="center" wrapText="0"/>
    </xf>
    <xf borderId="43" fillId="0" fontId="2" numFmtId="0" xfId="0" applyAlignment="1" applyBorder="1" applyFont="1">
      <alignment horizontal="center" readingOrder="0" shrinkToFit="0" vertical="center" wrapText="0"/>
    </xf>
    <xf borderId="13" fillId="0" fontId="2" numFmtId="0" xfId="0" applyAlignment="1" applyBorder="1" applyFont="1">
      <alignment horizontal="center" readingOrder="0" shrinkToFit="0" vertical="center" wrapText="0"/>
    </xf>
    <xf borderId="38" fillId="0" fontId="2" numFmtId="0" xfId="0" applyAlignment="1" applyBorder="1" applyFont="1">
      <alignment horizontal="center" readingOrder="0" shrinkToFit="0" vertical="center" wrapText="0"/>
    </xf>
    <xf borderId="14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172A3A"/>
          <bgColor rgb="FF172A3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Testes-style">
      <tableStyleElement dxfId="1" type="headerRow"/>
      <tableStyleElement dxfId="2" type="firstRowStripe"/>
      <tableStyleElement dxfId="3" type="secondRowStripe"/>
    </tableStyle>
    <tableStyle count="3" pivot="0" name="Verificação1-style">
      <tableStyleElement dxfId="1" type="headerRow"/>
      <tableStyleElement dxfId="2" type="firstRowStripe"/>
      <tableStyleElement dxfId="3" type="secondRowStripe"/>
    </tableStyle>
    <tableStyle count="3" pivot="0" name="Verificação2-style">
      <tableStyleElement dxfId="1" type="headerRow"/>
      <tableStyleElement dxfId="2" type="firstRowStripe"/>
      <tableStyleElement dxfId="3" type="secondRowStripe"/>
    </tableStyle>
    <tableStyle count="3" pivot="0" name="Particionados-style">
      <tableStyleElement dxfId="1" type="headerRow"/>
      <tableStyleElement dxfId="2" type="firstRowStripe"/>
      <tableStyleElement dxfId="3" type="secondRowStripe"/>
    </tableStyle>
    <tableStyle count="3" pivot="0" name="OpenCV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L5" displayName="LP_2" name="LP_2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Tes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L16" displayName="LP_3" name="LP_3" id="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Verificação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2:D31" displayName="LP_5" name="LP_5" id="3">
  <tableColumns count="4">
    <tableColumn name="Data" id="1"/>
    <tableColumn name="Padrão 2 + Calculo Novo" id="2"/>
    <tableColumn name="Apontado" id="3"/>
    <tableColumn name="%" id="4"/>
  </tableColumns>
  <tableStyleInfo name="Verificação2-style" showColumnStripes="0" showFirstColumn="1" showLastColumn="1" showRowStripes="1"/>
</table>
</file>

<file path=xl/tables/table4.xml><?xml version="1.0" encoding="utf-8"?>
<table xmlns="http://schemas.openxmlformats.org/spreadsheetml/2006/main" ref="A2:D15" displayName="LP_4" name="LP_4" id="4">
  <tableColumns count="4">
    <tableColumn name="Data" id="1"/>
    <tableColumn name="Particionados e Padronizados" id="2"/>
    <tableColumn name="Apontado" id="3"/>
    <tableColumn name="Diferença" id="4"/>
  </tableColumns>
  <tableStyleInfo name="Particionados-style" showColumnStripes="0" showFirstColumn="1" showLastColumn="1" showRowStripes="1"/>
</table>
</file>

<file path=xl/tables/table5.xml><?xml version="1.0" encoding="utf-8"?>
<table xmlns="http://schemas.openxmlformats.org/spreadsheetml/2006/main" headerRowCount="0" ref="A2:I5" displayName="LP" name="LP" id="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OpenCV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38"/>
    <col customWidth="1" min="2" max="2" width="15.75"/>
    <col customWidth="1" min="3" max="3" width="16.13"/>
    <col customWidth="1" min="4" max="4" width="17.25"/>
    <col customWidth="1" min="5" max="7" width="13.5"/>
    <col customWidth="1" min="8" max="8" width="16.63"/>
    <col customWidth="1" min="9" max="9" width="19.63"/>
    <col customWidth="1" min="10" max="10" width="16.5"/>
    <col customWidth="1" min="11" max="11" width="13.75"/>
  </cols>
  <sheetData>
    <row r="1">
      <c r="A1" s="1" t="s">
        <v>0</v>
      </c>
      <c r="E1" s="2" t="s">
        <v>1</v>
      </c>
      <c r="G1" s="3" t="s">
        <v>2</v>
      </c>
      <c r="I1" s="2" t="s">
        <v>3</v>
      </c>
      <c r="K1" s="3" t="s">
        <v>3</v>
      </c>
    </row>
    <row r="2">
      <c r="A2" s="4" t="s">
        <v>4</v>
      </c>
      <c r="B2" s="5" t="s">
        <v>5</v>
      </c>
      <c r="C2" s="5" t="s">
        <v>6</v>
      </c>
      <c r="D2" s="5" t="s">
        <v>7</v>
      </c>
      <c r="E2" s="6" t="s">
        <v>8</v>
      </c>
      <c r="F2" s="6" t="s">
        <v>9</v>
      </c>
      <c r="G2" s="7" t="s">
        <v>10</v>
      </c>
      <c r="H2" s="7" t="s">
        <v>9</v>
      </c>
      <c r="I2" s="8" t="s">
        <v>11</v>
      </c>
      <c r="J2" s="8" t="s">
        <v>11</v>
      </c>
      <c r="K2" s="9" t="s">
        <v>11</v>
      </c>
      <c r="L2" s="10" t="s">
        <v>11</v>
      </c>
    </row>
    <row r="3">
      <c r="A3" s="11" t="s">
        <v>12</v>
      </c>
      <c r="B3" s="12" t="s">
        <v>13</v>
      </c>
      <c r="C3" s="12">
        <v>564.0</v>
      </c>
      <c r="D3" s="13">
        <v>15.0024</v>
      </c>
      <c r="E3" s="14">
        <v>14.7804</v>
      </c>
      <c r="F3" s="12">
        <v>15.495</v>
      </c>
      <c r="G3" s="15">
        <v>16.63</v>
      </c>
      <c r="H3" s="12">
        <v>12.683</v>
      </c>
      <c r="I3" s="16">
        <f t="shared" ref="I3:I5" si="1"> (100) - (100*E3)/D3</f>
        <v>1.479763238</v>
      </c>
      <c r="J3" s="16">
        <f t="shared" ref="J3:J5" si="2"> (100) - (100*F3)/D3</f>
        <v>-3.283474644</v>
      </c>
      <c r="K3" s="16">
        <f t="shared" ref="K3:K5" si="3"> (100) - (100*G3)/D3</f>
        <v>-10.84893084</v>
      </c>
      <c r="L3" s="17">
        <f t="shared" ref="L3:L5" si="4"> (100) - (100*H3)/D3</f>
        <v>15.46019304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>
      <c r="A4" s="19" t="s">
        <v>14</v>
      </c>
      <c r="B4" s="20" t="s">
        <v>15</v>
      </c>
      <c r="C4" s="20">
        <v>1200.0</v>
      </c>
      <c r="D4" s="21">
        <v>25.536</v>
      </c>
      <c r="E4" s="21">
        <v>25.594</v>
      </c>
      <c r="F4" s="22">
        <v>27.901</v>
      </c>
      <c r="G4" s="22">
        <v>35.253</v>
      </c>
      <c r="H4" s="20">
        <v>22.501</v>
      </c>
      <c r="I4" s="23">
        <f t="shared" si="1"/>
        <v>-0.2271303258</v>
      </c>
      <c r="J4" s="23">
        <f t="shared" si="2"/>
        <v>-9.261434837</v>
      </c>
      <c r="K4" s="23">
        <f t="shared" si="3"/>
        <v>-38.05216165</v>
      </c>
      <c r="L4" s="24">
        <f t="shared" si="4"/>
        <v>11.8851817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>
      <c r="A5" s="26" t="s">
        <v>16</v>
      </c>
      <c r="B5" s="27" t="s">
        <v>17</v>
      </c>
      <c r="C5" s="27">
        <v>2250.0</v>
      </c>
      <c r="D5" s="28">
        <v>245.88</v>
      </c>
      <c r="E5" s="28">
        <v>86.653</v>
      </c>
      <c r="F5" s="29">
        <v>89.937</v>
      </c>
      <c r="G5" s="27">
        <v>102.3509</v>
      </c>
      <c r="H5" s="27">
        <v>75.581</v>
      </c>
      <c r="I5" s="30">
        <f t="shared" si="1"/>
        <v>64.75801204</v>
      </c>
      <c r="J5" s="31">
        <f t="shared" si="2"/>
        <v>63.42240117</v>
      </c>
      <c r="K5" s="31">
        <f t="shared" si="3"/>
        <v>58.37363755</v>
      </c>
      <c r="L5" s="32">
        <f t="shared" si="4"/>
        <v>69.26102164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</sheetData>
  <mergeCells count="5">
    <mergeCell ref="A1:D1"/>
    <mergeCell ref="E1:F1"/>
    <mergeCell ref="G1:H1"/>
    <mergeCell ref="I1:J1"/>
    <mergeCell ref="K1:L1"/>
  </mergeCells>
  <dataValidations>
    <dataValidation allowBlank="1" showDropDown="1" sqref="A3:A5"/>
    <dataValidation type="custom" allowBlank="1" showDropDown="1" sqref="C3:D5 I3:L5">
      <formula1>AND(ISNUMBER(C3),(NOT(OR(NOT(ISERROR(DATEVALUE(C3))), AND(ISNUMBER(C3), LEFT(CELL("format", C3))="D")))))</formula1>
    </dataValidation>
    <dataValidation allowBlank="1" showDropDown="1" sqref="B3:B5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3.5"/>
    <col customWidth="1" min="2" max="2" width="17.13"/>
    <col customWidth="1" min="3" max="3" width="15.38"/>
    <col customWidth="1" min="4" max="4" width="17.25"/>
    <col customWidth="1" min="5" max="7" width="17.5"/>
    <col customWidth="1" min="8" max="11" width="17.88"/>
    <col customWidth="1" min="12" max="12" width="14.5"/>
  </cols>
  <sheetData>
    <row r="1">
      <c r="A1" s="33">
        <v>0.0</v>
      </c>
      <c r="B1" s="2" t="s">
        <v>18</v>
      </c>
      <c r="E1" s="34" t="s">
        <v>19</v>
      </c>
      <c r="F1" s="35"/>
      <c r="G1" s="36" t="s">
        <v>20</v>
      </c>
      <c r="H1" s="2" t="s">
        <v>21</v>
      </c>
      <c r="K1" s="34" t="s">
        <v>22</v>
      </c>
      <c r="L1" s="35"/>
    </row>
    <row r="2">
      <c r="A2" s="4" t="s">
        <v>23</v>
      </c>
      <c r="B2" s="8" t="s">
        <v>10</v>
      </c>
      <c r="C2" s="8" t="s">
        <v>8</v>
      </c>
      <c r="D2" s="8" t="s">
        <v>9</v>
      </c>
      <c r="E2" s="37" t="s">
        <v>10</v>
      </c>
      <c r="F2" s="38" t="s">
        <v>9</v>
      </c>
      <c r="G2" s="39" t="s">
        <v>24</v>
      </c>
      <c r="H2" s="6" t="s">
        <v>10</v>
      </c>
      <c r="I2" s="6" t="s">
        <v>8</v>
      </c>
      <c r="J2" s="6" t="s">
        <v>9</v>
      </c>
      <c r="K2" s="40" t="s">
        <v>10</v>
      </c>
      <c r="L2" s="41" t="s">
        <v>9</v>
      </c>
    </row>
    <row r="3">
      <c r="A3" s="42">
        <v>45610.0</v>
      </c>
      <c r="B3" s="43">
        <v>1037.365</v>
      </c>
      <c r="C3" s="44">
        <v>1566.493</v>
      </c>
      <c r="D3" s="45">
        <v>1049.982</v>
      </c>
      <c r="E3" s="46">
        <v>462.753</v>
      </c>
      <c r="F3" s="47">
        <v>1049.982</v>
      </c>
      <c r="G3" s="48">
        <v>1899.18</v>
      </c>
      <c r="H3" s="49">
        <f t="shared" ref="H3:H15" si="1"> (100) - (100*B3)/G3</f>
        <v>45.37826852</v>
      </c>
      <c r="I3" s="50">
        <f t="shared" ref="I3:I15" si="2"> (100) - (100*C3)/G3</f>
        <v>17.51740225</v>
      </c>
      <c r="J3" s="51">
        <f t="shared" ref="J3:J15" si="3"> (100) - (100*D3)/G3</f>
        <v>44.71392917</v>
      </c>
      <c r="K3" s="52">
        <f t="shared" ref="K3:K15" si="4"> (100) - (100*E3)/G3</f>
        <v>75.63406312</v>
      </c>
      <c r="L3" s="53">
        <f t="shared" ref="L3:L15" si="5"> (100) - (100*F3)/G3</f>
        <v>44.71392917</v>
      </c>
      <c r="N3" s="54" t="s">
        <v>25</v>
      </c>
    </row>
    <row r="4">
      <c r="A4" s="55">
        <v>45614.0</v>
      </c>
      <c r="B4" s="56">
        <v>1417.349</v>
      </c>
      <c r="C4" s="21">
        <v>1855.686</v>
      </c>
      <c r="D4" s="20">
        <v>1435.641</v>
      </c>
      <c r="E4" s="57">
        <v>1483.771</v>
      </c>
      <c r="F4" s="58">
        <v>1435.641</v>
      </c>
      <c r="G4" s="59">
        <v>2073.588</v>
      </c>
      <c r="H4" s="60">
        <f t="shared" si="1"/>
        <v>31.64751146</v>
      </c>
      <c r="I4" s="61">
        <f t="shared" si="2"/>
        <v>10.50845202</v>
      </c>
      <c r="J4" s="62">
        <f t="shared" si="3"/>
        <v>30.76536901</v>
      </c>
      <c r="K4" s="60">
        <f t="shared" si="4"/>
        <v>28.44427148</v>
      </c>
      <c r="L4" s="63">
        <f t="shared" si="5"/>
        <v>30.76536901</v>
      </c>
      <c r="N4" s="54" t="s">
        <v>26</v>
      </c>
    </row>
    <row r="5">
      <c r="A5" s="42">
        <v>45615.0</v>
      </c>
      <c r="B5" s="46">
        <v>1880.381</v>
      </c>
      <c r="C5" s="13">
        <v>2453.97</v>
      </c>
      <c r="D5" s="12">
        <v>1895.42</v>
      </c>
      <c r="E5" s="46">
        <v>1301.8228</v>
      </c>
      <c r="F5" s="47">
        <v>1895.42</v>
      </c>
      <c r="G5" s="64">
        <v>3763.94</v>
      </c>
      <c r="H5" s="52">
        <f t="shared" si="1"/>
        <v>50.0422164</v>
      </c>
      <c r="I5" s="65">
        <f t="shared" si="2"/>
        <v>34.80315839</v>
      </c>
      <c r="J5" s="53">
        <f t="shared" si="3"/>
        <v>49.64266168</v>
      </c>
      <c r="K5" s="52">
        <f t="shared" si="4"/>
        <v>65.41329564</v>
      </c>
      <c r="L5" s="66">
        <f t="shared" si="5"/>
        <v>49.64266168</v>
      </c>
      <c r="N5" s="54" t="s">
        <v>27</v>
      </c>
    </row>
    <row r="6">
      <c r="A6" s="55">
        <v>45616.0</v>
      </c>
      <c r="B6" s="56">
        <v>1766.636</v>
      </c>
      <c r="C6" s="21">
        <v>1766.636</v>
      </c>
      <c r="D6" s="20">
        <v>1871.906</v>
      </c>
      <c r="E6" s="57">
        <v>0.0</v>
      </c>
      <c r="F6" s="58">
        <v>1871.906</v>
      </c>
      <c r="G6" s="59">
        <v>3336.022</v>
      </c>
      <c r="H6" s="67">
        <f t="shared" si="1"/>
        <v>47.0436346</v>
      </c>
      <c r="I6" s="61">
        <f t="shared" si="2"/>
        <v>47.0436346</v>
      </c>
      <c r="J6" s="62">
        <f t="shared" si="3"/>
        <v>43.88807987</v>
      </c>
      <c r="K6" s="67">
        <f t="shared" si="4"/>
        <v>100</v>
      </c>
      <c r="L6" s="63">
        <f t="shared" si="5"/>
        <v>43.88807987</v>
      </c>
      <c r="N6" s="54" t="s">
        <v>28</v>
      </c>
    </row>
    <row r="7">
      <c r="A7" s="42">
        <v>45617.0</v>
      </c>
      <c r="B7" s="46">
        <v>1671.097</v>
      </c>
      <c r="C7" s="13">
        <v>2515.787</v>
      </c>
      <c r="D7" s="12">
        <v>1688.514</v>
      </c>
      <c r="E7" s="46">
        <v>1107.253</v>
      </c>
      <c r="F7" s="68">
        <v>1688.514</v>
      </c>
      <c r="G7" s="64">
        <v>3514.436</v>
      </c>
      <c r="H7" s="69">
        <f t="shared" si="1"/>
        <v>52.45049277</v>
      </c>
      <c r="I7" s="65">
        <f t="shared" si="2"/>
        <v>28.41562629</v>
      </c>
      <c r="J7" s="53">
        <f t="shared" si="3"/>
        <v>51.95490827</v>
      </c>
      <c r="K7" s="69">
        <f t="shared" si="4"/>
        <v>68.49414814</v>
      </c>
      <c r="L7" s="66">
        <f t="shared" si="5"/>
        <v>51.95490827</v>
      </c>
    </row>
    <row r="8">
      <c r="A8" s="55">
        <v>45618.0</v>
      </c>
      <c r="B8" s="56">
        <v>1684.748</v>
      </c>
      <c r="C8" s="21">
        <v>2348.695</v>
      </c>
      <c r="D8" s="20">
        <v>1701.433</v>
      </c>
      <c r="E8" s="57">
        <v>1195.271</v>
      </c>
      <c r="F8" s="70">
        <v>1701.433</v>
      </c>
      <c r="G8" s="59">
        <v>3464.778</v>
      </c>
      <c r="H8" s="67">
        <f t="shared" si="1"/>
        <v>51.37500873</v>
      </c>
      <c r="I8" s="61">
        <f t="shared" si="2"/>
        <v>32.21225141</v>
      </c>
      <c r="J8" s="62">
        <f t="shared" si="3"/>
        <v>50.8934483</v>
      </c>
      <c r="K8" s="67">
        <f t="shared" si="4"/>
        <v>65.5022342</v>
      </c>
      <c r="L8" s="63">
        <f t="shared" si="5"/>
        <v>50.8934483</v>
      </c>
    </row>
    <row r="9">
      <c r="A9" s="42">
        <v>45619.0</v>
      </c>
      <c r="B9" s="46">
        <v>736.502</v>
      </c>
      <c r="C9" s="13">
        <v>900.121</v>
      </c>
      <c r="D9" s="12">
        <v>745.505</v>
      </c>
      <c r="E9" s="46">
        <v>583.912</v>
      </c>
      <c r="F9" s="47">
        <v>745.505</v>
      </c>
      <c r="G9" s="64">
        <v>1946.393</v>
      </c>
      <c r="H9" s="71">
        <f t="shared" si="1"/>
        <v>62.16067362</v>
      </c>
      <c r="I9" s="72">
        <f t="shared" si="2"/>
        <v>53.75440623</v>
      </c>
      <c r="J9" s="73">
        <f t="shared" si="3"/>
        <v>61.69812571</v>
      </c>
      <c r="K9" s="52">
        <f t="shared" si="4"/>
        <v>70.00030312</v>
      </c>
      <c r="L9" s="66">
        <f t="shared" si="5"/>
        <v>61.69812571</v>
      </c>
      <c r="N9" s="54" t="s">
        <v>29</v>
      </c>
    </row>
    <row r="10">
      <c r="A10" s="55">
        <v>45621.0</v>
      </c>
      <c r="B10" s="56">
        <v>822.14</v>
      </c>
      <c r="C10" s="21">
        <v>997.256</v>
      </c>
      <c r="D10" s="20">
        <v>831.362</v>
      </c>
      <c r="E10" s="57">
        <v>689.431</v>
      </c>
      <c r="F10" s="58">
        <v>831.362</v>
      </c>
      <c r="G10" s="59">
        <v>3719.239</v>
      </c>
      <c r="H10" s="74">
        <f t="shared" si="1"/>
        <v>77.89494034</v>
      </c>
      <c r="I10" s="75">
        <f t="shared" si="2"/>
        <v>73.18655779</v>
      </c>
      <c r="J10" s="76">
        <f t="shared" si="3"/>
        <v>77.64698639</v>
      </c>
      <c r="K10" s="67">
        <f t="shared" si="4"/>
        <v>81.46311651</v>
      </c>
      <c r="L10" s="63">
        <f t="shared" si="5"/>
        <v>77.64698639</v>
      </c>
      <c r="N10" s="54" t="s">
        <v>30</v>
      </c>
    </row>
    <row r="11">
      <c r="A11" s="42">
        <v>45622.0</v>
      </c>
      <c r="B11" s="46">
        <v>1024.756</v>
      </c>
      <c r="C11" s="13">
        <v>1795.699</v>
      </c>
      <c r="D11" s="12">
        <v>1040.57</v>
      </c>
      <c r="E11" s="46">
        <v>591.624</v>
      </c>
      <c r="F11" s="47">
        <v>1040.5701</v>
      </c>
      <c r="G11" s="64">
        <v>2757.803</v>
      </c>
      <c r="H11" s="71">
        <f t="shared" si="1"/>
        <v>62.84158078</v>
      </c>
      <c r="I11" s="72">
        <f t="shared" si="2"/>
        <v>34.88661083</v>
      </c>
      <c r="J11" s="73">
        <f t="shared" si="3"/>
        <v>62.26815331</v>
      </c>
      <c r="K11" s="52">
        <f t="shared" si="4"/>
        <v>78.54727114</v>
      </c>
      <c r="L11" s="66">
        <f t="shared" si="5"/>
        <v>62.26814968</v>
      </c>
    </row>
    <row r="12">
      <c r="A12" s="55">
        <v>45623.0</v>
      </c>
      <c r="B12" s="56">
        <v>1618.296</v>
      </c>
      <c r="C12" s="21">
        <v>2281.7862</v>
      </c>
      <c r="D12" s="20">
        <v>1641.151</v>
      </c>
      <c r="E12" s="57">
        <v>1130.081</v>
      </c>
      <c r="F12" s="58">
        <v>1641.151</v>
      </c>
      <c r="G12" s="59">
        <v>2956.447</v>
      </c>
      <c r="H12" s="60">
        <f t="shared" si="1"/>
        <v>45.26213391</v>
      </c>
      <c r="I12" s="61">
        <f t="shared" si="2"/>
        <v>22.81998629</v>
      </c>
      <c r="J12" s="62">
        <f t="shared" si="3"/>
        <v>44.4890776</v>
      </c>
      <c r="K12" s="60">
        <f t="shared" si="4"/>
        <v>61.77570577</v>
      </c>
      <c r="L12" s="63">
        <f t="shared" si="5"/>
        <v>44.4890776</v>
      </c>
    </row>
    <row r="13">
      <c r="A13" s="42">
        <v>45624.0</v>
      </c>
      <c r="B13" s="46">
        <v>0.0</v>
      </c>
      <c r="C13" s="13">
        <v>0.0</v>
      </c>
      <c r="D13" s="12">
        <v>1818.516</v>
      </c>
      <c r="E13" s="46">
        <v>0.0</v>
      </c>
      <c r="F13" s="47">
        <v>181.5162</v>
      </c>
      <c r="G13" s="64">
        <v>3690.477</v>
      </c>
      <c r="H13" s="52">
        <f t="shared" si="1"/>
        <v>100</v>
      </c>
      <c r="I13" s="65">
        <f t="shared" si="2"/>
        <v>100</v>
      </c>
      <c r="J13" s="53">
        <f t="shared" si="3"/>
        <v>50.72409339</v>
      </c>
      <c r="K13" s="52">
        <f t="shared" si="4"/>
        <v>100</v>
      </c>
      <c r="L13" s="66">
        <f t="shared" si="5"/>
        <v>95.0814976</v>
      </c>
    </row>
    <row r="14">
      <c r="A14" s="55">
        <v>45625.0</v>
      </c>
      <c r="B14" s="56">
        <v>1664.964</v>
      </c>
      <c r="C14" s="21">
        <v>2426.886</v>
      </c>
      <c r="D14" s="20">
        <v>1723.909</v>
      </c>
      <c r="E14" s="57">
        <v>877.549</v>
      </c>
      <c r="F14" s="58">
        <v>1723.909</v>
      </c>
      <c r="G14" s="59">
        <v>3547.011</v>
      </c>
      <c r="H14" s="60">
        <f t="shared" si="1"/>
        <v>53.06008355</v>
      </c>
      <c r="I14" s="61">
        <f t="shared" si="2"/>
        <v>31.57940587</v>
      </c>
      <c r="J14" s="62">
        <f t="shared" si="3"/>
        <v>51.3982618</v>
      </c>
      <c r="K14" s="60">
        <f t="shared" si="4"/>
        <v>75.25947904</v>
      </c>
      <c r="L14" s="63">
        <f t="shared" si="5"/>
        <v>51.3982618</v>
      </c>
    </row>
    <row r="15">
      <c r="A15" s="42">
        <v>45626.0</v>
      </c>
      <c r="B15" s="77">
        <v>605.439</v>
      </c>
      <c r="C15" s="78">
        <v>865.016</v>
      </c>
      <c r="D15" s="79">
        <v>623.677</v>
      </c>
      <c r="E15" s="77">
        <v>526.696</v>
      </c>
      <c r="F15" s="80">
        <v>623.677</v>
      </c>
      <c r="G15" s="81">
        <v>1425.756</v>
      </c>
      <c r="H15" s="82">
        <f t="shared" si="1"/>
        <v>57.53558112</v>
      </c>
      <c r="I15" s="83">
        <f t="shared" si="2"/>
        <v>39.3293102</v>
      </c>
      <c r="J15" s="84">
        <f t="shared" si="3"/>
        <v>56.25640011</v>
      </c>
      <c r="K15" s="82">
        <f t="shared" si="4"/>
        <v>63.05847564</v>
      </c>
      <c r="L15" s="85">
        <f t="shared" si="5"/>
        <v>56.25640011</v>
      </c>
    </row>
    <row r="16">
      <c r="A16" s="86"/>
      <c r="B16" s="27"/>
      <c r="C16" s="28"/>
      <c r="D16" s="27"/>
      <c r="E16" s="27"/>
      <c r="F16" s="27"/>
      <c r="G16" s="28"/>
      <c r="H16" s="87"/>
      <c r="I16" s="88">
        <f> SUM(I3:I15)/12</f>
        <v>43.83806685</v>
      </c>
      <c r="J16" s="89"/>
      <c r="K16" s="87"/>
      <c r="L16" s="90"/>
    </row>
  </sheetData>
  <mergeCells count="4">
    <mergeCell ref="B1:D1"/>
    <mergeCell ref="E1:F1"/>
    <mergeCell ref="H1:J1"/>
    <mergeCell ref="K1:L1"/>
  </mergeCells>
  <dataValidations>
    <dataValidation type="custom" allowBlank="1" showDropDown="1" sqref="A3:A16">
      <formula1>OR(NOT(ISERROR(DATEVALUE(A3))), AND(ISNUMBER(A3), LEFT(CELL("format", A3))="D"))</formula1>
    </dataValidation>
    <dataValidation type="custom" allowBlank="1" showDropDown="1" sqref="B3:D16 G3:L16">
      <formula1>AND(ISNUMBER(B3),(NOT(OR(NOT(ISERROR(DATEVALUE(B3))), AND(ISNUMBER(B3), LEFT(CELL("format", B3))="D")))))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3.5"/>
    <col customWidth="1" min="2" max="2" width="23.5"/>
    <col customWidth="1" min="3" max="3" width="17.5"/>
    <col customWidth="1" min="4" max="4" width="17.0"/>
    <col customWidth="1" min="5" max="5" width="19.75"/>
  </cols>
  <sheetData>
    <row r="1">
      <c r="A1" s="33">
        <v>0.0</v>
      </c>
      <c r="B1" s="91" t="s">
        <v>20</v>
      </c>
      <c r="C1" s="36" t="s">
        <v>20</v>
      </c>
      <c r="D1" s="2" t="s">
        <v>11</v>
      </c>
    </row>
    <row r="2">
      <c r="A2" s="4" t="s">
        <v>23</v>
      </c>
      <c r="B2" s="41" t="s">
        <v>31</v>
      </c>
      <c r="C2" s="39" t="s">
        <v>24</v>
      </c>
      <c r="D2" s="92" t="s">
        <v>32</v>
      </c>
    </row>
    <row r="3">
      <c r="A3" s="93">
        <v>45610.0</v>
      </c>
      <c r="B3" s="94"/>
      <c r="C3" s="48">
        <v>1899.18</v>
      </c>
      <c r="D3" s="95">
        <f t="shared" ref="D3:D31" si="1"> (100) - (100*B3)/C3</f>
        <v>100</v>
      </c>
    </row>
    <row r="4">
      <c r="A4" s="96">
        <v>45614.0</v>
      </c>
      <c r="B4" s="97"/>
      <c r="C4" s="59">
        <v>2073.588</v>
      </c>
      <c r="D4" s="98">
        <f t="shared" si="1"/>
        <v>100</v>
      </c>
    </row>
    <row r="5">
      <c r="A5" s="99">
        <v>45615.0</v>
      </c>
      <c r="B5" s="100"/>
      <c r="C5" s="64">
        <v>3763.94</v>
      </c>
      <c r="D5" s="101">
        <f t="shared" si="1"/>
        <v>100</v>
      </c>
    </row>
    <row r="6">
      <c r="A6" s="96">
        <v>45616.0</v>
      </c>
      <c r="B6" s="97"/>
      <c r="C6" s="59">
        <v>3336.022</v>
      </c>
      <c r="D6" s="98">
        <f t="shared" si="1"/>
        <v>100</v>
      </c>
    </row>
    <row r="7">
      <c r="A7" s="99">
        <v>45617.0</v>
      </c>
      <c r="B7" s="100"/>
      <c r="C7" s="64">
        <v>3514.436</v>
      </c>
      <c r="D7" s="101">
        <f t="shared" si="1"/>
        <v>100</v>
      </c>
    </row>
    <row r="8">
      <c r="A8" s="96">
        <v>45618.0</v>
      </c>
      <c r="B8" s="97"/>
      <c r="C8" s="59">
        <v>3464.778</v>
      </c>
      <c r="D8" s="98">
        <f t="shared" si="1"/>
        <v>100</v>
      </c>
    </row>
    <row r="9">
      <c r="A9" s="99">
        <v>45619.0</v>
      </c>
      <c r="B9" s="100"/>
      <c r="C9" s="64">
        <v>1946.393</v>
      </c>
      <c r="D9" s="101">
        <f t="shared" si="1"/>
        <v>100</v>
      </c>
      <c r="E9" s="54" t="s">
        <v>33</v>
      </c>
    </row>
    <row r="10">
      <c r="A10" s="96">
        <v>45621.0</v>
      </c>
      <c r="B10" s="97"/>
      <c r="C10" s="59">
        <v>3719.239</v>
      </c>
      <c r="D10" s="98">
        <f t="shared" si="1"/>
        <v>100</v>
      </c>
      <c r="E10" s="54" t="s">
        <v>34</v>
      </c>
    </row>
    <row r="11">
      <c r="A11" s="99">
        <v>45622.0</v>
      </c>
      <c r="B11" s="100"/>
      <c r="C11" s="64">
        <v>2757.803</v>
      </c>
      <c r="D11" s="101">
        <f t="shared" si="1"/>
        <v>100</v>
      </c>
    </row>
    <row r="12">
      <c r="A12" s="96">
        <v>45623.0</v>
      </c>
      <c r="B12" s="97"/>
      <c r="C12" s="59">
        <v>2956.447</v>
      </c>
      <c r="D12" s="98">
        <f t="shared" si="1"/>
        <v>100</v>
      </c>
    </row>
    <row r="13">
      <c r="A13" s="96">
        <v>45625.0</v>
      </c>
      <c r="B13" s="97"/>
      <c r="C13" s="59">
        <v>3547.011</v>
      </c>
      <c r="D13" s="101">
        <f t="shared" si="1"/>
        <v>100</v>
      </c>
    </row>
    <row r="14">
      <c r="A14" s="102">
        <v>45626.0</v>
      </c>
      <c r="B14" s="103"/>
      <c r="C14" s="81">
        <v>1425.756</v>
      </c>
      <c r="D14" s="104">
        <f t="shared" si="1"/>
        <v>100</v>
      </c>
    </row>
    <row r="15">
      <c r="A15" s="42">
        <v>45628.0</v>
      </c>
      <c r="B15" s="100">
        <v>1897.83</v>
      </c>
      <c r="C15" s="64">
        <v>3036.19</v>
      </c>
      <c r="D15" s="95">
        <f t="shared" si="1"/>
        <v>37.49304227</v>
      </c>
      <c r="E15" s="54" t="s">
        <v>35</v>
      </c>
    </row>
    <row r="16">
      <c r="A16" s="42">
        <v>45629.0</v>
      </c>
      <c r="B16" s="100">
        <v>2738.59</v>
      </c>
      <c r="C16" s="64">
        <v>4204.18</v>
      </c>
      <c r="D16" s="98">
        <f t="shared" si="1"/>
        <v>34.8603057</v>
      </c>
      <c r="E16" s="54" t="s">
        <v>36</v>
      </c>
    </row>
    <row r="17">
      <c r="A17" s="42">
        <v>45630.0</v>
      </c>
      <c r="B17" s="100">
        <v>2915.98</v>
      </c>
      <c r="C17" s="64">
        <v>2984.24</v>
      </c>
      <c r="D17" s="101">
        <f t="shared" si="1"/>
        <v>2.287349543</v>
      </c>
    </row>
    <row r="18">
      <c r="A18" s="42">
        <v>45631.0</v>
      </c>
      <c r="B18" s="100">
        <v>3378.72</v>
      </c>
      <c r="C18" s="64">
        <v>3752.47</v>
      </c>
      <c r="D18" s="98">
        <f t="shared" si="1"/>
        <v>9.960106277</v>
      </c>
    </row>
    <row r="19">
      <c r="A19" s="42">
        <v>45632.0</v>
      </c>
      <c r="B19" s="100">
        <v>3165.26</v>
      </c>
      <c r="C19" s="64">
        <v>3162.39</v>
      </c>
      <c r="D19" s="101">
        <f t="shared" si="1"/>
        <v>-0.09075414481</v>
      </c>
    </row>
    <row r="20">
      <c r="A20" s="42">
        <v>45633.0</v>
      </c>
      <c r="B20" s="105">
        <v>1380.1</v>
      </c>
      <c r="C20" s="106">
        <v>1506.33</v>
      </c>
      <c r="D20" s="107">
        <f t="shared" si="1"/>
        <v>8.379969861</v>
      </c>
      <c r="E20" s="54" t="s">
        <v>37</v>
      </c>
    </row>
    <row r="21">
      <c r="A21" s="42">
        <v>45635.0</v>
      </c>
      <c r="B21" s="100">
        <v>228.54</v>
      </c>
      <c r="C21" s="64">
        <v>1975.18</v>
      </c>
      <c r="D21" s="101">
        <f t="shared" si="1"/>
        <v>88.42940897</v>
      </c>
      <c r="E21" s="54" t="s">
        <v>38</v>
      </c>
    </row>
    <row r="22">
      <c r="A22" s="42">
        <v>45636.0</v>
      </c>
      <c r="B22" s="100">
        <v>1954.52</v>
      </c>
      <c r="C22" s="64">
        <v>3841.41</v>
      </c>
      <c r="D22" s="98">
        <f t="shared" si="1"/>
        <v>49.11972427</v>
      </c>
      <c r="E22" s="54" t="s">
        <v>39</v>
      </c>
    </row>
    <row r="23">
      <c r="A23" s="42">
        <v>45637.0</v>
      </c>
      <c r="B23" s="100">
        <v>1116.44</v>
      </c>
      <c r="C23" s="64">
        <v>3393.25</v>
      </c>
      <c r="D23" s="101">
        <f t="shared" si="1"/>
        <v>67.09820968</v>
      </c>
      <c r="E23" s="54" t="s">
        <v>34</v>
      </c>
    </row>
    <row r="24">
      <c r="A24" s="42">
        <v>45638.0</v>
      </c>
      <c r="B24" s="100">
        <v>3913.05</v>
      </c>
      <c r="C24" s="64">
        <v>4102.09</v>
      </c>
      <c r="D24" s="98">
        <f t="shared" si="1"/>
        <v>4.608382556</v>
      </c>
    </row>
    <row r="25">
      <c r="A25" s="42">
        <v>45639.0</v>
      </c>
      <c r="B25" s="100">
        <v>3698.15</v>
      </c>
      <c r="C25" s="64">
        <v>3632.72</v>
      </c>
      <c r="D25" s="101">
        <f t="shared" si="1"/>
        <v>-1.801129732</v>
      </c>
    </row>
    <row r="26">
      <c r="A26" s="42">
        <v>45640.0</v>
      </c>
      <c r="B26" s="105">
        <v>1710.72</v>
      </c>
      <c r="C26" s="106">
        <v>1713.69</v>
      </c>
      <c r="D26" s="107">
        <f t="shared" si="1"/>
        <v>0.1733102253</v>
      </c>
      <c r="E26" s="54" t="s">
        <v>37</v>
      </c>
    </row>
    <row r="27">
      <c r="A27" s="42">
        <v>45642.0</v>
      </c>
      <c r="B27" s="100">
        <v>1144.27</v>
      </c>
      <c r="C27" s="64">
        <v>2726.87</v>
      </c>
      <c r="D27" s="101">
        <f t="shared" si="1"/>
        <v>58.03723683</v>
      </c>
      <c r="E27" s="54" t="s">
        <v>34</v>
      </c>
    </row>
    <row r="28">
      <c r="A28" s="42">
        <v>45643.0</v>
      </c>
      <c r="B28" s="100">
        <v>3311.85</v>
      </c>
      <c r="C28" s="64">
        <v>2908.91</v>
      </c>
      <c r="D28" s="98">
        <f t="shared" si="1"/>
        <v>-13.85192392</v>
      </c>
    </row>
    <row r="29">
      <c r="A29" s="42">
        <v>45644.0</v>
      </c>
      <c r="B29" s="100">
        <v>2582.86</v>
      </c>
      <c r="C29" s="64">
        <v>4591.51</v>
      </c>
      <c r="D29" s="101">
        <f t="shared" si="1"/>
        <v>43.74704618</v>
      </c>
      <c r="E29" s="54" t="s">
        <v>34</v>
      </c>
    </row>
    <row r="30">
      <c r="A30" s="42">
        <v>45645.0</v>
      </c>
      <c r="B30" s="100">
        <v>4509.03</v>
      </c>
      <c r="C30" s="64">
        <v>4262.67</v>
      </c>
      <c r="D30" s="98">
        <f t="shared" si="1"/>
        <v>-5.779476244</v>
      </c>
    </row>
    <row r="31">
      <c r="A31" s="86">
        <v>45646.0</v>
      </c>
      <c r="B31" s="108">
        <v>9.57</v>
      </c>
      <c r="C31" s="109">
        <v>2003.43</v>
      </c>
      <c r="D31" s="110">
        <f t="shared" si="1"/>
        <v>99.52231922</v>
      </c>
      <c r="E31" s="54" t="s">
        <v>39</v>
      </c>
    </row>
  </sheetData>
  <dataValidations>
    <dataValidation type="custom" allowBlank="1" showDropDown="1" sqref="A3:A31">
      <formula1>OR(NOT(ISERROR(DATEVALUE(A3))), AND(ISNUMBER(A3), LEFT(CELL("format", A3))="D"))</formula1>
    </dataValidation>
    <dataValidation type="custom" allowBlank="1" showDropDown="1" sqref="C3:D31">
      <formula1>AND(ISNUMBER(C3),(NOT(OR(NOT(ISERROR(DATEVALUE(C3))), AND(ISNUMBER(C3), LEFT(CELL("format", C3))="D")))))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3.5"/>
    <col customWidth="1" min="2" max="2" width="30.5"/>
    <col customWidth="1" min="3" max="3" width="19.25"/>
    <col customWidth="1" min="4" max="4" width="14.5"/>
  </cols>
  <sheetData>
    <row r="1">
      <c r="A1" s="33">
        <v>0.0</v>
      </c>
      <c r="B1" s="2" t="s">
        <v>20</v>
      </c>
      <c r="C1" s="36" t="s">
        <v>20</v>
      </c>
      <c r="D1" s="91" t="s">
        <v>40</v>
      </c>
    </row>
    <row r="2">
      <c r="A2" s="4" t="s">
        <v>23</v>
      </c>
      <c r="B2" s="8" t="s">
        <v>41</v>
      </c>
      <c r="C2" s="39" t="s">
        <v>24</v>
      </c>
      <c r="D2" s="41" t="s">
        <v>42</v>
      </c>
    </row>
    <row r="3">
      <c r="A3" s="42">
        <v>45610.0</v>
      </c>
      <c r="B3" s="43">
        <v>556.375</v>
      </c>
      <c r="C3" s="48">
        <v>1899.18</v>
      </c>
      <c r="D3" s="53">
        <f t="shared" ref="D3:D15" si="1"> (100) - (100*B3)/C3</f>
        <v>70.70446193</v>
      </c>
      <c r="F3" s="54" t="s">
        <v>43</v>
      </c>
    </row>
    <row r="4">
      <c r="A4" s="55">
        <v>45614.0</v>
      </c>
      <c r="B4" s="56">
        <v>1575.912</v>
      </c>
      <c r="C4" s="59">
        <v>2073.588</v>
      </c>
      <c r="D4" s="63">
        <f t="shared" si="1"/>
        <v>24.0007176</v>
      </c>
      <c r="F4" s="54" t="s">
        <v>44</v>
      </c>
    </row>
    <row r="5">
      <c r="A5" s="42">
        <v>45615.0</v>
      </c>
      <c r="B5" s="46">
        <v>2981.478</v>
      </c>
      <c r="C5" s="64">
        <v>3763.94</v>
      </c>
      <c r="D5" s="66">
        <f t="shared" si="1"/>
        <v>20.78837601</v>
      </c>
    </row>
    <row r="6">
      <c r="A6" s="55">
        <v>45616.0</v>
      </c>
      <c r="B6" s="56"/>
      <c r="C6" s="59">
        <v>3336.022</v>
      </c>
      <c r="D6" s="63">
        <f t="shared" si="1"/>
        <v>100</v>
      </c>
    </row>
    <row r="7">
      <c r="A7" s="42">
        <v>45617.0</v>
      </c>
      <c r="B7" s="46">
        <v>1275.567</v>
      </c>
      <c r="C7" s="64">
        <v>3514.436</v>
      </c>
      <c r="D7" s="66">
        <f t="shared" si="1"/>
        <v>63.70493018</v>
      </c>
    </row>
    <row r="8">
      <c r="A8" s="55">
        <v>45618.0</v>
      </c>
      <c r="B8" s="56">
        <v>1444.881</v>
      </c>
      <c r="C8" s="59">
        <v>3464.778</v>
      </c>
      <c r="D8" s="63">
        <f t="shared" si="1"/>
        <v>58.29802083</v>
      </c>
    </row>
    <row r="9">
      <c r="A9" s="42">
        <v>45619.0</v>
      </c>
      <c r="B9" s="46">
        <v>676.374</v>
      </c>
      <c r="C9" s="64">
        <v>1946.393</v>
      </c>
      <c r="D9" s="66">
        <f t="shared" si="1"/>
        <v>65.24987503</v>
      </c>
      <c r="F9" s="54" t="s">
        <v>29</v>
      </c>
    </row>
    <row r="10">
      <c r="A10" s="55">
        <v>45621.0</v>
      </c>
      <c r="B10" s="56">
        <v>770.665</v>
      </c>
      <c r="C10" s="59">
        <v>3719.239</v>
      </c>
      <c r="D10" s="63">
        <f t="shared" si="1"/>
        <v>79.27896002</v>
      </c>
      <c r="F10" s="54" t="s">
        <v>30</v>
      </c>
    </row>
    <row r="11">
      <c r="A11" s="42">
        <v>45622.0</v>
      </c>
      <c r="B11" s="46">
        <v>665.607</v>
      </c>
      <c r="C11" s="64">
        <v>2757.803</v>
      </c>
      <c r="D11" s="66">
        <f t="shared" si="1"/>
        <v>75.86459221</v>
      </c>
    </row>
    <row r="12">
      <c r="A12" s="55">
        <v>45623.0</v>
      </c>
      <c r="B12" s="56">
        <v>1230.334</v>
      </c>
      <c r="C12" s="59">
        <v>2956.447</v>
      </c>
      <c r="D12" s="63">
        <f t="shared" si="1"/>
        <v>58.38470975</v>
      </c>
    </row>
    <row r="13">
      <c r="A13" s="42">
        <v>45624.0</v>
      </c>
      <c r="B13" s="46">
        <v>1383.251</v>
      </c>
      <c r="C13" s="64">
        <v>3690.477</v>
      </c>
      <c r="D13" s="66">
        <f t="shared" si="1"/>
        <v>62.51836822</v>
      </c>
    </row>
    <row r="14">
      <c r="A14" s="55">
        <v>45625.0</v>
      </c>
      <c r="B14" s="56">
        <v>975.232</v>
      </c>
      <c r="C14" s="59">
        <v>3547.011</v>
      </c>
      <c r="D14" s="63">
        <f t="shared" si="1"/>
        <v>72.50552648</v>
      </c>
    </row>
    <row r="15">
      <c r="A15" s="86">
        <v>45626.0</v>
      </c>
      <c r="B15" s="77">
        <v>565.784</v>
      </c>
      <c r="C15" s="81">
        <v>1425.756</v>
      </c>
      <c r="D15" s="85">
        <f t="shared" si="1"/>
        <v>60.31691257</v>
      </c>
    </row>
  </sheetData>
  <dataValidations>
    <dataValidation type="custom" allowBlank="1" showDropDown="1" sqref="A3:A15">
      <formula1>OR(NOT(ISERROR(DATEVALUE(A3))), AND(ISNUMBER(A3), LEFT(CELL("format", A3))="D"))</formula1>
    </dataValidation>
    <dataValidation type="custom" allowBlank="1" showDropDown="1" sqref="B3:D15">
      <formula1>AND(ISNUMBER(B3),(NOT(OR(NOT(ISERROR(DATEVALUE(B3))), AND(ISNUMBER(B3), LEFT(CELL("format", B3))="D")))))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88"/>
    <col customWidth="1" min="2" max="2" width="16.88"/>
    <col customWidth="1" min="3" max="3" width="19.5"/>
    <col customWidth="1" min="4" max="4" width="15.38"/>
    <col customWidth="1" min="5" max="5" width="14.88"/>
    <col customWidth="1" min="6" max="6" width="13.63"/>
    <col customWidth="1" min="7" max="7" width="15.88"/>
    <col customWidth="1" min="8" max="8" width="15.63"/>
  </cols>
  <sheetData>
    <row r="1">
      <c r="A1" s="1"/>
      <c r="B1" s="111" t="s">
        <v>6</v>
      </c>
      <c r="C1" s="35"/>
      <c r="D1" s="34" t="s">
        <v>45</v>
      </c>
      <c r="E1" s="112"/>
      <c r="F1" s="35"/>
      <c r="G1" s="113" t="s">
        <v>45</v>
      </c>
    </row>
    <row r="2">
      <c r="A2" s="114" t="s">
        <v>46</v>
      </c>
      <c r="B2" s="7" t="s">
        <v>47</v>
      </c>
      <c r="C2" s="39" t="s">
        <v>48</v>
      </c>
      <c r="D2" s="41" t="s">
        <v>49</v>
      </c>
      <c r="E2" s="115" t="s">
        <v>10</v>
      </c>
      <c r="F2" s="116" t="s">
        <v>8</v>
      </c>
      <c r="G2" s="117" t="s">
        <v>50</v>
      </c>
      <c r="H2" s="118" t="s">
        <v>51</v>
      </c>
      <c r="I2" s="119" t="s">
        <v>47</v>
      </c>
    </row>
    <row r="3">
      <c r="A3" s="43">
        <v>560.0</v>
      </c>
      <c r="B3" s="13">
        <v>15.0024</v>
      </c>
      <c r="C3" s="94">
        <v>1112.0</v>
      </c>
      <c r="D3" s="120">
        <v>214.0</v>
      </c>
      <c r="E3" s="121">
        <v>214.0</v>
      </c>
      <c r="F3" s="122">
        <v>158.0</v>
      </c>
      <c r="G3" s="123">
        <v>214.0</v>
      </c>
      <c r="H3" s="122">
        <v>387.0</v>
      </c>
      <c r="I3" s="124"/>
    </row>
    <row r="4">
      <c r="A4" s="56">
        <v>1200.0</v>
      </c>
      <c r="B4" s="21">
        <v>25.536</v>
      </c>
      <c r="C4" s="97">
        <v>3904.0</v>
      </c>
      <c r="D4" s="125">
        <v>697.0</v>
      </c>
      <c r="E4" s="126">
        <v>697.0</v>
      </c>
      <c r="F4" s="127">
        <v>697.0</v>
      </c>
      <c r="G4" s="126">
        <v>697.0</v>
      </c>
      <c r="H4" s="127">
        <v>202.0</v>
      </c>
      <c r="I4" s="128"/>
    </row>
    <row r="5">
      <c r="A5" s="129">
        <v>2250.0</v>
      </c>
      <c r="B5" s="28">
        <v>245.88</v>
      </c>
      <c r="C5" s="130">
        <v>4540.0</v>
      </c>
      <c r="D5" s="131">
        <v>2193.0</v>
      </c>
      <c r="E5" s="132">
        <v>2193.0</v>
      </c>
      <c r="F5" s="133">
        <v>2128.0</v>
      </c>
      <c r="G5" s="134">
        <v>2193.0</v>
      </c>
      <c r="H5" s="133">
        <v>1369.0</v>
      </c>
      <c r="I5" s="135"/>
    </row>
  </sheetData>
  <mergeCells count="3">
    <mergeCell ref="B1:C1"/>
    <mergeCell ref="D1:F1"/>
    <mergeCell ref="G1:I1"/>
  </mergeCells>
  <dataValidations>
    <dataValidation type="custom" allowBlank="1" showDropDown="1" sqref="A3:I5">
      <formula1>AND(ISNUMBER(A3),(NOT(OR(NOT(ISERROR(DATEVALUE(A3))), AND(ISNUMBER(A3), LEFT(CELL("format", A3))="D")))))</formula1>
    </dataValidation>
  </dataValidations>
  <drawing r:id="rId1"/>
  <tableParts count="1">
    <tablePart r:id="rId3"/>
  </tableParts>
</worksheet>
</file>