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/>
  </bookViews>
  <sheets>
    <sheet name="IDE" sheetId="6" r:id="rId1"/>
    <sheet name="IDE Review" sheetId="3" r:id="rId2"/>
    <sheet name="Detailed Data" sheetId="4" r:id="rId3"/>
    <sheet name="Double Data" sheetId="5" r:id="rId4"/>
    <sheet name="Third DE" sheetId="8" r:id="rId5"/>
    <sheet name="Applicant Data" sheetId="1" r:id="rId6"/>
    <sheet name="Spouse Data" sheetId="7" r:id="rId7"/>
  </sheets>
  <calcPr calcId="124519"/>
</workbook>
</file>

<file path=xl/calcChain.xml><?xml version="1.0" encoding="utf-8"?>
<calcChain xmlns="http://schemas.openxmlformats.org/spreadsheetml/2006/main">
  <c r="K2" i="8"/>
  <c r="J2"/>
  <c r="I2"/>
  <c r="H2"/>
  <c r="G2"/>
  <c r="F2"/>
  <c r="E2"/>
  <c r="D2"/>
  <c r="C2"/>
  <c r="D2" i="3"/>
  <c r="D2" i="4"/>
  <c r="D2" i="5"/>
  <c r="E2"/>
  <c r="L2"/>
  <c r="J2"/>
  <c r="C2"/>
  <c r="C2" i="4"/>
  <c r="C2" i="3"/>
  <c r="W2" i="6"/>
  <c r="V2"/>
  <c r="T2"/>
  <c r="I2" i="5" s="1"/>
  <c r="S2" i="6"/>
  <c r="F2" i="5" s="1"/>
  <c r="R2" i="6"/>
  <c r="H2" i="5" s="1"/>
  <c r="Q2" i="6"/>
  <c r="P2"/>
  <c r="O2"/>
  <c r="N2"/>
  <c r="M2"/>
  <c r="L2"/>
  <c r="J2"/>
  <c r="G2" i="5" s="1"/>
</calcChain>
</file>

<file path=xl/comments1.xml><?xml version="1.0" encoding="utf-8"?>
<comments xmlns="http://schemas.openxmlformats.org/spreadsheetml/2006/main">
  <authors>
    <author>Author</author>
  </authors>
  <commentList>
    <comment ref="K1" authorId="0">
      <text>
        <r>
          <rPr>
            <b/>
            <sz val="9"/>
            <color rgb="FF000000"/>
            <rFont val="Tahoma"/>
            <family val="2"/>
          </rPr>
          <t>Automation:</t>
        </r>
        <r>
          <rPr>
            <sz val="9"/>
            <color rgb="FF000000"/>
            <rFont val="Tahoma"/>
            <family val="2"/>
          </rPr>
          <t xml:space="preserve">
dd/MM/yyyy</t>
        </r>
      </text>
    </comment>
  </commentList>
</comments>
</file>

<file path=xl/sharedStrings.xml><?xml version="1.0" encoding="utf-8"?>
<sst xmlns="http://schemas.openxmlformats.org/spreadsheetml/2006/main" count="207" uniqueCount="156">
  <si>
    <t>No</t>
  </si>
  <si>
    <t>Test Case ID</t>
  </si>
  <si>
    <t>Loan ID</t>
  </si>
  <si>
    <t>Status</t>
  </si>
  <si>
    <t>Jenis Pembiayaan</t>
  </si>
  <si>
    <t>Requested Loan Amount</t>
  </si>
  <si>
    <t>Payroll Type</t>
  </si>
  <si>
    <t>Tujuan Pembiayaan</t>
  </si>
  <si>
    <t>Penggunaan</t>
  </si>
  <si>
    <t>Nama Depan</t>
  </si>
  <si>
    <t>Nama Tengah</t>
  </si>
  <si>
    <t>Nama Belakang</t>
  </si>
  <si>
    <t>Jenis Kelamin</t>
  </si>
  <si>
    <t>Alamat</t>
  </si>
  <si>
    <t>Tempat Lahir</t>
  </si>
  <si>
    <t>Tanggal Lahir</t>
  </si>
  <si>
    <t>Nama Ibu</t>
  </si>
  <si>
    <t>CASA</t>
  </si>
  <si>
    <t>NIK</t>
  </si>
  <si>
    <t>NPWP</t>
  </si>
  <si>
    <t>Nomor Telepon</t>
  </si>
  <si>
    <t>Kota</t>
  </si>
  <si>
    <t>Kode Pos</t>
  </si>
  <si>
    <t>Tempat Kerja</t>
  </si>
  <si>
    <t>Status Pekerjaan</t>
  </si>
  <si>
    <t>Target Market</t>
  </si>
  <si>
    <t>PIC Name</t>
  </si>
  <si>
    <t>No SK Pegawai</t>
  </si>
  <si>
    <t>Jenis SK Pegawai</t>
  </si>
  <si>
    <t>Wholesale SME Flag</t>
  </si>
  <si>
    <t>Mulai Menempati</t>
  </si>
  <si>
    <t>Jenis Asuransi</t>
  </si>
  <si>
    <t>Produk Asuransi</t>
  </si>
  <si>
    <t>Margin Suku Bunga</t>
  </si>
  <si>
    <t>Marital Status</t>
  </si>
  <si>
    <t>Spouse NIK</t>
  </si>
  <si>
    <t>Spouse Nama Depan</t>
  </si>
  <si>
    <t>Spouse Nama Belakang</t>
  </si>
  <si>
    <t>Spouse Tempat Lahir</t>
  </si>
  <si>
    <t>Spouse Nomor Telepon</t>
  </si>
  <si>
    <t>Spouse Tanggal Lahir</t>
  </si>
  <si>
    <t>1</t>
  </si>
  <si>
    <t>01. IDE and Document Upload</t>
  </si>
  <si>
    <t>BSIMG16102336</t>
  </si>
  <si>
    <t>Pending-IDIBIResponse</t>
  </si>
  <si>
    <t>New Booking</t>
  </si>
  <si>
    <t>450000000</t>
  </si>
  <si>
    <t>Payroll</t>
  </si>
  <si>
    <t>Barang</t>
  </si>
  <si>
    <t>Surat Pemesanan</t>
  </si>
  <si>
    <t>081362148321</t>
  </si>
  <si>
    <t>Bea &amp; Cukai Kediri - Kediri</t>
  </si>
  <si>
    <t>PEGAWAI TETAP</t>
  </si>
  <si>
    <t>PNS PAYROLL BO 2</t>
  </si>
  <si>
    <t>PIC Triana</t>
  </si>
  <si>
    <t>123543678091</t>
  </si>
  <si>
    <t>SK PNS</t>
  </si>
  <si>
    <t>Jan 1990</t>
  </si>
  <si>
    <t>Askrindo Syariah (Jiwa)</t>
  </si>
  <si>
    <t>13</t>
  </si>
  <si>
    <t>Menikah</t>
  </si>
  <si>
    <t>2418293048267873</t>
  </si>
  <si>
    <t>Marry</t>
  </si>
  <si>
    <t>Jane</t>
  </si>
  <si>
    <t>JAKARTA SELATAN</t>
  </si>
  <si>
    <t>081234567890</t>
  </si>
  <si>
    <t>01/08/1992</t>
  </si>
  <si>
    <t>2</t>
  </si>
  <si>
    <t>3</t>
  </si>
  <si>
    <t>4</t>
  </si>
  <si>
    <t>5</t>
  </si>
  <si>
    <t>02. IDE Review and Verify</t>
  </si>
  <si>
    <t>Salary Day</t>
  </si>
  <si>
    <t>Proccessing on Holiday</t>
  </si>
  <si>
    <t>Tenor</t>
  </si>
  <si>
    <t>Interest Rate Type</t>
  </si>
  <si>
    <t>Home Ownership</t>
  </si>
  <si>
    <t>Dependant</t>
  </si>
  <si>
    <t>Pendidikan Terakhir</t>
  </si>
  <si>
    <t>Penghasilan Perbulan</t>
  </si>
  <si>
    <t>Lama Bekerja</t>
  </si>
  <si>
    <t>Emergency Nama</t>
  </si>
  <si>
    <t>Emergency Alamat 1</t>
  </si>
  <si>
    <t>Emergency Telepon</t>
  </si>
  <si>
    <t>Relationship With Customer</t>
  </si>
  <si>
    <t>03. Detailed Data Entry</t>
  </si>
  <si>
    <t>25</t>
  </si>
  <si>
    <t>Mundur ke hari kerja berikutnya</t>
  </si>
  <si>
    <t>Flat</t>
  </si>
  <si>
    <t>Milik Sendiri</t>
  </si>
  <si>
    <t>BACHELOR</t>
  </si>
  <si>
    <t>50000000</t>
  </si>
  <si>
    <t>Agu 2000</t>
  </si>
  <si>
    <t>Mang An Sheng</t>
  </si>
  <si>
    <t>Jalan Duren</t>
  </si>
  <si>
    <t>081987234650</t>
  </si>
  <si>
    <t>Orang Tua</t>
  </si>
  <si>
    <t>Nama Lengkap</t>
  </si>
  <si>
    <t>Segmen Akuisisi</t>
  </si>
  <si>
    <t>Tipe Kendaraan</t>
  </si>
  <si>
    <t>Warna Kendaraan</t>
  </si>
  <si>
    <t>Tahun Kendaraan</t>
  </si>
  <si>
    <t>Merk Kendaraan</t>
  </si>
  <si>
    <t>Nomor Mesin</t>
  </si>
  <si>
    <t>Nomor Rangka</t>
  </si>
  <si>
    <t>Nomor Polisi</t>
  </si>
  <si>
    <t>04. Double Data Entry</t>
  </si>
  <si>
    <t>Regular</t>
  </si>
  <si>
    <t>customerName</t>
  </si>
  <si>
    <t>nama depan</t>
  </si>
  <si>
    <t>nama tengah</t>
  </si>
  <si>
    <t>nama belakang</t>
  </si>
  <si>
    <t>accountNumber</t>
  </si>
  <si>
    <t>accountType</t>
  </si>
  <si>
    <t>cifNumber</t>
  </si>
  <si>
    <t>npwp</t>
  </si>
  <si>
    <t>dateOfBirth</t>
  </si>
  <si>
    <t>idNumber</t>
  </si>
  <si>
    <t>idType</t>
  </si>
  <si>
    <t>mothersMaidenName</t>
  </si>
  <si>
    <t>cityName</t>
  </si>
  <si>
    <t>postalcode</t>
  </si>
  <si>
    <t>address</t>
  </si>
  <si>
    <t>kecamatan</t>
  </si>
  <si>
    <t>kelurahan</t>
  </si>
  <si>
    <t>gender</t>
  </si>
  <si>
    <t>placeOfBirth</t>
  </si>
  <si>
    <t>homeNumber</t>
  </si>
  <si>
    <t>mobileNumber</t>
  </si>
  <si>
    <t>maritalstatus</t>
  </si>
  <si>
    <t>Saldo</t>
  </si>
  <si>
    <t>ALI HASYIMI</t>
  </si>
  <si>
    <t>1050385058</t>
  </si>
  <si>
    <t>54179713</t>
  </si>
  <si>
    <t>864198114105000</t>
  </si>
  <si>
    <t>01/06/1988</t>
  </si>
  <si>
    <t>1103190405880001</t>
  </si>
  <si>
    <t>KTP</t>
  </si>
  <si>
    <t>SADIAH</t>
  </si>
  <si>
    <t>Aceh Timur, Kab.</t>
  </si>
  <si>
    <t>24452</t>
  </si>
  <si>
    <t>DUSUN MESJID DUSUN MESJID</t>
  </si>
  <si>
    <t>LABUHAN KEUDE</t>
  </si>
  <si>
    <t>SUNGAIU RAYA</t>
  </si>
  <si>
    <t>MALE</t>
  </si>
  <si>
    <t>SUNGAI RAYA</t>
  </si>
  <si>
    <t>112233</t>
  </si>
  <si>
    <t>6281362148321</t>
  </si>
  <si>
    <t>MARRIED</t>
  </si>
  <si>
    <t>Rp3,181,153.02</t>
  </si>
  <si>
    <t>05. Third DE</t>
  </si>
  <si>
    <t>PoB</t>
  </si>
  <si>
    <t>DoB</t>
  </si>
  <si>
    <t>Gender</t>
  </si>
  <si>
    <t>Gender2</t>
  </si>
  <si>
    <t>PHK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</si>
</sst>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 Light"/>
      <charset val="134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49" fontId="1" fillId="4" borderId="0" xfId="0" applyNumberFormat="1" applyFont="1" applyFill="1" applyAlignment="1" applyProtection="1"/>
    <xf numFmtId="49" fontId="2" fillId="3" borderId="0" xfId="0" applyNumberFormat="1" applyFont="1" applyFill="1" applyAlignment="1" applyProtection="1"/>
    <xf numFmtId="0" fontId="2" fillId="2" borderId="0" xfId="0" applyNumberFormat="1" applyFont="1" applyFill="1" applyAlignment="1" applyProtection="1"/>
    <xf numFmtId="49" fontId="2" fillId="2" borderId="0" xfId="0" applyNumberFormat="1" applyFont="1" applyFill="1" applyAlignment="1" applyProtection="1"/>
    <xf numFmtId="49" fontId="2" fillId="0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0" fontId="1" fillId="4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49" fontId="3" fillId="5" borderId="1" xfId="0" applyNumberFormat="1" applyFont="1" applyFill="1" applyBorder="1" applyAlignment="1" applyProtection="1">
      <alignment horizontal="center" vertical="center"/>
    </xf>
    <xf numFmtId="49" fontId="0" fillId="0" borderId="0" xfId="0" applyNumberFormat="1"/>
    <xf numFmtId="0" fontId="0" fillId="0" borderId="0" xfId="0" applyNumberFormat="1"/>
    <xf numFmtId="49" fontId="2" fillId="0" borderId="0" xfId="0" applyNumberFormat="1" applyFont="1"/>
    <xf numFmtId="0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"/>
  <sheetViews>
    <sheetView tabSelected="1" workbookViewId="0">
      <selection activeCell="AF5" sqref="AF5"/>
    </sheetView>
  </sheetViews>
  <sheetFormatPr defaultColWidth="27.5703125" defaultRowHeight="15"/>
  <cols>
    <col min="1" max="1" width="5.28515625" style="2" customWidth="1"/>
    <col min="2" max="9" width="27.5703125" style="2" customWidth="1"/>
    <col min="10" max="10" width="27.5703125" style="1" customWidth="1"/>
    <col min="11" max="11" width="27.5703125" style="2" customWidth="1"/>
    <col min="12" max="20" width="27.5703125" style="1" customWidth="1"/>
    <col min="21" max="21" width="27.5703125" style="2" customWidth="1"/>
    <col min="22" max="23" width="27.5703125" style="1" customWidth="1"/>
    <col min="24" max="24" width="27.5703125" style="2" customWidth="1"/>
    <col min="25" max="16384" width="27.5703125" style="2"/>
  </cols>
  <sheetData>
    <row r="1" spans="1:41" s="7" customFormat="1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</row>
    <row r="2" spans="1:41">
      <c r="A2" s="2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1" t="str">
        <f>LEFT('Applicant Data'!C2, SEARCH(" ",'Applicant Data'!C2,1)-1)</f>
        <v>ALI</v>
      </c>
      <c r="L2" s="1" t="str">
        <f>RIGHT('Applicant Data'!C2,LEN('Applicant Data'!C2)-LEN(LEFT('Applicant Data'!C2,SEARCH(" ",'Applicant Data'!C2,1)-1)))</f>
        <v xml:space="preserve"> HASYIMI</v>
      </c>
      <c r="M2" s="1" t="str">
        <f>IF('Applicant Data'!T2="MALE","Pria","Wanita")</f>
        <v>Pria</v>
      </c>
      <c r="N2" s="2" t="str">
        <f>'Applicant Data'!Q2</f>
        <v>DUSUN MESJID DUSUN MESJID</v>
      </c>
      <c r="O2" s="2" t="str">
        <f>'Applicant Data'!U2</f>
        <v>SUNGAI RAYA</v>
      </c>
      <c r="P2" s="2" t="str">
        <f>'Applicant Data'!K2</f>
        <v>01/06/1988</v>
      </c>
      <c r="Q2" s="2" t="str">
        <f>'Applicant Data'!N2</f>
        <v>SADIAH</v>
      </c>
      <c r="R2" s="2" t="str">
        <f>'Applicant Data'!G2</f>
        <v>1050385058</v>
      </c>
      <c r="S2" s="2" t="str">
        <f>'Applicant Data'!L2</f>
        <v>1103190405880001</v>
      </c>
      <c r="T2" s="2" t="str">
        <f>'Applicant Data'!J2</f>
        <v>864198114105000</v>
      </c>
      <c r="U2" s="2" t="s">
        <v>50</v>
      </c>
      <c r="V2" s="1" t="str">
        <f>LEFT('Applicant Data'!O2, SEARCH(",",'Applicant Data'!O2,1)-1)</f>
        <v>Aceh Timur</v>
      </c>
      <c r="W2" s="2" t="str">
        <f>'Applicant Data'!P2</f>
        <v>24452</v>
      </c>
      <c r="X2" s="2" t="s">
        <v>51</v>
      </c>
      <c r="Y2" s="2" t="s">
        <v>52</v>
      </c>
      <c r="Z2" s="2" t="s">
        <v>53</v>
      </c>
      <c r="AA2" s="2" t="s">
        <v>54</v>
      </c>
      <c r="AB2" s="2" t="s">
        <v>55</v>
      </c>
      <c r="AC2" s="2" t="s">
        <v>56</v>
      </c>
      <c r="AD2" s="2" t="s">
        <v>0</v>
      </c>
      <c r="AE2" s="2" t="s">
        <v>57</v>
      </c>
      <c r="AF2" s="2" t="s">
        <v>155</v>
      </c>
      <c r="AG2" s="2" t="s">
        <v>58</v>
      </c>
      <c r="AH2" s="2" t="s">
        <v>59</v>
      </c>
      <c r="AI2" s="2" t="s">
        <v>60</v>
      </c>
      <c r="AJ2" s="2" t="s">
        <v>61</v>
      </c>
      <c r="AK2" s="2" t="s">
        <v>62</v>
      </c>
      <c r="AL2" s="2" t="s">
        <v>63</v>
      </c>
      <c r="AM2" s="2" t="s">
        <v>64</v>
      </c>
      <c r="AN2" s="2" t="s">
        <v>65</v>
      </c>
      <c r="AO2" s="2" t="s">
        <v>66</v>
      </c>
    </row>
    <row r="3" spans="1:41">
      <c r="A3" s="2" t="s">
        <v>67</v>
      </c>
    </row>
    <row r="4" spans="1:41">
      <c r="A4" s="2" t="s">
        <v>68</v>
      </c>
    </row>
    <row r="5" spans="1:41">
      <c r="A5" s="2" t="s">
        <v>69</v>
      </c>
    </row>
    <row r="6" spans="1:41">
      <c r="A6" s="2" t="s">
        <v>70</v>
      </c>
    </row>
  </sheetData>
  <dataValidations count="1">
    <dataValidation type="list" allowBlank="1" showInputMessage="1" showErrorMessage="1" sqref="AF2">
      <formula1>"Wanprestasi, PHK, Wanprestasi, PHK"</formula1>
    </dataValidation>
  </dataValidations>
  <pageMargins left="0.7" right="0.7" top="0.75" bottom="0.75" header="0.3" footer="0.3"/>
  <pageSetup paperSize="0" orientation="portrait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E24" sqref="E24 E24 E23:E24"/>
    </sheetView>
  </sheetViews>
  <sheetFormatPr defaultColWidth="33.28515625" defaultRowHeight="15"/>
  <cols>
    <col min="1" max="1" width="5.28515625" style="2" customWidth="1"/>
    <col min="2" max="3" width="27.5703125" style="1" customWidth="1"/>
  </cols>
  <sheetData>
    <row r="1" spans="1:4" s="10" customFormat="1">
      <c r="A1" s="3" t="s">
        <v>0</v>
      </c>
      <c r="B1" s="8" t="s">
        <v>1</v>
      </c>
      <c r="C1" s="9" t="s">
        <v>2</v>
      </c>
      <c r="D1" s="9" t="s">
        <v>3</v>
      </c>
    </row>
    <row r="2" spans="1:4">
      <c r="A2" s="2" t="s">
        <v>41</v>
      </c>
      <c r="B2" s="1" t="s">
        <v>71</v>
      </c>
      <c r="C2" s="1" t="str">
        <f>IDE!C2</f>
        <v>BSIMG16102336</v>
      </c>
      <c r="D2" s="2" t="str">
        <f>IDE!D2</f>
        <v>Pending-IDIBIResponse</v>
      </c>
    </row>
    <row r="3" spans="1:4">
      <c r="A3" s="2" t="s">
        <v>67</v>
      </c>
    </row>
    <row r="4" spans="1:4">
      <c r="A4" s="2" t="s">
        <v>68</v>
      </c>
    </row>
    <row r="5" spans="1:4">
      <c r="A5" s="2" t="s">
        <v>69</v>
      </c>
    </row>
    <row r="6" spans="1:4">
      <c r="A6" s="2" t="s">
        <v>70</v>
      </c>
    </row>
  </sheetData>
  <pageMargins left="0.7" right="0.7" top="0.75" bottom="0.75" header="0.3" footer="0.3"/>
  <pageSetup paperSize="0" orientation="portrait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"/>
  <sheetViews>
    <sheetView workbookViewId="0">
      <selection activeCell="K18" sqref="K18 K18"/>
    </sheetView>
  </sheetViews>
  <sheetFormatPr defaultColWidth="27.5703125" defaultRowHeight="15"/>
  <cols>
    <col min="1" max="1" width="5.28515625" style="2" customWidth="1"/>
    <col min="2" max="5" width="27.5703125" style="2" customWidth="1"/>
    <col min="6" max="6" width="30" style="2" bestFit="1" customWidth="1"/>
    <col min="7" max="7" width="27.5703125" style="2" customWidth="1"/>
    <col min="8" max="16384" width="27.5703125" style="2"/>
  </cols>
  <sheetData>
    <row r="1" spans="1:17" s="7" customFormat="1">
      <c r="A1" s="3" t="s">
        <v>0</v>
      </c>
      <c r="B1" s="4" t="s">
        <v>1</v>
      </c>
      <c r="C1" s="3" t="s">
        <v>2</v>
      </c>
      <c r="D1" s="3" t="s">
        <v>3</v>
      </c>
      <c r="E1" s="4" t="s">
        <v>72</v>
      </c>
      <c r="F1" s="4" t="s">
        <v>73</v>
      </c>
      <c r="G1" s="4" t="s">
        <v>74</v>
      </c>
      <c r="H1" s="4" t="s">
        <v>75</v>
      </c>
      <c r="I1" s="4" t="s">
        <v>76</v>
      </c>
      <c r="J1" s="4" t="s">
        <v>77</v>
      </c>
      <c r="K1" s="4" t="s">
        <v>78</v>
      </c>
      <c r="L1" s="4" t="s">
        <v>79</v>
      </c>
      <c r="M1" s="4" t="s">
        <v>80</v>
      </c>
      <c r="N1" s="4" t="s">
        <v>81</v>
      </c>
      <c r="O1" s="4" t="s">
        <v>82</v>
      </c>
      <c r="P1" s="4" t="s">
        <v>83</v>
      </c>
      <c r="Q1" s="4" t="s">
        <v>84</v>
      </c>
    </row>
    <row r="2" spans="1:17">
      <c r="A2" s="2" t="s">
        <v>41</v>
      </c>
      <c r="B2" s="2" t="s">
        <v>85</v>
      </c>
      <c r="C2" s="2" t="str">
        <f>IDE!C2</f>
        <v>BSIMG16102336</v>
      </c>
      <c r="D2" s="2" t="str">
        <f>IDE!D2</f>
        <v>Pending-IDIBIResponse</v>
      </c>
      <c r="E2" s="2" t="s">
        <v>86</v>
      </c>
      <c r="F2" s="2" t="s">
        <v>87</v>
      </c>
      <c r="G2" s="2" t="s">
        <v>86</v>
      </c>
      <c r="H2" s="2" t="s">
        <v>88</v>
      </c>
      <c r="I2" s="2" t="s">
        <v>89</v>
      </c>
      <c r="J2" s="2" t="s">
        <v>41</v>
      </c>
      <c r="K2" s="2" t="s">
        <v>90</v>
      </c>
      <c r="L2" s="2" t="s">
        <v>91</v>
      </c>
      <c r="M2" s="2" t="s">
        <v>92</v>
      </c>
      <c r="N2" s="2" t="s">
        <v>93</v>
      </c>
      <c r="O2" s="2" t="s">
        <v>94</v>
      </c>
      <c r="P2" s="2" t="s">
        <v>95</v>
      </c>
      <c r="Q2" s="2" t="s">
        <v>96</v>
      </c>
    </row>
    <row r="3" spans="1:17">
      <c r="A3" s="2" t="s">
        <v>67</v>
      </c>
    </row>
    <row r="4" spans="1:17">
      <c r="A4" s="2" t="s">
        <v>68</v>
      </c>
    </row>
    <row r="5" spans="1:17">
      <c r="A5" s="2" t="s">
        <v>69</v>
      </c>
    </row>
    <row r="6" spans="1:17">
      <c r="A6" s="2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6"/>
  <sheetViews>
    <sheetView workbookViewId="0">
      <selection activeCell="C1" sqref="C1:D1"/>
    </sheetView>
  </sheetViews>
  <sheetFormatPr defaultColWidth="27.5703125" defaultRowHeight="15"/>
  <cols>
    <col min="1" max="1" width="5.28515625" style="2" customWidth="1"/>
    <col min="2" max="2" width="27.5703125" style="2" customWidth="1"/>
    <col min="3" max="16384" width="27.5703125" style="2"/>
  </cols>
  <sheetData>
    <row r="1" spans="1:19" s="7" customFormat="1">
      <c r="A1" s="3" t="s">
        <v>0</v>
      </c>
      <c r="B1" s="4" t="s">
        <v>1</v>
      </c>
      <c r="C1" s="3" t="s">
        <v>2</v>
      </c>
      <c r="D1" s="3" t="s">
        <v>3</v>
      </c>
      <c r="E1" s="4" t="s">
        <v>72</v>
      </c>
      <c r="F1" s="4" t="s">
        <v>18</v>
      </c>
      <c r="G1" s="4" t="s">
        <v>97</v>
      </c>
      <c r="H1" s="4" t="s">
        <v>17</v>
      </c>
      <c r="I1" s="4" t="s">
        <v>19</v>
      </c>
      <c r="J1" s="4" t="s">
        <v>20</v>
      </c>
      <c r="K1" s="4" t="s">
        <v>98</v>
      </c>
      <c r="L1" s="4" t="s">
        <v>25</v>
      </c>
      <c r="M1" s="4" t="s">
        <v>99</v>
      </c>
      <c r="N1" s="4" t="s">
        <v>100</v>
      </c>
      <c r="O1" s="4" t="s">
        <v>101</v>
      </c>
      <c r="P1" s="4" t="s">
        <v>102</v>
      </c>
      <c r="Q1" s="4" t="s">
        <v>103</v>
      </c>
      <c r="R1" s="4" t="s">
        <v>104</v>
      </c>
      <c r="S1" s="4" t="s">
        <v>105</v>
      </c>
    </row>
    <row r="2" spans="1:19">
      <c r="A2" s="2" t="s">
        <v>41</v>
      </c>
      <c r="B2" s="2" t="s">
        <v>106</v>
      </c>
      <c r="C2" s="2" t="str">
        <f>IDE!C2</f>
        <v>BSIMG16102336</v>
      </c>
      <c r="D2" s="2" t="str">
        <f>IDE!D2</f>
        <v>Pending-IDIBIResponse</v>
      </c>
      <c r="E2" s="2" t="str">
        <f>'Detailed Data'!E2</f>
        <v>25</v>
      </c>
      <c r="F2" s="2" t="str">
        <f>IDE!S2</f>
        <v>1103190405880001</v>
      </c>
      <c r="G2" s="1" t="str">
        <f>IDE!J2&amp;IF(IDE!K2&lt;&gt;""," "+IDE!K2,"")&amp;" "&amp;IDE!L2</f>
        <v>ALI  HASYIMI</v>
      </c>
      <c r="H2" s="2" t="str">
        <f>IDE!R2</f>
        <v>1050385058</v>
      </c>
      <c r="I2" s="2" t="str">
        <f>IDE!T2</f>
        <v>864198114105000</v>
      </c>
      <c r="J2" s="2" t="str">
        <f>IDE!U2</f>
        <v>081362148321</v>
      </c>
      <c r="K2" s="2" t="s">
        <v>107</v>
      </c>
      <c r="L2" s="2" t="str">
        <f>IDE!Z2</f>
        <v>PNS PAYROLL BO 2</v>
      </c>
    </row>
    <row r="3" spans="1:19">
      <c r="A3" s="2" t="s">
        <v>67</v>
      </c>
    </row>
    <row r="4" spans="1:19">
      <c r="A4" s="2" t="s">
        <v>68</v>
      </c>
    </row>
    <row r="5" spans="1:19">
      <c r="A5" s="2" t="s">
        <v>69</v>
      </c>
    </row>
    <row r="6" spans="1:19">
      <c r="A6" s="2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selection activeCell="E12" sqref="E12"/>
    </sheetView>
  </sheetViews>
  <sheetFormatPr defaultColWidth="27.5703125" defaultRowHeight="15"/>
  <cols>
    <col min="1" max="1" width="5.28515625" style="12" customWidth="1"/>
    <col min="2" max="2" width="27.5703125" style="12"/>
    <col min="3" max="11" width="27.5703125" style="13"/>
    <col min="12" max="16384" width="27.5703125" style="12"/>
  </cols>
  <sheetData>
    <row r="1" spans="1:11" s="14" customFormat="1">
      <c r="A1" s="3" t="s">
        <v>0</v>
      </c>
      <c r="B1" s="4" t="s">
        <v>1</v>
      </c>
      <c r="C1" s="9" t="s">
        <v>2</v>
      </c>
      <c r="D1" s="9" t="s">
        <v>3</v>
      </c>
      <c r="E1" s="15" t="s">
        <v>97</v>
      </c>
      <c r="F1" s="15" t="s">
        <v>18</v>
      </c>
      <c r="G1" s="15" t="s">
        <v>151</v>
      </c>
      <c r="H1" s="15" t="s">
        <v>152</v>
      </c>
      <c r="I1" s="15" t="s">
        <v>153</v>
      </c>
      <c r="J1" s="15" t="s">
        <v>154</v>
      </c>
      <c r="K1" s="15" t="s">
        <v>13</v>
      </c>
    </row>
    <row r="2" spans="1:11">
      <c r="A2" s="2" t="s">
        <v>41</v>
      </c>
      <c r="B2" s="2" t="s">
        <v>150</v>
      </c>
      <c r="C2" s="13" t="str">
        <f>IDE!C2</f>
        <v>BSIMG16102336</v>
      </c>
      <c r="D2" s="12" t="str">
        <f>IDE!D2</f>
        <v>Pending-IDIBIResponse</v>
      </c>
      <c r="E2" s="13" t="str">
        <f>'Double Data'!G2</f>
        <v>ALI  HASYIMI</v>
      </c>
      <c r="F2" s="12" t="str">
        <f>IDE!S2</f>
        <v>1103190405880001</v>
      </c>
      <c r="G2" s="12" t="str">
        <f>IDE!O2</f>
        <v>SUNGAI RAYA</v>
      </c>
      <c r="H2" s="12" t="str">
        <f>IDE!P2</f>
        <v>01/06/1988</v>
      </c>
      <c r="I2" s="13" t="str">
        <f>IF(IDE!M2="Pria","L","P")</f>
        <v>L</v>
      </c>
      <c r="J2" s="13" t="str">
        <f>IF(IDE!M2="Pria","Laki-Laki","Perempuan")</f>
        <v>Laki-Laki</v>
      </c>
      <c r="K2" s="12" t="str">
        <f>IDE!N2</f>
        <v>DUSUN MESJID DUSUN MESJID</v>
      </c>
    </row>
    <row r="3" spans="1:11">
      <c r="A3" s="2"/>
      <c r="B3" s="2"/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Y2"/>
  <sheetViews>
    <sheetView topLeftCell="L1" workbookViewId="0">
      <selection activeCell="K2" sqref="K2 K2"/>
    </sheetView>
  </sheetViews>
  <sheetFormatPr defaultColWidth="30.42578125" defaultRowHeight="15"/>
  <cols>
    <col min="1" max="1" width="5.28515625" style="2" customWidth="1"/>
    <col min="2" max="2" width="30.42578125" style="2" customWidth="1"/>
    <col min="3" max="16384" width="30.42578125" style="2"/>
  </cols>
  <sheetData>
    <row r="1" spans="1:25">
      <c r="A1" s="3" t="s">
        <v>0</v>
      </c>
      <c r="B1" s="4" t="s">
        <v>1</v>
      </c>
      <c r="C1" s="11" t="s">
        <v>108</v>
      </c>
      <c r="D1" s="11" t="s">
        <v>109</v>
      </c>
      <c r="E1" s="11" t="s">
        <v>110</v>
      </c>
      <c r="F1" s="11" t="s">
        <v>111</v>
      </c>
      <c r="G1" s="11" t="s">
        <v>112</v>
      </c>
      <c r="H1" s="11" t="s">
        <v>113</v>
      </c>
      <c r="I1" s="11" t="s">
        <v>114</v>
      </c>
      <c r="J1" s="11" t="s">
        <v>115</v>
      </c>
      <c r="K1" s="11" t="s">
        <v>116</v>
      </c>
      <c r="L1" s="11" t="s">
        <v>117</v>
      </c>
      <c r="M1" s="11" t="s">
        <v>118</v>
      </c>
      <c r="N1" s="11" t="s">
        <v>119</v>
      </c>
      <c r="O1" s="11" t="s">
        <v>120</v>
      </c>
      <c r="P1" s="11" t="s">
        <v>121</v>
      </c>
      <c r="Q1" s="11" t="s">
        <v>122</v>
      </c>
      <c r="R1" s="11" t="s">
        <v>123</v>
      </c>
      <c r="S1" s="11" t="s">
        <v>124</v>
      </c>
      <c r="T1" s="11" t="s">
        <v>125</v>
      </c>
      <c r="U1" s="11" t="s">
        <v>126</v>
      </c>
      <c r="V1" s="11" t="s">
        <v>127</v>
      </c>
      <c r="W1" s="11" t="s">
        <v>128</v>
      </c>
      <c r="X1" s="11" t="s">
        <v>129</v>
      </c>
      <c r="Y1" s="11" t="s">
        <v>130</v>
      </c>
    </row>
    <row r="2" spans="1:25">
      <c r="A2" s="2" t="s">
        <v>41</v>
      </c>
      <c r="C2" s="2" t="s">
        <v>131</v>
      </c>
      <c r="G2" s="2" t="s">
        <v>132</v>
      </c>
      <c r="H2" s="2" t="s">
        <v>17</v>
      </c>
      <c r="I2" s="2" t="s">
        <v>133</v>
      </c>
      <c r="J2" s="2" t="s">
        <v>134</v>
      </c>
      <c r="K2" s="2" t="s">
        <v>135</v>
      </c>
      <c r="L2" s="2" t="s">
        <v>136</v>
      </c>
      <c r="M2" s="2" t="s">
        <v>137</v>
      </c>
      <c r="N2" s="2" t="s">
        <v>138</v>
      </c>
      <c r="O2" s="2" t="s">
        <v>139</v>
      </c>
      <c r="P2" s="2" t="s">
        <v>140</v>
      </c>
      <c r="Q2" s="2" t="s">
        <v>141</v>
      </c>
      <c r="R2" s="2" t="s">
        <v>142</v>
      </c>
      <c r="S2" s="2" t="s">
        <v>143</v>
      </c>
      <c r="T2" s="2" t="s">
        <v>144</v>
      </c>
      <c r="U2" s="2" t="s">
        <v>145</v>
      </c>
      <c r="V2" s="2" t="s">
        <v>146</v>
      </c>
      <c r="W2" s="2" t="s">
        <v>147</v>
      </c>
      <c r="X2" s="2" t="s">
        <v>148</v>
      </c>
      <c r="Y2" s="2" t="s">
        <v>149</v>
      </c>
    </row>
  </sheetData>
  <pageMargins left="0.7" right="0.7" top="0.75" bottom="0.75" header="0.3" footer="0.3"/>
  <pageSetup paperSize="0" orientation="portrait" copie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4" sqref="B4 B4"/>
    </sheetView>
  </sheetViews>
  <sheetFormatPr defaultColWidth="33.28515625" defaultRowHeight="15"/>
  <cols>
    <col min="1" max="1" width="5.28515625" style="1" customWidth="1"/>
  </cols>
  <sheetData>
    <row r="1" spans="1:2">
      <c r="A1" s="3" t="s">
        <v>0</v>
      </c>
      <c r="B1" s="4" t="s">
        <v>1</v>
      </c>
    </row>
    <row r="2" spans="1:2">
      <c r="A2" s="2" t="s">
        <v>41</v>
      </c>
      <c r="B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IDE</vt:lpstr>
      <vt:lpstr>IDE Review</vt:lpstr>
      <vt:lpstr>Detailed Data</vt:lpstr>
      <vt:lpstr>Double Data</vt:lpstr>
      <vt:lpstr>Third DE</vt:lpstr>
      <vt:lpstr>Applicant Data</vt:lpstr>
      <vt:lpstr>Spouse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2023-10-18T08:46:24Z</dcterms:modified>
</cp:coreProperties>
</file>