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ry\"/>
    </mc:Choice>
  </mc:AlternateContent>
  <xr:revisionPtr revIDLastSave="0" documentId="13_ncr:1_{2DFB8345-B88D-416E-B10E-A17CF28E8A80}" xr6:coauthVersionLast="43" xr6:coauthVersionMax="43" xr10:uidLastSave="{00000000-0000-0000-0000-000000000000}"/>
  <bookViews>
    <workbookView xWindow="-120" yWindow="-120" windowWidth="29040" windowHeight="16440" xr2:uid="{AFF9CDB7-03B0-4B67-A04C-0A0371D67D4E}"/>
  </bookViews>
  <sheets>
    <sheet name="Crysta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9" i="1" l="1"/>
  <c r="D38" i="1"/>
  <c r="D37" i="1"/>
  <c r="E37" i="1" l="1"/>
  <c r="E38" i="1"/>
  <c r="F34" i="1" l="1"/>
  <c r="E47" i="1" l="1"/>
  <c r="H34" i="1" l="1"/>
  <c r="E53" i="1"/>
  <c r="E52" i="1" s="1"/>
  <c r="F47" i="1" l="1"/>
  <c r="E51" i="1"/>
  <c r="E50" i="1"/>
  <c r="E49" i="1"/>
  <c r="E39" i="1"/>
  <c r="E40" i="1" s="1"/>
  <c r="F40" i="1" s="1"/>
  <c r="F54" i="1" l="1"/>
  <c r="F56" i="1" s="1"/>
  <c r="F57" i="1" s="1"/>
  <c r="F58" i="1" s="1"/>
</calcChain>
</file>

<file path=xl/sharedStrings.xml><?xml version="1.0" encoding="utf-8"?>
<sst xmlns="http://schemas.openxmlformats.org/spreadsheetml/2006/main" count="69" uniqueCount="61">
  <si>
    <t>Code:</t>
  </si>
  <si>
    <t>MAL-XI-23-4D3N-2PAX-PUB-OPI (Promo asli 1000)</t>
  </si>
  <si>
    <t xml:space="preserve">Total Pax </t>
  </si>
  <si>
    <t>Day</t>
  </si>
  <si>
    <t>Quotetion</t>
  </si>
  <si>
    <t xml:space="preserve">Expensis </t>
  </si>
  <si>
    <t xml:space="preserve">(Pick Up Airport)   </t>
  </si>
  <si>
    <t xml:space="preserve">• Pick up at Ngurah Rai International Airport   </t>
  </si>
  <si>
    <t xml:space="preserve">• Welcome Flower   </t>
  </si>
  <si>
    <t xml:space="preserve">• Uluwatu Temple  </t>
  </si>
  <si>
    <t>• Dinner at Jimbaran Resto seafood + young coconut</t>
  </si>
  <si>
    <t>• Check In Hotel</t>
  </si>
  <si>
    <t xml:space="preserve"> (Full Day Kintamani Tour)   </t>
  </si>
  <si>
    <t>• Breakfast at Hotel</t>
  </si>
  <si>
    <t>• Batubulan art village</t>
  </si>
  <si>
    <t xml:space="preserve">• Alas Harum </t>
  </si>
  <si>
    <t>• Kintamani Mount Batur Volcano</t>
  </si>
  <si>
    <t>• Lunch at Grand Puncak Sari Kintamani</t>
  </si>
  <si>
    <t>• Bali Coffee Plantation</t>
  </si>
  <si>
    <t>• Tirta Empul</t>
  </si>
  <si>
    <t xml:space="preserve"> (Full Day Tour Bedugul-Tanah Lot)</t>
  </si>
  <si>
    <t xml:space="preserve">• Ulundanu Temple and Beratan Lake </t>
  </si>
  <si>
    <t>• Lunch (buffet) at The Ulundanu Resto</t>
  </si>
  <si>
    <t>• Tanah Lot</t>
  </si>
  <si>
    <t xml:space="preserve"> (Day Out)   </t>
  </si>
  <si>
    <t xml:space="preserve">• Check Out Hotel </t>
  </si>
  <si>
    <t xml:space="preserve">• Transfer Out </t>
  </si>
  <si>
    <t>Total Exspensis</t>
  </si>
  <si>
    <t>Hotel:</t>
  </si>
  <si>
    <t>4*</t>
  </si>
  <si>
    <t>ROOM/</t>
  </si>
  <si>
    <t xml:space="preserve">TOTAL </t>
  </si>
  <si>
    <t>NIGHT</t>
  </si>
  <si>
    <t xml:space="preserve">ROOM </t>
  </si>
  <si>
    <t>Day 1</t>
  </si>
  <si>
    <t>Day 2</t>
  </si>
  <si>
    <t>Day 3</t>
  </si>
  <si>
    <t>Total Hotel</t>
  </si>
  <si>
    <t>Pax</t>
  </si>
  <si>
    <t>TRANSPORT (Mobil Kecil)</t>
  </si>
  <si>
    <t>Pick Up Airport-Uluwatu</t>
  </si>
  <si>
    <t xml:space="preserve">Kintamani </t>
  </si>
  <si>
    <t>Bedugul-Tanah Lot</t>
  </si>
  <si>
    <t>Day 4</t>
  </si>
  <si>
    <t>Day Out</t>
  </si>
  <si>
    <t>Total Transport</t>
  </si>
  <si>
    <t>Mineral Water</t>
  </si>
  <si>
    <t>Dewi Bunga</t>
  </si>
  <si>
    <t>Parking</t>
  </si>
  <si>
    <t>Total Lainnya</t>
  </si>
  <si>
    <t>Total per Pax</t>
  </si>
  <si>
    <t>Up per Pax</t>
  </si>
  <si>
    <t>Selling MYR</t>
  </si>
  <si>
    <t xml:space="preserve">• Lunch at kekeb Restaurant </t>
  </si>
  <si>
    <t>• Pod Chocolate Factory</t>
  </si>
  <si>
    <t>Guide</t>
  </si>
  <si>
    <t xml:space="preserve">Full Day </t>
  </si>
  <si>
    <t>• Dinner at Naga Purba</t>
  </si>
  <si>
    <t>Kid 4-9</t>
  </si>
  <si>
    <t>• Dinner at Bale Udang Mang Engking Kuta</t>
  </si>
  <si>
    <t>Crystall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</si>
</sst>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_-* #,##0_-;\-* #,##0_-;_-* &quot;-&quot;_-;_-@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4"/>
      <color theme="1"/>
      <name val="Calibri"/>
      <family val="2"/>
    </font>
    <font>
      <sz val="12"/>
      <color rgb="FFFF0000"/>
      <name val="Calibri"/>
      <family val="2"/>
    </font>
    <font>
      <b/>
      <sz val="18"/>
      <color theme="1"/>
      <name val="Calibri"/>
      <family val="2"/>
    </font>
    <font>
      <sz val="18"/>
      <color theme="1"/>
      <name val="Calibri"/>
      <family val="2"/>
    </font>
    <font>
      <b/>
      <sz val="13"/>
      <color rgb="FF000000"/>
      <name val="Calibri"/>
      <family val="2"/>
    </font>
    <font>
      <sz val="13"/>
      <color theme="1"/>
      <name val="Calibri"/>
      <family val="2"/>
    </font>
    <font>
      <sz val="11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6"/>
      <color theme="1"/>
      <name val="Calibri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5"/>
        <bgColor theme="5"/>
      </patternFill>
    </fill>
    <fill>
      <patternFill patternType="solid">
        <fgColor rgb="FFE7E6E6"/>
        <bgColor rgb="FFE7E6E6"/>
      </patternFill>
    </fill>
    <fill>
      <patternFill patternType="solid">
        <fgColor rgb="FFF2F2F2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FBE4D5"/>
        <bgColor rgb="FFFBE4D5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6" fillId="3" borderId="0" xfId="0" applyFont="1" applyFill="1" applyAlignment="1">
      <alignment horizontal="center"/>
    </xf>
    <xf numFmtId="0" fontId="7" fillId="0" borderId="0" xfId="0" applyFont="1"/>
    <xf numFmtId="0" fontId="8" fillId="0" borderId="1" xfId="0" applyFont="1" applyBorder="1" applyAlignment="1">
      <alignment horizontal="center"/>
    </xf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Border="1"/>
    <xf numFmtId="41" fontId="9" fillId="0" borderId="1" xfId="0" applyNumberFormat="1" applyFont="1" applyBorder="1"/>
    <xf numFmtId="0" fontId="9" fillId="0" borderId="1" xfId="0" applyFont="1" applyBorder="1" applyAlignment="1">
      <alignment horizontal="center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41" fontId="9" fillId="0" borderId="5" xfId="0" applyNumberFormat="1" applyFont="1" applyBorder="1" applyAlignment="1">
      <alignment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9" fillId="0" borderId="1" xfId="0" applyFont="1" applyBorder="1"/>
    <xf numFmtId="0" fontId="11" fillId="0" borderId="2" xfId="0" applyFont="1" applyBorder="1"/>
    <xf numFmtId="0" fontId="11" fillId="0" borderId="4" xfId="0" applyFont="1" applyBorder="1"/>
    <xf numFmtId="0" fontId="11" fillId="0" borderId="3" xfId="0" applyFont="1" applyBorder="1"/>
    <xf numFmtId="164" fontId="9" fillId="0" borderId="1" xfId="0" applyNumberFormat="1" applyFont="1" applyBorder="1"/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2" fillId="0" borderId="0" xfId="0" applyFont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vertical="center"/>
    </xf>
    <xf numFmtId="0" fontId="10" fillId="4" borderId="0" xfId="0" applyFont="1" applyFill="1"/>
    <xf numFmtId="164" fontId="3" fillId="4" borderId="0" xfId="0" applyNumberFormat="1" applyFont="1" applyFill="1"/>
    <xf numFmtId="0" fontId="1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top"/>
    </xf>
    <xf numFmtId="0" fontId="12" fillId="0" borderId="0" xfId="0" applyFont="1"/>
    <xf numFmtId="164" fontId="3" fillId="0" borderId="0" xfId="0" applyNumberFormat="1" applyFont="1" applyAlignment="1">
      <alignment horizontal="center" vertical="top"/>
    </xf>
    <xf numFmtId="164" fontId="9" fillId="0" borderId="0" xfId="0" applyNumberFormat="1" applyFont="1"/>
    <xf numFmtId="0" fontId="13" fillId="4" borderId="0" xfId="0" applyFont="1" applyFill="1" applyAlignment="1">
      <alignment horizontal="left" vertical="top"/>
    </xf>
    <xf numFmtId="164" fontId="11" fillId="4" borderId="0" xfId="0" applyNumberFormat="1" applyFont="1" applyFill="1"/>
    <xf numFmtId="0" fontId="10" fillId="2" borderId="0" xfId="0" applyFont="1" applyFill="1"/>
    <xf numFmtId="0" fontId="13" fillId="0" borderId="0" xfId="0" applyFont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12" fillId="2" borderId="0" xfId="0" applyFont="1" applyFill="1"/>
    <xf numFmtId="0" fontId="12" fillId="4" borderId="0" xfId="0" applyFont="1" applyFill="1"/>
    <xf numFmtId="0" fontId="13" fillId="0" borderId="0" xfId="0" applyFont="1" applyAlignment="1">
      <alignment horizontal="center" vertical="center"/>
    </xf>
    <xf numFmtId="0" fontId="3" fillId="5" borderId="0" xfId="0" applyFont="1" applyFill="1" applyAlignment="1">
      <alignment horizontal="left" vertical="top"/>
    </xf>
    <xf numFmtId="164" fontId="3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top"/>
    </xf>
    <xf numFmtId="164" fontId="11" fillId="5" borderId="0" xfId="0" applyNumberFormat="1" applyFont="1" applyFill="1"/>
    <xf numFmtId="0" fontId="14" fillId="6" borderId="0" xfId="0" applyFont="1" applyFill="1"/>
    <xf numFmtId="0" fontId="2" fillId="6" borderId="0" xfId="0" applyFont="1" applyFill="1" applyAlignment="1">
      <alignment horizontal="center"/>
    </xf>
    <xf numFmtId="41" fontId="3" fillId="5" borderId="0" xfId="0" applyNumberFormat="1" applyFont="1" applyFill="1" applyAlignment="1">
      <alignment horizontal="left" vertical="top"/>
    </xf>
    <xf numFmtId="0" fontId="13" fillId="4" borderId="0" xfId="0" applyFont="1" applyFill="1"/>
    <xf numFmtId="0" fontId="15" fillId="7" borderId="0" xfId="0" applyFont="1" applyFill="1"/>
    <xf numFmtId="0" fontId="16" fillId="7" borderId="0" xfId="0" applyFont="1" applyFill="1"/>
    <xf numFmtId="164" fontId="16" fillId="7" borderId="0" xfId="0" applyNumberFormat="1" applyFont="1" applyFill="1"/>
    <xf numFmtId="0" fontId="15" fillId="3" borderId="0" xfId="0" applyFont="1" applyFill="1"/>
    <xf numFmtId="164" fontId="3" fillId="2" borderId="0" xfId="0" applyNumberFormat="1" applyFont="1" applyFill="1"/>
    <xf numFmtId="0" fontId="16" fillId="3" borderId="0" xfId="0" applyFont="1" applyFill="1"/>
    <xf numFmtId="164" fontId="16" fillId="3" borderId="0" xfId="0" applyNumberFormat="1" applyFont="1" applyFill="1"/>
    <xf numFmtId="0" fontId="15" fillId="8" borderId="0" xfId="0" applyFont="1" applyFill="1"/>
    <xf numFmtId="0" fontId="10" fillId="8" borderId="0" xfId="0" applyFont="1" applyFill="1"/>
    <xf numFmtId="165" fontId="16" fillId="8" borderId="0" xfId="0" applyNumberFormat="1" applyFont="1" applyFill="1"/>
    <xf numFmtId="0" fontId="1" fillId="0" borderId="0" xfId="0" applyFont="1"/>
    <xf numFmtId="0" fontId="0" fillId="0" borderId="0" xfId="0"/>
    <xf numFmtId="0" fontId="13" fillId="5" borderId="0" xfId="0" applyFont="1" applyFill="1" applyAlignment="1">
      <alignment horizontal="left" vertical="top"/>
    </xf>
    <xf numFmtId="41" fontId="13" fillId="5" borderId="0" xfId="0" applyNumberFormat="1" applyFont="1" applyFill="1" applyAlignment="1">
      <alignment horizontal="left" vertical="top"/>
    </xf>
    <xf numFmtId="0" fontId="13" fillId="5" borderId="0" xfId="0" applyFont="1" applyFill="1" applyAlignment="1">
      <alignment horizontal="center" vertical="top"/>
    </xf>
    <xf numFmtId="164" fontId="9" fillId="5" borderId="0" xfId="0" applyNumberFormat="1" applyFont="1" applyFill="1"/>
    <xf numFmtId="0" fontId="0" fillId="0" borderId="0" xfId="0"/>
    <xf numFmtId="0" fontId="0" fillId="0" borderId="0" xfId="0"/>
    <xf numFmtId="0" fontId="0" fillId="0" borderId="0" xfId="0"/>
    <xf numFmtId="0" fontId="13" fillId="0" borderId="0" xfId="0" applyFont="1" applyAlignment="1">
      <alignment vertical="top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BF79-C478-4356-9A70-AC18EB2B9A92}">
  <dimension ref="A1:Z992"/>
  <sheetViews>
    <sheetView tabSelected="1" topLeftCell="A41" zoomScaleNormal="100" workbookViewId="0">
      <selection activeCell="D62" sqref="D62:D63"/>
    </sheetView>
  </sheetViews>
  <sheetFormatPr defaultColWidth="14.42578125" defaultRowHeight="15" x14ac:dyDescent="0.25"/>
  <cols>
    <col min="1" max="1" width="6" customWidth="1"/>
    <col min="2" max="2" width="19.28515625" customWidth="1"/>
    <col min="3" max="3" width="11.7109375" customWidth="1"/>
    <col min="4" max="4" width="23.42578125" customWidth="1"/>
    <col min="6" max="6" width="15.140625" customWidth="1"/>
    <col min="7" max="7" width="5.85546875" customWidth="1"/>
    <col min="8" max="8" width="8.7109375" customWidth="1"/>
    <col min="9" max="26" width="8.85546875" customWidth="1"/>
  </cols>
  <sheetData>
    <row r="1" spans="1:26" ht="18.75" x14ac:dyDescent="0.3">
      <c r="A1" s="1" t="s">
        <v>0</v>
      </c>
      <c r="B1" s="1" t="s">
        <v>1</v>
      </c>
      <c r="C1" s="1"/>
      <c r="D1" s="1"/>
      <c r="E1" s="2"/>
    </row>
    <row r="2" spans="1:26" ht="18.75" x14ac:dyDescent="0.3">
      <c r="B2" s="3"/>
      <c r="C2" s="1" t="s">
        <v>2</v>
      </c>
      <c r="D2" s="4">
        <v>2</v>
      </c>
    </row>
    <row r="3" spans="1:26" ht="24.75" customHeight="1" x14ac:dyDescent="0.35">
      <c r="A3" s="5" t="s">
        <v>3</v>
      </c>
      <c r="B3" s="5" t="s">
        <v>4</v>
      </c>
      <c r="C3" s="5"/>
      <c r="D3" s="5"/>
      <c r="E3" s="5" t="s">
        <v>5</v>
      </c>
      <c r="F3" s="5" t="s">
        <v>58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7.25" x14ac:dyDescent="0.3">
      <c r="A4" s="7">
        <v>1</v>
      </c>
      <c r="B4" s="8" t="s">
        <v>6</v>
      </c>
      <c r="C4" s="9"/>
      <c r="D4" s="10"/>
      <c r="E4" s="11"/>
      <c r="F4" s="11"/>
    </row>
    <row r="5" spans="1:26" ht="17.25" x14ac:dyDescent="0.3">
      <c r="A5" s="12"/>
      <c r="B5" s="13" t="s">
        <v>7</v>
      </c>
      <c r="C5" s="14"/>
      <c r="D5" s="15"/>
      <c r="E5" s="11">
        <v>0</v>
      </c>
      <c r="F5" s="11"/>
    </row>
    <row r="6" spans="1:26" ht="17.25" x14ac:dyDescent="0.3">
      <c r="A6" s="12"/>
      <c r="B6" s="13" t="s">
        <v>8</v>
      </c>
      <c r="C6" s="14"/>
      <c r="D6" s="15"/>
      <c r="E6" s="11">
        <v>10000</v>
      </c>
      <c r="F6" s="11"/>
    </row>
    <row r="7" spans="1:26" ht="17.25" x14ac:dyDescent="0.3">
      <c r="A7" s="12"/>
      <c r="B7" s="13" t="s">
        <v>53</v>
      </c>
      <c r="C7" s="14"/>
      <c r="D7" s="15"/>
      <c r="E7" s="16">
        <v>105000</v>
      </c>
      <c r="F7" s="11"/>
    </row>
    <row r="8" spans="1:26" ht="17.25" x14ac:dyDescent="0.3">
      <c r="A8" s="12"/>
      <c r="B8" s="13" t="s">
        <v>9</v>
      </c>
      <c r="C8" s="14"/>
      <c r="D8" s="15"/>
      <c r="E8" s="11">
        <v>50000</v>
      </c>
      <c r="F8" s="11"/>
    </row>
    <row r="9" spans="1:26" ht="17.25" x14ac:dyDescent="0.3">
      <c r="A9" s="12"/>
      <c r="B9" s="13" t="s">
        <v>10</v>
      </c>
      <c r="C9" s="14"/>
      <c r="D9" s="15"/>
      <c r="E9" s="11">
        <v>150000</v>
      </c>
      <c r="F9" s="11"/>
    </row>
    <row r="10" spans="1:26" ht="17.25" x14ac:dyDescent="0.3">
      <c r="A10" s="12"/>
      <c r="B10" s="13" t="s">
        <v>11</v>
      </c>
      <c r="C10" s="14"/>
      <c r="D10" s="15"/>
      <c r="E10" s="11">
        <v>0</v>
      </c>
      <c r="F10" s="11"/>
    </row>
    <row r="11" spans="1:26" ht="17.25" x14ac:dyDescent="0.3">
      <c r="A11" s="12"/>
      <c r="B11" s="13"/>
      <c r="C11" s="14"/>
      <c r="D11" s="15"/>
      <c r="E11" s="11"/>
      <c r="F11" s="11"/>
    </row>
    <row r="12" spans="1:26" ht="17.25" x14ac:dyDescent="0.3">
      <c r="A12" s="17">
        <v>2</v>
      </c>
      <c r="B12" s="18" t="s">
        <v>12</v>
      </c>
      <c r="C12" s="13"/>
      <c r="D12" s="15"/>
      <c r="E12" s="11"/>
      <c r="F12" s="11"/>
    </row>
    <row r="13" spans="1:26" ht="17.25" x14ac:dyDescent="0.3">
      <c r="A13" s="17"/>
      <c r="B13" s="19" t="s">
        <v>13</v>
      </c>
      <c r="C13" s="13"/>
      <c r="D13" s="15"/>
      <c r="E13" s="11"/>
      <c r="F13" s="11"/>
    </row>
    <row r="14" spans="1:26" ht="17.25" x14ac:dyDescent="0.3">
      <c r="A14" s="12"/>
      <c r="B14" s="19" t="s">
        <v>14</v>
      </c>
      <c r="C14" s="13"/>
      <c r="D14" s="15"/>
      <c r="E14" s="11">
        <v>0</v>
      </c>
      <c r="F14" s="11"/>
    </row>
    <row r="15" spans="1:26" ht="17.25" x14ac:dyDescent="0.3">
      <c r="A15" s="12"/>
      <c r="B15" s="13" t="s">
        <v>15</v>
      </c>
      <c r="C15" s="14"/>
      <c r="D15" s="15"/>
      <c r="E15" s="11">
        <v>50000</v>
      </c>
      <c r="F15" s="11"/>
    </row>
    <row r="16" spans="1:26" ht="17.25" x14ac:dyDescent="0.3">
      <c r="A16" s="12"/>
      <c r="B16" s="19" t="s">
        <v>16</v>
      </c>
      <c r="C16" s="13"/>
      <c r="D16" s="15"/>
      <c r="E16" s="11">
        <v>50000</v>
      </c>
      <c r="F16" s="11"/>
    </row>
    <row r="17" spans="1:8" ht="17.25" x14ac:dyDescent="0.3">
      <c r="A17" s="12"/>
      <c r="B17" s="19" t="s">
        <v>17</v>
      </c>
      <c r="C17" s="19"/>
      <c r="D17" s="19"/>
      <c r="E17" s="11">
        <v>120000</v>
      </c>
      <c r="F17" s="11"/>
    </row>
    <row r="18" spans="1:8" ht="17.25" x14ac:dyDescent="0.3">
      <c r="A18" s="12"/>
      <c r="B18" s="13" t="s">
        <v>18</v>
      </c>
      <c r="C18" s="14"/>
      <c r="D18" s="15"/>
      <c r="E18" s="11">
        <v>0</v>
      </c>
      <c r="F18" s="11"/>
    </row>
    <row r="19" spans="1:8" ht="17.25" x14ac:dyDescent="0.3">
      <c r="A19" s="12"/>
      <c r="B19" s="13" t="s">
        <v>19</v>
      </c>
      <c r="C19" s="14"/>
      <c r="D19" s="15"/>
      <c r="E19" s="11">
        <v>75000</v>
      </c>
      <c r="F19" s="11"/>
    </row>
    <row r="20" spans="1:8" ht="17.25" x14ac:dyDescent="0.3">
      <c r="A20" s="12"/>
      <c r="B20" s="19" t="s">
        <v>57</v>
      </c>
      <c r="C20" s="13"/>
      <c r="D20" s="15"/>
      <c r="E20" s="11">
        <v>110000</v>
      </c>
      <c r="F20" s="11"/>
    </row>
    <row r="21" spans="1:8" ht="15.75" customHeight="1" x14ac:dyDescent="0.3">
      <c r="A21" s="12"/>
      <c r="B21" s="19"/>
      <c r="C21" s="13"/>
      <c r="D21" s="15"/>
      <c r="E21" s="11"/>
      <c r="F21" s="11"/>
    </row>
    <row r="22" spans="1:8" ht="15.75" customHeight="1" x14ac:dyDescent="0.3">
      <c r="A22" s="17">
        <v>3</v>
      </c>
      <c r="B22" s="18" t="s">
        <v>20</v>
      </c>
      <c r="C22" s="20"/>
      <c r="D22" s="21"/>
      <c r="E22" s="11"/>
      <c r="F22" s="11"/>
      <c r="G22" s="70"/>
    </row>
    <row r="23" spans="1:8" ht="15.75" customHeight="1" x14ac:dyDescent="0.3">
      <c r="A23" s="17"/>
      <c r="B23" s="19" t="s">
        <v>13</v>
      </c>
      <c r="C23" s="22"/>
      <c r="D23" s="21"/>
      <c r="E23" s="11"/>
      <c r="F23" s="11"/>
    </row>
    <row r="24" spans="1:8" ht="15.75" customHeight="1" x14ac:dyDescent="0.3">
      <c r="A24" s="17"/>
      <c r="B24" s="13" t="s">
        <v>21</v>
      </c>
      <c r="C24" s="22"/>
      <c r="D24" s="21"/>
      <c r="E24" s="11">
        <v>75000</v>
      </c>
      <c r="F24" s="11"/>
    </row>
    <row r="25" spans="1:8" ht="15.75" customHeight="1" x14ac:dyDescent="0.3">
      <c r="A25" s="17"/>
      <c r="B25" s="13" t="s">
        <v>22</v>
      </c>
      <c r="C25" s="22"/>
      <c r="D25" s="21"/>
      <c r="E25" s="11">
        <v>75000</v>
      </c>
      <c r="F25" s="11"/>
    </row>
    <row r="26" spans="1:8" ht="15.75" customHeight="1" x14ac:dyDescent="0.3">
      <c r="A26" s="12"/>
      <c r="B26" s="13" t="s">
        <v>54</v>
      </c>
      <c r="C26" s="14"/>
      <c r="D26" s="15"/>
      <c r="E26" s="11"/>
      <c r="F26" s="11"/>
    </row>
    <row r="27" spans="1:8" ht="15.75" customHeight="1" x14ac:dyDescent="0.3">
      <c r="A27" s="12"/>
      <c r="B27" s="13" t="s">
        <v>23</v>
      </c>
      <c r="C27" s="14"/>
      <c r="D27" s="15"/>
      <c r="E27" s="11">
        <v>75000</v>
      </c>
      <c r="F27" s="11"/>
    </row>
    <row r="28" spans="1:8" ht="15.75" customHeight="1" x14ac:dyDescent="0.3">
      <c r="A28" s="17"/>
      <c r="B28" s="13" t="s">
        <v>59</v>
      </c>
      <c r="C28" s="14"/>
      <c r="D28" s="15"/>
      <c r="E28" s="11">
        <v>180000</v>
      </c>
      <c r="F28" s="11"/>
    </row>
    <row r="29" spans="1:8" ht="15.75" customHeight="1" x14ac:dyDescent="0.3">
      <c r="A29" s="17"/>
      <c r="B29" s="13"/>
      <c r="C29" s="14"/>
      <c r="D29" s="15"/>
      <c r="E29" s="11"/>
      <c r="F29" s="11"/>
    </row>
    <row r="30" spans="1:8" ht="15.75" customHeight="1" x14ac:dyDescent="0.3">
      <c r="A30" s="17">
        <v>4</v>
      </c>
      <c r="B30" s="20" t="s">
        <v>24</v>
      </c>
      <c r="C30" s="14"/>
      <c r="D30" s="15"/>
      <c r="E30" s="23">
        <v>0</v>
      </c>
      <c r="F30" s="11"/>
    </row>
    <row r="31" spans="1:8" ht="15.75" customHeight="1" x14ac:dyDescent="0.3">
      <c r="A31" s="18"/>
      <c r="B31" s="13" t="s">
        <v>13</v>
      </c>
      <c r="C31" s="14"/>
      <c r="D31" s="15"/>
      <c r="E31" s="23">
        <v>0</v>
      </c>
      <c r="F31" s="11"/>
    </row>
    <row r="32" spans="1:8" ht="15.75" customHeight="1" x14ac:dyDescent="0.3">
      <c r="A32" s="18"/>
      <c r="B32" s="13" t="s">
        <v>25</v>
      </c>
      <c r="C32" s="24"/>
      <c r="D32" s="25"/>
      <c r="E32" s="23">
        <v>0</v>
      </c>
      <c r="F32" s="11"/>
      <c r="H32" s="26"/>
    </row>
    <row r="33" spans="1:8" ht="15.75" customHeight="1" x14ac:dyDescent="0.3">
      <c r="A33" s="18"/>
      <c r="B33" s="13" t="s">
        <v>26</v>
      </c>
      <c r="C33" s="24"/>
      <c r="D33" s="25"/>
      <c r="E33" s="23"/>
      <c r="F33" s="11"/>
      <c r="H33" s="26"/>
    </row>
    <row r="34" spans="1:8" ht="15.75" customHeight="1" x14ac:dyDescent="0.25">
      <c r="A34" s="27"/>
      <c r="B34" s="28" t="s">
        <v>27</v>
      </c>
      <c r="C34" s="28"/>
      <c r="D34" s="28"/>
      <c r="E34" s="29"/>
      <c r="F34" s="30">
        <f>SUM(E4:E33)</f>
        <v>1125000</v>
      </c>
      <c r="G34" s="29"/>
      <c r="H34" s="30">
        <f>SUM(F4:F33)</f>
        <v>0</v>
      </c>
    </row>
    <row r="35" spans="1:8" ht="15.75" customHeight="1" x14ac:dyDescent="0.25">
      <c r="A35" s="1" t="s">
        <v>28</v>
      </c>
      <c r="B35" s="31" t="s">
        <v>29</v>
      </c>
      <c r="C35" s="32" t="s">
        <v>30</v>
      </c>
      <c r="D35" s="32" t="s">
        <v>31</v>
      </c>
    </row>
    <row r="36" spans="1:8" ht="15.75" customHeight="1" x14ac:dyDescent="0.25">
      <c r="A36" s="33"/>
      <c r="B36" s="33"/>
      <c r="C36" s="34" t="s">
        <v>32</v>
      </c>
      <c r="D36" s="34" t="s">
        <v>33</v>
      </c>
    </row>
    <row r="37" spans="1:8" ht="15.75" customHeight="1" x14ac:dyDescent="0.3">
      <c r="A37" s="33" t="s">
        <v>34</v>
      </c>
      <c r="B37" s="35" t="s">
        <v>60</v>
      </c>
      <c r="C37" s="36">
        <v>450000</v>
      </c>
      <c r="D37" s="34">
        <f>G40/2</f>
        <v>1</v>
      </c>
      <c r="E37" s="37">
        <f>C37*D37</f>
        <v>450000</v>
      </c>
    </row>
    <row r="38" spans="1:8" ht="15.75" customHeight="1" x14ac:dyDescent="0.3">
      <c r="A38" s="33" t="s">
        <v>35</v>
      </c>
      <c r="B38" s="35" t="s">
        <v>60</v>
      </c>
      <c r="C38" s="36">
        <v>450000</v>
      </c>
      <c r="D38" s="34">
        <f>G40/2</f>
        <v>1</v>
      </c>
      <c r="E38" s="37">
        <f>SUM(C38*D38)</f>
        <v>450000</v>
      </c>
    </row>
    <row r="39" spans="1:8" ht="15.75" customHeight="1" x14ac:dyDescent="0.3">
      <c r="A39" s="33" t="s">
        <v>36</v>
      </c>
      <c r="B39" s="35" t="s">
        <v>60</v>
      </c>
      <c r="C39" s="36">
        <v>450000</v>
      </c>
      <c r="D39" s="34">
        <f>G40/2</f>
        <v>1</v>
      </c>
      <c r="E39" s="37">
        <f t="shared" ref="E39" si="0">SUM(C39*D39)</f>
        <v>450000</v>
      </c>
    </row>
    <row r="40" spans="1:8" ht="15.75" customHeight="1" x14ac:dyDescent="0.3">
      <c r="A40" s="33"/>
      <c r="B40" s="38" t="s">
        <v>37</v>
      </c>
      <c r="C40" s="38"/>
      <c r="D40" s="38"/>
      <c r="E40" s="39">
        <f>SUM(E37:E39)</f>
        <v>1350000</v>
      </c>
      <c r="F40" s="30">
        <f>SUM(E40/G40)</f>
        <v>675000</v>
      </c>
      <c r="G40" s="40">
        <v>2</v>
      </c>
      <c r="H40" s="29" t="s">
        <v>38</v>
      </c>
    </row>
    <row r="41" spans="1:8" ht="15.75" customHeight="1" x14ac:dyDescent="0.25">
      <c r="A41" s="72"/>
      <c r="B41" s="72"/>
      <c r="C41" s="72"/>
      <c r="D41" s="72"/>
      <c r="E41" s="72"/>
      <c r="F41" s="72"/>
      <c r="G41" s="72"/>
      <c r="H41" s="72"/>
    </row>
    <row r="42" spans="1:8" ht="15.75" customHeight="1" x14ac:dyDescent="0.3">
      <c r="A42" s="33" t="s">
        <v>39</v>
      </c>
      <c r="B42" s="33"/>
      <c r="C42" s="33"/>
      <c r="D42" s="33"/>
      <c r="E42" s="37"/>
    </row>
    <row r="43" spans="1:8" ht="15.75" customHeight="1" x14ac:dyDescent="0.3">
      <c r="A43" s="33" t="s">
        <v>34</v>
      </c>
      <c r="B43" s="73" t="s">
        <v>40</v>
      </c>
      <c r="C43" s="74"/>
      <c r="D43" s="74"/>
      <c r="E43" s="37">
        <v>415000</v>
      </c>
    </row>
    <row r="44" spans="1:8" ht="15.75" customHeight="1" x14ac:dyDescent="0.3">
      <c r="A44" s="33" t="s">
        <v>35</v>
      </c>
      <c r="B44" s="41" t="s">
        <v>41</v>
      </c>
      <c r="C44" s="41"/>
      <c r="D44" s="41"/>
      <c r="E44" s="37">
        <v>415000</v>
      </c>
    </row>
    <row r="45" spans="1:8" ht="15.75" customHeight="1" x14ac:dyDescent="0.3">
      <c r="A45" s="33" t="s">
        <v>36</v>
      </c>
      <c r="B45" s="41" t="s">
        <v>42</v>
      </c>
      <c r="C45" s="41"/>
      <c r="D45" s="41"/>
      <c r="E45" s="37">
        <v>450000</v>
      </c>
    </row>
    <row r="46" spans="1:8" ht="15.75" customHeight="1" x14ac:dyDescent="0.3">
      <c r="A46" s="33" t="s">
        <v>43</v>
      </c>
      <c r="B46" s="41" t="s">
        <v>44</v>
      </c>
      <c r="C46" s="41"/>
      <c r="D46" s="41"/>
      <c r="E46" s="37">
        <v>200000</v>
      </c>
    </row>
    <row r="47" spans="1:8" ht="15.75" customHeight="1" x14ac:dyDescent="0.3">
      <c r="A47" s="42"/>
      <c r="B47" s="42" t="s">
        <v>45</v>
      </c>
      <c r="C47" s="42"/>
      <c r="D47" s="42"/>
      <c r="E47" s="39">
        <f>SUM(E43:E46)</f>
        <v>1480000</v>
      </c>
      <c r="F47" s="30">
        <f>SUM(E47/G47)</f>
        <v>740000</v>
      </c>
      <c r="G47" s="43">
        <v>2</v>
      </c>
      <c r="H47" s="44" t="s">
        <v>38</v>
      </c>
    </row>
    <row r="48" spans="1:8" ht="15.75" customHeight="1" x14ac:dyDescent="0.25">
      <c r="A48" s="33"/>
      <c r="B48" s="33"/>
      <c r="C48" s="45"/>
      <c r="D48" s="33"/>
    </row>
    <row r="49" spans="1:8" ht="15.75" customHeight="1" x14ac:dyDescent="0.3">
      <c r="A49" s="46"/>
      <c r="B49" s="46" t="s">
        <v>46</v>
      </c>
      <c r="C49" s="47">
        <v>4000</v>
      </c>
      <c r="D49" s="48">
        <v>3</v>
      </c>
      <c r="E49" s="49">
        <f>SUM(C49*D49)</f>
        <v>12000</v>
      </c>
      <c r="F49" s="71"/>
      <c r="G49" s="71"/>
      <c r="H49" s="71"/>
    </row>
    <row r="50" spans="1:8" ht="17.25" x14ac:dyDescent="0.3">
      <c r="B50" s="50" t="s">
        <v>47</v>
      </c>
      <c r="C50" s="47">
        <v>25000</v>
      </c>
      <c r="D50" s="51"/>
      <c r="E50" s="49">
        <f>C50/G47</f>
        <v>12500</v>
      </c>
      <c r="F50" s="71"/>
      <c r="G50" s="71"/>
      <c r="H50" s="71"/>
    </row>
    <row r="51" spans="1:8" ht="15.75" customHeight="1" x14ac:dyDescent="0.3">
      <c r="A51" s="46"/>
      <c r="B51" s="46" t="s">
        <v>48</v>
      </c>
      <c r="C51" s="52">
        <v>70000</v>
      </c>
      <c r="D51" s="46"/>
      <c r="E51" s="49">
        <f>C51/G47</f>
        <v>35000</v>
      </c>
      <c r="F51" s="71"/>
      <c r="G51" s="71"/>
      <c r="H51" s="71"/>
    </row>
    <row r="52" spans="1:8" s="65" customFormat="1" ht="15.75" customHeight="1" x14ac:dyDescent="0.3">
      <c r="A52" s="46"/>
      <c r="B52" s="46" t="s">
        <v>55</v>
      </c>
      <c r="C52" s="52"/>
      <c r="D52" s="46"/>
      <c r="E52" s="49">
        <f>SUM(E53/G47)</f>
        <v>0</v>
      </c>
      <c r="F52" s="71"/>
      <c r="G52" s="71"/>
      <c r="H52" s="71"/>
    </row>
    <row r="53" spans="1:8" s="65" customFormat="1" ht="15.75" customHeight="1" x14ac:dyDescent="0.3">
      <c r="A53" s="46"/>
      <c r="B53" s="66" t="s">
        <v>56</v>
      </c>
      <c r="C53" s="67"/>
      <c r="D53" s="68">
        <v>4</v>
      </c>
      <c r="E53" s="69">
        <f t="shared" ref="E53" si="1">SUM(C53*D53)</f>
        <v>0</v>
      </c>
      <c r="F53" s="71"/>
      <c r="G53" s="71"/>
      <c r="H53" s="71"/>
    </row>
    <row r="54" spans="1:8" ht="15.75" customHeight="1" x14ac:dyDescent="0.25">
      <c r="A54" s="53"/>
      <c r="B54" s="53" t="s">
        <v>49</v>
      </c>
      <c r="C54" s="53"/>
      <c r="D54" s="53"/>
      <c r="E54" s="29"/>
      <c r="F54" s="30">
        <f>SUM(E49:E51)</f>
        <v>59500</v>
      </c>
      <c r="G54" s="71"/>
      <c r="H54" s="71"/>
    </row>
    <row r="55" spans="1:8" ht="15.75" customHeight="1" x14ac:dyDescent="0.25">
      <c r="A55" s="31"/>
      <c r="B55" s="31"/>
      <c r="C55" s="31"/>
      <c r="D55" s="31"/>
      <c r="G55" s="71"/>
      <c r="H55" s="71"/>
    </row>
    <row r="56" spans="1:8" ht="15.75" customHeight="1" x14ac:dyDescent="0.35">
      <c r="B56" s="54" t="s">
        <v>50</v>
      </c>
      <c r="C56" s="55"/>
      <c r="D56" s="55"/>
      <c r="E56" s="56"/>
      <c r="F56" s="56">
        <f>SUM(F34:F55)</f>
        <v>2599500</v>
      </c>
    </row>
    <row r="57" spans="1:8" ht="15.75" customHeight="1" x14ac:dyDescent="0.35">
      <c r="B57" s="57" t="s">
        <v>51</v>
      </c>
      <c r="C57" s="58"/>
      <c r="D57" s="59"/>
      <c r="E57" s="60"/>
      <c r="F57" s="60">
        <f>SUM(F56+C57)</f>
        <v>2599500</v>
      </c>
    </row>
    <row r="58" spans="1:8" ht="15.75" customHeight="1" x14ac:dyDescent="0.35">
      <c r="B58" s="61" t="s">
        <v>52</v>
      </c>
      <c r="C58" s="61">
        <v>3100</v>
      </c>
      <c r="D58" s="61"/>
      <c r="E58" s="62"/>
      <c r="F58" s="63">
        <f>F57/C58</f>
        <v>838.54838709677415</v>
      </c>
    </row>
    <row r="59" spans="1:8" ht="15.75" customHeight="1" x14ac:dyDescent="0.25">
      <c r="F59" s="64"/>
    </row>
    <row r="60" spans="1:8" ht="15.75" customHeight="1" x14ac:dyDescent="0.25"/>
    <row r="61" spans="1:8" ht="15.75" customHeight="1" x14ac:dyDescent="0.25"/>
    <row r="62" spans="1:8" ht="15.75" customHeight="1" x14ac:dyDescent="0.25"/>
    <row r="63" spans="1:8" ht="15.75" customHeight="1" x14ac:dyDescent="0.25"/>
    <row r="64" spans="1:8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</sheetData>
  <phoneticPr fontId="17" type="noConversion"/>
  <pageMargins left="0.7" right="0.7" top="0.75" bottom="0.75" header="0.3" footer="0.3"/>
  <pageSetup scale="72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Crystall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2025-03-12T07:11:03Z</cp:lastPrinted>
  <dcterms:created xsi:type="dcterms:W3CDTF">2024-01-09T01:03:48Z</dcterms:created>
  <dcterms:modified xsi:type="dcterms:W3CDTF">2025-06-09T09:55:09Z</dcterms:modified>
</cp:coreProperties>
</file>