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 activeTab="3"/>
  </bookViews>
  <sheets>
    <sheet name="DATOS" sheetId="1" r:id="rId1"/>
    <sheet name="FORMULAS" sheetId="2" r:id="rId2"/>
    <sheet name="BUSCAR" sheetId="4" r:id="rId3"/>
    <sheet name="TABLA DINÁMICA" sheetId="3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5" i="4" l="1"/>
  <c r="C14" i="4"/>
  <c r="C13" i="4"/>
  <c r="C7" i="4"/>
  <c r="C6" i="4"/>
  <c r="C5" i="4"/>
  <c r="C4" i="4"/>
  <c r="H23" i="2" l="1"/>
  <c r="H24" i="2"/>
  <c r="H25" i="2"/>
  <c r="H26" i="2"/>
  <c r="C26" i="2"/>
  <c r="D26" i="2"/>
  <c r="E26" i="2"/>
  <c r="F26" i="2"/>
  <c r="G26" i="2"/>
  <c r="B26" i="2"/>
  <c r="C25" i="2"/>
  <c r="D25" i="2"/>
  <c r="E25" i="2"/>
  <c r="F25" i="2"/>
  <c r="G25" i="2"/>
  <c r="B25" i="2"/>
  <c r="C24" i="2"/>
  <c r="D24" i="2"/>
  <c r="E24" i="2"/>
  <c r="F24" i="2"/>
  <c r="G24" i="2"/>
  <c r="B24" i="2"/>
  <c r="C23" i="2"/>
  <c r="D23" i="2"/>
  <c r="E23" i="2"/>
  <c r="F23" i="2"/>
  <c r="G23" i="2"/>
  <c r="B23" i="2"/>
  <c r="C22" i="2"/>
  <c r="C27" i="2" s="1"/>
  <c r="D22" i="2"/>
  <c r="D27" i="2" s="1"/>
  <c r="E22" i="2"/>
  <c r="E27" i="2" s="1"/>
  <c r="F22" i="2"/>
  <c r="F27" i="2" s="1"/>
  <c r="G22" i="2"/>
  <c r="G27" i="2" s="1"/>
  <c r="B22" i="2"/>
  <c r="B27" i="2" s="1"/>
  <c r="H14" i="2"/>
  <c r="H15" i="2"/>
  <c r="H16" i="2"/>
  <c r="H17" i="2"/>
  <c r="H13" i="2"/>
  <c r="G18" i="2"/>
  <c r="C18" i="2"/>
  <c r="D18" i="2"/>
  <c r="E18" i="2"/>
  <c r="F18" i="2"/>
  <c r="B18" i="2"/>
  <c r="C17" i="2"/>
  <c r="D17" i="2"/>
  <c r="E17" i="2"/>
  <c r="F17" i="2"/>
  <c r="G17" i="2"/>
  <c r="B17" i="2"/>
  <c r="C16" i="2"/>
  <c r="D16" i="2"/>
  <c r="E16" i="2"/>
  <c r="F16" i="2"/>
  <c r="G16" i="2"/>
  <c r="B16" i="2"/>
  <c r="C15" i="2"/>
  <c r="D15" i="2"/>
  <c r="E15" i="2"/>
  <c r="F15" i="2"/>
  <c r="G15" i="2"/>
  <c r="B15" i="2"/>
  <c r="C14" i="2"/>
  <c r="D14" i="2"/>
  <c r="E14" i="2"/>
  <c r="F14" i="2"/>
  <c r="G14" i="2"/>
  <c r="B14" i="2"/>
  <c r="C13" i="2"/>
  <c r="D13" i="2"/>
  <c r="E13" i="2"/>
  <c r="F13" i="2"/>
  <c r="G13" i="2"/>
  <c r="B13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" i="1"/>
  <c r="C9" i="2"/>
  <c r="D9" i="2"/>
  <c r="E9" i="2"/>
  <c r="F9" i="2"/>
  <c r="G9" i="2"/>
  <c r="B9" i="2"/>
  <c r="H5" i="2"/>
  <c r="H6" i="2"/>
  <c r="H7" i="2"/>
  <c r="H8" i="2"/>
  <c r="H4" i="2"/>
  <c r="C5" i="2"/>
  <c r="D5" i="2"/>
  <c r="E5" i="2"/>
  <c r="F5" i="2"/>
  <c r="G5" i="2"/>
  <c r="B5" i="2"/>
  <c r="C6" i="2"/>
  <c r="D6" i="2"/>
  <c r="E6" i="2"/>
  <c r="F6" i="2"/>
  <c r="G6" i="2"/>
  <c r="B6" i="2"/>
  <c r="C7" i="2"/>
  <c r="D7" i="2"/>
  <c r="E7" i="2"/>
  <c r="F7" i="2"/>
  <c r="G7" i="2"/>
  <c r="B7" i="2"/>
  <c r="C8" i="2"/>
  <c r="D8" i="2"/>
  <c r="E8" i="2"/>
  <c r="F8" i="2"/>
  <c r="G8" i="2"/>
  <c r="B8" i="2"/>
  <c r="B4" i="2"/>
  <c r="C4" i="2"/>
  <c r="D4" i="2"/>
  <c r="E4" i="2"/>
  <c r="F4" i="2"/>
  <c r="G4" i="2"/>
  <c r="H22" i="2" l="1"/>
</calcChain>
</file>

<file path=xl/sharedStrings.xml><?xml version="1.0" encoding="utf-8"?>
<sst xmlns="http://schemas.openxmlformats.org/spreadsheetml/2006/main" count="713" uniqueCount="39">
  <si>
    <t>ID</t>
  </si>
  <si>
    <t>Vendedor</t>
  </si>
  <si>
    <t>Producto</t>
  </si>
  <si>
    <t>Precio</t>
  </si>
  <si>
    <t>Mes</t>
  </si>
  <si>
    <t>Maca Prabo</t>
  </si>
  <si>
    <t>Móvil</t>
  </si>
  <si>
    <t>Enero</t>
  </si>
  <si>
    <t>Tablet</t>
  </si>
  <si>
    <t>Merk Adona</t>
  </si>
  <si>
    <t>PS4</t>
  </si>
  <si>
    <t>Marzo</t>
  </si>
  <si>
    <t>Carl Refur</t>
  </si>
  <si>
    <t>Anti-Virus</t>
  </si>
  <si>
    <t>Mikal Campo</t>
  </si>
  <si>
    <t>Auriculares</t>
  </si>
  <si>
    <t>Febrero</t>
  </si>
  <si>
    <t>PC</t>
  </si>
  <si>
    <t>Hasan Chezro Mero</t>
  </si>
  <si>
    <t>TOTAL</t>
  </si>
  <si>
    <t>Hacer con la tabla dinámica y el resultado que sea como las tablas de la hoja de las fórmulas.</t>
  </si>
  <si>
    <t>A partir de introducir el ID que mediante fórmulas salgan los demás datos.</t>
  </si>
  <si>
    <t>Comisión</t>
  </si>
  <si>
    <t>Rellenar mediante fórmulas las siguientes tablas</t>
  </si>
  <si>
    <t>€ Vendidos</t>
  </si>
  <si>
    <t>€ Comisiones</t>
  </si>
  <si>
    <t>Número de articulos vendidos</t>
  </si>
  <si>
    <t>Realiza un gráfico de euros vendidos con columna apilada</t>
  </si>
  <si>
    <t>A partir de introducir el nombre del vendor que mediante fórmulas salgan los demás datos.</t>
  </si>
  <si>
    <t>Cantidad de ventas</t>
  </si>
  <si>
    <t>Comisiones</t>
  </si>
  <si>
    <t>Realizar un gráfico dinámico para que salga igual que en la hoja de fórmulas</t>
  </si>
  <si>
    <t>En la columna del comisión crear una fórmula donde indique que si la venta es igual o superior a 150€ habrá una comisión para el vendedor de un 5% y si la venta es igual o superior a 400€ habrá una comisión del 10%.</t>
  </si>
  <si>
    <t>Etiquetas de fila</t>
  </si>
  <si>
    <t>Total general</t>
  </si>
  <si>
    <t>Suma de Precio</t>
  </si>
  <si>
    <t>Etiquetas de columna</t>
  </si>
  <si>
    <t>Suma de Comisión</t>
  </si>
  <si>
    <t>Cuenta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</si>
</sst>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#,##0.00\ &quot;€&quot;"/>
    <numFmt numFmtId="166" formatCode="#,##0.0\ &quot;€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/>
    <xf numFmtId="0" fontId="3" fillId="0" borderId="0" xfId="0" applyFont="1"/>
    <xf numFmtId="164" fontId="0" fillId="0" borderId="0" xfId="1" applyNumberFormat="1" applyFont="1"/>
    <xf numFmtId="0" fontId="0" fillId="0" borderId="0" xfId="0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5" borderId="0" xfId="0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/>
    <xf numFmtId="0" fontId="0" fillId="0" borderId="0" xfId="0"/>
    <xf numFmtId="0" fontId="4" fillId="3" borderId="1" xfId="0" applyFont="1" applyFill="1" applyBorder="1" applyAlignment="1">
      <alignment horizontal="center"/>
    </xf>
    <xf numFmtId="165" fontId="0" fillId="0" borderId="0" xfId="0" applyNumberFormat="1"/>
    <xf numFmtId="166" fontId="0" fillId="0" borderId="0" xfId="0" applyNumberFormat="1"/>
    <xf numFmtId="165" fontId="0" fillId="0" borderId="1" xfId="0" applyNumberFormat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5" fillId="0" borderId="1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0" pivotButton="1" applyNumberFormat="1"/>
    <xf numFmtId="165" fontId="0" fillId="0" borderId="0" xfId="0" applyNumberFormat="1" applyAlignment="1">
      <alignment horizontal="left"/>
    </xf>
    <xf numFmtId="0" fontId="3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</cellXfs>
  <cellStyles count="2">
    <cellStyle name="Moneda" xfId="1" builtinId="4"/>
    <cellStyle name="Normal" xfId="0" builtinId="0"/>
  </cellStyles>
  <dxfs count="2">
    <dxf>
      <numFmt numFmtId="165" formatCode="#,##0.00\ &quot;€&quot;"/>
    </dxf>
    <dxf>
      <numFmt numFmtId="165" formatCode="#,##0.0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FORMULAS!$B$3</c:f>
              <c:strCache>
                <c:ptCount val="1"/>
                <c:pt idx="0">
                  <c:v>Anti-Virus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FORMULAS!$B$4:$B$8</c:f>
              <c:numCache>
                <c:formatCode>#,##0.00\ "€"</c:formatCode>
                <c:ptCount val="5"/>
                <c:pt idx="0">
                  <c:v>520</c:v>
                </c:pt>
                <c:pt idx="1">
                  <c:v>780</c:v>
                </c:pt>
                <c:pt idx="2">
                  <c:v>650</c:v>
                </c:pt>
                <c:pt idx="3">
                  <c:v>1300</c:v>
                </c:pt>
                <c:pt idx="4">
                  <c:v>1040</c:v>
                </c:pt>
              </c:numCache>
            </c:numRef>
          </c:val>
        </c:ser>
        <c:ser>
          <c:idx val="1"/>
          <c:order val="1"/>
          <c:tx>
            <c:strRef>
              <c:f>FORMULAS!$C$3</c:f>
              <c:strCache>
                <c:ptCount val="1"/>
                <c:pt idx="0">
                  <c:v>Auriculares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FORMULAS!$C$4:$C$8</c:f>
              <c:numCache>
                <c:formatCode>#,##0.00\ "€"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250</c:v>
                </c:pt>
              </c:numCache>
            </c:numRef>
          </c:val>
        </c:ser>
        <c:ser>
          <c:idx val="2"/>
          <c:order val="2"/>
          <c:tx>
            <c:strRef>
              <c:f>FORMULAS!$D$3</c:f>
              <c:strCache>
                <c:ptCount val="1"/>
                <c:pt idx="0">
                  <c:v>Móvil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FORMULAS!$D$4:$D$8</c:f>
              <c:numCache>
                <c:formatCode>#,##0.00\ "€"</c:formatCode>
                <c:ptCount val="5"/>
                <c:pt idx="0">
                  <c:v>1000</c:v>
                </c:pt>
                <c:pt idx="1">
                  <c:v>1750</c:v>
                </c:pt>
                <c:pt idx="2">
                  <c:v>2500</c:v>
                </c:pt>
                <c:pt idx="3">
                  <c:v>500</c:v>
                </c:pt>
                <c:pt idx="4">
                  <c:v>750</c:v>
                </c:pt>
              </c:numCache>
            </c:numRef>
          </c:val>
        </c:ser>
        <c:ser>
          <c:idx val="3"/>
          <c:order val="3"/>
          <c:tx>
            <c:strRef>
              <c:f>FORMULAS!$E$3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FORMULAS!$E$4:$E$8</c:f>
              <c:numCache>
                <c:formatCode>#,##0.00\ "€"</c:formatCode>
                <c:ptCount val="5"/>
                <c:pt idx="0">
                  <c:v>3600</c:v>
                </c:pt>
                <c:pt idx="1">
                  <c:v>3600</c:v>
                </c:pt>
                <c:pt idx="2">
                  <c:v>1800</c:v>
                </c:pt>
                <c:pt idx="3">
                  <c:v>7200</c:v>
                </c:pt>
                <c:pt idx="4">
                  <c:v>7200</c:v>
                </c:pt>
              </c:numCache>
            </c:numRef>
          </c:val>
        </c:ser>
        <c:ser>
          <c:idx val="4"/>
          <c:order val="4"/>
          <c:tx>
            <c:strRef>
              <c:f>FORMULAS!$F$3</c:f>
              <c:strCache>
                <c:ptCount val="1"/>
                <c:pt idx="0">
                  <c:v>PS4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FORMULAS!$F$4:$F$8</c:f>
              <c:numCache>
                <c:formatCode>#,##0.00\ "€"</c:formatCode>
                <c:ptCount val="5"/>
                <c:pt idx="0">
                  <c:v>3200</c:v>
                </c:pt>
                <c:pt idx="1">
                  <c:v>2400</c:v>
                </c:pt>
                <c:pt idx="2">
                  <c:v>2400</c:v>
                </c:pt>
                <c:pt idx="3">
                  <c:v>2800</c:v>
                </c:pt>
                <c:pt idx="4">
                  <c:v>4400</c:v>
                </c:pt>
              </c:numCache>
            </c:numRef>
          </c:val>
        </c:ser>
        <c:ser>
          <c:idx val="5"/>
          <c:order val="5"/>
          <c:tx>
            <c:strRef>
              <c:f>FORMULAS!$G$3</c:f>
              <c:strCache>
                <c:ptCount val="1"/>
                <c:pt idx="0">
                  <c:v>Tablet</c:v>
                </c:pt>
              </c:strCache>
            </c:strRef>
          </c:tx>
          <c:invertIfNegative val="0"/>
          <c:cat>
            <c:strRef>
              <c:f>FORMULAS!$A$4:$A$8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FORMULAS!$G$4:$G$8</c:f>
              <c:numCache>
                <c:formatCode>#,##0.00\ "€"</c:formatCode>
                <c:ptCount val="5"/>
                <c:pt idx="0">
                  <c:v>3500</c:v>
                </c:pt>
                <c:pt idx="1">
                  <c:v>1750</c:v>
                </c:pt>
                <c:pt idx="2">
                  <c:v>2100</c:v>
                </c:pt>
                <c:pt idx="3">
                  <c:v>1050</c:v>
                </c:pt>
                <c:pt idx="4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15872"/>
        <c:axId val="74622080"/>
      </c:barChart>
      <c:catAx>
        <c:axId val="110415872"/>
        <c:scaling>
          <c:orientation val="minMax"/>
        </c:scaling>
        <c:delete val="0"/>
        <c:axPos val="b"/>
        <c:majorTickMark val="out"/>
        <c:minorTickMark val="none"/>
        <c:tickLblPos val="nextTo"/>
        <c:crossAx val="74622080"/>
        <c:crosses val="autoZero"/>
        <c:auto val="1"/>
        <c:lblAlgn val="ctr"/>
        <c:lblOffset val="100"/>
        <c:noMultiLvlLbl val="0"/>
      </c:catAx>
      <c:valAx>
        <c:axId val="74622080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1104158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[A12 - Julián Sánchez.xlsx]TABLA DINÁMICA!Tabla dinámica1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'TABLA DINÁMICA'!$B$3:$B$4</c:f>
              <c:strCache>
                <c:ptCount val="1"/>
                <c:pt idx="0">
                  <c:v>Anti-Virus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DINÁMICA'!$B$5:$B$10</c:f>
              <c:numCache>
                <c:formatCode>#,##0.00\ "€"</c:formatCode>
                <c:ptCount val="5"/>
                <c:pt idx="0">
                  <c:v>520</c:v>
                </c:pt>
                <c:pt idx="1">
                  <c:v>780</c:v>
                </c:pt>
                <c:pt idx="2">
                  <c:v>650</c:v>
                </c:pt>
                <c:pt idx="3">
                  <c:v>1300</c:v>
                </c:pt>
                <c:pt idx="4">
                  <c:v>1040</c:v>
                </c:pt>
              </c:numCache>
            </c:numRef>
          </c:val>
        </c:ser>
        <c:ser>
          <c:idx val="1"/>
          <c:order val="1"/>
          <c:tx>
            <c:strRef>
              <c:f>'TABLA DINÁMICA'!$C$3:$C$4</c:f>
              <c:strCache>
                <c:ptCount val="1"/>
                <c:pt idx="0">
                  <c:v>Auriculares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DINÁMICA'!$C$5:$C$10</c:f>
              <c:numCache>
                <c:formatCode>#,##0.00\ "€"</c:formatCode>
                <c:ptCount val="5"/>
                <c:pt idx="0">
                  <c:v>200</c:v>
                </c:pt>
                <c:pt idx="1">
                  <c:v>150</c:v>
                </c:pt>
                <c:pt idx="2">
                  <c:v>150</c:v>
                </c:pt>
                <c:pt idx="3">
                  <c:v>150</c:v>
                </c:pt>
                <c:pt idx="4">
                  <c:v>250</c:v>
                </c:pt>
              </c:numCache>
            </c:numRef>
          </c:val>
        </c:ser>
        <c:ser>
          <c:idx val="2"/>
          <c:order val="2"/>
          <c:tx>
            <c:strRef>
              <c:f>'TABLA DINÁMICA'!$D$3:$D$4</c:f>
              <c:strCache>
                <c:ptCount val="1"/>
                <c:pt idx="0">
                  <c:v>Móvil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DINÁMICA'!$D$5:$D$10</c:f>
              <c:numCache>
                <c:formatCode>#,##0.00\ "€"</c:formatCode>
                <c:ptCount val="5"/>
                <c:pt idx="0">
                  <c:v>1000</c:v>
                </c:pt>
                <c:pt idx="1">
                  <c:v>1750</c:v>
                </c:pt>
                <c:pt idx="2">
                  <c:v>2500</c:v>
                </c:pt>
                <c:pt idx="3">
                  <c:v>500</c:v>
                </c:pt>
                <c:pt idx="4">
                  <c:v>750</c:v>
                </c:pt>
              </c:numCache>
            </c:numRef>
          </c:val>
        </c:ser>
        <c:ser>
          <c:idx val="3"/>
          <c:order val="3"/>
          <c:tx>
            <c:strRef>
              <c:f>'TABLA DINÁMICA'!$E$3:$E$4</c:f>
              <c:strCache>
                <c:ptCount val="1"/>
                <c:pt idx="0">
                  <c:v>PC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DINÁMICA'!$E$5:$E$10</c:f>
              <c:numCache>
                <c:formatCode>#,##0.00\ "€"</c:formatCode>
                <c:ptCount val="5"/>
                <c:pt idx="0">
                  <c:v>3600</c:v>
                </c:pt>
                <c:pt idx="1">
                  <c:v>3600</c:v>
                </c:pt>
                <c:pt idx="2">
                  <c:v>1800</c:v>
                </c:pt>
                <c:pt idx="3">
                  <c:v>7200</c:v>
                </c:pt>
                <c:pt idx="4">
                  <c:v>7200</c:v>
                </c:pt>
              </c:numCache>
            </c:numRef>
          </c:val>
        </c:ser>
        <c:ser>
          <c:idx val="4"/>
          <c:order val="4"/>
          <c:tx>
            <c:strRef>
              <c:f>'TABLA DINÁMICA'!$F$3:$F$4</c:f>
              <c:strCache>
                <c:ptCount val="1"/>
                <c:pt idx="0">
                  <c:v>PS4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DINÁMICA'!$F$5:$F$10</c:f>
              <c:numCache>
                <c:formatCode>#,##0.00\ "€"</c:formatCode>
                <c:ptCount val="5"/>
                <c:pt idx="0">
                  <c:v>3200</c:v>
                </c:pt>
                <c:pt idx="1">
                  <c:v>2400</c:v>
                </c:pt>
                <c:pt idx="2">
                  <c:v>2400</c:v>
                </c:pt>
                <c:pt idx="3">
                  <c:v>2800</c:v>
                </c:pt>
                <c:pt idx="4">
                  <c:v>4400</c:v>
                </c:pt>
              </c:numCache>
            </c:numRef>
          </c:val>
        </c:ser>
        <c:ser>
          <c:idx val="5"/>
          <c:order val="5"/>
          <c:tx>
            <c:strRef>
              <c:f>'TABLA DINÁMICA'!$G$3:$G$4</c:f>
              <c:strCache>
                <c:ptCount val="1"/>
                <c:pt idx="0">
                  <c:v>Tablet</c:v>
                </c:pt>
              </c:strCache>
            </c:strRef>
          </c:tx>
          <c:invertIfNegative val="0"/>
          <c:cat>
            <c:strRef>
              <c:f>'TABLA DINÁMICA'!$A$5:$A$10</c:f>
              <c:strCache>
                <c:ptCount val="5"/>
                <c:pt idx="0">
                  <c:v>Carl Refur</c:v>
                </c:pt>
                <c:pt idx="1">
                  <c:v>Hasan Chezro Mero</c:v>
                </c:pt>
                <c:pt idx="2">
                  <c:v>Maca Prabo</c:v>
                </c:pt>
                <c:pt idx="3">
                  <c:v>Merk Adona</c:v>
                </c:pt>
                <c:pt idx="4">
                  <c:v>Mikal Campo</c:v>
                </c:pt>
              </c:strCache>
            </c:strRef>
          </c:cat>
          <c:val>
            <c:numRef>
              <c:f>'TABLA DINÁMICA'!$G$5:$G$10</c:f>
              <c:numCache>
                <c:formatCode>#,##0.00\ "€"</c:formatCode>
                <c:ptCount val="5"/>
                <c:pt idx="0">
                  <c:v>3500</c:v>
                </c:pt>
                <c:pt idx="1">
                  <c:v>1750</c:v>
                </c:pt>
                <c:pt idx="2">
                  <c:v>2100</c:v>
                </c:pt>
                <c:pt idx="3">
                  <c:v>1050</c:v>
                </c:pt>
                <c:pt idx="4">
                  <c:v>1400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0417408"/>
        <c:axId val="74624384"/>
      </c:barChart>
      <c:catAx>
        <c:axId val="110417408"/>
        <c:scaling>
          <c:orientation val="minMax"/>
        </c:scaling>
        <c:delete val="0"/>
        <c:axPos val="b"/>
        <c:majorTickMark val="out"/>
        <c:minorTickMark val="none"/>
        <c:tickLblPos val="nextTo"/>
        <c:crossAx val="74624384"/>
        <c:crosses val="autoZero"/>
        <c:auto val="1"/>
        <c:lblAlgn val="ctr"/>
        <c:lblOffset val="100"/>
        <c:noMultiLvlLbl val="0"/>
      </c:catAx>
      <c:valAx>
        <c:axId val="74624384"/>
        <c:scaling>
          <c:orientation val="minMax"/>
        </c:scaling>
        <c:delete val="0"/>
        <c:axPos val="l"/>
        <c:majorGridlines/>
        <c:numFmt formatCode="#,##0.00\ &quot;€&quot;" sourceLinked="1"/>
        <c:majorTickMark val="out"/>
        <c:minorTickMark val="none"/>
        <c:tickLblPos val="nextTo"/>
        <c:crossAx val="110417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2</xdr:row>
      <xdr:rowOff>176212</xdr:rowOff>
    </xdr:from>
    <xdr:to>
      <xdr:col>15</xdr:col>
      <xdr:colOff>104775</xdr:colOff>
      <xdr:row>17</xdr:row>
      <xdr:rowOff>61912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581025</xdr:colOff>
      <xdr:row>1</xdr:row>
      <xdr:rowOff>157161</xdr:rowOff>
    </xdr:from>
    <xdr:to>
      <xdr:col>15</xdr:col>
      <xdr:colOff>581025</xdr:colOff>
      <xdr:row>18</xdr:row>
      <xdr:rowOff>104774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ADO MEDIO" refreshedDate="43802.54479699074" createdVersion="4" refreshedVersion="4" minRefreshableVersion="3" recordCount="200">
  <cacheSource type="worksheet">
    <worksheetSource ref="A1:F201" sheet="DATOS"/>
  </cacheSource>
  <cacheFields count="6">
    <cacheField name="ID" numFmtId="0">
      <sharedItems containsSemiMixedTypes="0" containsString="0" containsNumber="1" containsInteger="1" minValue="1" maxValue="200"/>
    </cacheField>
    <cacheField name="Vendedor" numFmtId="0">
      <sharedItems count="5">
        <s v="Maca Prabo"/>
        <s v="Merk Adona"/>
        <s v="Carl Refur"/>
        <s v="Mikal Campo"/>
        <s v="Hasan Chezro Mero"/>
      </sharedItems>
    </cacheField>
    <cacheField name="Producto" numFmtId="0">
      <sharedItems count="6">
        <s v="Móvil"/>
        <s v="Tablet"/>
        <s v="PS4"/>
        <s v="Anti-Virus"/>
        <s v="Auriculares"/>
        <s v="PC"/>
      </sharedItems>
    </cacheField>
    <cacheField name="Precio" numFmtId="164">
      <sharedItems containsSemiMixedTypes="0" containsString="0" containsNumber="1" containsInteger="1" minValue="25" maxValue="600"/>
    </cacheField>
    <cacheField name="Mes" numFmtId="0">
      <sharedItems/>
    </cacheField>
    <cacheField name="Comisión" numFmtId="166">
      <sharedItems containsSemiMixedTypes="0" containsString="0" containsNumber="1" minValue="0" maxValue="6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n v="1"/>
    <x v="0"/>
    <x v="0"/>
    <n v="250"/>
    <s v="Enero"/>
    <n v="12.5"/>
  </r>
  <r>
    <n v="2"/>
    <x v="0"/>
    <x v="1"/>
    <n v="350"/>
    <s v="Enero"/>
    <n v="17.5"/>
  </r>
  <r>
    <n v="3"/>
    <x v="1"/>
    <x v="2"/>
    <n v="400"/>
    <s v="Marzo"/>
    <n v="40"/>
  </r>
  <r>
    <n v="4"/>
    <x v="2"/>
    <x v="1"/>
    <n v="350"/>
    <s v="Marzo"/>
    <n v="17.5"/>
  </r>
  <r>
    <n v="5"/>
    <x v="1"/>
    <x v="3"/>
    <n v="130"/>
    <s v="Enero"/>
    <n v="0"/>
  </r>
  <r>
    <n v="6"/>
    <x v="3"/>
    <x v="4"/>
    <n v="25"/>
    <s v="Febrero"/>
    <n v="0"/>
  </r>
  <r>
    <n v="7"/>
    <x v="0"/>
    <x v="2"/>
    <n v="400"/>
    <s v="Enero"/>
    <n v="40"/>
  </r>
  <r>
    <n v="8"/>
    <x v="3"/>
    <x v="5"/>
    <n v="600"/>
    <s v="Febrero"/>
    <n v="60"/>
  </r>
  <r>
    <n v="9"/>
    <x v="3"/>
    <x v="3"/>
    <n v="130"/>
    <s v="Febrero"/>
    <n v="0"/>
  </r>
  <r>
    <n v="10"/>
    <x v="3"/>
    <x v="2"/>
    <n v="400"/>
    <s v="Febrero"/>
    <n v="40"/>
  </r>
  <r>
    <n v="11"/>
    <x v="4"/>
    <x v="3"/>
    <n v="130"/>
    <s v="Enero"/>
    <n v="0"/>
  </r>
  <r>
    <n v="12"/>
    <x v="1"/>
    <x v="4"/>
    <n v="25"/>
    <s v="Enero"/>
    <n v="0"/>
  </r>
  <r>
    <n v="13"/>
    <x v="3"/>
    <x v="5"/>
    <n v="600"/>
    <s v="Enero"/>
    <n v="60"/>
  </r>
  <r>
    <n v="14"/>
    <x v="2"/>
    <x v="2"/>
    <n v="400"/>
    <s v="Febrero"/>
    <n v="40"/>
  </r>
  <r>
    <n v="15"/>
    <x v="4"/>
    <x v="2"/>
    <n v="400"/>
    <s v="Febrero"/>
    <n v="40"/>
  </r>
  <r>
    <n v="16"/>
    <x v="2"/>
    <x v="2"/>
    <n v="400"/>
    <s v="Febrero"/>
    <n v="40"/>
  </r>
  <r>
    <n v="17"/>
    <x v="4"/>
    <x v="4"/>
    <n v="25"/>
    <s v="Enero"/>
    <n v="0"/>
  </r>
  <r>
    <n v="18"/>
    <x v="1"/>
    <x v="3"/>
    <n v="130"/>
    <s v="Febrero"/>
    <n v="0"/>
  </r>
  <r>
    <n v="19"/>
    <x v="2"/>
    <x v="0"/>
    <n v="250"/>
    <s v="Enero"/>
    <n v="12.5"/>
  </r>
  <r>
    <n v="20"/>
    <x v="4"/>
    <x v="0"/>
    <n v="250"/>
    <s v="Febrero"/>
    <n v="12.5"/>
  </r>
  <r>
    <n v="21"/>
    <x v="4"/>
    <x v="5"/>
    <n v="600"/>
    <s v="Febrero"/>
    <n v="60"/>
  </r>
  <r>
    <n v="22"/>
    <x v="1"/>
    <x v="2"/>
    <n v="400"/>
    <s v="Febrero"/>
    <n v="40"/>
  </r>
  <r>
    <n v="23"/>
    <x v="3"/>
    <x v="4"/>
    <n v="25"/>
    <s v="Marzo"/>
    <n v="0"/>
  </r>
  <r>
    <n v="24"/>
    <x v="1"/>
    <x v="4"/>
    <n v="25"/>
    <s v="Febrero"/>
    <n v="0"/>
  </r>
  <r>
    <n v="25"/>
    <x v="1"/>
    <x v="2"/>
    <n v="400"/>
    <s v="Febrero"/>
    <n v="40"/>
  </r>
  <r>
    <n v="26"/>
    <x v="4"/>
    <x v="3"/>
    <n v="130"/>
    <s v="Febrero"/>
    <n v="0"/>
  </r>
  <r>
    <n v="27"/>
    <x v="1"/>
    <x v="3"/>
    <n v="130"/>
    <s v="Enero"/>
    <n v="0"/>
  </r>
  <r>
    <n v="28"/>
    <x v="4"/>
    <x v="0"/>
    <n v="250"/>
    <s v="Enero"/>
    <n v="12.5"/>
  </r>
  <r>
    <n v="29"/>
    <x v="1"/>
    <x v="0"/>
    <n v="250"/>
    <s v="Enero"/>
    <n v="12.5"/>
  </r>
  <r>
    <n v="30"/>
    <x v="3"/>
    <x v="3"/>
    <n v="130"/>
    <s v="Enero"/>
    <n v="0"/>
  </r>
  <r>
    <n v="31"/>
    <x v="3"/>
    <x v="5"/>
    <n v="600"/>
    <s v="Enero"/>
    <n v="60"/>
  </r>
  <r>
    <n v="32"/>
    <x v="2"/>
    <x v="3"/>
    <n v="130"/>
    <s v="Enero"/>
    <n v="0"/>
  </r>
  <r>
    <n v="33"/>
    <x v="2"/>
    <x v="1"/>
    <n v="350"/>
    <s v="Febrero"/>
    <n v="17.5"/>
  </r>
  <r>
    <n v="34"/>
    <x v="0"/>
    <x v="3"/>
    <n v="130"/>
    <s v="Enero"/>
    <n v="0"/>
  </r>
  <r>
    <n v="35"/>
    <x v="2"/>
    <x v="2"/>
    <n v="400"/>
    <s v="Marzo"/>
    <n v="40"/>
  </r>
  <r>
    <n v="36"/>
    <x v="2"/>
    <x v="5"/>
    <n v="600"/>
    <s v="Enero"/>
    <n v="60"/>
  </r>
  <r>
    <n v="37"/>
    <x v="0"/>
    <x v="0"/>
    <n v="250"/>
    <s v="Febrero"/>
    <n v="12.5"/>
  </r>
  <r>
    <n v="38"/>
    <x v="0"/>
    <x v="2"/>
    <n v="400"/>
    <s v="Enero"/>
    <n v="40"/>
  </r>
  <r>
    <n v="39"/>
    <x v="0"/>
    <x v="1"/>
    <n v="350"/>
    <s v="Febrero"/>
    <n v="17.5"/>
  </r>
  <r>
    <n v="40"/>
    <x v="4"/>
    <x v="1"/>
    <n v="350"/>
    <s v="Febrero"/>
    <n v="17.5"/>
  </r>
  <r>
    <n v="41"/>
    <x v="0"/>
    <x v="0"/>
    <n v="250"/>
    <s v="Enero"/>
    <n v="12.5"/>
  </r>
  <r>
    <n v="42"/>
    <x v="1"/>
    <x v="4"/>
    <n v="25"/>
    <s v="Marzo"/>
    <n v="0"/>
  </r>
  <r>
    <n v="43"/>
    <x v="3"/>
    <x v="2"/>
    <n v="400"/>
    <s v="Enero"/>
    <n v="40"/>
  </r>
  <r>
    <n v="44"/>
    <x v="3"/>
    <x v="5"/>
    <n v="600"/>
    <s v="Febrero"/>
    <n v="60"/>
  </r>
  <r>
    <n v="45"/>
    <x v="2"/>
    <x v="4"/>
    <n v="25"/>
    <s v="Febrero"/>
    <n v="0"/>
  </r>
  <r>
    <n v="46"/>
    <x v="0"/>
    <x v="1"/>
    <n v="350"/>
    <s v="Enero"/>
    <n v="17.5"/>
  </r>
  <r>
    <n v="47"/>
    <x v="2"/>
    <x v="1"/>
    <n v="350"/>
    <s v="Febrero"/>
    <n v="17.5"/>
  </r>
  <r>
    <n v="48"/>
    <x v="1"/>
    <x v="3"/>
    <n v="130"/>
    <s v="Enero"/>
    <n v="0"/>
  </r>
  <r>
    <n v="49"/>
    <x v="3"/>
    <x v="2"/>
    <n v="400"/>
    <s v="Febrero"/>
    <n v="40"/>
  </r>
  <r>
    <n v="50"/>
    <x v="4"/>
    <x v="4"/>
    <n v="25"/>
    <s v="Marzo"/>
    <n v="0"/>
  </r>
  <r>
    <n v="51"/>
    <x v="3"/>
    <x v="2"/>
    <n v="400"/>
    <s v="Febrero"/>
    <n v="40"/>
  </r>
  <r>
    <n v="52"/>
    <x v="1"/>
    <x v="4"/>
    <n v="25"/>
    <s v="Enero"/>
    <n v="0"/>
  </r>
  <r>
    <n v="53"/>
    <x v="3"/>
    <x v="5"/>
    <n v="600"/>
    <s v="Febrero"/>
    <n v="60"/>
  </r>
  <r>
    <n v="54"/>
    <x v="3"/>
    <x v="4"/>
    <n v="25"/>
    <s v="Enero"/>
    <n v="0"/>
  </r>
  <r>
    <n v="55"/>
    <x v="2"/>
    <x v="2"/>
    <n v="400"/>
    <s v="Enero"/>
    <n v="40"/>
  </r>
  <r>
    <n v="56"/>
    <x v="1"/>
    <x v="5"/>
    <n v="600"/>
    <s v="Febrero"/>
    <n v="60"/>
  </r>
  <r>
    <n v="57"/>
    <x v="4"/>
    <x v="0"/>
    <n v="250"/>
    <s v="Febrero"/>
    <n v="12.5"/>
  </r>
  <r>
    <n v="58"/>
    <x v="3"/>
    <x v="4"/>
    <n v="25"/>
    <s v="Febrero"/>
    <n v="0"/>
  </r>
  <r>
    <n v="59"/>
    <x v="1"/>
    <x v="5"/>
    <n v="600"/>
    <s v="Febrero"/>
    <n v="60"/>
  </r>
  <r>
    <n v="60"/>
    <x v="3"/>
    <x v="0"/>
    <n v="250"/>
    <s v="Marzo"/>
    <n v="12.5"/>
  </r>
  <r>
    <n v="61"/>
    <x v="1"/>
    <x v="3"/>
    <n v="130"/>
    <s v="Enero"/>
    <n v="0"/>
  </r>
  <r>
    <n v="62"/>
    <x v="1"/>
    <x v="4"/>
    <n v="25"/>
    <s v="Febrero"/>
    <n v="0"/>
  </r>
  <r>
    <n v="63"/>
    <x v="3"/>
    <x v="4"/>
    <n v="25"/>
    <s v="Febrero"/>
    <n v="0"/>
  </r>
  <r>
    <n v="64"/>
    <x v="4"/>
    <x v="2"/>
    <n v="400"/>
    <s v="Febrero"/>
    <n v="40"/>
  </r>
  <r>
    <n v="65"/>
    <x v="0"/>
    <x v="0"/>
    <n v="250"/>
    <s v="Febrero"/>
    <n v="12.5"/>
  </r>
  <r>
    <n v="66"/>
    <x v="4"/>
    <x v="2"/>
    <n v="400"/>
    <s v="Enero"/>
    <n v="40"/>
  </r>
  <r>
    <n v="67"/>
    <x v="3"/>
    <x v="2"/>
    <n v="400"/>
    <s v="Enero"/>
    <n v="40"/>
  </r>
  <r>
    <n v="68"/>
    <x v="0"/>
    <x v="3"/>
    <n v="130"/>
    <s v="Enero"/>
    <n v="0"/>
  </r>
  <r>
    <n v="69"/>
    <x v="0"/>
    <x v="3"/>
    <n v="130"/>
    <s v="Enero"/>
    <n v="0"/>
  </r>
  <r>
    <n v="70"/>
    <x v="1"/>
    <x v="1"/>
    <n v="350"/>
    <s v="Enero"/>
    <n v="17.5"/>
  </r>
  <r>
    <n v="71"/>
    <x v="1"/>
    <x v="3"/>
    <n v="130"/>
    <s v="Marzo"/>
    <n v="0"/>
  </r>
  <r>
    <n v="72"/>
    <x v="4"/>
    <x v="0"/>
    <n v="250"/>
    <s v="Enero"/>
    <n v="12.5"/>
  </r>
  <r>
    <n v="73"/>
    <x v="2"/>
    <x v="2"/>
    <n v="400"/>
    <s v="Febrero"/>
    <n v="40"/>
  </r>
  <r>
    <n v="74"/>
    <x v="2"/>
    <x v="0"/>
    <n v="250"/>
    <s v="Febrero"/>
    <n v="12.5"/>
  </r>
  <r>
    <n v="75"/>
    <x v="1"/>
    <x v="1"/>
    <n v="350"/>
    <s v="Febrero"/>
    <n v="17.5"/>
  </r>
  <r>
    <n v="76"/>
    <x v="4"/>
    <x v="3"/>
    <n v="130"/>
    <s v="Enero"/>
    <n v="0"/>
  </r>
  <r>
    <n v="77"/>
    <x v="0"/>
    <x v="0"/>
    <n v="250"/>
    <s v="Enero"/>
    <n v="12.5"/>
  </r>
  <r>
    <n v="78"/>
    <x v="4"/>
    <x v="4"/>
    <n v="25"/>
    <s v="Febrero"/>
    <n v="0"/>
  </r>
  <r>
    <n v="79"/>
    <x v="2"/>
    <x v="5"/>
    <n v="600"/>
    <s v="Enero"/>
    <n v="60"/>
  </r>
  <r>
    <n v="80"/>
    <x v="4"/>
    <x v="0"/>
    <n v="250"/>
    <s v="Enero"/>
    <n v="12.5"/>
  </r>
  <r>
    <n v="81"/>
    <x v="2"/>
    <x v="3"/>
    <n v="130"/>
    <s v="Marzo"/>
    <n v="0"/>
  </r>
  <r>
    <n v="82"/>
    <x v="0"/>
    <x v="3"/>
    <n v="130"/>
    <s v="Febrero"/>
    <n v="0"/>
  </r>
  <r>
    <n v="83"/>
    <x v="0"/>
    <x v="1"/>
    <n v="350"/>
    <s v="Enero"/>
    <n v="17.5"/>
  </r>
  <r>
    <n v="84"/>
    <x v="3"/>
    <x v="2"/>
    <n v="400"/>
    <s v="Febrero"/>
    <n v="40"/>
  </r>
  <r>
    <n v="85"/>
    <x v="3"/>
    <x v="5"/>
    <n v="600"/>
    <s v="Enero"/>
    <n v="60"/>
  </r>
  <r>
    <n v="86"/>
    <x v="0"/>
    <x v="4"/>
    <n v="25"/>
    <s v="Enero"/>
    <n v="0"/>
  </r>
  <r>
    <n v="87"/>
    <x v="0"/>
    <x v="4"/>
    <n v="25"/>
    <s v="Enero"/>
    <n v="0"/>
  </r>
  <r>
    <n v="88"/>
    <x v="3"/>
    <x v="0"/>
    <n v="250"/>
    <s v="Marzo"/>
    <n v="12.5"/>
  </r>
  <r>
    <n v="89"/>
    <x v="0"/>
    <x v="2"/>
    <n v="400"/>
    <s v="Marzo"/>
    <n v="40"/>
  </r>
  <r>
    <n v="90"/>
    <x v="3"/>
    <x v="2"/>
    <n v="400"/>
    <s v="Febrero"/>
    <n v="40"/>
  </r>
  <r>
    <n v="91"/>
    <x v="3"/>
    <x v="3"/>
    <n v="130"/>
    <s v="Enero"/>
    <n v="0"/>
  </r>
  <r>
    <n v="92"/>
    <x v="1"/>
    <x v="5"/>
    <n v="600"/>
    <s v="Marzo"/>
    <n v="60"/>
  </r>
  <r>
    <n v="93"/>
    <x v="3"/>
    <x v="3"/>
    <n v="130"/>
    <s v="Enero"/>
    <n v="0"/>
  </r>
  <r>
    <n v="94"/>
    <x v="0"/>
    <x v="3"/>
    <n v="130"/>
    <s v="Enero"/>
    <n v="0"/>
  </r>
  <r>
    <n v="95"/>
    <x v="1"/>
    <x v="1"/>
    <n v="350"/>
    <s v="Enero"/>
    <n v="17.5"/>
  </r>
  <r>
    <n v="96"/>
    <x v="4"/>
    <x v="2"/>
    <n v="400"/>
    <s v="Marzo"/>
    <n v="40"/>
  </r>
  <r>
    <n v="97"/>
    <x v="1"/>
    <x v="3"/>
    <n v="130"/>
    <s v="Enero"/>
    <n v="0"/>
  </r>
  <r>
    <n v="98"/>
    <x v="4"/>
    <x v="1"/>
    <n v="350"/>
    <s v="Marzo"/>
    <n v="17.5"/>
  </r>
  <r>
    <n v="99"/>
    <x v="1"/>
    <x v="5"/>
    <n v="600"/>
    <s v="Enero"/>
    <n v="60"/>
  </r>
  <r>
    <n v="100"/>
    <x v="0"/>
    <x v="1"/>
    <n v="350"/>
    <s v="Febrero"/>
    <n v="17.5"/>
  </r>
  <r>
    <n v="101"/>
    <x v="2"/>
    <x v="4"/>
    <n v="25"/>
    <s v="Enero"/>
    <n v="0"/>
  </r>
  <r>
    <n v="102"/>
    <x v="2"/>
    <x v="1"/>
    <n v="350"/>
    <s v="Enero"/>
    <n v="17.5"/>
  </r>
  <r>
    <n v="103"/>
    <x v="3"/>
    <x v="5"/>
    <n v="600"/>
    <s v="Enero"/>
    <n v="60"/>
  </r>
  <r>
    <n v="104"/>
    <x v="3"/>
    <x v="3"/>
    <n v="130"/>
    <s v="Enero"/>
    <n v="0"/>
  </r>
  <r>
    <n v="105"/>
    <x v="3"/>
    <x v="4"/>
    <n v="25"/>
    <s v="Febrero"/>
    <n v="0"/>
  </r>
  <r>
    <n v="106"/>
    <x v="2"/>
    <x v="3"/>
    <n v="130"/>
    <s v="Enero"/>
    <n v="0"/>
  </r>
  <r>
    <n v="107"/>
    <x v="3"/>
    <x v="1"/>
    <n v="350"/>
    <s v="Enero"/>
    <n v="17.5"/>
  </r>
  <r>
    <n v="108"/>
    <x v="2"/>
    <x v="4"/>
    <n v="25"/>
    <s v="Febrero"/>
    <n v="0"/>
  </r>
  <r>
    <n v="109"/>
    <x v="2"/>
    <x v="4"/>
    <n v="25"/>
    <s v="Enero"/>
    <n v="0"/>
  </r>
  <r>
    <n v="110"/>
    <x v="1"/>
    <x v="4"/>
    <n v="25"/>
    <s v="Enero"/>
    <n v="0"/>
  </r>
  <r>
    <n v="111"/>
    <x v="0"/>
    <x v="5"/>
    <n v="600"/>
    <s v="Enero"/>
    <n v="60"/>
  </r>
  <r>
    <n v="112"/>
    <x v="0"/>
    <x v="0"/>
    <n v="250"/>
    <s v="Enero"/>
    <n v="12.5"/>
  </r>
  <r>
    <n v="113"/>
    <x v="0"/>
    <x v="5"/>
    <n v="600"/>
    <s v="Enero"/>
    <n v="60"/>
  </r>
  <r>
    <n v="114"/>
    <x v="1"/>
    <x v="5"/>
    <n v="600"/>
    <s v="Marzo"/>
    <n v="60"/>
  </r>
  <r>
    <n v="115"/>
    <x v="4"/>
    <x v="5"/>
    <n v="600"/>
    <s v="Enero"/>
    <n v="60"/>
  </r>
  <r>
    <n v="116"/>
    <x v="2"/>
    <x v="4"/>
    <n v="25"/>
    <s v="Enero"/>
    <n v="0"/>
  </r>
  <r>
    <n v="117"/>
    <x v="2"/>
    <x v="1"/>
    <n v="350"/>
    <s v="Febrero"/>
    <n v="17.5"/>
  </r>
  <r>
    <n v="118"/>
    <x v="3"/>
    <x v="2"/>
    <n v="400"/>
    <s v="Marzo"/>
    <n v="40"/>
  </r>
  <r>
    <n v="119"/>
    <x v="4"/>
    <x v="5"/>
    <n v="600"/>
    <s v="Marzo"/>
    <n v="60"/>
  </r>
  <r>
    <n v="120"/>
    <x v="2"/>
    <x v="5"/>
    <n v="600"/>
    <s v="Enero"/>
    <n v="60"/>
  </r>
  <r>
    <n v="121"/>
    <x v="1"/>
    <x v="5"/>
    <n v="600"/>
    <s v="Febrero"/>
    <n v="60"/>
  </r>
  <r>
    <n v="122"/>
    <x v="0"/>
    <x v="4"/>
    <n v="25"/>
    <s v="Enero"/>
    <n v="0"/>
  </r>
  <r>
    <n v="123"/>
    <x v="4"/>
    <x v="3"/>
    <n v="130"/>
    <s v="Enero"/>
    <n v="0"/>
  </r>
  <r>
    <n v="124"/>
    <x v="2"/>
    <x v="5"/>
    <n v="600"/>
    <s v="Enero"/>
    <n v="60"/>
  </r>
  <r>
    <n v="125"/>
    <x v="2"/>
    <x v="0"/>
    <n v="250"/>
    <s v="Enero"/>
    <n v="12.5"/>
  </r>
  <r>
    <n v="126"/>
    <x v="3"/>
    <x v="5"/>
    <n v="600"/>
    <s v="Enero"/>
    <n v="60"/>
  </r>
  <r>
    <n v="127"/>
    <x v="0"/>
    <x v="0"/>
    <n v="250"/>
    <s v="Enero"/>
    <n v="12.5"/>
  </r>
  <r>
    <n v="128"/>
    <x v="3"/>
    <x v="2"/>
    <n v="400"/>
    <s v="Enero"/>
    <n v="40"/>
  </r>
  <r>
    <n v="129"/>
    <x v="4"/>
    <x v="3"/>
    <n v="130"/>
    <s v="Enero"/>
    <n v="0"/>
  </r>
  <r>
    <n v="130"/>
    <x v="1"/>
    <x v="3"/>
    <n v="130"/>
    <s v="Enero"/>
    <n v="0"/>
  </r>
  <r>
    <n v="131"/>
    <x v="1"/>
    <x v="3"/>
    <n v="130"/>
    <s v="Febrero"/>
    <n v="0"/>
  </r>
  <r>
    <n v="132"/>
    <x v="1"/>
    <x v="2"/>
    <n v="400"/>
    <s v="Marzo"/>
    <n v="40"/>
  </r>
  <r>
    <n v="133"/>
    <x v="3"/>
    <x v="1"/>
    <n v="350"/>
    <s v="Enero"/>
    <n v="17.5"/>
  </r>
  <r>
    <n v="134"/>
    <x v="3"/>
    <x v="3"/>
    <n v="130"/>
    <s v="Enero"/>
    <n v="0"/>
  </r>
  <r>
    <n v="135"/>
    <x v="4"/>
    <x v="4"/>
    <n v="25"/>
    <s v="Febrero"/>
    <n v="0"/>
  </r>
  <r>
    <n v="136"/>
    <x v="0"/>
    <x v="2"/>
    <n v="400"/>
    <s v="Marzo"/>
    <n v="40"/>
  </r>
  <r>
    <n v="137"/>
    <x v="0"/>
    <x v="4"/>
    <n v="25"/>
    <s v="Febrero"/>
    <n v="0"/>
  </r>
  <r>
    <n v="138"/>
    <x v="3"/>
    <x v="2"/>
    <n v="400"/>
    <s v="Enero"/>
    <n v="40"/>
  </r>
  <r>
    <n v="139"/>
    <x v="1"/>
    <x v="5"/>
    <n v="600"/>
    <s v="Febrero"/>
    <n v="60"/>
  </r>
  <r>
    <n v="140"/>
    <x v="4"/>
    <x v="5"/>
    <n v="600"/>
    <s v="Enero"/>
    <n v="60"/>
  </r>
  <r>
    <n v="141"/>
    <x v="1"/>
    <x v="3"/>
    <n v="130"/>
    <s v="Enero"/>
    <n v="0"/>
  </r>
  <r>
    <n v="142"/>
    <x v="0"/>
    <x v="4"/>
    <n v="25"/>
    <s v="Febrero"/>
    <n v="0"/>
  </r>
  <r>
    <n v="143"/>
    <x v="4"/>
    <x v="1"/>
    <n v="350"/>
    <s v="Enero"/>
    <n v="17.5"/>
  </r>
  <r>
    <n v="144"/>
    <x v="1"/>
    <x v="2"/>
    <n v="400"/>
    <s v="Marzo"/>
    <n v="40"/>
  </r>
  <r>
    <n v="145"/>
    <x v="4"/>
    <x v="4"/>
    <n v="25"/>
    <s v="Febrero"/>
    <n v="0"/>
  </r>
  <r>
    <n v="146"/>
    <x v="3"/>
    <x v="5"/>
    <n v="600"/>
    <s v="Marzo"/>
    <n v="60"/>
  </r>
  <r>
    <n v="147"/>
    <x v="4"/>
    <x v="1"/>
    <n v="350"/>
    <s v="Febrero"/>
    <n v="17.5"/>
  </r>
  <r>
    <n v="148"/>
    <x v="3"/>
    <x v="4"/>
    <n v="25"/>
    <s v="Marzo"/>
    <n v="0"/>
  </r>
  <r>
    <n v="149"/>
    <x v="2"/>
    <x v="5"/>
    <n v="600"/>
    <s v="Marzo"/>
    <n v="60"/>
  </r>
  <r>
    <n v="150"/>
    <x v="4"/>
    <x v="0"/>
    <n v="250"/>
    <s v="Enero"/>
    <n v="12.5"/>
  </r>
  <r>
    <n v="151"/>
    <x v="4"/>
    <x v="2"/>
    <n v="400"/>
    <s v="Febrero"/>
    <n v="40"/>
  </r>
  <r>
    <n v="152"/>
    <x v="2"/>
    <x v="3"/>
    <n v="130"/>
    <s v="Marzo"/>
    <n v="0"/>
  </r>
  <r>
    <n v="153"/>
    <x v="1"/>
    <x v="5"/>
    <n v="600"/>
    <s v="Enero"/>
    <n v="60"/>
  </r>
  <r>
    <n v="154"/>
    <x v="3"/>
    <x v="3"/>
    <n v="130"/>
    <s v="Enero"/>
    <n v="0"/>
  </r>
  <r>
    <n v="155"/>
    <x v="2"/>
    <x v="0"/>
    <n v="250"/>
    <s v="Febrero"/>
    <n v="12.5"/>
  </r>
  <r>
    <n v="156"/>
    <x v="3"/>
    <x v="4"/>
    <n v="25"/>
    <s v="Febrero"/>
    <n v="0"/>
  </r>
  <r>
    <n v="157"/>
    <x v="3"/>
    <x v="2"/>
    <n v="400"/>
    <s v="Enero"/>
    <n v="40"/>
  </r>
  <r>
    <n v="158"/>
    <x v="3"/>
    <x v="4"/>
    <n v="25"/>
    <s v="Febrero"/>
    <n v="0"/>
  </r>
  <r>
    <n v="159"/>
    <x v="1"/>
    <x v="5"/>
    <n v="600"/>
    <s v="Febrero"/>
    <n v="60"/>
  </r>
  <r>
    <n v="160"/>
    <x v="0"/>
    <x v="1"/>
    <n v="350"/>
    <s v="Enero"/>
    <n v="17.5"/>
  </r>
  <r>
    <n v="161"/>
    <x v="2"/>
    <x v="4"/>
    <n v="25"/>
    <s v="Enero"/>
    <n v="0"/>
  </r>
  <r>
    <n v="162"/>
    <x v="0"/>
    <x v="2"/>
    <n v="400"/>
    <s v="Enero"/>
    <n v="40"/>
  </r>
  <r>
    <n v="163"/>
    <x v="4"/>
    <x v="5"/>
    <n v="600"/>
    <s v="Enero"/>
    <n v="60"/>
  </r>
  <r>
    <n v="164"/>
    <x v="2"/>
    <x v="5"/>
    <n v="600"/>
    <s v="Marzo"/>
    <n v="60"/>
  </r>
  <r>
    <n v="165"/>
    <x v="0"/>
    <x v="4"/>
    <n v="25"/>
    <s v="Febrero"/>
    <n v="0"/>
  </r>
  <r>
    <n v="166"/>
    <x v="0"/>
    <x v="2"/>
    <n v="400"/>
    <s v="Enero"/>
    <n v="40"/>
  </r>
  <r>
    <n v="167"/>
    <x v="4"/>
    <x v="3"/>
    <n v="130"/>
    <s v="Enero"/>
    <n v="0"/>
  </r>
  <r>
    <n v="168"/>
    <x v="2"/>
    <x v="4"/>
    <n v="25"/>
    <s v="Marzo"/>
    <n v="0"/>
  </r>
  <r>
    <n v="169"/>
    <x v="1"/>
    <x v="5"/>
    <n v="600"/>
    <s v="Marzo"/>
    <n v="60"/>
  </r>
  <r>
    <n v="170"/>
    <x v="2"/>
    <x v="2"/>
    <n v="400"/>
    <s v="Enero"/>
    <n v="40"/>
  </r>
  <r>
    <n v="171"/>
    <x v="3"/>
    <x v="1"/>
    <n v="350"/>
    <s v="Enero"/>
    <n v="17.5"/>
  </r>
  <r>
    <n v="172"/>
    <x v="4"/>
    <x v="5"/>
    <n v="600"/>
    <s v="Enero"/>
    <n v="60"/>
  </r>
  <r>
    <n v="173"/>
    <x v="2"/>
    <x v="2"/>
    <n v="400"/>
    <s v="Marzo"/>
    <n v="40"/>
  </r>
  <r>
    <n v="174"/>
    <x v="2"/>
    <x v="1"/>
    <n v="350"/>
    <s v="Marzo"/>
    <n v="17.5"/>
  </r>
  <r>
    <n v="175"/>
    <x v="1"/>
    <x v="2"/>
    <n v="400"/>
    <s v="Enero"/>
    <n v="40"/>
  </r>
  <r>
    <n v="176"/>
    <x v="3"/>
    <x v="1"/>
    <n v="350"/>
    <s v="Enero"/>
    <n v="17.5"/>
  </r>
  <r>
    <n v="177"/>
    <x v="1"/>
    <x v="5"/>
    <n v="600"/>
    <s v="Febrero"/>
    <n v="60"/>
  </r>
  <r>
    <n v="178"/>
    <x v="1"/>
    <x v="5"/>
    <n v="600"/>
    <s v="Enero"/>
    <n v="60"/>
  </r>
  <r>
    <n v="179"/>
    <x v="2"/>
    <x v="1"/>
    <n v="350"/>
    <s v="Enero"/>
    <n v="17.5"/>
  </r>
  <r>
    <n v="180"/>
    <x v="0"/>
    <x v="5"/>
    <n v="600"/>
    <s v="Enero"/>
    <n v="60"/>
  </r>
  <r>
    <n v="181"/>
    <x v="4"/>
    <x v="0"/>
    <n v="250"/>
    <s v="Febrero"/>
    <n v="12.5"/>
  </r>
  <r>
    <n v="182"/>
    <x v="4"/>
    <x v="2"/>
    <n v="400"/>
    <s v="Marzo"/>
    <n v="40"/>
  </r>
  <r>
    <n v="183"/>
    <x v="1"/>
    <x v="2"/>
    <n v="400"/>
    <s v="Febrero"/>
    <n v="40"/>
  </r>
  <r>
    <n v="184"/>
    <x v="3"/>
    <x v="5"/>
    <n v="600"/>
    <s v="Enero"/>
    <n v="60"/>
  </r>
  <r>
    <n v="185"/>
    <x v="2"/>
    <x v="1"/>
    <n v="350"/>
    <s v="Febrero"/>
    <n v="17.5"/>
  </r>
  <r>
    <n v="186"/>
    <x v="3"/>
    <x v="0"/>
    <n v="250"/>
    <s v="Marzo"/>
    <n v="12.5"/>
  </r>
  <r>
    <n v="187"/>
    <x v="2"/>
    <x v="1"/>
    <n v="350"/>
    <s v="Enero"/>
    <n v="17.5"/>
  </r>
  <r>
    <n v="188"/>
    <x v="0"/>
    <x v="0"/>
    <n v="250"/>
    <s v="Enero"/>
    <n v="12.5"/>
  </r>
  <r>
    <n v="189"/>
    <x v="2"/>
    <x v="2"/>
    <n v="400"/>
    <s v="Marzo"/>
    <n v="40"/>
  </r>
  <r>
    <n v="190"/>
    <x v="4"/>
    <x v="4"/>
    <n v="25"/>
    <s v="Enero"/>
    <n v="0"/>
  </r>
  <r>
    <n v="191"/>
    <x v="2"/>
    <x v="1"/>
    <n v="350"/>
    <s v="Enero"/>
    <n v="17.5"/>
  </r>
  <r>
    <n v="192"/>
    <x v="1"/>
    <x v="0"/>
    <n v="250"/>
    <s v="Marzo"/>
    <n v="12.5"/>
  </r>
  <r>
    <n v="193"/>
    <x v="4"/>
    <x v="1"/>
    <n v="350"/>
    <s v="Febrero"/>
    <n v="17.5"/>
  </r>
  <r>
    <n v="194"/>
    <x v="0"/>
    <x v="0"/>
    <n v="250"/>
    <s v="Enero"/>
    <n v="12.5"/>
  </r>
  <r>
    <n v="195"/>
    <x v="3"/>
    <x v="3"/>
    <n v="130"/>
    <s v="Febrero"/>
    <n v="0"/>
  </r>
  <r>
    <n v="196"/>
    <x v="3"/>
    <x v="5"/>
    <n v="600"/>
    <s v="Enero"/>
    <n v="60"/>
  </r>
  <r>
    <n v="197"/>
    <x v="0"/>
    <x v="0"/>
    <n v="250"/>
    <s v="Enero"/>
    <n v="12.5"/>
  </r>
  <r>
    <n v="198"/>
    <x v="3"/>
    <x v="5"/>
    <n v="600"/>
    <s v="Marzo"/>
    <n v="60"/>
  </r>
  <r>
    <n v="199"/>
    <x v="3"/>
    <x v="4"/>
    <n v="25"/>
    <s v="Enero"/>
    <n v="0"/>
  </r>
  <r>
    <n v="200"/>
    <x v="2"/>
    <x v="4"/>
    <n v="25"/>
    <s v="Enero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3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23:H30" firstHeaderRow="1" firstDataRow="2" firstDataCol="1"/>
  <pivotFields count="6"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Col" showAll="0">
      <items count="7">
        <item x="3"/>
        <item x="4"/>
        <item x="0"/>
        <item x="5"/>
        <item x="2"/>
        <item x="1"/>
        <item t="default"/>
      </items>
    </pivotField>
    <pivotField dataField="1" numFmtId="164" showAll="0"/>
    <pivotField showAll="0"/>
    <pivotField numFmtId="16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uenta de Precio" fld="3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13:H20" firstHeaderRow="1" firstDataRow="2" firstDataCol="1"/>
  <pivotFields count="6"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Col" showAll="0">
      <items count="7">
        <item x="3"/>
        <item x="4"/>
        <item x="0"/>
        <item x="5"/>
        <item x="2"/>
        <item x="1"/>
        <item t="default"/>
      </items>
    </pivotField>
    <pivotField numFmtId="164" showAll="0"/>
    <pivotField showAll="0"/>
    <pivotField dataField="1" numFmtId="16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Comisión" fld="5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1">
  <location ref="A3:H10" firstHeaderRow="1" firstDataRow="2" firstDataCol="1"/>
  <pivotFields count="6">
    <pivotField showAll="0"/>
    <pivotField axis="axisRow" showAll="0">
      <items count="6">
        <item x="2"/>
        <item x="4"/>
        <item x="0"/>
        <item x="1"/>
        <item x="3"/>
        <item t="default"/>
      </items>
    </pivotField>
    <pivotField axis="axisCol" showAll="0">
      <items count="7">
        <item x="3"/>
        <item x="4"/>
        <item x="0"/>
        <item x="5"/>
        <item x="2"/>
        <item x="1"/>
        <item t="default"/>
      </items>
    </pivotField>
    <pivotField dataField="1" numFmtId="164" showAll="0"/>
    <pivotField showAll="0"/>
    <pivotField numFmtId="166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a de Precio" fld="3" baseField="0" baseItem="0"/>
  </dataFields>
  <formats count="1">
    <format dxfId="1">
      <pivotArea type="all" dataOnly="0" outline="0" fieldPosition="0"/>
    </format>
  </formats>
  <chartFormats count="1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48566"/>
  <sheetViews>
    <sheetView workbookViewId="0">
      <selection activeCell="G1" sqref="G1"/>
    </sheetView>
  </sheetViews>
  <sheetFormatPr baseColWidth="10" defaultRowHeight="15" x14ac:dyDescent="0.25"/>
  <cols>
    <col min="2" max="2" width="18.140625" bestFit="1" customWidth="1"/>
    <col min="3" max="3" width="11.5703125" bestFit="1" customWidth="1"/>
    <col min="4" max="4" width="12.42578125" customWidth="1"/>
  </cols>
  <sheetData>
    <row r="1" spans="1:13" ht="15.75" x14ac:dyDescent="0.2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22</v>
      </c>
    </row>
    <row r="2" spans="1:13" x14ac:dyDescent="0.25">
      <c r="A2" s="1">
        <v>1</v>
      </c>
      <c r="B2" s="1" t="s">
        <v>5</v>
      </c>
      <c r="C2" s="1" t="s">
        <v>6</v>
      </c>
      <c r="D2" s="3">
        <v>250</v>
      </c>
      <c r="E2" s="1" t="s">
        <v>7</v>
      </c>
      <c r="F2" s="22">
        <f>IF(D2&gt;=400,D2*0.1,IF(D2&gt;=150,D2*0.05,0))</f>
        <v>12.5</v>
      </c>
    </row>
    <row r="3" spans="1:13" x14ac:dyDescent="0.25">
      <c r="A3" s="1">
        <v>2</v>
      </c>
      <c r="B3" s="1" t="s">
        <v>5</v>
      </c>
      <c r="C3" s="1" t="s">
        <v>8</v>
      </c>
      <c r="D3" s="3">
        <v>350</v>
      </c>
      <c r="E3" s="1" t="s">
        <v>7</v>
      </c>
      <c r="F3" s="22">
        <f t="shared" ref="F3:F66" si="0">IF(D3&gt;=400,D3*0.1,IF(D3&gt;=150,D3*0.05,0))</f>
        <v>17.5</v>
      </c>
      <c r="H3" s="33" t="s">
        <v>32</v>
      </c>
      <c r="I3" s="33"/>
      <c r="J3" s="33"/>
      <c r="K3" s="33"/>
      <c r="L3" s="33"/>
      <c r="M3" s="33"/>
    </row>
    <row r="4" spans="1:13" x14ac:dyDescent="0.25">
      <c r="A4" s="1">
        <v>3</v>
      </c>
      <c r="B4" s="1" t="s">
        <v>9</v>
      </c>
      <c r="C4" s="1" t="s">
        <v>10</v>
      </c>
      <c r="D4" s="3">
        <v>400</v>
      </c>
      <c r="E4" s="1" t="s">
        <v>11</v>
      </c>
      <c r="F4" s="22">
        <f t="shared" si="0"/>
        <v>40</v>
      </c>
      <c r="H4" s="33"/>
      <c r="I4" s="33"/>
      <c r="J4" s="33"/>
      <c r="K4" s="33"/>
      <c r="L4" s="33"/>
      <c r="M4" s="33"/>
    </row>
    <row r="5" spans="1:13" x14ac:dyDescent="0.25">
      <c r="A5" s="1">
        <v>4</v>
      </c>
      <c r="B5" s="1" t="s">
        <v>12</v>
      </c>
      <c r="C5" s="1" t="s">
        <v>8</v>
      </c>
      <c r="D5" s="3">
        <v>350</v>
      </c>
      <c r="E5" s="1" t="s">
        <v>11</v>
      </c>
      <c r="F5" s="22">
        <f t="shared" si="0"/>
        <v>17.5</v>
      </c>
      <c r="H5" s="33"/>
      <c r="I5" s="33"/>
      <c r="J5" s="33"/>
      <c r="K5" s="33"/>
      <c r="L5" s="33"/>
      <c r="M5" s="33"/>
    </row>
    <row r="6" spans="1:13" x14ac:dyDescent="0.25">
      <c r="A6" s="1">
        <v>5</v>
      </c>
      <c r="B6" s="1" t="s">
        <v>9</v>
      </c>
      <c r="C6" s="1" t="s">
        <v>13</v>
      </c>
      <c r="D6" s="3">
        <v>130</v>
      </c>
      <c r="E6" s="1" t="s">
        <v>7</v>
      </c>
      <c r="F6" s="22">
        <f t="shared" si="0"/>
        <v>0</v>
      </c>
      <c r="H6" s="33"/>
      <c r="I6" s="33"/>
      <c r="J6" s="33"/>
      <c r="K6" s="33"/>
      <c r="L6" s="33"/>
      <c r="M6" s="33"/>
    </row>
    <row r="7" spans="1:13" x14ac:dyDescent="0.25">
      <c r="A7" s="1">
        <v>6</v>
      </c>
      <c r="B7" s="1" t="s">
        <v>14</v>
      </c>
      <c r="C7" s="1" t="s">
        <v>15</v>
      </c>
      <c r="D7" s="3">
        <v>25</v>
      </c>
      <c r="E7" s="1" t="s">
        <v>16</v>
      </c>
      <c r="F7" s="22">
        <f t="shared" si="0"/>
        <v>0</v>
      </c>
      <c r="H7" s="33"/>
      <c r="I7" s="33"/>
      <c r="J7" s="33"/>
      <c r="K7" s="33"/>
      <c r="L7" s="33"/>
      <c r="M7" s="33"/>
    </row>
    <row r="8" spans="1:13" x14ac:dyDescent="0.25">
      <c r="A8" s="1">
        <v>7</v>
      </c>
      <c r="B8" s="1" t="s">
        <v>5</v>
      </c>
      <c r="C8" s="1" t="s">
        <v>10</v>
      </c>
      <c r="D8" s="3">
        <v>400</v>
      </c>
      <c r="E8" s="1" t="s">
        <v>7</v>
      </c>
      <c r="F8" s="22">
        <f t="shared" si="0"/>
        <v>40</v>
      </c>
    </row>
    <row r="9" spans="1:13" x14ac:dyDescent="0.25">
      <c r="A9" s="1">
        <v>8</v>
      </c>
      <c r="B9" s="1" t="s">
        <v>14</v>
      </c>
      <c r="C9" s="1" t="s">
        <v>17</v>
      </c>
      <c r="D9" s="3">
        <v>600</v>
      </c>
      <c r="E9" s="1" t="s">
        <v>16</v>
      </c>
      <c r="F9" s="22">
        <f t="shared" si="0"/>
        <v>60</v>
      </c>
    </row>
    <row r="10" spans="1:13" x14ac:dyDescent="0.25">
      <c r="A10" s="1">
        <v>9</v>
      </c>
      <c r="B10" s="1" t="s">
        <v>14</v>
      </c>
      <c r="C10" s="1" t="s">
        <v>13</v>
      </c>
      <c r="D10" s="3">
        <v>130</v>
      </c>
      <c r="E10" s="1" t="s">
        <v>16</v>
      </c>
      <c r="F10" s="22">
        <f t="shared" si="0"/>
        <v>0</v>
      </c>
    </row>
    <row r="11" spans="1:13" x14ac:dyDescent="0.25">
      <c r="A11" s="1">
        <v>10</v>
      </c>
      <c r="B11" s="1" t="s">
        <v>14</v>
      </c>
      <c r="C11" s="1" t="s">
        <v>10</v>
      </c>
      <c r="D11" s="3">
        <v>400</v>
      </c>
      <c r="E11" s="1" t="s">
        <v>16</v>
      </c>
      <c r="F11" s="22">
        <f t="shared" si="0"/>
        <v>40</v>
      </c>
    </row>
    <row r="12" spans="1:13" x14ac:dyDescent="0.25">
      <c r="A12" s="1">
        <v>11</v>
      </c>
      <c r="B12" s="1" t="s">
        <v>18</v>
      </c>
      <c r="C12" s="1" t="s">
        <v>13</v>
      </c>
      <c r="D12" s="3">
        <v>130</v>
      </c>
      <c r="E12" s="1" t="s">
        <v>7</v>
      </c>
      <c r="F12" s="22">
        <f t="shared" si="0"/>
        <v>0</v>
      </c>
    </row>
    <row r="13" spans="1:13" x14ac:dyDescent="0.25">
      <c r="A13" s="1">
        <v>12</v>
      </c>
      <c r="B13" s="1" t="s">
        <v>9</v>
      </c>
      <c r="C13" s="1" t="s">
        <v>15</v>
      </c>
      <c r="D13" s="3">
        <v>25</v>
      </c>
      <c r="E13" s="1" t="s">
        <v>7</v>
      </c>
      <c r="F13" s="22">
        <f t="shared" si="0"/>
        <v>0</v>
      </c>
    </row>
    <row r="14" spans="1:13" x14ac:dyDescent="0.25">
      <c r="A14" s="1">
        <v>13</v>
      </c>
      <c r="B14" s="1" t="s">
        <v>14</v>
      </c>
      <c r="C14" s="1" t="s">
        <v>17</v>
      </c>
      <c r="D14" s="3">
        <v>600</v>
      </c>
      <c r="E14" s="1" t="s">
        <v>7</v>
      </c>
      <c r="F14" s="22">
        <f t="shared" si="0"/>
        <v>60</v>
      </c>
    </row>
    <row r="15" spans="1:13" x14ac:dyDescent="0.25">
      <c r="A15" s="1">
        <v>14</v>
      </c>
      <c r="B15" s="1" t="s">
        <v>12</v>
      </c>
      <c r="C15" s="1" t="s">
        <v>10</v>
      </c>
      <c r="D15" s="3">
        <v>400</v>
      </c>
      <c r="E15" s="1" t="s">
        <v>16</v>
      </c>
      <c r="F15" s="22">
        <f t="shared" si="0"/>
        <v>40</v>
      </c>
    </row>
    <row r="16" spans="1:13" x14ac:dyDescent="0.25">
      <c r="A16" s="1">
        <v>15</v>
      </c>
      <c r="B16" s="1" t="s">
        <v>18</v>
      </c>
      <c r="C16" s="1" t="s">
        <v>10</v>
      </c>
      <c r="D16" s="3">
        <v>400</v>
      </c>
      <c r="E16" s="1" t="s">
        <v>16</v>
      </c>
      <c r="F16" s="22">
        <f t="shared" si="0"/>
        <v>40</v>
      </c>
    </row>
    <row r="17" spans="1:6" x14ac:dyDescent="0.25">
      <c r="A17" s="1">
        <v>16</v>
      </c>
      <c r="B17" s="1" t="s">
        <v>12</v>
      </c>
      <c r="C17" s="1" t="s">
        <v>10</v>
      </c>
      <c r="D17" s="3">
        <v>400</v>
      </c>
      <c r="E17" s="1" t="s">
        <v>16</v>
      </c>
      <c r="F17" s="22">
        <f t="shared" si="0"/>
        <v>40</v>
      </c>
    </row>
    <row r="18" spans="1:6" x14ac:dyDescent="0.25">
      <c r="A18" s="1">
        <v>17</v>
      </c>
      <c r="B18" s="1" t="s">
        <v>18</v>
      </c>
      <c r="C18" s="1" t="s">
        <v>15</v>
      </c>
      <c r="D18" s="3">
        <v>25</v>
      </c>
      <c r="E18" s="1" t="s">
        <v>7</v>
      </c>
      <c r="F18" s="22">
        <f t="shared" si="0"/>
        <v>0</v>
      </c>
    </row>
    <row r="19" spans="1:6" x14ac:dyDescent="0.25">
      <c r="A19" s="1">
        <v>18</v>
      </c>
      <c r="B19" s="1" t="s">
        <v>9</v>
      </c>
      <c r="C19" s="1" t="s">
        <v>13</v>
      </c>
      <c r="D19" s="3">
        <v>130</v>
      </c>
      <c r="E19" s="1" t="s">
        <v>16</v>
      </c>
      <c r="F19" s="22">
        <f t="shared" si="0"/>
        <v>0</v>
      </c>
    </row>
    <row r="20" spans="1:6" x14ac:dyDescent="0.25">
      <c r="A20" s="1">
        <v>19</v>
      </c>
      <c r="B20" s="1" t="s">
        <v>12</v>
      </c>
      <c r="C20" s="1" t="s">
        <v>6</v>
      </c>
      <c r="D20" s="3">
        <v>250</v>
      </c>
      <c r="E20" s="1" t="s">
        <v>7</v>
      </c>
      <c r="F20" s="22">
        <f t="shared" si="0"/>
        <v>12.5</v>
      </c>
    </row>
    <row r="21" spans="1:6" x14ac:dyDescent="0.25">
      <c r="A21" s="1">
        <v>20</v>
      </c>
      <c r="B21" s="1" t="s">
        <v>18</v>
      </c>
      <c r="C21" s="1" t="s">
        <v>6</v>
      </c>
      <c r="D21" s="3">
        <v>250</v>
      </c>
      <c r="E21" s="1" t="s">
        <v>16</v>
      </c>
      <c r="F21" s="22">
        <f t="shared" si="0"/>
        <v>12.5</v>
      </c>
    </row>
    <row r="22" spans="1:6" x14ac:dyDescent="0.25">
      <c r="A22" s="1">
        <v>21</v>
      </c>
      <c r="B22" s="1" t="s">
        <v>18</v>
      </c>
      <c r="C22" s="1" t="s">
        <v>17</v>
      </c>
      <c r="D22" s="3">
        <v>600</v>
      </c>
      <c r="E22" s="1" t="s">
        <v>16</v>
      </c>
      <c r="F22" s="22">
        <f t="shared" si="0"/>
        <v>60</v>
      </c>
    </row>
    <row r="23" spans="1:6" x14ac:dyDescent="0.25">
      <c r="A23" s="1">
        <v>22</v>
      </c>
      <c r="B23" s="1" t="s">
        <v>9</v>
      </c>
      <c r="C23" s="1" t="s">
        <v>10</v>
      </c>
      <c r="D23" s="3">
        <v>400</v>
      </c>
      <c r="E23" s="1" t="s">
        <v>16</v>
      </c>
      <c r="F23" s="22">
        <f t="shared" si="0"/>
        <v>40</v>
      </c>
    </row>
    <row r="24" spans="1:6" x14ac:dyDescent="0.25">
      <c r="A24" s="1">
        <v>23</v>
      </c>
      <c r="B24" s="1" t="s">
        <v>14</v>
      </c>
      <c r="C24" s="1" t="s">
        <v>15</v>
      </c>
      <c r="D24" s="3">
        <v>25</v>
      </c>
      <c r="E24" s="1" t="s">
        <v>11</v>
      </c>
      <c r="F24" s="22">
        <f t="shared" si="0"/>
        <v>0</v>
      </c>
    </row>
    <row r="25" spans="1:6" x14ac:dyDescent="0.25">
      <c r="A25" s="1">
        <v>24</v>
      </c>
      <c r="B25" s="1" t="s">
        <v>9</v>
      </c>
      <c r="C25" s="1" t="s">
        <v>15</v>
      </c>
      <c r="D25" s="3">
        <v>25</v>
      </c>
      <c r="E25" s="1" t="s">
        <v>16</v>
      </c>
      <c r="F25" s="22">
        <f t="shared" si="0"/>
        <v>0</v>
      </c>
    </row>
    <row r="26" spans="1:6" x14ac:dyDescent="0.25">
      <c r="A26" s="1">
        <v>25</v>
      </c>
      <c r="B26" s="1" t="s">
        <v>9</v>
      </c>
      <c r="C26" s="1" t="s">
        <v>10</v>
      </c>
      <c r="D26" s="3">
        <v>400</v>
      </c>
      <c r="E26" s="1" t="s">
        <v>16</v>
      </c>
      <c r="F26" s="22">
        <f t="shared" si="0"/>
        <v>40</v>
      </c>
    </row>
    <row r="27" spans="1:6" x14ac:dyDescent="0.25">
      <c r="A27" s="1">
        <v>26</v>
      </c>
      <c r="B27" s="1" t="s">
        <v>18</v>
      </c>
      <c r="C27" s="1" t="s">
        <v>13</v>
      </c>
      <c r="D27" s="3">
        <v>130</v>
      </c>
      <c r="E27" s="1" t="s">
        <v>16</v>
      </c>
      <c r="F27" s="22">
        <f t="shared" si="0"/>
        <v>0</v>
      </c>
    </row>
    <row r="28" spans="1:6" x14ac:dyDescent="0.25">
      <c r="A28" s="1">
        <v>27</v>
      </c>
      <c r="B28" s="1" t="s">
        <v>9</v>
      </c>
      <c r="C28" s="1" t="s">
        <v>13</v>
      </c>
      <c r="D28" s="3">
        <v>130</v>
      </c>
      <c r="E28" s="1" t="s">
        <v>7</v>
      </c>
      <c r="F28" s="22">
        <f t="shared" si="0"/>
        <v>0</v>
      </c>
    </row>
    <row r="29" spans="1:6" x14ac:dyDescent="0.25">
      <c r="A29" s="1">
        <v>28</v>
      </c>
      <c r="B29" s="1" t="s">
        <v>18</v>
      </c>
      <c r="C29" s="1" t="s">
        <v>6</v>
      </c>
      <c r="D29" s="3">
        <v>250</v>
      </c>
      <c r="E29" s="1" t="s">
        <v>7</v>
      </c>
      <c r="F29" s="22">
        <f t="shared" si="0"/>
        <v>12.5</v>
      </c>
    </row>
    <row r="30" spans="1:6" x14ac:dyDescent="0.25">
      <c r="A30" s="1">
        <v>29</v>
      </c>
      <c r="B30" s="1" t="s">
        <v>9</v>
      </c>
      <c r="C30" s="1" t="s">
        <v>6</v>
      </c>
      <c r="D30" s="3">
        <v>250</v>
      </c>
      <c r="E30" s="1" t="s">
        <v>7</v>
      </c>
      <c r="F30" s="22">
        <f t="shared" si="0"/>
        <v>12.5</v>
      </c>
    </row>
    <row r="31" spans="1:6" x14ac:dyDescent="0.25">
      <c r="A31" s="1">
        <v>30</v>
      </c>
      <c r="B31" s="1" t="s">
        <v>14</v>
      </c>
      <c r="C31" s="1" t="s">
        <v>13</v>
      </c>
      <c r="D31" s="3">
        <v>130</v>
      </c>
      <c r="E31" s="1" t="s">
        <v>7</v>
      </c>
      <c r="F31" s="22">
        <f t="shared" si="0"/>
        <v>0</v>
      </c>
    </row>
    <row r="32" spans="1:6" x14ac:dyDescent="0.25">
      <c r="A32" s="1">
        <v>31</v>
      </c>
      <c r="B32" s="1" t="s">
        <v>14</v>
      </c>
      <c r="C32" s="1" t="s">
        <v>17</v>
      </c>
      <c r="D32" s="3">
        <v>600</v>
      </c>
      <c r="E32" s="1" t="s">
        <v>7</v>
      </c>
      <c r="F32" s="22">
        <f t="shared" si="0"/>
        <v>60</v>
      </c>
    </row>
    <row r="33" spans="1:6" x14ac:dyDescent="0.25">
      <c r="A33" s="1">
        <v>32</v>
      </c>
      <c r="B33" s="1" t="s">
        <v>12</v>
      </c>
      <c r="C33" s="1" t="s">
        <v>13</v>
      </c>
      <c r="D33" s="3">
        <v>130</v>
      </c>
      <c r="E33" s="1" t="s">
        <v>7</v>
      </c>
      <c r="F33" s="22">
        <f t="shared" si="0"/>
        <v>0</v>
      </c>
    </row>
    <row r="34" spans="1:6" x14ac:dyDescent="0.25">
      <c r="A34" s="1">
        <v>33</v>
      </c>
      <c r="B34" s="1" t="s">
        <v>12</v>
      </c>
      <c r="C34" s="1" t="s">
        <v>8</v>
      </c>
      <c r="D34" s="3">
        <v>350</v>
      </c>
      <c r="E34" s="1" t="s">
        <v>16</v>
      </c>
      <c r="F34" s="22">
        <f t="shared" si="0"/>
        <v>17.5</v>
      </c>
    </row>
    <row r="35" spans="1:6" x14ac:dyDescent="0.25">
      <c r="A35" s="1">
        <v>34</v>
      </c>
      <c r="B35" s="1" t="s">
        <v>5</v>
      </c>
      <c r="C35" s="1" t="s">
        <v>13</v>
      </c>
      <c r="D35" s="3">
        <v>130</v>
      </c>
      <c r="E35" s="1" t="s">
        <v>7</v>
      </c>
      <c r="F35" s="22">
        <f t="shared" si="0"/>
        <v>0</v>
      </c>
    </row>
    <row r="36" spans="1:6" x14ac:dyDescent="0.25">
      <c r="A36" s="1">
        <v>35</v>
      </c>
      <c r="B36" s="1" t="s">
        <v>12</v>
      </c>
      <c r="C36" s="1" t="s">
        <v>10</v>
      </c>
      <c r="D36" s="3">
        <v>400</v>
      </c>
      <c r="E36" s="1" t="s">
        <v>11</v>
      </c>
      <c r="F36" s="22">
        <f t="shared" si="0"/>
        <v>40</v>
      </c>
    </row>
    <row r="37" spans="1:6" x14ac:dyDescent="0.25">
      <c r="A37" s="1">
        <v>36</v>
      </c>
      <c r="B37" s="1" t="s">
        <v>12</v>
      </c>
      <c r="C37" s="1" t="s">
        <v>17</v>
      </c>
      <c r="D37" s="3">
        <v>600</v>
      </c>
      <c r="E37" s="1" t="s">
        <v>7</v>
      </c>
      <c r="F37" s="22">
        <f t="shared" si="0"/>
        <v>60</v>
      </c>
    </row>
    <row r="38" spans="1:6" x14ac:dyDescent="0.25">
      <c r="A38" s="1">
        <v>37</v>
      </c>
      <c r="B38" s="1" t="s">
        <v>5</v>
      </c>
      <c r="C38" s="1" t="s">
        <v>6</v>
      </c>
      <c r="D38" s="3">
        <v>250</v>
      </c>
      <c r="E38" s="1" t="s">
        <v>16</v>
      </c>
      <c r="F38" s="22">
        <f t="shared" si="0"/>
        <v>12.5</v>
      </c>
    </row>
    <row r="39" spans="1:6" x14ac:dyDescent="0.25">
      <c r="A39" s="1">
        <v>38</v>
      </c>
      <c r="B39" s="1" t="s">
        <v>5</v>
      </c>
      <c r="C39" s="1" t="s">
        <v>10</v>
      </c>
      <c r="D39" s="3">
        <v>400</v>
      </c>
      <c r="E39" s="1" t="s">
        <v>7</v>
      </c>
      <c r="F39" s="22">
        <f t="shared" si="0"/>
        <v>40</v>
      </c>
    </row>
    <row r="40" spans="1:6" x14ac:dyDescent="0.25">
      <c r="A40" s="1">
        <v>39</v>
      </c>
      <c r="B40" s="1" t="s">
        <v>5</v>
      </c>
      <c r="C40" s="1" t="s">
        <v>8</v>
      </c>
      <c r="D40" s="3">
        <v>350</v>
      </c>
      <c r="E40" s="1" t="s">
        <v>16</v>
      </c>
      <c r="F40" s="22">
        <f t="shared" si="0"/>
        <v>17.5</v>
      </c>
    </row>
    <row r="41" spans="1:6" x14ac:dyDescent="0.25">
      <c r="A41" s="1">
        <v>40</v>
      </c>
      <c r="B41" s="1" t="s">
        <v>18</v>
      </c>
      <c r="C41" s="1" t="s">
        <v>8</v>
      </c>
      <c r="D41" s="3">
        <v>350</v>
      </c>
      <c r="E41" s="1" t="s">
        <v>16</v>
      </c>
      <c r="F41" s="22">
        <f t="shared" si="0"/>
        <v>17.5</v>
      </c>
    </row>
    <row r="42" spans="1:6" x14ac:dyDescent="0.25">
      <c r="A42" s="1">
        <v>41</v>
      </c>
      <c r="B42" s="1" t="s">
        <v>5</v>
      </c>
      <c r="C42" s="1" t="s">
        <v>6</v>
      </c>
      <c r="D42" s="3">
        <v>250</v>
      </c>
      <c r="E42" s="1" t="s">
        <v>7</v>
      </c>
      <c r="F42" s="22">
        <f t="shared" si="0"/>
        <v>12.5</v>
      </c>
    </row>
    <row r="43" spans="1:6" x14ac:dyDescent="0.25">
      <c r="A43" s="1">
        <v>42</v>
      </c>
      <c r="B43" s="1" t="s">
        <v>9</v>
      </c>
      <c r="C43" s="1" t="s">
        <v>15</v>
      </c>
      <c r="D43" s="3">
        <v>25</v>
      </c>
      <c r="E43" s="1" t="s">
        <v>11</v>
      </c>
      <c r="F43" s="22">
        <f t="shared" si="0"/>
        <v>0</v>
      </c>
    </row>
    <row r="44" spans="1:6" x14ac:dyDescent="0.25">
      <c r="A44" s="1">
        <v>43</v>
      </c>
      <c r="B44" s="1" t="s">
        <v>14</v>
      </c>
      <c r="C44" s="1" t="s">
        <v>10</v>
      </c>
      <c r="D44" s="3">
        <v>400</v>
      </c>
      <c r="E44" s="1" t="s">
        <v>7</v>
      </c>
      <c r="F44" s="22">
        <f t="shared" si="0"/>
        <v>40</v>
      </c>
    </row>
    <row r="45" spans="1:6" x14ac:dyDescent="0.25">
      <c r="A45" s="1">
        <v>44</v>
      </c>
      <c r="B45" s="1" t="s">
        <v>14</v>
      </c>
      <c r="C45" s="1" t="s">
        <v>17</v>
      </c>
      <c r="D45" s="3">
        <v>600</v>
      </c>
      <c r="E45" s="1" t="s">
        <v>16</v>
      </c>
      <c r="F45" s="22">
        <f t="shared" si="0"/>
        <v>60</v>
      </c>
    </row>
    <row r="46" spans="1:6" x14ac:dyDescent="0.25">
      <c r="A46" s="1">
        <v>45</v>
      </c>
      <c r="B46" s="1" t="s">
        <v>12</v>
      </c>
      <c r="C46" s="1" t="s">
        <v>15</v>
      </c>
      <c r="D46" s="3">
        <v>25</v>
      </c>
      <c r="E46" s="1" t="s">
        <v>16</v>
      </c>
      <c r="F46" s="22">
        <f t="shared" si="0"/>
        <v>0</v>
      </c>
    </row>
    <row r="47" spans="1:6" x14ac:dyDescent="0.25">
      <c r="A47" s="1">
        <v>46</v>
      </c>
      <c r="B47" s="1" t="s">
        <v>5</v>
      </c>
      <c r="C47" s="1" t="s">
        <v>8</v>
      </c>
      <c r="D47" s="3">
        <v>350</v>
      </c>
      <c r="E47" s="1" t="s">
        <v>7</v>
      </c>
      <c r="F47" s="22">
        <f t="shared" si="0"/>
        <v>17.5</v>
      </c>
    </row>
    <row r="48" spans="1:6" x14ac:dyDescent="0.25">
      <c r="A48" s="1">
        <v>47</v>
      </c>
      <c r="B48" s="1" t="s">
        <v>12</v>
      </c>
      <c r="C48" s="1" t="s">
        <v>8</v>
      </c>
      <c r="D48" s="3">
        <v>350</v>
      </c>
      <c r="E48" s="1" t="s">
        <v>16</v>
      </c>
      <c r="F48" s="22">
        <f t="shared" si="0"/>
        <v>17.5</v>
      </c>
    </row>
    <row r="49" spans="1:6" x14ac:dyDescent="0.25">
      <c r="A49" s="1">
        <v>48</v>
      </c>
      <c r="B49" s="1" t="s">
        <v>9</v>
      </c>
      <c r="C49" s="1" t="s">
        <v>13</v>
      </c>
      <c r="D49" s="3">
        <v>130</v>
      </c>
      <c r="E49" s="1" t="s">
        <v>7</v>
      </c>
      <c r="F49" s="22">
        <f t="shared" si="0"/>
        <v>0</v>
      </c>
    </row>
    <row r="50" spans="1:6" x14ac:dyDescent="0.25">
      <c r="A50" s="1">
        <v>49</v>
      </c>
      <c r="B50" s="1" t="s">
        <v>14</v>
      </c>
      <c r="C50" s="1" t="s">
        <v>10</v>
      </c>
      <c r="D50" s="3">
        <v>400</v>
      </c>
      <c r="E50" s="1" t="s">
        <v>16</v>
      </c>
      <c r="F50" s="22">
        <f t="shared" si="0"/>
        <v>40</v>
      </c>
    </row>
    <row r="51" spans="1:6" x14ac:dyDescent="0.25">
      <c r="A51" s="1">
        <v>50</v>
      </c>
      <c r="B51" s="1" t="s">
        <v>18</v>
      </c>
      <c r="C51" s="1" t="s">
        <v>15</v>
      </c>
      <c r="D51" s="3">
        <v>25</v>
      </c>
      <c r="E51" s="1" t="s">
        <v>11</v>
      </c>
      <c r="F51" s="22">
        <f t="shared" si="0"/>
        <v>0</v>
      </c>
    </row>
    <row r="52" spans="1:6" x14ac:dyDescent="0.25">
      <c r="A52" s="1">
        <v>51</v>
      </c>
      <c r="B52" s="1" t="s">
        <v>14</v>
      </c>
      <c r="C52" s="1" t="s">
        <v>10</v>
      </c>
      <c r="D52" s="3">
        <v>400</v>
      </c>
      <c r="E52" s="1" t="s">
        <v>16</v>
      </c>
      <c r="F52" s="22">
        <f t="shared" si="0"/>
        <v>40</v>
      </c>
    </row>
    <row r="53" spans="1:6" x14ac:dyDescent="0.25">
      <c r="A53" s="1">
        <v>52</v>
      </c>
      <c r="B53" s="1" t="s">
        <v>9</v>
      </c>
      <c r="C53" s="1" t="s">
        <v>15</v>
      </c>
      <c r="D53" s="3">
        <v>25</v>
      </c>
      <c r="E53" s="1" t="s">
        <v>7</v>
      </c>
      <c r="F53" s="22">
        <f t="shared" si="0"/>
        <v>0</v>
      </c>
    </row>
    <row r="54" spans="1:6" x14ac:dyDescent="0.25">
      <c r="A54" s="1">
        <v>53</v>
      </c>
      <c r="B54" s="1" t="s">
        <v>14</v>
      </c>
      <c r="C54" s="1" t="s">
        <v>17</v>
      </c>
      <c r="D54" s="3">
        <v>600</v>
      </c>
      <c r="E54" s="1" t="s">
        <v>16</v>
      </c>
      <c r="F54" s="22">
        <f t="shared" si="0"/>
        <v>60</v>
      </c>
    </row>
    <row r="55" spans="1:6" x14ac:dyDescent="0.25">
      <c r="A55" s="1">
        <v>54</v>
      </c>
      <c r="B55" s="1" t="s">
        <v>14</v>
      </c>
      <c r="C55" s="1" t="s">
        <v>15</v>
      </c>
      <c r="D55" s="3">
        <v>25</v>
      </c>
      <c r="E55" s="1" t="s">
        <v>7</v>
      </c>
      <c r="F55" s="22">
        <f t="shared" si="0"/>
        <v>0</v>
      </c>
    </row>
    <row r="56" spans="1:6" x14ac:dyDescent="0.25">
      <c r="A56" s="1">
        <v>55</v>
      </c>
      <c r="B56" s="1" t="s">
        <v>12</v>
      </c>
      <c r="C56" s="1" t="s">
        <v>10</v>
      </c>
      <c r="D56" s="3">
        <v>400</v>
      </c>
      <c r="E56" s="1" t="s">
        <v>7</v>
      </c>
      <c r="F56" s="22">
        <f t="shared" si="0"/>
        <v>40</v>
      </c>
    </row>
    <row r="57" spans="1:6" x14ac:dyDescent="0.25">
      <c r="A57" s="1">
        <v>56</v>
      </c>
      <c r="B57" s="1" t="s">
        <v>9</v>
      </c>
      <c r="C57" s="1" t="s">
        <v>17</v>
      </c>
      <c r="D57" s="3">
        <v>600</v>
      </c>
      <c r="E57" s="1" t="s">
        <v>16</v>
      </c>
      <c r="F57" s="22">
        <f t="shared" si="0"/>
        <v>60</v>
      </c>
    </row>
    <row r="58" spans="1:6" x14ac:dyDescent="0.25">
      <c r="A58" s="1">
        <v>57</v>
      </c>
      <c r="B58" s="1" t="s">
        <v>18</v>
      </c>
      <c r="C58" s="1" t="s">
        <v>6</v>
      </c>
      <c r="D58" s="3">
        <v>250</v>
      </c>
      <c r="E58" s="1" t="s">
        <v>16</v>
      </c>
      <c r="F58" s="22">
        <f t="shared" si="0"/>
        <v>12.5</v>
      </c>
    </row>
    <row r="59" spans="1:6" x14ac:dyDescent="0.25">
      <c r="A59" s="1">
        <v>58</v>
      </c>
      <c r="B59" s="1" t="s">
        <v>14</v>
      </c>
      <c r="C59" s="1" t="s">
        <v>15</v>
      </c>
      <c r="D59" s="3">
        <v>25</v>
      </c>
      <c r="E59" s="1" t="s">
        <v>16</v>
      </c>
      <c r="F59" s="22">
        <f t="shared" si="0"/>
        <v>0</v>
      </c>
    </row>
    <row r="60" spans="1:6" x14ac:dyDescent="0.25">
      <c r="A60" s="1">
        <v>59</v>
      </c>
      <c r="B60" s="1" t="s">
        <v>9</v>
      </c>
      <c r="C60" s="1" t="s">
        <v>17</v>
      </c>
      <c r="D60" s="3">
        <v>600</v>
      </c>
      <c r="E60" s="1" t="s">
        <v>16</v>
      </c>
      <c r="F60" s="22">
        <f t="shared" si="0"/>
        <v>60</v>
      </c>
    </row>
    <row r="61" spans="1:6" x14ac:dyDescent="0.25">
      <c r="A61" s="1">
        <v>60</v>
      </c>
      <c r="B61" s="1" t="s">
        <v>14</v>
      </c>
      <c r="C61" s="1" t="s">
        <v>6</v>
      </c>
      <c r="D61" s="3">
        <v>250</v>
      </c>
      <c r="E61" s="1" t="s">
        <v>11</v>
      </c>
      <c r="F61" s="22">
        <f t="shared" si="0"/>
        <v>12.5</v>
      </c>
    </row>
    <row r="62" spans="1:6" x14ac:dyDescent="0.25">
      <c r="A62" s="1">
        <v>61</v>
      </c>
      <c r="B62" s="1" t="s">
        <v>9</v>
      </c>
      <c r="C62" s="1" t="s">
        <v>13</v>
      </c>
      <c r="D62" s="3">
        <v>130</v>
      </c>
      <c r="E62" s="1" t="s">
        <v>7</v>
      </c>
      <c r="F62" s="22">
        <f t="shared" si="0"/>
        <v>0</v>
      </c>
    </row>
    <row r="63" spans="1:6" x14ac:dyDescent="0.25">
      <c r="A63" s="1">
        <v>62</v>
      </c>
      <c r="B63" s="1" t="s">
        <v>9</v>
      </c>
      <c r="C63" s="1" t="s">
        <v>15</v>
      </c>
      <c r="D63" s="3">
        <v>25</v>
      </c>
      <c r="E63" s="1" t="s">
        <v>16</v>
      </c>
      <c r="F63" s="22">
        <f t="shared" si="0"/>
        <v>0</v>
      </c>
    </row>
    <row r="64" spans="1:6" x14ac:dyDescent="0.25">
      <c r="A64" s="1">
        <v>63</v>
      </c>
      <c r="B64" s="1" t="s">
        <v>14</v>
      </c>
      <c r="C64" s="1" t="s">
        <v>15</v>
      </c>
      <c r="D64" s="3">
        <v>25</v>
      </c>
      <c r="E64" s="1" t="s">
        <v>16</v>
      </c>
      <c r="F64" s="22">
        <f t="shared" si="0"/>
        <v>0</v>
      </c>
    </row>
    <row r="65" spans="1:6" x14ac:dyDescent="0.25">
      <c r="A65" s="1">
        <v>64</v>
      </c>
      <c r="B65" s="1" t="s">
        <v>18</v>
      </c>
      <c r="C65" s="1" t="s">
        <v>10</v>
      </c>
      <c r="D65" s="3">
        <v>400</v>
      </c>
      <c r="E65" s="1" t="s">
        <v>16</v>
      </c>
      <c r="F65" s="22">
        <f t="shared" si="0"/>
        <v>40</v>
      </c>
    </row>
    <row r="66" spans="1:6" x14ac:dyDescent="0.25">
      <c r="A66" s="1">
        <v>65</v>
      </c>
      <c r="B66" s="1" t="s">
        <v>5</v>
      </c>
      <c r="C66" s="1" t="s">
        <v>6</v>
      </c>
      <c r="D66" s="3">
        <v>250</v>
      </c>
      <c r="E66" s="1" t="s">
        <v>16</v>
      </c>
      <c r="F66" s="22">
        <f t="shared" si="0"/>
        <v>12.5</v>
      </c>
    </row>
    <row r="67" spans="1:6" x14ac:dyDescent="0.25">
      <c r="A67" s="1">
        <v>66</v>
      </c>
      <c r="B67" s="1" t="s">
        <v>18</v>
      </c>
      <c r="C67" s="1" t="s">
        <v>10</v>
      </c>
      <c r="D67" s="3">
        <v>400</v>
      </c>
      <c r="E67" s="1" t="s">
        <v>7</v>
      </c>
      <c r="F67" s="22">
        <f t="shared" ref="F67:F130" si="1">IF(D67&gt;=400,D67*0.1,IF(D67&gt;=150,D67*0.05,0))</f>
        <v>40</v>
      </c>
    </row>
    <row r="68" spans="1:6" x14ac:dyDescent="0.25">
      <c r="A68" s="1">
        <v>67</v>
      </c>
      <c r="B68" s="1" t="s">
        <v>14</v>
      </c>
      <c r="C68" s="1" t="s">
        <v>10</v>
      </c>
      <c r="D68" s="3">
        <v>400</v>
      </c>
      <c r="E68" s="1" t="s">
        <v>7</v>
      </c>
      <c r="F68" s="22">
        <f t="shared" si="1"/>
        <v>40</v>
      </c>
    </row>
    <row r="69" spans="1:6" x14ac:dyDescent="0.25">
      <c r="A69" s="1">
        <v>68</v>
      </c>
      <c r="B69" s="1" t="s">
        <v>5</v>
      </c>
      <c r="C69" s="1" t="s">
        <v>13</v>
      </c>
      <c r="D69" s="3">
        <v>130</v>
      </c>
      <c r="E69" s="1" t="s">
        <v>7</v>
      </c>
      <c r="F69" s="22">
        <f t="shared" si="1"/>
        <v>0</v>
      </c>
    </row>
    <row r="70" spans="1:6" x14ac:dyDescent="0.25">
      <c r="A70" s="1">
        <v>69</v>
      </c>
      <c r="B70" s="1" t="s">
        <v>5</v>
      </c>
      <c r="C70" s="1" t="s">
        <v>13</v>
      </c>
      <c r="D70" s="3">
        <v>130</v>
      </c>
      <c r="E70" s="1" t="s">
        <v>7</v>
      </c>
      <c r="F70" s="22">
        <f t="shared" si="1"/>
        <v>0</v>
      </c>
    </row>
    <row r="71" spans="1:6" x14ac:dyDescent="0.25">
      <c r="A71" s="1">
        <v>70</v>
      </c>
      <c r="B71" s="1" t="s">
        <v>9</v>
      </c>
      <c r="C71" s="1" t="s">
        <v>8</v>
      </c>
      <c r="D71" s="3">
        <v>350</v>
      </c>
      <c r="E71" s="1" t="s">
        <v>7</v>
      </c>
      <c r="F71" s="22">
        <f t="shared" si="1"/>
        <v>17.5</v>
      </c>
    </row>
    <row r="72" spans="1:6" x14ac:dyDescent="0.25">
      <c r="A72" s="1">
        <v>71</v>
      </c>
      <c r="B72" s="1" t="s">
        <v>9</v>
      </c>
      <c r="C72" s="1" t="s">
        <v>13</v>
      </c>
      <c r="D72" s="3">
        <v>130</v>
      </c>
      <c r="E72" s="1" t="s">
        <v>11</v>
      </c>
      <c r="F72" s="22">
        <f t="shared" si="1"/>
        <v>0</v>
      </c>
    </row>
    <row r="73" spans="1:6" x14ac:dyDescent="0.25">
      <c r="A73" s="1">
        <v>72</v>
      </c>
      <c r="B73" s="1" t="s">
        <v>18</v>
      </c>
      <c r="C73" s="1" t="s">
        <v>6</v>
      </c>
      <c r="D73" s="3">
        <v>250</v>
      </c>
      <c r="E73" s="1" t="s">
        <v>7</v>
      </c>
      <c r="F73" s="22">
        <f t="shared" si="1"/>
        <v>12.5</v>
      </c>
    </row>
    <row r="74" spans="1:6" x14ac:dyDescent="0.25">
      <c r="A74" s="1">
        <v>73</v>
      </c>
      <c r="B74" s="1" t="s">
        <v>12</v>
      </c>
      <c r="C74" s="1" t="s">
        <v>10</v>
      </c>
      <c r="D74" s="3">
        <v>400</v>
      </c>
      <c r="E74" s="1" t="s">
        <v>16</v>
      </c>
      <c r="F74" s="22">
        <f t="shared" si="1"/>
        <v>40</v>
      </c>
    </row>
    <row r="75" spans="1:6" x14ac:dyDescent="0.25">
      <c r="A75" s="1">
        <v>74</v>
      </c>
      <c r="B75" s="1" t="s">
        <v>12</v>
      </c>
      <c r="C75" s="1" t="s">
        <v>6</v>
      </c>
      <c r="D75" s="3">
        <v>250</v>
      </c>
      <c r="E75" s="1" t="s">
        <v>16</v>
      </c>
      <c r="F75" s="22">
        <f t="shared" si="1"/>
        <v>12.5</v>
      </c>
    </row>
    <row r="76" spans="1:6" x14ac:dyDescent="0.25">
      <c r="A76" s="1">
        <v>75</v>
      </c>
      <c r="B76" s="1" t="s">
        <v>9</v>
      </c>
      <c r="C76" s="1" t="s">
        <v>8</v>
      </c>
      <c r="D76" s="3">
        <v>350</v>
      </c>
      <c r="E76" s="1" t="s">
        <v>16</v>
      </c>
      <c r="F76" s="22">
        <f t="shared" si="1"/>
        <v>17.5</v>
      </c>
    </row>
    <row r="77" spans="1:6" x14ac:dyDescent="0.25">
      <c r="A77" s="1">
        <v>76</v>
      </c>
      <c r="B77" s="1" t="s">
        <v>18</v>
      </c>
      <c r="C77" s="1" t="s">
        <v>13</v>
      </c>
      <c r="D77" s="3">
        <v>130</v>
      </c>
      <c r="E77" s="1" t="s">
        <v>7</v>
      </c>
      <c r="F77" s="22">
        <f t="shared" si="1"/>
        <v>0</v>
      </c>
    </row>
    <row r="78" spans="1:6" x14ac:dyDescent="0.25">
      <c r="A78" s="1">
        <v>77</v>
      </c>
      <c r="B78" s="1" t="s">
        <v>5</v>
      </c>
      <c r="C78" s="1" t="s">
        <v>6</v>
      </c>
      <c r="D78" s="3">
        <v>250</v>
      </c>
      <c r="E78" s="1" t="s">
        <v>7</v>
      </c>
      <c r="F78" s="22">
        <f t="shared" si="1"/>
        <v>12.5</v>
      </c>
    </row>
    <row r="79" spans="1:6" x14ac:dyDescent="0.25">
      <c r="A79" s="1">
        <v>78</v>
      </c>
      <c r="B79" s="1" t="s">
        <v>18</v>
      </c>
      <c r="C79" s="1" t="s">
        <v>15</v>
      </c>
      <c r="D79" s="3">
        <v>25</v>
      </c>
      <c r="E79" s="1" t="s">
        <v>16</v>
      </c>
      <c r="F79" s="22">
        <f t="shared" si="1"/>
        <v>0</v>
      </c>
    </row>
    <row r="80" spans="1:6" x14ac:dyDescent="0.25">
      <c r="A80" s="1">
        <v>79</v>
      </c>
      <c r="B80" s="1" t="s">
        <v>12</v>
      </c>
      <c r="C80" s="1" t="s">
        <v>17</v>
      </c>
      <c r="D80" s="3">
        <v>600</v>
      </c>
      <c r="E80" s="1" t="s">
        <v>7</v>
      </c>
      <c r="F80" s="22">
        <f t="shared" si="1"/>
        <v>60</v>
      </c>
    </row>
    <row r="81" spans="1:6" x14ac:dyDescent="0.25">
      <c r="A81" s="1">
        <v>80</v>
      </c>
      <c r="B81" s="1" t="s">
        <v>18</v>
      </c>
      <c r="C81" s="1" t="s">
        <v>6</v>
      </c>
      <c r="D81" s="3">
        <v>250</v>
      </c>
      <c r="E81" s="1" t="s">
        <v>7</v>
      </c>
      <c r="F81" s="22">
        <f t="shared" si="1"/>
        <v>12.5</v>
      </c>
    </row>
    <row r="82" spans="1:6" x14ac:dyDescent="0.25">
      <c r="A82" s="1">
        <v>81</v>
      </c>
      <c r="B82" s="1" t="s">
        <v>12</v>
      </c>
      <c r="C82" s="1" t="s">
        <v>13</v>
      </c>
      <c r="D82" s="3">
        <v>130</v>
      </c>
      <c r="E82" s="1" t="s">
        <v>11</v>
      </c>
      <c r="F82" s="22">
        <f t="shared" si="1"/>
        <v>0</v>
      </c>
    </row>
    <row r="83" spans="1:6" x14ac:dyDescent="0.25">
      <c r="A83" s="1">
        <v>82</v>
      </c>
      <c r="B83" s="1" t="s">
        <v>5</v>
      </c>
      <c r="C83" s="1" t="s">
        <v>13</v>
      </c>
      <c r="D83" s="3">
        <v>130</v>
      </c>
      <c r="E83" s="1" t="s">
        <v>16</v>
      </c>
      <c r="F83" s="22">
        <f t="shared" si="1"/>
        <v>0</v>
      </c>
    </row>
    <row r="84" spans="1:6" x14ac:dyDescent="0.25">
      <c r="A84" s="1">
        <v>83</v>
      </c>
      <c r="B84" s="1" t="s">
        <v>5</v>
      </c>
      <c r="C84" s="1" t="s">
        <v>8</v>
      </c>
      <c r="D84" s="3">
        <v>350</v>
      </c>
      <c r="E84" s="1" t="s">
        <v>7</v>
      </c>
      <c r="F84" s="22">
        <f t="shared" si="1"/>
        <v>17.5</v>
      </c>
    </row>
    <row r="85" spans="1:6" x14ac:dyDescent="0.25">
      <c r="A85" s="1">
        <v>84</v>
      </c>
      <c r="B85" s="1" t="s">
        <v>14</v>
      </c>
      <c r="C85" s="1" t="s">
        <v>10</v>
      </c>
      <c r="D85" s="3">
        <v>400</v>
      </c>
      <c r="E85" s="1" t="s">
        <v>16</v>
      </c>
      <c r="F85" s="22">
        <f t="shared" si="1"/>
        <v>40</v>
      </c>
    </row>
    <row r="86" spans="1:6" x14ac:dyDescent="0.25">
      <c r="A86" s="1">
        <v>85</v>
      </c>
      <c r="B86" s="1" t="s">
        <v>14</v>
      </c>
      <c r="C86" s="1" t="s">
        <v>17</v>
      </c>
      <c r="D86" s="3">
        <v>600</v>
      </c>
      <c r="E86" s="1" t="s">
        <v>7</v>
      </c>
      <c r="F86" s="22">
        <f t="shared" si="1"/>
        <v>60</v>
      </c>
    </row>
    <row r="87" spans="1:6" x14ac:dyDescent="0.25">
      <c r="A87" s="1">
        <v>86</v>
      </c>
      <c r="B87" s="1" t="s">
        <v>5</v>
      </c>
      <c r="C87" s="1" t="s">
        <v>15</v>
      </c>
      <c r="D87" s="3">
        <v>25</v>
      </c>
      <c r="E87" s="1" t="s">
        <v>7</v>
      </c>
      <c r="F87" s="22">
        <f t="shared" si="1"/>
        <v>0</v>
      </c>
    </row>
    <row r="88" spans="1:6" x14ac:dyDescent="0.25">
      <c r="A88" s="1">
        <v>87</v>
      </c>
      <c r="B88" s="1" t="s">
        <v>5</v>
      </c>
      <c r="C88" s="1" t="s">
        <v>15</v>
      </c>
      <c r="D88" s="3">
        <v>25</v>
      </c>
      <c r="E88" s="1" t="s">
        <v>7</v>
      </c>
      <c r="F88" s="22">
        <f t="shared" si="1"/>
        <v>0</v>
      </c>
    </row>
    <row r="89" spans="1:6" x14ac:dyDescent="0.25">
      <c r="A89" s="1">
        <v>88</v>
      </c>
      <c r="B89" s="1" t="s">
        <v>14</v>
      </c>
      <c r="C89" s="1" t="s">
        <v>6</v>
      </c>
      <c r="D89" s="3">
        <v>250</v>
      </c>
      <c r="E89" s="1" t="s">
        <v>11</v>
      </c>
      <c r="F89" s="22">
        <f t="shared" si="1"/>
        <v>12.5</v>
      </c>
    </row>
    <row r="90" spans="1:6" x14ac:dyDescent="0.25">
      <c r="A90" s="1">
        <v>89</v>
      </c>
      <c r="B90" s="1" t="s">
        <v>5</v>
      </c>
      <c r="C90" s="1" t="s">
        <v>10</v>
      </c>
      <c r="D90" s="3">
        <v>400</v>
      </c>
      <c r="E90" s="1" t="s">
        <v>11</v>
      </c>
      <c r="F90" s="22">
        <f t="shared" si="1"/>
        <v>40</v>
      </c>
    </row>
    <row r="91" spans="1:6" x14ac:dyDescent="0.25">
      <c r="A91" s="1">
        <v>90</v>
      </c>
      <c r="B91" s="1" t="s">
        <v>14</v>
      </c>
      <c r="C91" s="1" t="s">
        <v>10</v>
      </c>
      <c r="D91" s="3">
        <v>400</v>
      </c>
      <c r="E91" s="1" t="s">
        <v>16</v>
      </c>
      <c r="F91" s="22">
        <f t="shared" si="1"/>
        <v>40</v>
      </c>
    </row>
    <row r="92" spans="1:6" x14ac:dyDescent="0.25">
      <c r="A92" s="1">
        <v>91</v>
      </c>
      <c r="B92" s="1" t="s">
        <v>14</v>
      </c>
      <c r="C92" s="1" t="s">
        <v>13</v>
      </c>
      <c r="D92" s="3">
        <v>130</v>
      </c>
      <c r="E92" s="1" t="s">
        <v>7</v>
      </c>
      <c r="F92" s="22">
        <f t="shared" si="1"/>
        <v>0</v>
      </c>
    </row>
    <row r="93" spans="1:6" x14ac:dyDescent="0.25">
      <c r="A93" s="1">
        <v>92</v>
      </c>
      <c r="B93" s="1" t="s">
        <v>9</v>
      </c>
      <c r="C93" s="1" t="s">
        <v>17</v>
      </c>
      <c r="D93" s="3">
        <v>600</v>
      </c>
      <c r="E93" s="1" t="s">
        <v>11</v>
      </c>
      <c r="F93" s="22">
        <f t="shared" si="1"/>
        <v>60</v>
      </c>
    </row>
    <row r="94" spans="1:6" x14ac:dyDescent="0.25">
      <c r="A94" s="1">
        <v>93</v>
      </c>
      <c r="B94" s="1" t="s">
        <v>14</v>
      </c>
      <c r="C94" s="1" t="s">
        <v>13</v>
      </c>
      <c r="D94" s="3">
        <v>130</v>
      </c>
      <c r="E94" s="1" t="s">
        <v>7</v>
      </c>
      <c r="F94" s="22">
        <f t="shared" si="1"/>
        <v>0</v>
      </c>
    </row>
    <row r="95" spans="1:6" x14ac:dyDescent="0.25">
      <c r="A95" s="1">
        <v>94</v>
      </c>
      <c r="B95" s="1" t="s">
        <v>5</v>
      </c>
      <c r="C95" s="1" t="s">
        <v>13</v>
      </c>
      <c r="D95" s="3">
        <v>130</v>
      </c>
      <c r="E95" s="1" t="s">
        <v>7</v>
      </c>
      <c r="F95" s="22">
        <f t="shared" si="1"/>
        <v>0</v>
      </c>
    </row>
    <row r="96" spans="1:6" x14ac:dyDescent="0.25">
      <c r="A96" s="1">
        <v>95</v>
      </c>
      <c r="B96" s="1" t="s">
        <v>9</v>
      </c>
      <c r="C96" s="1" t="s">
        <v>8</v>
      </c>
      <c r="D96" s="3">
        <v>350</v>
      </c>
      <c r="E96" s="1" t="s">
        <v>7</v>
      </c>
      <c r="F96" s="22">
        <f t="shared" si="1"/>
        <v>17.5</v>
      </c>
    </row>
    <row r="97" spans="1:6" x14ac:dyDescent="0.25">
      <c r="A97" s="1">
        <v>96</v>
      </c>
      <c r="B97" s="1" t="s">
        <v>18</v>
      </c>
      <c r="C97" s="1" t="s">
        <v>10</v>
      </c>
      <c r="D97" s="3">
        <v>400</v>
      </c>
      <c r="E97" s="1" t="s">
        <v>11</v>
      </c>
      <c r="F97" s="22">
        <f t="shared" si="1"/>
        <v>40</v>
      </c>
    </row>
    <row r="98" spans="1:6" x14ac:dyDescent="0.25">
      <c r="A98" s="1">
        <v>97</v>
      </c>
      <c r="B98" s="1" t="s">
        <v>9</v>
      </c>
      <c r="C98" s="1" t="s">
        <v>13</v>
      </c>
      <c r="D98" s="3">
        <v>130</v>
      </c>
      <c r="E98" s="1" t="s">
        <v>7</v>
      </c>
      <c r="F98" s="22">
        <f t="shared" si="1"/>
        <v>0</v>
      </c>
    </row>
    <row r="99" spans="1:6" x14ac:dyDescent="0.25">
      <c r="A99" s="1">
        <v>98</v>
      </c>
      <c r="B99" s="1" t="s">
        <v>18</v>
      </c>
      <c r="C99" s="1" t="s">
        <v>8</v>
      </c>
      <c r="D99" s="3">
        <v>350</v>
      </c>
      <c r="E99" s="1" t="s">
        <v>11</v>
      </c>
      <c r="F99" s="22">
        <f t="shared" si="1"/>
        <v>17.5</v>
      </c>
    </row>
    <row r="100" spans="1:6" x14ac:dyDescent="0.25">
      <c r="A100" s="1">
        <v>99</v>
      </c>
      <c r="B100" s="1" t="s">
        <v>9</v>
      </c>
      <c r="C100" s="1" t="s">
        <v>17</v>
      </c>
      <c r="D100" s="3">
        <v>600</v>
      </c>
      <c r="E100" s="1" t="s">
        <v>7</v>
      </c>
      <c r="F100" s="22">
        <f t="shared" si="1"/>
        <v>60</v>
      </c>
    </row>
    <row r="101" spans="1:6" x14ac:dyDescent="0.25">
      <c r="A101" s="1">
        <v>100</v>
      </c>
      <c r="B101" s="1" t="s">
        <v>5</v>
      </c>
      <c r="C101" s="1" t="s">
        <v>8</v>
      </c>
      <c r="D101" s="3">
        <v>350</v>
      </c>
      <c r="E101" s="1" t="s">
        <v>16</v>
      </c>
      <c r="F101" s="22">
        <f t="shared" si="1"/>
        <v>17.5</v>
      </c>
    </row>
    <row r="102" spans="1:6" x14ac:dyDescent="0.25">
      <c r="A102" s="1">
        <v>101</v>
      </c>
      <c r="B102" s="1" t="s">
        <v>12</v>
      </c>
      <c r="C102" s="1" t="s">
        <v>15</v>
      </c>
      <c r="D102" s="3">
        <v>25</v>
      </c>
      <c r="E102" s="1" t="s">
        <v>7</v>
      </c>
      <c r="F102" s="22">
        <f t="shared" si="1"/>
        <v>0</v>
      </c>
    </row>
    <row r="103" spans="1:6" x14ac:dyDescent="0.25">
      <c r="A103" s="1">
        <v>102</v>
      </c>
      <c r="B103" s="1" t="s">
        <v>12</v>
      </c>
      <c r="C103" s="1" t="s">
        <v>8</v>
      </c>
      <c r="D103" s="3">
        <v>350</v>
      </c>
      <c r="E103" s="1" t="s">
        <v>7</v>
      </c>
      <c r="F103" s="22">
        <f t="shared" si="1"/>
        <v>17.5</v>
      </c>
    </row>
    <row r="104" spans="1:6" x14ac:dyDescent="0.25">
      <c r="A104" s="1">
        <v>103</v>
      </c>
      <c r="B104" s="1" t="s">
        <v>14</v>
      </c>
      <c r="C104" s="1" t="s">
        <v>17</v>
      </c>
      <c r="D104" s="3">
        <v>600</v>
      </c>
      <c r="E104" s="1" t="s">
        <v>7</v>
      </c>
      <c r="F104" s="22">
        <f t="shared" si="1"/>
        <v>60</v>
      </c>
    </row>
    <row r="105" spans="1:6" x14ac:dyDescent="0.25">
      <c r="A105" s="1">
        <v>104</v>
      </c>
      <c r="B105" s="1" t="s">
        <v>14</v>
      </c>
      <c r="C105" s="1" t="s">
        <v>13</v>
      </c>
      <c r="D105" s="3">
        <v>130</v>
      </c>
      <c r="E105" s="1" t="s">
        <v>7</v>
      </c>
      <c r="F105" s="22">
        <f t="shared" si="1"/>
        <v>0</v>
      </c>
    </row>
    <row r="106" spans="1:6" x14ac:dyDescent="0.25">
      <c r="A106" s="1">
        <v>105</v>
      </c>
      <c r="B106" s="1" t="s">
        <v>14</v>
      </c>
      <c r="C106" s="1" t="s">
        <v>15</v>
      </c>
      <c r="D106" s="3">
        <v>25</v>
      </c>
      <c r="E106" s="1" t="s">
        <v>16</v>
      </c>
      <c r="F106" s="22">
        <f t="shared" si="1"/>
        <v>0</v>
      </c>
    </row>
    <row r="107" spans="1:6" x14ac:dyDescent="0.25">
      <c r="A107" s="1">
        <v>106</v>
      </c>
      <c r="B107" s="1" t="s">
        <v>12</v>
      </c>
      <c r="C107" s="1" t="s">
        <v>13</v>
      </c>
      <c r="D107" s="3">
        <v>130</v>
      </c>
      <c r="E107" s="1" t="s">
        <v>7</v>
      </c>
      <c r="F107" s="22">
        <f t="shared" si="1"/>
        <v>0</v>
      </c>
    </row>
    <row r="108" spans="1:6" x14ac:dyDescent="0.25">
      <c r="A108" s="1">
        <v>107</v>
      </c>
      <c r="B108" s="1" t="s">
        <v>14</v>
      </c>
      <c r="C108" s="1" t="s">
        <v>8</v>
      </c>
      <c r="D108" s="3">
        <v>350</v>
      </c>
      <c r="E108" s="1" t="s">
        <v>7</v>
      </c>
      <c r="F108" s="22">
        <f t="shared" si="1"/>
        <v>17.5</v>
      </c>
    </row>
    <row r="109" spans="1:6" x14ac:dyDescent="0.25">
      <c r="A109" s="1">
        <v>108</v>
      </c>
      <c r="B109" s="1" t="s">
        <v>12</v>
      </c>
      <c r="C109" s="1" t="s">
        <v>15</v>
      </c>
      <c r="D109" s="3">
        <v>25</v>
      </c>
      <c r="E109" s="1" t="s">
        <v>16</v>
      </c>
      <c r="F109" s="22">
        <f t="shared" si="1"/>
        <v>0</v>
      </c>
    </row>
    <row r="110" spans="1:6" x14ac:dyDescent="0.25">
      <c r="A110" s="1">
        <v>109</v>
      </c>
      <c r="B110" s="1" t="s">
        <v>12</v>
      </c>
      <c r="C110" s="1" t="s">
        <v>15</v>
      </c>
      <c r="D110" s="3">
        <v>25</v>
      </c>
      <c r="E110" s="1" t="s">
        <v>7</v>
      </c>
      <c r="F110" s="22">
        <f t="shared" si="1"/>
        <v>0</v>
      </c>
    </row>
    <row r="111" spans="1:6" x14ac:dyDescent="0.25">
      <c r="A111" s="1">
        <v>110</v>
      </c>
      <c r="B111" s="1" t="s">
        <v>9</v>
      </c>
      <c r="C111" s="1" t="s">
        <v>15</v>
      </c>
      <c r="D111" s="3">
        <v>25</v>
      </c>
      <c r="E111" s="1" t="s">
        <v>7</v>
      </c>
      <c r="F111" s="22">
        <f t="shared" si="1"/>
        <v>0</v>
      </c>
    </row>
    <row r="112" spans="1:6" x14ac:dyDescent="0.25">
      <c r="A112" s="1">
        <v>111</v>
      </c>
      <c r="B112" s="1" t="s">
        <v>5</v>
      </c>
      <c r="C112" s="1" t="s">
        <v>17</v>
      </c>
      <c r="D112" s="3">
        <v>600</v>
      </c>
      <c r="E112" s="1" t="s">
        <v>7</v>
      </c>
      <c r="F112" s="22">
        <f t="shared" si="1"/>
        <v>60</v>
      </c>
    </row>
    <row r="113" spans="1:6" x14ac:dyDescent="0.25">
      <c r="A113" s="1">
        <v>112</v>
      </c>
      <c r="B113" s="1" t="s">
        <v>5</v>
      </c>
      <c r="C113" s="1" t="s">
        <v>6</v>
      </c>
      <c r="D113" s="3">
        <v>250</v>
      </c>
      <c r="E113" s="1" t="s">
        <v>7</v>
      </c>
      <c r="F113" s="22">
        <f t="shared" si="1"/>
        <v>12.5</v>
      </c>
    </row>
    <row r="114" spans="1:6" x14ac:dyDescent="0.25">
      <c r="A114" s="1">
        <v>113</v>
      </c>
      <c r="B114" s="1" t="s">
        <v>5</v>
      </c>
      <c r="C114" s="1" t="s">
        <v>17</v>
      </c>
      <c r="D114" s="3">
        <v>600</v>
      </c>
      <c r="E114" s="1" t="s">
        <v>7</v>
      </c>
      <c r="F114" s="22">
        <f t="shared" si="1"/>
        <v>60</v>
      </c>
    </row>
    <row r="115" spans="1:6" x14ac:dyDescent="0.25">
      <c r="A115" s="1">
        <v>114</v>
      </c>
      <c r="B115" s="1" t="s">
        <v>9</v>
      </c>
      <c r="C115" s="1" t="s">
        <v>17</v>
      </c>
      <c r="D115" s="3">
        <v>600</v>
      </c>
      <c r="E115" s="1" t="s">
        <v>11</v>
      </c>
      <c r="F115" s="22">
        <f t="shared" si="1"/>
        <v>60</v>
      </c>
    </row>
    <row r="116" spans="1:6" x14ac:dyDescent="0.25">
      <c r="A116" s="1">
        <v>115</v>
      </c>
      <c r="B116" s="1" t="s">
        <v>18</v>
      </c>
      <c r="C116" s="1" t="s">
        <v>17</v>
      </c>
      <c r="D116" s="3">
        <v>600</v>
      </c>
      <c r="E116" s="1" t="s">
        <v>7</v>
      </c>
      <c r="F116" s="22">
        <f t="shared" si="1"/>
        <v>60</v>
      </c>
    </row>
    <row r="117" spans="1:6" x14ac:dyDescent="0.25">
      <c r="A117" s="1">
        <v>116</v>
      </c>
      <c r="B117" s="1" t="s">
        <v>12</v>
      </c>
      <c r="C117" s="1" t="s">
        <v>15</v>
      </c>
      <c r="D117" s="3">
        <v>25</v>
      </c>
      <c r="E117" s="1" t="s">
        <v>7</v>
      </c>
      <c r="F117" s="22">
        <f t="shared" si="1"/>
        <v>0</v>
      </c>
    </row>
    <row r="118" spans="1:6" x14ac:dyDescent="0.25">
      <c r="A118" s="1">
        <v>117</v>
      </c>
      <c r="B118" s="1" t="s">
        <v>12</v>
      </c>
      <c r="C118" s="1" t="s">
        <v>8</v>
      </c>
      <c r="D118" s="3">
        <v>350</v>
      </c>
      <c r="E118" s="1" t="s">
        <v>16</v>
      </c>
      <c r="F118" s="22">
        <f t="shared" si="1"/>
        <v>17.5</v>
      </c>
    </row>
    <row r="119" spans="1:6" x14ac:dyDescent="0.25">
      <c r="A119" s="1">
        <v>118</v>
      </c>
      <c r="B119" s="1" t="s">
        <v>14</v>
      </c>
      <c r="C119" s="1" t="s">
        <v>10</v>
      </c>
      <c r="D119" s="3">
        <v>400</v>
      </c>
      <c r="E119" s="1" t="s">
        <v>11</v>
      </c>
      <c r="F119" s="22">
        <f t="shared" si="1"/>
        <v>40</v>
      </c>
    </row>
    <row r="120" spans="1:6" x14ac:dyDescent="0.25">
      <c r="A120" s="1">
        <v>119</v>
      </c>
      <c r="B120" s="1" t="s">
        <v>18</v>
      </c>
      <c r="C120" s="1" t="s">
        <v>17</v>
      </c>
      <c r="D120" s="3">
        <v>600</v>
      </c>
      <c r="E120" s="1" t="s">
        <v>11</v>
      </c>
      <c r="F120" s="22">
        <f t="shared" si="1"/>
        <v>60</v>
      </c>
    </row>
    <row r="121" spans="1:6" x14ac:dyDescent="0.25">
      <c r="A121" s="1">
        <v>120</v>
      </c>
      <c r="B121" s="1" t="s">
        <v>12</v>
      </c>
      <c r="C121" s="1" t="s">
        <v>17</v>
      </c>
      <c r="D121" s="3">
        <v>600</v>
      </c>
      <c r="E121" s="1" t="s">
        <v>7</v>
      </c>
      <c r="F121" s="22">
        <f t="shared" si="1"/>
        <v>60</v>
      </c>
    </row>
    <row r="122" spans="1:6" x14ac:dyDescent="0.25">
      <c r="A122" s="1">
        <v>121</v>
      </c>
      <c r="B122" s="1" t="s">
        <v>9</v>
      </c>
      <c r="C122" s="1" t="s">
        <v>17</v>
      </c>
      <c r="D122" s="3">
        <v>600</v>
      </c>
      <c r="E122" s="1" t="s">
        <v>16</v>
      </c>
      <c r="F122" s="22">
        <f t="shared" si="1"/>
        <v>60</v>
      </c>
    </row>
    <row r="123" spans="1:6" x14ac:dyDescent="0.25">
      <c r="A123" s="1">
        <v>122</v>
      </c>
      <c r="B123" s="1" t="s">
        <v>5</v>
      </c>
      <c r="C123" s="1" t="s">
        <v>15</v>
      </c>
      <c r="D123" s="3">
        <v>25</v>
      </c>
      <c r="E123" s="1" t="s">
        <v>7</v>
      </c>
      <c r="F123" s="22">
        <f t="shared" si="1"/>
        <v>0</v>
      </c>
    </row>
    <row r="124" spans="1:6" x14ac:dyDescent="0.25">
      <c r="A124" s="1">
        <v>123</v>
      </c>
      <c r="B124" s="1" t="s">
        <v>18</v>
      </c>
      <c r="C124" s="1" t="s">
        <v>13</v>
      </c>
      <c r="D124" s="3">
        <v>130</v>
      </c>
      <c r="E124" s="1" t="s">
        <v>7</v>
      </c>
      <c r="F124" s="22">
        <f t="shared" si="1"/>
        <v>0</v>
      </c>
    </row>
    <row r="125" spans="1:6" x14ac:dyDescent="0.25">
      <c r="A125" s="1">
        <v>124</v>
      </c>
      <c r="B125" s="1" t="s">
        <v>12</v>
      </c>
      <c r="C125" s="1" t="s">
        <v>17</v>
      </c>
      <c r="D125" s="3">
        <v>600</v>
      </c>
      <c r="E125" s="1" t="s">
        <v>7</v>
      </c>
      <c r="F125" s="22">
        <f t="shared" si="1"/>
        <v>60</v>
      </c>
    </row>
    <row r="126" spans="1:6" x14ac:dyDescent="0.25">
      <c r="A126" s="1">
        <v>125</v>
      </c>
      <c r="B126" s="1" t="s">
        <v>12</v>
      </c>
      <c r="C126" s="1" t="s">
        <v>6</v>
      </c>
      <c r="D126" s="3">
        <v>250</v>
      </c>
      <c r="E126" s="1" t="s">
        <v>7</v>
      </c>
      <c r="F126" s="22">
        <f t="shared" si="1"/>
        <v>12.5</v>
      </c>
    </row>
    <row r="127" spans="1:6" x14ac:dyDescent="0.25">
      <c r="A127" s="1">
        <v>126</v>
      </c>
      <c r="B127" s="1" t="s">
        <v>14</v>
      </c>
      <c r="C127" s="1" t="s">
        <v>17</v>
      </c>
      <c r="D127" s="3">
        <v>600</v>
      </c>
      <c r="E127" s="1" t="s">
        <v>7</v>
      </c>
      <c r="F127" s="22">
        <f t="shared" si="1"/>
        <v>60</v>
      </c>
    </row>
    <row r="128" spans="1:6" x14ac:dyDescent="0.25">
      <c r="A128" s="1">
        <v>127</v>
      </c>
      <c r="B128" s="1" t="s">
        <v>5</v>
      </c>
      <c r="C128" s="1" t="s">
        <v>6</v>
      </c>
      <c r="D128" s="3">
        <v>250</v>
      </c>
      <c r="E128" s="1" t="s">
        <v>7</v>
      </c>
      <c r="F128" s="22">
        <f t="shared" si="1"/>
        <v>12.5</v>
      </c>
    </row>
    <row r="129" spans="1:6" x14ac:dyDescent="0.25">
      <c r="A129" s="1">
        <v>128</v>
      </c>
      <c r="B129" s="1" t="s">
        <v>14</v>
      </c>
      <c r="C129" s="1" t="s">
        <v>10</v>
      </c>
      <c r="D129" s="3">
        <v>400</v>
      </c>
      <c r="E129" s="1" t="s">
        <v>7</v>
      </c>
      <c r="F129" s="22">
        <f t="shared" si="1"/>
        <v>40</v>
      </c>
    </row>
    <row r="130" spans="1:6" x14ac:dyDescent="0.25">
      <c r="A130" s="1">
        <v>129</v>
      </c>
      <c r="B130" s="1" t="s">
        <v>18</v>
      </c>
      <c r="C130" s="1" t="s">
        <v>13</v>
      </c>
      <c r="D130" s="3">
        <v>130</v>
      </c>
      <c r="E130" s="1" t="s">
        <v>7</v>
      </c>
      <c r="F130" s="22">
        <f t="shared" si="1"/>
        <v>0</v>
      </c>
    </row>
    <row r="131" spans="1:6" x14ac:dyDescent="0.25">
      <c r="A131" s="1">
        <v>130</v>
      </c>
      <c r="B131" s="1" t="s">
        <v>9</v>
      </c>
      <c r="C131" s="1" t="s">
        <v>13</v>
      </c>
      <c r="D131" s="3">
        <v>130</v>
      </c>
      <c r="E131" s="1" t="s">
        <v>7</v>
      </c>
      <c r="F131" s="22">
        <f t="shared" ref="F131:F194" si="2">IF(D131&gt;=400,D131*0.1,IF(D131&gt;=150,D131*0.05,0))</f>
        <v>0</v>
      </c>
    </row>
    <row r="132" spans="1:6" x14ac:dyDescent="0.25">
      <c r="A132" s="1">
        <v>131</v>
      </c>
      <c r="B132" s="1" t="s">
        <v>9</v>
      </c>
      <c r="C132" s="1" t="s">
        <v>13</v>
      </c>
      <c r="D132" s="3">
        <v>130</v>
      </c>
      <c r="E132" s="1" t="s">
        <v>16</v>
      </c>
      <c r="F132" s="22">
        <f t="shared" si="2"/>
        <v>0</v>
      </c>
    </row>
    <row r="133" spans="1:6" x14ac:dyDescent="0.25">
      <c r="A133" s="1">
        <v>132</v>
      </c>
      <c r="B133" s="1" t="s">
        <v>9</v>
      </c>
      <c r="C133" s="1" t="s">
        <v>10</v>
      </c>
      <c r="D133" s="3">
        <v>400</v>
      </c>
      <c r="E133" s="1" t="s">
        <v>11</v>
      </c>
      <c r="F133" s="22">
        <f t="shared" si="2"/>
        <v>40</v>
      </c>
    </row>
    <row r="134" spans="1:6" x14ac:dyDescent="0.25">
      <c r="A134" s="1">
        <v>133</v>
      </c>
      <c r="B134" s="1" t="s">
        <v>14</v>
      </c>
      <c r="C134" s="1" t="s">
        <v>8</v>
      </c>
      <c r="D134" s="3">
        <v>350</v>
      </c>
      <c r="E134" s="1" t="s">
        <v>7</v>
      </c>
      <c r="F134" s="22">
        <f t="shared" si="2"/>
        <v>17.5</v>
      </c>
    </row>
    <row r="135" spans="1:6" x14ac:dyDescent="0.25">
      <c r="A135" s="1">
        <v>134</v>
      </c>
      <c r="B135" s="1" t="s">
        <v>14</v>
      </c>
      <c r="C135" s="1" t="s">
        <v>13</v>
      </c>
      <c r="D135" s="3">
        <v>130</v>
      </c>
      <c r="E135" s="1" t="s">
        <v>7</v>
      </c>
      <c r="F135" s="22">
        <f t="shared" si="2"/>
        <v>0</v>
      </c>
    </row>
    <row r="136" spans="1:6" x14ac:dyDescent="0.25">
      <c r="A136" s="1">
        <v>135</v>
      </c>
      <c r="B136" s="1" t="s">
        <v>18</v>
      </c>
      <c r="C136" s="1" t="s">
        <v>15</v>
      </c>
      <c r="D136" s="3">
        <v>25</v>
      </c>
      <c r="E136" s="1" t="s">
        <v>16</v>
      </c>
      <c r="F136" s="22">
        <f t="shared" si="2"/>
        <v>0</v>
      </c>
    </row>
    <row r="137" spans="1:6" x14ac:dyDescent="0.25">
      <c r="A137" s="1">
        <v>136</v>
      </c>
      <c r="B137" s="1" t="s">
        <v>5</v>
      </c>
      <c r="C137" s="1" t="s">
        <v>10</v>
      </c>
      <c r="D137" s="3">
        <v>400</v>
      </c>
      <c r="E137" s="1" t="s">
        <v>11</v>
      </c>
      <c r="F137" s="22">
        <f t="shared" si="2"/>
        <v>40</v>
      </c>
    </row>
    <row r="138" spans="1:6" x14ac:dyDescent="0.25">
      <c r="A138" s="1">
        <v>137</v>
      </c>
      <c r="B138" s="1" t="s">
        <v>5</v>
      </c>
      <c r="C138" s="1" t="s">
        <v>15</v>
      </c>
      <c r="D138" s="3">
        <v>25</v>
      </c>
      <c r="E138" s="1" t="s">
        <v>16</v>
      </c>
      <c r="F138" s="22">
        <f t="shared" si="2"/>
        <v>0</v>
      </c>
    </row>
    <row r="139" spans="1:6" x14ac:dyDescent="0.25">
      <c r="A139" s="1">
        <v>138</v>
      </c>
      <c r="B139" s="1" t="s">
        <v>14</v>
      </c>
      <c r="C139" s="1" t="s">
        <v>10</v>
      </c>
      <c r="D139" s="3">
        <v>400</v>
      </c>
      <c r="E139" s="1" t="s">
        <v>7</v>
      </c>
      <c r="F139" s="22">
        <f t="shared" si="2"/>
        <v>40</v>
      </c>
    </row>
    <row r="140" spans="1:6" x14ac:dyDescent="0.25">
      <c r="A140" s="1">
        <v>139</v>
      </c>
      <c r="B140" s="1" t="s">
        <v>9</v>
      </c>
      <c r="C140" s="1" t="s">
        <v>17</v>
      </c>
      <c r="D140" s="3">
        <v>600</v>
      </c>
      <c r="E140" s="1" t="s">
        <v>16</v>
      </c>
      <c r="F140" s="22">
        <f t="shared" si="2"/>
        <v>60</v>
      </c>
    </row>
    <row r="141" spans="1:6" x14ac:dyDescent="0.25">
      <c r="A141" s="1">
        <v>140</v>
      </c>
      <c r="B141" s="1" t="s">
        <v>18</v>
      </c>
      <c r="C141" s="1" t="s">
        <v>17</v>
      </c>
      <c r="D141" s="3">
        <v>600</v>
      </c>
      <c r="E141" s="1" t="s">
        <v>7</v>
      </c>
      <c r="F141" s="22">
        <f t="shared" si="2"/>
        <v>60</v>
      </c>
    </row>
    <row r="142" spans="1:6" x14ac:dyDescent="0.25">
      <c r="A142" s="1">
        <v>141</v>
      </c>
      <c r="B142" s="1" t="s">
        <v>9</v>
      </c>
      <c r="C142" s="1" t="s">
        <v>13</v>
      </c>
      <c r="D142" s="3">
        <v>130</v>
      </c>
      <c r="E142" s="1" t="s">
        <v>7</v>
      </c>
      <c r="F142" s="22">
        <f t="shared" si="2"/>
        <v>0</v>
      </c>
    </row>
    <row r="143" spans="1:6" x14ac:dyDescent="0.25">
      <c r="A143" s="1">
        <v>142</v>
      </c>
      <c r="B143" s="1" t="s">
        <v>5</v>
      </c>
      <c r="C143" s="1" t="s">
        <v>15</v>
      </c>
      <c r="D143" s="3">
        <v>25</v>
      </c>
      <c r="E143" s="1" t="s">
        <v>16</v>
      </c>
      <c r="F143" s="22">
        <f t="shared" si="2"/>
        <v>0</v>
      </c>
    </row>
    <row r="144" spans="1:6" x14ac:dyDescent="0.25">
      <c r="A144" s="1">
        <v>143</v>
      </c>
      <c r="B144" s="1" t="s">
        <v>18</v>
      </c>
      <c r="C144" s="1" t="s">
        <v>8</v>
      </c>
      <c r="D144" s="3">
        <v>350</v>
      </c>
      <c r="E144" s="1" t="s">
        <v>7</v>
      </c>
      <c r="F144" s="22">
        <f t="shared" si="2"/>
        <v>17.5</v>
      </c>
    </row>
    <row r="145" spans="1:6" x14ac:dyDescent="0.25">
      <c r="A145" s="1">
        <v>144</v>
      </c>
      <c r="B145" s="1" t="s">
        <v>9</v>
      </c>
      <c r="C145" s="1" t="s">
        <v>10</v>
      </c>
      <c r="D145" s="3">
        <v>400</v>
      </c>
      <c r="E145" s="1" t="s">
        <v>11</v>
      </c>
      <c r="F145" s="22">
        <f t="shared" si="2"/>
        <v>40</v>
      </c>
    </row>
    <row r="146" spans="1:6" x14ac:dyDescent="0.25">
      <c r="A146" s="1">
        <v>145</v>
      </c>
      <c r="B146" s="1" t="s">
        <v>18</v>
      </c>
      <c r="C146" s="1" t="s">
        <v>15</v>
      </c>
      <c r="D146" s="3">
        <v>25</v>
      </c>
      <c r="E146" s="1" t="s">
        <v>16</v>
      </c>
      <c r="F146" s="22">
        <f t="shared" si="2"/>
        <v>0</v>
      </c>
    </row>
    <row r="147" spans="1:6" x14ac:dyDescent="0.25">
      <c r="A147" s="1">
        <v>146</v>
      </c>
      <c r="B147" s="1" t="s">
        <v>14</v>
      </c>
      <c r="C147" s="1" t="s">
        <v>17</v>
      </c>
      <c r="D147" s="3">
        <v>600</v>
      </c>
      <c r="E147" s="1" t="s">
        <v>11</v>
      </c>
      <c r="F147" s="22">
        <f t="shared" si="2"/>
        <v>60</v>
      </c>
    </row>
    <row r="148" spans="1:6" x14ac:dyDescent="0.25">
      <c r="A148" s="1">
        <v>147</v>
      </c>
      <c r="B148" s="1" t="s">
        <v>18</v>
      </c>
      <c r="C148" s="1" t="s">
        <v>8</v>
      </c>
      <c r="D148" s="3">
        <v>350</v>
      </c>
      <c r="E148" s="1" t="s">
        <v>16</v>
      </c>
      <c r="F148" s="22">
        <f t="shared" si="2"/>
        <v>17.5</v>
      </c>
    </row>
    <row r="149" spans="1:6" x14ac:dyDescent="0.25">
      <c r="A149" s="1">
        <v>148</v>
      </c>
      <c r="B149" s="1" t="s">
        <v>14</v>
      </c>
      <c r="C149" s="1" t="s">
        <v>15</v>
      </c>
      <c r="D149" s="3">
        <v>25</v>
      </c>
      <c r="E149" s="1" t="s">
        <v>11</v>
      </c>
      <c r="F149" s="22">
        <f t="shared" si="2"/>
        <v>0</v>
      </c>
    </row>
    <row r="150" spans="1:6" x14ac:dyDescent="0.25">
      <c r="A150" s="1">
        <v>149</v>
      </c>
      <c r="B150" s="1" t="s">
        <v>12</v>
      </c>
      <c r="C150" s="1" t="s">
        <v>17</v>
      </c>
      <c r="D150" s="3">
        <v>600</v>
      </c>
      <c r="E150" s="1" t="s">
        <v>11</v>
      </c>
      <c r="F150" s="22">
        <f t="shared" si="2"/>
        <v>60</v>
      </c>
    </row>
    <row r="151" spans="1:6" x14ac:dyDescent="0.25">
      <c r="A151" s="1">
        <v>150</v>
      </c>
      <c r="B151" s="1" t="s">
        <v>18</v>
      </c>
      <c r="C151" s="1" t="s">
        <v>6</v>
      </c>
      <c r="D151" s="3">
        <v>250</v>
      </c>
      <c r="E151" s="1" t="s">
        <v>7</v>
      </c>
      <c r="F151" s="22">
        <f t="shared" si="2"/>
        <v>12.5</v>
      </c>
    </row>
    <row r="152" spans="1:6" x14ac:dyDescent="0.25">
      <c r="A152" s="1">
        <v>151</v>
      </c>
      <c r="B152" s="1" t="s">
        <v>18</v>
      </c>
      <c r="C152" s="1" t="s">
        <v>10</v>
      </c>
      <c r="D152" s="3">
        <v>400</v>
      </c>
      <c r="E152" s="1" t="s">
        <v>16</v>
      </c>
      <c r="F152" s="22">
        <f t="shared" si="2"/>
        <v>40</v>
      </c>
    </row>
    <row r="153" spans="1:6" x14ac:dyDescent="0.25">
      <c r="A153" s="1">
        <v>152</v>
      </c>
      <c r="B153" s="1" t="s">
        <v>12</v>
      </c>
      <c r="C153" s="1" t="s">
        <v>13</v>
      </c>
      <c r="D153" s="3">
        <v>130</v>
      </c>
      <c r="E153" s="1" t="s">
        <v>11</v>
      </c>
      <c r="F153" s="22">
        <f t="shared" si="2"/>
        <v>0</v>
      </c>
    </row>
    <row r="154" spans="1:6" x14ac:dyDescent="0.25">
      <c r="A154" s="1">
        <v>153</v>
      </c>
      <c r="B154" s="1" t="s">
        <v>9</v>
      </c>
      <c r="C154" s="1" t="s">
        <v>17</v>
      </c>
      <c r="D154" s="3">
        <v>600</v>
      </c>
      <c r="E154" s="1" t="s">
        <v>7</v>
      </c>
      <c r="F154" s="22">
        <f t="shared" si="2"/>
        <v>60</v>
      </c>
    </row>
    <row r="155" spans="1:6" x14ac:dyDescent="0.25">
      <c r="A155" s="1">
        <v>154</v>
      </c>
      <c r="B155" s="1" t="s">
        <v>14</v>
      </c>
      <c r="C155" s="1" t="s">
        <v>13</v>
      </c>
      <c r="D155" s="3">
        <v>130</v>
      </c>
      <c r="E155" s="1" t="s">
        <v>7</v>
      </c>
      <c r="F155" s="22">
        <f t="shared" si="2"/>
        <v>0</v>
      </c>
    </row>
    <row r="156" spans="1:6" x14ac:dyDescent="0.25">
      <c r="A156" s="1">
        <v>155</v>
      </c>
      <c r="B156" s="1" t="s">
        <v>12</v>
      </c>
      <c r="C156" s="1" t="s">
        <v>6</v>
      </c>
      <c r="D156" s="3">
        <v>250</v>
      </c>
      <c r="E156" s="1" t="s">
        <v>16</v>
      </c>
      <c r="F156" s="22">
        <f t="shared" si="2"/>
        <v>12.5</v>
      </c>
    </row>
    <row r="157" spans="1:6" x14ac:dyDescent="0.25">
      <c r="A157" s="1">
        <v>156</v>
      </c>
      <c r="B157" s="1" t="s">
        <v>14</v>
      </c>
      <c r="C157" s="1" t="s">
        <v>15</v>
      </c>
      <c r="D157" s="3">
        <v>25</v>
      </c>
      <c r="E157" s="1" t="s">
        <v>16</v>
      </c>
      <c r="F157" s="22">
        <f t="shared" si="2"/>
        <v>0</v>
      </c>
    </row>
    <row r="158" spans="1:6" x14ac:dyDescent="0.25">
      <c r="A158" s="1">
        <v>157</v>
      </c>
      <c r="B158" s="1" t="s">
        <v>14</v>
      </c>
      <c r="C158" s="1" t="s">
        <v>10</v>
      </c>
      <c r="D158" s="3">
        <v>400</v>
      </c>
      <c r="E158" s="1" t="s">
        <v>7</v>
      </c>
      <c r="F158" s="22">
        <f t="shared" si="2"/>
        <v>40</v>
      </c>
    </row>
    <row r="159" spans="1:6" x14ac:dyDescent="0.25">
      <c r="A159" s="1">
        <v>158</v>
      </c>
      <c r="B159" s="1" t="s">
        <v>14</v>
      </c>
      <c r="C159" s="1" t="s">
        <v>15</v>
      </c>
      <c r="D159" s="3">
        <v>25</v>
      </c>
      <c r="E159" s="1" t="s">
        <v>16</v>
      </c>
      <c r="F159" s="22">
        <f t="shared" si="2"/>
        <v>0</v>
      </c>
    </row>
    <row r="160" spans="1:6" x14ac:dyDescent="0.25">
      <c r="A160" s="1">
        <v>159</v>
      </c>
      <c r="B160" s="1" t="s">
        <v>9</v>
      </c>
      <c r="C160" s="1" t="s">
        <v>17</v>
      </c>
      <c r="D160" s="3">
        <v>600</v>
      </c>
      <c r="E160" s="1" t="s">
        <v>16</v>
      </c>
      <c r="F160" s="22">
        <f t="shared" si="2"/>
        <v>60</v>
      </c>
    </row>
    <row r="161" spans="1:6" x14ac:dyDescent="0.25">
      <c r="A161" s="1">
        <v>160</v>
      </c>
      <c r="B161" s="1" t="s">
        <v>5</v>
      </c>
      <c r="C161" s="1" t="s">
        <v>8</v>
      </c>
      <c r="D161" s="3">
        <v>350</v>
      </c>
      <c r="E161" s="1" t="s">
        <v>7</v>
      </c>
      <c r="F161" s="22">
        <f t="shared" si="2"/>
        <v>17.5</v>
      </c>
    </row>
    <row r="162" spans="1:6" x14ac:dyDescent="0.25">
      <c r="A162" s="1">
        <v>161</v>
      </c>
      <c r="B162" s="1" t="s">
        <v>12</v>
      </c>
      <c r="C162" s="1" t="s">
        <v>15</v>
      </c>
      <c r="D162" s="3">
        <v>25</v>
      </c>
      <c r="E162" s="1" t="s">
        <v>7</v>
      </c>
      <c r="F162" s="22">
        <f t="shared" si="2"/>
        <v>0</v>
      </c>
    </row>
    <row r="163" spans="1:6" x14ac:dyDescent="0.25">
      <c r="A163" s="1">
        <v>162</v>
      </c>
      <c r="B163" s="1" t="s">
        <v>5</v>
      </c>
      <c r="C163" s="1" t="s">
        <v>10</v>
      </c>
      <c r="D163" s="3">
        <v>400</v>
      </c>
      <c r="E163" s="1" t="s">
        <v>7</v>
      </c>
      <c r="F163" s="22">
        <f t="shared" si="2"/>
        <v>40</v>
      </c>
    </row>
    <row r="164" spans="1:6" x14ac:dyDescent="0.25">
      <c r="A164" s="1">
        <v>163</v>
      </c>
      <c r="B164" s="1" t="s">
        <v>18</v>
      </c>
      <c r="C164" s="1" t="s">
        <v>17</v>
      </c>
      <c r="D164" s="3">
        <v>600</v>
      </c>
      <c r="E164" s="1" t="s">
        <v>7</v>
      </c>
      <c r="F164" s="22">
        <f t="shared" si="2"/>
        <v>60</v>
      </c>
    </row>
    <row r="165" spans="1:6" x14ac:dyDescent="0.25">
      <c r="A165" s="1">
        <v>164</v>
      </c>
      <c r="B165" s="1" t="s">
        <v>12</v>
      </c>
      <c r="C165" s="1" t="s">
        <v>17</v>
      </c>
      <c r="D165" s="3">
        <v>600</v>
      </c>
      <c r="E165" s="1" t="s">
        <v>11</v>
      </c>
      <c r="F165" s="22">
        <f t="shared" si="2"/>
        <v>60</v>
      </c>
    </row>
    <row r="166" spans="1:6" x14ac:dyDescent="0.25">
      <c r="A166" s="1">
        <v>165</v>
      </c>
      <c r="B166" s="1" t="s">
        <v>5</v>
      </c>
      <c r="C166" s="1" t="s">
        <v>15</v>
      </c>
      <c r="D166" s="3">
        <v>25</v>
      </c>
      <c r="E166" s="1" t="s">
        <v>16</v>
      </c>
      <c r="F166" s="22">
        <f t="shared" si="2"/>
        <v>0</v>
      </c>
    </row>
    <row r="167" spans="1:6" x14ac:dyDescent="0.25">
      <c r="A167" s="1">
        <v>166</v>
      </c>
      <c r="B167" s="1" t="s">
        <v>5</v>
      </c>
      <c r="C167" s="1" t="s">
        <v>10</v>
      </c>
      <c r="D167" s="3">
        <v>400</v>
      </c>
      <c r="E167" s="1" t="s">
        <v>7</v>
      </c>
      <c r="F167" s="22">
        <f t="shared" si="2"/>
        <v>40</v>
      </c>
    </row>
    <row r="168" spans="1:6" x14ac:dyDescent="0.25">
      <c r="A168" s="1">
        <v>167</v>
      </c>
      <c r="B168" s="1" t="s">
        <v>18</v>
      </c>
      <c r="C168" s="1" t="s">
        <v>13</v>
      </c>
      <c r="D168" s="3">
        <v>130</v>
      </c>
      <c r="E168" s="1" t="s">
        <v>7</v>
      </c>
      <c r="F168" s="22">
        <f t="shared" si="2"/>
        <v>0</v>
      </c>
    </row>
    <row r="169" spans="1:6" x14ac:dyDescent="0.25">
      <c r="A169" s="1">
        <v>168</v>
      </c>
      <c r="B169" s="1" t="s">
        <v>12</v>
      </c>
      <c r="C169" s="1" t="s">
        <v>15</v>
      </c>
      <c r="D169" s="3">
        <v>25</v>
      </c>
      <c r="E169" s="1" t="s">
        <v>11</v>
      </c>
      <c r="F169" s="22">
        <f t="shared" si="2"/>
        <v>0</v>
      </c>
    </row>
    <row r="170" spans="1:6" x14ac:dyDescent="0.25">
      <c r="A170" s="1">
        <v>169</v>
      </c>
      <c r="B170" s="1" t="s">
        <v>9</v>
      </c>
      <c r="C170" s="1" t="s">
        <v>17</v>
      </c>
      <c r="D170" s="3">
        <v>600</v>
      </c>
      <c r="E170" s="1" t="s">
        <v>11</v>
      </c>
      <c r="F170" s="22">
        <f t="shared" si="2"/>
        <v>60</v>
      </c>
    </row>
    <row r="171" spans="1:6" x14ac:dyDescent="0.25">
      <c r="A171" s="1">
        <v>170</v>
      </c>
      <c r="B171" s="1" t="s">
        <v>12</v>
      </c>
      <c r="C171" s="1" t="s">
        <v>10</v>
      </c>
      <c r="D171" s="3">
        <v>400</v>
      </c>
      <c r="E171" s="1" t="s">
        <v>7</v>
      </c>
      <c r="F171" s="22">
        <f t="shared" si="2"/>
        <v>40</v>
      </c>
    </row>
    <row r="172" spans="1:6" x14ac:dyDescent="0.25">
      <c r="A172" s="1">
        <v>171</v>
      </c>
      <c r="B172" s="1" t="s">
        <v>14</v>
      </c>
      <c r="C172" s="1" t="s">
        <v>8</v>
      </c>
      <c r="D172" s="3">
        <v>350</v>
      </c>
      <c r="E172" s="1" t="s">
        <v>7</v>
      </c>
      <c r="F172" s="22">
        <f t="shared" si="2"/>
        <v>17.5</v>
      </c>
    </row>
    <row r="173" spans="1:6" x14ac:dyDescent="0.25">
      <c r="A173" s="1">
        <v>172</v>
      </c>
      <c r="B173" s="1" t="s">
        <v>18</v>
      </c>
      <c r="C173" s="1" t="s">
        <v>17</v>
      </c>
      <c r="D173" s="3">
        <v>600</v>
      </c>
      <c r="E173" s="1" t="s">
        <v>7</v>
      </c>
      <c r="F173" s="22">
        <f t="shared" si="2"/>
        <v>60</v>
      </c>
    </row>
    <row r="174" spans="1:6" x14ac:dyDescent="0.25">
      <c r="A174" s="1">
        <v>173</v>
      </c>
      <c r="B174" s="1" t="s">
        <v>12</v>
      </c>
      <c r="C174" s="1" t="s">
        <v>10</v>
      </c>
      <c r="D174" s="3">
        <v>400</v>
      </c>
      <c r="E174" s="1" t="s">
        <v>11</v>
      </c>
      <c r="F174" s="22">
        <f t="shared" si="2"/>
        <v>40</v>
      </c>
    </row>
    <row r="175" spans="1:6" x14ac:dyDescent="0.25">
      <c r="A175" s="1">
        <v>174</v>
      </c>
      <c r="B175" s="1" t="s">
        <v>12</v>
      </c>
      <c r="C175" s="1" t="s">
        <v>8</v>
      </c>
      <c r="D175" s="3">
        <v>350</v>
      </c>
      <c r="E175" s="1" t="s">
        <v>11</v>
      </c>
      <c r="F175" s="22">
        <f t="shared" si="2"/>
        <v>17.5</v>
      </c>
    </row>
    <row r="176" spans="1:6" x14ac:dyDescent="0.25">
      <c r="A176" s="1">
        <v>175</v>
      </c>
      <c r="B176" s="1" t="s">
        <v>9</v>
      </c>
      <c r="C176" s="1" t="s">
        <v>10</v>
      </c>
      <c r="D176" s="3">
        <v>400</v>
      </c>
      <c r="E176" s="1" t="s">
        <v>7</v>
      </c>
      <c r="F176" s="22">
        <f t="shared" si="2"/>
        <v>40</v>
      </c>
    </row>
    <row r="177" spans="1:6" x14ac:dyDescent="0.25">
      <c r="A177" s="1">
        <v>176</v>
      </c>
      <c r="B177" s="1" t="s">
        <v>14</v>
      </c>
      <c r="C177" s="1" t="s">
        <v>8</v>
      </c>
      <c r="D177" s="3">
        <v>350</v>
      </c>
      <c r="E177" s="1" t="s">
        <v>7</v>
      </c>
      <c r="F177" s="22">
        <f t="shared" si="2"/>
        <v>17.5</v>
      </c>
    </row>
    <row r="178" spans="1:6" x14ac:dyDescent="0.25">
      <c r="A178" s="1">
        <v>177</v>
      </c>
      <c r="B178" s="1" t="s">
        <v>9</v>
      </c>
      <c r="C178" s="1" t="s">
        <v>17</v>
      </c>
      <c r="D178" s="3">
        <v>600</v>
      </c>
      <c r="E178" s="1" t="s">
        <v>16</v>
      </c>
      <c r="F178" s="22">
        <f t="shared" si="2"/>
        <v>60</v>
      </c>
    </row>
    <row r="179" spans="1:6" x14ac:dyDescent="0.25">
      <c r="A179" s="1">
        <v>178</v>
      </c>
      <c r="B179" s="1" t="s">
        <v>9</v>
      </c>
      <c r="C179" s="1" t="s">
        <v>17</v>
      </c>
      <c r="D179" s="3">
        <v>600</v>
      </c>
      <c r="E179" s="1" t="s">
        <v>7</v>
      </c>
      <c r="F179" s="22">
        <f t="shared" si="2"/>
        <v>60</v>
      </c>
    </row>
    <row r="180" spans="1:6" x14ac:dyDescent="0.25">
      <c r="A180" s="1">
        <v>179</v>
      </c>
      <c r="B180" s="1" t="s">
        <v>12</v>
      </c>
      <c r="C180" s="1" t="s">
        <v>8</v>
      </c>
      <c r="D180" s="3">
        <v>350</v>
      </c>
      <c r="E180" s="1" t="s">
        <v>7</v>
      </c>
      <c r="F180" s="22">
        <f t="shared" si="2"/>
        <v>17.5</v>
      </c>
    </row>
    <row r="181" spans="1:6" x14ac:dyDescent="0.25">
      <c r="A181" s="1">
        <v>180</v>
      </c>
      <c r="B181" s="1" t="s">
        <v>5</v>
      </c>
      <c r="C181" s="1" t="s">
        <v>17</v>
      </c>
      <c r="D181" s="3">
        <v>600</v>
      </c>
      <c r="E181" s="1" t="s">
        <v>7</v>
      </c>
      <c r="F181" s="22">
        <f t="shared" si="2"/>
        <v>60</v>
      </c>
    </row>
    <row r="182" spans="1:6" x14ac:dyDescent="0.25">
      <c r="A182" s="1">
        <v>181</v>
      </c>
      <c r="B182" s="1" t="s">
        <v>18</v>
      </c>
      <c r="C182" s="1" t="s">
        <v>6</v>
      </c>
      <c r="D182" s="3">
        <v>250</v>
      </c>
      <c r="E182" s="1" t="s">
        <v>16</v>
      </c>
      <c r="F182" s="22">
        <f t="shared" si="2"/>
        <v>12.5</v>
      </c>
    </row>
    <row r="183" spans="1:6" x14ac:dyDescent="0.25">
      <c r="A183" s="1">
        <v>182</v>
      </c>
      <c r="B183" s="1" t="s">
        <v>18</v>
      </c>
      <c r="C183" s="1" t="s">
        <v>10</v>
      </c>
      <c r="D183" s="3">
        <v>400</v>
      </c>
      <c r="E183" s="1" t="s">
        <v>11</v>
      </c>
      <c r="F183" s="22">
        <f t="shared" si="2"/>
        <v>40</v>
      </c>
    </row>
    <row r="184" spans="1:6" x14ac:dyDescent="0.25">
      <c r="A184" s="1">
        <v>183</v>
      </c>
      <c r="B184" s="1" t="s">
        <v>9</v>
      </c>
      <c r="C184" s="1" t="s">
        <v>10</v>
      </c>
      <c r="D184" s="3">
        <v>400</v>
      </c>
      <c r="E184" s="1" t="s">
        <v>16</v>
      </c>
      <c r="F184" s="22">
        <f t="shared" si="2"/>
        <v>40</v>
      </c>
    </row>
    <row r="185" spans="1:6" x14ac:dyDescent="0.25">
      <c r="A185" s="1">
        <v>184</v>
      </c>
      <c r="B185" s="1" t="s">
        <v>14</v>
      </c>
      <c r="C185" s="1" t="s">
        <v>17</v>
      </c>
      <c r="D185" s="3">
        <v>600</v>
      </c>
      <c r="E185" s="1" t="s">
        <v>7</v>
      </c>
      <c r="F185" s="22">
        <f t="shared" si="2"/>
        <v>60</v>
      </c>
    </row>
    <row r="186" spans="1:6" x14ac:dyDescent="0.25">
      <c r="A186" s="1">
        <v>185</v>
      </c>
      <c r="B186" s="1" t="s">
        <v>12</v>
      </c>
      <c r="C186" s="1" t="s">
        <v>8</v>
      </c>
      <c r="D186" s="3">
        <v>350</v>
      </c>
      <c r="E186" s="1" t="s">
        <v>16</v>
      </c>
      <c r="F186" s="22">
        <f t="shared" si="2"/>
        <v>17.5</v>
      </c>
    </row>
    <row r="187" spans="1:6" x14ac:dyDescent="0.25">
      <c r="A187" s="1">
        <v>186</v>
      </c>
      <c r="B187" s="1" t="s">
        <v>14</v>
      </c>
      <c r="C187" s="1" t="s">
        <v>6</v>
      </c>
      <c r="D187" s="3">
        <v>250</v>
      </c>
      <c r="E187" s="1" t="s">
        <v>11</v>
      </c>
      <c r="F187" s="22">
        <f t="shared" si="2"/>
        <v>12.5</v>
      </c>
    </row>
    <row r="188" spans="1:6" x14ac:dyDescent="0.25">
      <c r="A188" s="1">
        <v>187</v>
      </c>
      <c r="B188" s="1" t="s">
        <v>12</v>
      </c>
      <c r="C188" s="1" t="s">
        <v>8</v>
      </c>
      <c r="D188" s="3">
        <v>350</v>
      </c>
      <c r="E188" s="1" t="s">
        <v>7</v>
      </c>
      <c r="F188" s="22">
        <f t="shared" si="2"/>
        <v>17.5</v>
      </c>
    </row>
    <row r="189" spans="1:6" x14ac:dyDescent="0.25">
      <c r="A189" s="1">
        <v>188</v>
      </c>
      <c r="B189" s="1" t="s">
        <v>5</v>
      </c>
      <c r="C189" s="1" t="s">
        <v>6</v>
      </c>
      <c r="D189" s="3">
        <v>250</v>
      </c>
      <c r="E189" s="1" t="s">
        <v>7</v>
      </c>
      <c r="F189" s="22">
        <f t="shared" si="2"/>
        <v>12.5</v>
      </c>
    </row>
    <row r="190" spans="1:6" x14ac:dyDescent="0.25">
      <c r="A190" s="1">
        <v>189</v>
      </c>
      <c r="B190" s="1" t="s">
        <v>12</v>
      </c>
      <c r="C190" s="1" t="s">
        <v>10</v>
      </c>
      <c r="D190" s="3">
        <v>400</v>
      </c>
      <c r="E190" s="1" t="s">
        <v>11</v>
      </c>
      <c r="F190" s="22">
        <f t="shared" si="2"/>
        <v>40</v>
      </c>
    </row>
    <row r="191" spans="1:6" x14ac:dyDescent="0.25">
      <c r="A191" s="1">
        <v>190</v>
      </c>
      <c r="B191" s="1" t="s">
        <v>18</v>
      </c>
      <c r="C191" s="1" t="s">
        <v>15</v>
      </c>
      <c r="D191" s="3">
        <v>25</v>
      </c>
      <c r="E191" s="1" t="s">
        <v>7</v>
      </c>
      <c r="F191" s="22">
        <f t="shared" si="2"/>
        <v>0</v>
      </c>
    </row>
    <row r="192" spans="1:6" x14ac:dyDescent="0.25">
      <c r="A192" s="1">
        <v>191</v>
      </c>
      <c r="B192" s="1" t="s">
        <v>12</v>
      </c>
      <c r="C192" s="1" t="s">
        <v>8</v>
      </c>
      <c r="D192" s="3">
        <v>350</v>
      </c>
      <c r="E192" s="1" t="s">
        <v>7</v>
      </c>
      <c r="F192" s="22">
        <f t="shared" si="2"/>
        <v>17.5</v>
      </c>
    </row>
    <row r="193" spans="1:6" x14ac:dyDescent="0.25">
      <c r="A193" s="1">
        <v>192</v>
      </c>
      <c r="B193" s="1" t="s">
        <v>9</v>
      </c>
      <c r="C193" s="1" t="s">
        <v>6</v>
      </c>
      <c r="D193" s="3">
        <v>250</v>
      </c>
      <c r="E193" s="1" t="s">
        <v>11</v>
      </c>
      <c r="F193" s="22">
        <f t="shared" si="2"/>
        <v>12.5</v>
      </c>
    </row>
    <row r="194" spans="1:6" x14ac:dyDescent="0.25">
      <c r="A194" s="1">
        <v>193</v>
      </c>
      <c r="B194" s="1" t="s">
        <v>18</v>
      </c>
      <c r="C194" s="1" t="s">
        <v>8</v>
      </c>
      <c r="D194" s="3">
        <v>350</v>
      </c>
      <c r="E194" s="1" t="s">
        <v>16</v>
      </c>
      <c r="F194" s="22">
        <f t="shared" si="2"/>
        <v>17.5</v>
      </c>
    </row>
    <row r="195" spans="1:6" x14ac:dyDescent="0.25">
      <c r="A195" s="1">
        <v>194</v>
      </c>
      <c r="B195" s="1" t="s">
        <v>5</v>
      </c>
      <c r="C195" s="1" t="s">
        <v>6</v>
      </c>
      <c r="D195" s="3">
        <v>250</v>
      </c>
      <c r="E195" s="1" t="s">
        <v>7</v>
      </c>
      <c r="F195" s="22">
        <f t="shared" ref="F195:F201" si="3">IF(D195&gt;=400,D195*0.1,IF(D195&gt;=150,D195*0.05,0))</f>
        <v>12.5</v>
      </c>
    </row>
    <row r="196" spans="1:6" x14ac:dyDescent="0.25">
      <c r="A196" s="1">
        <v>195</v>
      </c>
      <c r="B196" s="1" t="s">
        <v>14</v>
      </c>
      <c r="C196" s="1" t="s">
        <v>13</v>
      </c>
      <c r="D196" s="3">
        <v>130</v>
      </c>
      <c r="E196" s="1" t="s">
        <v>16</v>
      </c>
      <c r="F196" s="22">
        <f t="shared" si="3"/>
        <v>0</v>
      </c>
    </row>
    <row r="197" spans="1:6" x14ac:dyDescent="0.25">
      <c r="A197" s="1">
        <v>196</v>
      </c>
      <c r="B197" s="1" t="s">
        <v>14</v>
      </c>
      <c r="C197" s="1" t="s">
        <v>17</v>
      </c>
      <c r="D197" s="3">
        <v>600</v>
      </c>
      <c r="E197" s="1" t="s">
        <v>7</v>
      </c>
      <c r="F197" s="22">
        <f t="shared" si="3"/>
        <v>60</v>
      </c>
    </row>
    <row r="198" spans="1:6" x14ac:dyDescent="0.25">
      <c r="A198" s="1">
        <v>197</v>
      </c>
      <c r="B198" s="1" t="s">
        <v>5</v>
      </c>
      <c r="C198" s="1" t="s">
        <v>6</v>
      </c>
      <c r="D198" s="3">
        <v>250</v>
      </c>
      <c r="E198" s="1" t="s">
        <v>7</v>
      </c>
      <c r="F198" s="22">
        <f t="shared" si="3"/>
        <v>12.5</v>
      </c>
    </row>
    <row r="199" spans="1:6" x14ac:dyDescent="0.25">
      <c r="A199" s="1">
        <v>198</v>
      </c>
      <c r="B199" s="1" t="s">
        <v>14</v>
      </c>
      <c r="C199" s="1" t="s">
        <v>17</v>
      </c>
      <c r="D199" s="3">
        <v>600</v>
      </c>
      <c r="E199" s="1" t="s">
        <v>11</v>
      </c>
      <c r="F199" s="22">
        <f t="shared" si="3"/>
        <v>60</v>
      </c>
    </row>
    <row r="200" spans="1:6" x14ac:dyDescent="0.25">
      <c r="A200" s="1">
        <v>199</v>
      </c>
      <c r="B200" s="1" t="s">
        <v>14</v>
      </c>
      <c r="C200" s="1" t="s">
        <v>15</v>
      </c>
      <c r="D200" s="3">
        <v>25</v>
      </c>
      <c r="E200" s="1" t="s">
        <v>7</v>
      </c>
      <c r="F200" s="22">
        <f t="shared" si="3"/>
        <v>0</v>
      </c>
    </row>
    <row r="201" spans="1:6" x14ac:dyDescent="0.25">
      <c r="A201" s="1">
        <v>200</v>
      </c>
      <c r="B201" s="1" t="s">
        <v>12</v>
      </c>
      <c r="C201" s="1" t="s">
        <v>15</v>
      </c>
      <c r="D201" s="3">
        <v>25</v>
      </c>
      <c r="E201" s="1" t="s">
        <v>7</v>
      </c>
      <c r="F201" s="22">
        <f t="shared" si="3"/>
        <v>0</v>
      </c>
    </row>
    <row r="1048566" spans="5:5" x14ac:dyDescent="0.25">
      <c r="E1048566" s="2"/>
    </row>
  </sheetData>
  <mergeCells count="1">
    <mergeCell ref="H3:M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B4" sqref="B4"/>
    </sheetView>
  </sheetViews>
  <sheetFormatPr baseColWidth="10" defaultRowHeight="15" x14ac:dyDescent="0.25"/>
  <cols>
    <col min="1" max="1" width="19.5703125" style="6" customWidth="1"/>
    <col min="2" max="8" width="11.42578125" style="6"/>
    <col min="9" max="9" width="6.42578125" customWidth="1"/>
  </cols>
  <sheetData>
    <row r="1" spans="1:14" s="4" customFormat="1" x14ac:dyDescent="0.25">
      <c r="A1" s="36" t="s">
        <v>23</v>
      </c>
      <c r="B1" s="36"/>
      <c r="C1" s="36"/>
      <c r="D1" s="36"/>
      <c r="E1" s="36"/>
      <c r="F1" s="36"/>
      <c r="G1" s="36"/>
      <c r="H1" s="36"/>
      <c r="J1" s="35" t="s">
        <v>27</v>
      </c>
      <c r="K1" s="35"/>
      <c r="L1" s="35"/>
      <c r="M1" s="35"/>
      <c r="N1" s="35"/>
    </row>
    <row r="2" spans="1:14" s="4" customFormat="1" x14ac:dyDescent="0.25">
      <c r="A2" s="34" t="s">
        <v>24</v>
      </c>
      <c r="B2" s="34"/>
      <c r="C2" s="34"/>
      <c r="D2" s="34"/>
      <c r="E2" s="34"/>
      <c r="F2" s="34"/>
      <c r="G2" s="34"/>
      <c r="H2" s="34"/>
    </row>
    <row r="3" spans="1:14" x14ac:dyDescent="0.25">
      <c r="A3" s="10"/>
      <c r="B3" s="7" t="s">
        <v>13</v>
      </c>
      <c r="C3" s="7" t="s">
        <v>15</v>
      </c>
      <c r="D3" s="7" t="s">
        <v>6</v>
      </c>
      <c r="E3" s="7" t="s">
        <v>17</v>
      </c>
      <c r="F3" s="7" t="s">
        <v>10</v>
      </c>
      <c r="G3" s="7" t="s">
        <v>8</v>
      </c>
      <c r="H3" s="8" t="s">
        <v>19</v>
      </c>
    </row>
    <row r="4" spans="1:14" x14ac:dyDescent="0.25">
      <c r="A4" s="5" t="s">
        <v>12</v>
      </c>
      <c r="B4" s="23">
        <f>SUMIFS(DATOS!$D$2:$D$201,DATOS!$B$2:$B$201,A4,DATOS!$C$2:$C$201,$B$3)</f>
        <v>520</v>
      </c>
      <c r="C4" s="23">
        <f>SUMIFS(DATOS!$D$2:$D$201,DATOS!$B$2:$B$201,$A$4,DATOS!$C$2:$C$201,C3)</f>
        <v>200</v>
      </c>
      <c r="D4" s="23">
        <f>SUMIFS(DATOS!$D$2:$D$201,DATOS!$B$2:$B$201,$A$4,DATOS!$C$2:$C$201,D3)</f>
        <v>1000</v>
      </c>
      <c r="E4" s="23">
        <f>SUMIFS(DATOS!$D$2:$D$201,DATOS!$B$2:$B$201,$A$4,DATOS!$C$2:$C$201,E3)</f>
        <v>3600</v>
      </c>
      <c r="F4" s="23">
        <f>SUMIFS(DATOS!$D$2:$D$201,DATOS!$B$2:$B$201,$A$4,DATOS!$C$2:$C$201,F3)</f>
        <v>3200</v>
      </c>
      <c r="G4" s="23">
        <f>SUMIFS(DATOS!$D$2:$D$201,DATOS!$B$2:$B$201,$A$4,DATOS!$C$2:$C$201,G3)</f>
        <v>3500</v>
      </c>
      <c r="H4" s="24">
        <f>SUM(B4:G4)</f>
        <v>12020</v>
      </c>
    </row>
    <row r="5" spans="1:14" x14ac:dyDescent="0.25">
      <c r="A5" s="5" t="s">
        <v>18</v>
      </c>
      <c r="B5" s="23">
        <f>SUMIFS(DATOS!$D$2:$D$201,DATOS!$B$2:$B$201,$A$5,DATOS!$C$2:$C$201,B3)</f>
        <v>780</v>
      </c>
      <c r="C5" s="23">
        <f>SUMIFS(DATOS!$D$2:$D$201,DATOS!$B$2:$B$201,$A$5,DATOS!$C$2:$C$201,C3)</f>
        <v>150</v>
      </c>
      <c r="D5" s="23">
        <f>SUMIFS(DATOS!$D$2:$D$201,DATOS!$B$2:$B$201,$A$5,DATOS!$C$2:$C$201,D3)</f>
        <v>1750</v>
      </c>
      <c r="E5" s="23">
        <f>SUMIFS(DATOS!$D$2:$D$201,DATOS!$B$2:$B$201,$A$5,DATOS!$C$2:$C$201,E3)</f>
        <v>3600</v>
      </c>
      <c r="F5" s="23">
        <f>SUMIFS(DATOS!$D$2:$D$201,DATOS!$B$2:$B$201,$A$5,DATOS!$C$2:$C$201,F3)</f>
        <v>2400</v>
      </c>
      <c r="G5" s="23">
        <f>SUMIFS(DATOS!$D$2:$D$201,DATOS!$B$2:$B$201,$A$5,DATOS!$C$2:$C$201,G3)</f>
        <v>1750</v>
      </c>
      <c r="H5" s="24">
        <f t="shared" ref="H5:H8" si="0">SUM(B5:G5)</f>
        <v>10430</v>
      </c>
    </row>
    <row r="6" spans="1:14" x14ac:dyDescent="0.25">
      <c r="A6" s="5" t="s">
        <v>5</v>
      </c>
      <c r="B6" s="23">
        <f>SUMIFS(DATOS!$D$2:$D$201,DATOS!$B$2:$B$201,$A$6,DATOS!$C$2:$C$201,B3)</f>
        <v>650</v>
      </c>
      <c r="C6" s="23">
        <f>SUMIFS(DATOS!$D$2:$D$201,DATOS!$B$2:$B$201,$A$6,DATOS!$C$2:$C$201,C3)</f>
        <v>150</v>
      </c>
      <c r="D6" s="23">
        <f>SUMIFS(DATOS!$D$2:$D$201,DATOS!$B$2:$B$201,$A$6,DATOS!$C$2:$C$201,D3)</f>
        <v>2500</v>
      </c>
      <c r="E6" s="23">
        <f>SUMIFS(DATOS!$D$2:$D$201,DATOS!$B$2:$B$201,$A$6,DATOS!$C$2:$C$201,E3)</f>
        <v>1800</v>
      </c>
      <c r="F6" s="23">
        <f>SUMIFS(DATOS!$D$2:$D$201,DATOS!$B$2:$B$201,$A$6,DATOS!$C$2:$C$201,F3)</f>
        <v>2400</v>
      </c>
      <c r="G6" s="23">
        <f>SUMIFS(DATOS!$D$2:$D$201,DATOS!$B$2:$B$201,$A$6,DATOS!$C$2:$C$201,G3)</f>
        <v>2100</v>
      </c>
      <c r="H6" s="24">
        <f t="shared" si="0"/>
        <v>9600</v>
      </c>
    </row>
    <row r="7" spans="1:14" x14ac:dyDescent="0.25">
      <c r="A7" s="5" t="s">
        <v>9</v>
      </c>
      <c r="B7" s="23">
        <f>SUMIFS(DATOS!$D$2:$D$201,DATOS!$B$2:$B$201,$A$7,DATOS!$C$2:$C$201,B3)</f>
        <v>1300</v>
      </c>
      <c r="C7" s="23">
        <f>SUMIFS(DATOS!$D$2:$D$201,DATOS!$B$2:$B$201,$A$7,DATOS!$C$2:$C$201,C3)</f>
        <v>150</v>
      </c>
      <c r="D7" s="23">
        <f>SUMIFS(DATOS!$D$2:$D$201,DATOS!$B$2:$B$201,$A$7,DATOS!$C$2:$C$201,D3)</f>
        <v>500</v>
      </c>
      <c r="E7" s="23">
        <f>SUMIFS(DATOS!$D$2:$D$201,DATOS!$B$2:$B$201,$A$7,DATOS!$C$2:$C$201,E3)</f>
        <v>7200</v>
      </c>
      <c r="F7" s="23">
        <f>SUMIFS(DATOS!$D$2:$D$201,DATOS!$B$2:$B$201,$A$7,DATOS!$C$2:$C$201,F3)</f>
        <v>2800</v>
      </c>
      <c r="G7" s="23">
        <f>SUMIFS(DATOS!$D$2:$D$201,DATOS!$B$2:$B$201,$A$7,DATOS!$C$2:$C$201,G3)</f>
        <v>1050</v>
      </c>
      <c r="H7" s="24">
        <f t="shared" si="0"/>
        <v>13000</v>
      </c>
    </row>
    <row r="8" spans="1:14" x14ac:dyDescent="0.25">
      <c r="A8" s="5" t="s">
        <v>14</v>
      </c>
      <c r="B8" s="23">
        <f>SUMIFS(DATOS!$D$2:$D$201,DATOS!$B$2:$B$201,$A$8,DATOS!$C$2:$C$201,B3)</f>
        <v>1040</v>
      </c>
      <c r="C8" s="23">
        <f>SUMIFS(DATOS!$D$2:$D$201,DATOS!$B$2:$B$201,$A$8,DATOS!$C$2:$C$201,C3)</f>
        <v>250</v>
      </c>
      <c r="D8" s="23">
        <f>SUMIFS(DATOS!$D$2:$D$201,DATOS!$B$2:$B$201,$A$8,DATOS!$C$2:$C$201,D3)</f>
        <v>750</v>
      </c>
      <c r="E8" s="23">
        <f>SUMIFS(DATOS!$D$2:$D$201,DATOS!$B$2:$B$201,$A$8,DATOS!$C$2:$C$201,E3)</f>
        <v>7200</v>
      </c>
      <c r="F8" s="23">
        <f>SUMIFS(DATOS!$D$2:$D$201,DATOS!$B$2:$B$201,$A$8,DATOS!$C$2:$C$201,F3)</f>
        <v>4400</v>
      </c>
      <c r="G8" s="23">
        <f>SUMIFS(DATOS!$D$2:$D$201,DATOS!$B$2:$B$201,$A$8,DATOS!$C$2:$C$201,G3)</f>
        <v>1400</v>
      </c>
      <c r="H8" s="24">
        <f t="shared" si="0"/>
        <v>15040</v>
      </c>
    </row>
    <row r="9" spans="1:14" x14ac:dyDescent="0.25">
      <c r="A9" s="8" t="s">
        <v>19</v>
      </c>
      <c r="B9" s="24">
        <f>SUM(B4:B8)</f>
        <v>4290</v>
      </c>
      <c r="C9" s="24">
        <f t="shared" ref="C9:G9" si="1">SUM(C4:C8)</f>
        <v>900</v>
      </c>
      <c r="D9" s="24">
        <f t="shared" si="1"/>
        <v>6500</v>
      </c>
      <c r="E9" s="24">
        <f t="shared" si="1"/>
        <v>23400</v>
      </c>
      <c r="F9" s="24">
        <f t="shared" si="1"/>
        <v>15200</v>
      </c>
      <c r="G9" s="24">
        <f t="shared" si="1"/>
        <v>9800</v>
      </c>
      <c r="H9" s="25"/>
    </row>
    <row r="11" spans="1:14" s="4" customFormat="1" x14ac:dyDescent="0.25">
      <c r="A11" s="34" t="s">
        <v>25</v>
      </c>
      <c r="B11" s="34"/>
      <c r="C11" s="34"/>
      <c r="D11" s="34"/>
      <c r="E11" s="34"/>
      <c r="F11" s="34"/>
      <c r="G11" s="34"/>
      <c r="H11" s="34"/>
    </row>
    <row r="12" spans="1:14" x14ac:dyDescent="0.25">
      <c r="A12" s="10"/>
      <c r="B12" s="7" t="s">
        <v>13</v>
      </c>
      <c r="C12" s="7" t="s">
        <v>15</v>
      </c>
      <c r="D12" s="7" t="s">
        <v>6</v>
      </c>
      <c r="E12" s="7" t="s">
        <v>17</v>
      </c>
      <c r="F12" s="7" t="s">
        <v>10</v>
      </c>
      <c r="G12" s="7" t="s">
        <v>8</v>
      </c>
      <c r="H12" s="8" t="s">
        <v>19</v>
      </c>
    </row>
    <row r="13" spans="1:14" x14ac:dyDescent="0.25">
      <c r="A13" s="5" t="s">
        <v>12</v>
      </c>
      <c r="B13" s="23">
        <f>SUMIFS(DATOS!$F$2:$F$201,DATOS!$B$2:$B$201,$A$13,DATOS!$C$2:$C$201,B12)</f>
        <v>0</v>
      </c>
      <c r="C13" s="23">
        <f>SUMIFS(DATOS!$F$2:$F$201,DATOS!$B$2:$B$201,$A$13,DATOS!$C$2:$C$201,C12)</f>
        <v>0</v>
      </c>
      <c r="D13" s="23">
        <f>SUMIFS(DATOS!$F$2:$F$201,DATOS!$B$2:$B$201,$A$13,DATOS!$C$2:$C$201,D12)</f>
        <v>50</v>
      </c>
      <c r="E13" s="23">
        <f>SUMIFS(DATOS!$F$2:$F$201,DATOS!$B$2:$B$201,$A$13,DATOS!$C$2:$C$201,E12)</f>
        <v>360</v>
      </c>
      <c r="F13" s="23">
        <f>SUMIFS(DATOS!$F$2:$F$201,DATOS!$B$2:$B$201,$A$13,DATOS!$C$2:$C$201,F12)</f>
        <v>320</v>
      </c>
      <c r="G13" s="23">
        <f>SUMIFS(DATOS!$F$2:$F$201,DATOS!$B$2:$B$201,$A$13,DATOS!$C$2:$C$201,G12)</f>
        <v>175</v>
      </c>
      <c r="H13" s="24">
        <f>SUM(B13:G13)</f>
        <v>905</v>
      </c>
    </row>
    <row r="14" spans="1:14" x14ac:dyDescent="0.25">
      <c r="A14" s="5" t="s">
        <v>18</v>
      </c>
      <c r="B14" s="23">
        <f>SUMIFS(DATOS!$F$2:$F$201,DATOS!$B$2:$B$201,$A$14,DATOS!$C$2:$C$201,B12)</f>
        <v>0</v>
      </c>
      <c r="C14" s="23">
        <f>SUMIFS(DATOS!$F$2:$F$201,DATOS!$B$2:$B$201,$A$14,DATOS!$C$2:$C$201,C12)</f>
        <v>0</v>
      </c>
      <c r="D14" s="23">
        <f>SUMIFS(DATOS!$F$2:$F$201,DATOS!$B$2:$B$201,$A$14,DATOS!$C$2:$C$201,D12)</f>
        <v>87.5</v>
      </c>
      <c r="E14" s="23">
        <f>SUMIFS(DATOS!$F$2:$F$201,DATOS!$B$2:$B$201,$A$14,DATOS!$C$2:$C$201,E12)</f>
        <v>360</v>
      </c>
      <c r="F14" s="23">
        <f>SUMIFS(DATOS!$F$2:$F$201,DATOS!$B$2:$B$201,$A$14,DATOS!$C$2:$C$201,F12)</f>
        <v>240</v>
      </c>
      <c r="G14" s="23">
        <f>SUMIFS(DATOS!$F$2:$F$201,DATOS!$B$2:$B$201,$A$14,DATOS!$C$2:$C$201,G12)</f>
        <v>87.5</v>
      </c>
      <c r="H14" s="24">
        <f t="shared" ref="H14:H17" si="2">SUM(B14:G14)</f>
        <v>775</v>
      </c>
    </row>
    <row r="15" spans="1:14" x14ac:dyDescent="0.25">
      <c r="A15" s="5" t="s">
        <v>5</v>
      </c>
      <c r="B15" s="23">
        <f>SUMIFS(DATOS!$F$2:$F$201,DATOS!$B$2:$B$201,$A$15,DATOS!$C$2:$C$201,B12)</f>
        <v>0</v>
      </c>
      <c r="C15" s="23">
        <f>SUMIFS(DATOS!$F$2:$F$201,DATOS!$B$2:$B$201,$A$15,DATOS!$C$2:$C$201,C12)</f>
        <v>0</v>
      </c>
      <c r="D15" s="23">
        <f>SUMIFS(DATOS!$F$2:$F$201,DATOS!$B$2:$B$201,$A$15,DATOS!$C$2:$C$201,D12)</f>
        <v>125</v>
      </c>
      <c r="E15" s="23">
        <f>SUMIFS(DATOS!$F$2:$F$201,DATOS!$B$2:$B$201,$A$15,DATOS!$C$2:$C$201,E12)</f>
        <v>180</v>
      </c>
      <c r="F15" s="23">
        <f>SUMIFS(DATOS!$F$2:$F$201,DATOS!$B$2:$B$201,$A$15,DATOS!$C$2:$C$201,F12)</f>
        <v>240</v>
      </c>
      <c r="G15" s="23">
        <f>SUMIFS(DATOS!$F$2:$F$201,DATOS!$B$2:$B$201,$A$15,DATOS!$C$2:$C$201,G12)</f>
        <v>105</v>
      </c>
      <c r="H15" s="24">
        <f t="shared" si="2"/>
        <v>650</v>
      </c>
    </row>
    <row r="16" spans="1:14" x14ac:dyDescent="0.25">
      <c r="A16" s="5" t="s">
        <v>9</v>
      </c>
      <c r="B16" s="23">
        <f>SUMIFS(DATOS!$F$2:$F$201,DATOS!$B$2:$B$201,$A$16,DATOS!$C$2:$C$201,B12)</f>
        <v>0</v>
      </c>
      <c r="C16" s="23">
        <f>SUMIFS(DATOS!$F$2:$F$201,DATOS!$B$2:$B$201,$A$16,DATOS!$C$2:$C$201,C12)</f>
        <v>0</v>
      </c>
      <c r="D16" s="23">
        <f>SUMIFS(DATOS!$F$2:$F$201,DATOS!$B$2:$B$201,$A$16,DATOS!$C$2:$C$201,D12)</f>
        <v>25</v>
      </c>
      <c r="E16" s="23">
        <f>SUMIFS(DATOS!$F$2:$F$201,DATOS!$B$2:$B$201,$A$16,DATOS!$C$2:$C$201,E12)</f>
        <v>720</v>
      </c>
      <c r="F16" s="23">
        <f>SUMIFS(DATOS!$F$2:$F$201,DATOS!$B$2:$B$201,$A$16,DATOS!$C$2:$C$201,F12)</f>
        <v>280</v>
      </c>
      <c r="G16" s="23">
        <f>SUMIFS(DATOS!$F$2:$F$201,DATOS!$B$2:$B$201,$A$16,DATOS!$C$2:$C$201,G12)</f>
        <v>52.5</v>
      </c>
      <c r="H16" s="24">
        <f t="shared" si="2"/>
        <v>1077.5</v>
      </c>
    </row>
    <row r="17" spans="1:9" x14ac:dyDescent="0.25">
      <c r="A17" s="5" t="s">
        <v>14</v>
      </c>
      <c r="B17" s="23">
        <f>SUMIFS(DATOS!$F$2:$F$201,DATOS!$B$2:$B$201,$A$17,DATOS!$C$2:$C$201,B12)</f>
        <v>0</v>
      </c>
      <c r="C17" s="23">
        <f>SUMIFS(DATOS!$F$2:$F$201,DATOS!$B$2:$B$201,$A$17,DATOS!$C$2:$C$201,C12)</f>
        <v>0</v>
      </c>
      <c r="D17" s="23">
        <f>SUMIFS(DATOS!$F$2:$F$201,DATOS!$B$2:$B$201,$A$17,DATOS!$C$2:$C$201,D12)</f>
        <v>37.5</v>
      </c>
      <c r="E17" s="23">
        <f>SUMIFS(DATOS!$F$2:$F$201,DATOS!$B$2:$B$201,$A$17,DATOS!$C$2:$C$201,E12)</f>
        <v>720</v>
      </c>
      <c r="F17" s="23">
        <f>SUMIFS(DATOS!$F$2:$F$201,DATOS!$B$2:$B$201,$A$17,DATOS!$C$2:$C$201,F12)</f>
        <v>440</v>
      </c>
      <c r="G17" s="23">
        <f>SUMIFS(DATOS!$F$2:$F$201,DATOS!$B$2:$B$201,$A$17,DATOS!$C$2:$C$201,G12)</f>
        <v>70</v>
      </c>
      <c r="H17" s="24">
        <f t="shared" si="2"/>
        <v>1267.5</v>
      </c>
    </row>
    <row r="18" spans="1:9" x14ac:dyDescent="0.25">
      <c r="A18" s="8" t="s">
        <v>19</v>
      </c>
      <c r="B18" s="24">
        <f>SUM(B13:B17)</f>
        <v>0</v>
      </c>
      <c r="C18" s="24">
        <f t="shared" ref="C18:G18" si="3">SUM(C13:C17)</f>
        <v>0</v>
      </c>
      <c r="D18" s="24">
        <f t="shared" si="3"/>
        <v>325</v>
      </c>
      <c r="E18" s="24">
        <f t="shared" si="3"/>
        <v>2340</v>
      </c>
      <c r="F18" s="24">
        <f t="shared" si="3"/>
        <v>1520</v>
      </c>
      <c r="G18" s="24">
        <f t="shared" si="3"/>
        <v>490</v>
      </c>
      <c r="H18" s="25"/>
    </row>
    <row r="19" spans="1:9" x14ac:dyDescent="0.25">
      <c r="I19" s="6"/>
    </row>
    <row r="20" spans="1:9" x14ac:dyDescent="0.25">
      <c r="A20" s="34" t="s">
        <v>26</v>
      </c>
      <c r="B20" s="34"/>
      <c r="C20" s="34"/>
      <c r="D20" s="34"/>
      <c r="E20" s="34"/>
      <c r="F20" s="34"/>
      <c r="G20" s="34"/>
      <c r="H20" s="34"/>
    </row>
    <row r="21" spans="1:9" x14ac:dyDescent="0.25">
      <c r="A21" s="17"/>
      <c r="B21" s="13" t="s">
        <v>13</v>
      </c>
      <c r="C21" s="13" t="s">
        <v>15</v>
      </c>
      <c r="D21" s="13" t="s">
        <v>6</v>
      </c>
      <c r="E21" s="13" t="s">
        <v>17</v>
      </c>
      <c r="F21" s="13" t="s">
        <v>10</v>
      </c>
      <c r="G21" s="13" t="s">
        <v>8</v>
      </c>
      <c r="H21" s="15" t="s">
        <v>19</v>
      </c>
    </row>
    <row r="22" spans="1:9" x14ac:dyDescent="0.25">
      <c r="A22" s="11" t="s">
        <v>12</v>
      </c>
      <c r="B22" s="14">
        <f>COUNTIFS(DATOS!$B$2:$B$201,$A$22,DATOS!$C$2:$C$201,B21)</f>
        <v>4</v>
      </c>
      <c r="C22" s="14">
        <f>COUNTIFS(DATOS!$B$2:$B$201,$A$22,DATOS!$C$2:$C$201,C21)</f>
        <v>8</v>
      </c>
      <c r="D22" s="14">
        <f>COUNTIFS(DATOS!$B$2:$B$201,$A$22,DATOS!$C$2:$C$201,D21)</f>
        <v>4</v>
      </c>
      <c r="E22" s="14">
        <f>COUNTIFS(DATOS!$B$2:$B$201,$A$22,DATOS!$C$2:$C$201,E21)</f>
        <v>6</v>
      </c>
      <c r="F22" s="14">
        <f>COUNTIFS(DATOS!$B$2:$B$201,$A$22,DATOS!$C$2:$C$201,F21)</f>
        <v>8</v>
      </c>
      <c r="G22" s="14">
        <f>COUNTIFS(DATOS!$B$2:$B$201,$A$22,DATOS!$C$2:$C$201,G21)</f>
        <v>10</v>
      </c>
      <c r="H22" s="16">
        <f>SUM(B22:G22)</f>
        <v>40</v>
      </c>
    </row>
    <row r="23" spans="1:9" x14ac:dyDescent="0.25">
      <c r="A23" s="11" t="s">
        <v>18</v>
      </c>
      <c r="B23" s="14">
        <f>COUNTIFS(DATOS!$B$2:$B$201,$A$23,DATOS!$C$2:$C$201,B21)</f>
        <v>6</v>
      </c>
      <c r="C23" s="14">
        <f>COUNTIFS(DATOS!$B$2:$B$201,$A$23,DATOS!$C$2:$C$201,C21)</f>
        <v>6</v>
      </c>
      <c r="D23" s="14">
        <f>COUNTIFS(DATOS!$B$2:$B$201,$A$23,DATOS!$C$2:$C$201,D21)</f>
        <v>7</v>
      </c>
      <c r="E23" s="14">
        <f>COUNTIFS(DATOS!$B$2:$B$201,$A$23,DATOS!$C$2:$C$201,E21)</f>
        <v>6</v>
      </c>
      <c r="F23" s="14">
        <f>COUNTIFS(DATOS!$B$2:$B$201,$A$23,DATOS!$C$2:$C$201,F21)</f>
        <v>6</v>
      </c>
      <c r="G23" s="14">
        <f>COUNTIFS(DATOS!$B$2:$B$201,$A$23,DATOS!$C$2:$C$201,G21)</f>
        <v>5</v>
      </c>
      <c r="H23" s="16">
        <f t="shared" ref="H23:H26" si="4">SUM(B23:G23)</f>
        <v>36</v>
      </c>
    </row>
    <row r="24" spans="1:9" x14ac:dyDescent="0.25">
      <c r="A24" s="11" t="s">
        <v>5</v>
      </c>
      <c r="B24" s="14">
        <f>COUNTIFS(DATOS!$B$2:$B$201,$A$24,DATOS!$C$2:$C$201,B21)</f>
        <v>5</v>
      </c>
      <c r="C24" s="14">
        <f>COUNTIFS(DATOS!$B$2:$B$201,$A$24,DATOS!$C$2:$C$201,C21)</f>
        <v>6</v>
      </c>
      <c r="D24" s="14">
        <f>COUNTIFS(DATOS!$B$2:$B$201,$A$24,DATOS!$C$2:$C$201,D21)</f>
        <v>10</v>
      </c>
      <c r="E24" s="14">
        <f>COUNTIFS(DATOS!$B$2:$B$201,$A$24,DATOS!$C$2:$C$201,E21)</f>
        <v>3</v>
      </c>
      <c r="F24" s="14">
        <f>COUNTIFS(DATOS!$B$2:$B$201,$A$24,DATOS!$C$2:$C$201,F21)</f>
        <v>6</v>
      </c>
      <c r="G24" s="14">
        <f>COUNTIFS(DATOS!$B$2:$B$201,$A$24,DATOS!$C$2:$C$201,G21)</f>
        <v>6</v>
      </c>
      <c r="H24" s="16">
        <f t="shared" si="4"/>
        <v>36</v>
      </c>
    </row>
    <row r="25" spans="1:9" x14ac:dyDescent="0.25">
      <c r="A25" s="11" t="s">
        <v>9</v>
      </c>
      <c r="B25" s="14">
        <f>COUNTIFS(DATOS!$B$2:$B$201,$A$25,DATOS!$C$2:$C$201,B21)</f>
        <v>10</v>
      </c>
      <c r="C25" s="14">
        <f>COUNTIFS(DATOS!$B$2:$B$201,$A$25,DATOS!$C$2:$C$201,C21)</f>
        <v>6</v>
      </c>
      <c r="D25" s="14">
        <f>COUNTIFS(DATOS!$B$2:$B$201,$A$25,DATOS!$C$2:$C$201,D21)</f>
        <v>2</v>
      </c>
      <c r="E25" s="14">
        <f>COUNTIFS(DATOS!$B$2:$B$201,$A$25,DATOS!$C$2:$C$201,E21)</f>
        <v>12</v>
      </c>
      <c r="F25" s="14">
        <f>COUNTIFS(DATOS!$B$2:$B$201,$A$25,DATOS!$C$2:$C$201,F21)</f>
        <v>7</v>
      </c>
      <c r="G25" s="14">
        <f>COUNTIFS(DATOS!$B$2:$B$201,$A$25,DATOS!$C$2:$C$201,G21)</f>
        <v>3</v>
      </c>
      <c r="H25" s="16">
        <f t="shared" si="4"/>
        <v>40</v>
      </c>
    </row>
    <row r="26" spans="1:9" x14ac:dyDescent="0.25">
      <c r="A26" s="11" t="s">
        <v>14</v>
      </c>
      <c r="B26" s="14">
        <f>COUNTIFS(DATOS!$B$2:$B$201,$A$26,DATOS!$C$2:$C$201,B21)</f>
        <v>8</v>
      </c>
      <c r="C26" s="14">
        <f>COUNTIFS(DATOS!$B$2:$B$201,$A$26,DATOS!$C$2:$C$201,C21)</f>
        <v>10</v>
      </c>
      <c r="D26" s="14">
        <f>COUNTIFS(DATOS!$B$2:$B$201,$A$26,DATOS!$C$2:$C$201,D21)</f>
        <v>3</v>
      </c>
      <c r="E26" s="14">
        <f>COUNTIFS(DATOS!$B$2:$B$201,$A$26,DATOS!$C$2:$C$201,E21)</f>
        <v>12</v>
      </c>
      <c r="F26" s="14">
        <f>COUNTIFS(DATOS!$B$2:$B$201,$A$26,DATOS!$C$2:$C$201,F21)</f>
        <v>11</v>
      </c>
      <c r="G26" s="14">
        <f>COUNTIFS(DATOS!$B$2:$B$201,$A$26,DATOS!$C$2:$C$201,G21)</f>
        <v>4</v>
      </c>
      <c r="H26" s="16">
        <f t="shared" si="4"/>
        <v>48</v>
      </c>
    </row>
    <row r="27" spans="1:9" x14ac:dyDescent="0.25">
      <c r="A27" s="15" t="s">
        <v>19</v>
      </c>
      <c r="B27" s="16">
        <f>SUM(B22:B26)</f>
        <v>33</v>
      </c>
      <c r="C27" s="16">
        <f t="shared" ref="C27:G27" si="5">SUM(C22:C26)</f>
        <v>36</v>
      </c>
      <c r="D27" s="16">
        <f t="shared" si="5"/>
        <v>26</v>
      </c>
      <c r="E27" s="16">
        <f t="shared" si="5"/>
        <v>39</v>
      </c>
      <c r="F27" s="16">
        <f t="shared" si="5"/>
        <v>38</v>
      </c>
      <c r="G27" s="16">
        <f t="shared" si="5"/>
        <v>28</v>
      </c>
      <c r="H27" s="12"/>
    </row>
  </sheetData>
  <mergeCells count="5">
    <mergeCell ref="A20:H20"/>
    <mergeCell ref="J1:N1"/>
    <mergeCell ref="A1:H1"/>
    <mergeCell ref="A2:H2"/>
    <mergeCell ref="A11:H1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>
      <selection activeCell="C13" sqref="C13"/>
    </sheetView>
  </sheetViews>
  <sheetFormatPr baseColWidth="10" defaultRowHeight="15" x14ac:dyDescent="0.25"/>
  <cols>
    <col min="1" max="1" width="3.85546875" customWidth="1"/>
    <col min="2" max="2" width="19.85546875" bestFit="1" customWidth="1"/>
    <col min="3" max="3" width="18" customWidth="1"/>
  </cols>
  <sheetData>
    <row r="1" spans="1:8" x14ac:dyDescent="0.25">
      <c r="A1" s="36" t="s">
        <v>21</v>
      </c>
      <c r="B1" s="36"/>
      <c r="C1" s="36"/>
      <c r="D1" s="36"/>
      <c r="E1" s="36"/>
      <c r="F1" s="36"/>
      <c r="G1" s="36"/>
      <c r="H1" s="36"/>
    </row>
    <row r="2" spans="1:8" x14ac:dyDescent="0.25">
      <c r="A2" s="18"/>
      <c r="B2" s="18"/>
      <c r="C2" s="18"/>
      <c r="D2" s="18"/>
      <c r="E2" s="18"/>
      <c r="F2" s="18"/>
      <c r="G2" s="18"/>
      <c r="H2" s="18"/>
    </row>
    <row r="3" spans="1:8" ht="15.75" x14ac:dyDescent="0.25">
      <c r="A3" s="19"/>
      <c r="B3" s="20" t="s">
        <v>0</v>
      </c>
      <c r="C3" s="26">
        <v>32</v>
      </c>
      <c r="D3" s="19"/>
      <c r="E3" s="19"/>
      <c r="F3" s="19"/>
      <c r="G3" s="19"/>
      <c r="H3" s="19"/>
    </row>
    <row r="4" spans="1:8" ht="15.75" x14ac:dyDescent="0.25">
      <c r="A4" s="19"/>
      <c r="B4" s="20" t="s">
        <v>1</v>
      </c>
      <c r="C4" s="26" t="str">
        <f>VLOOKUP($C$3,DATOS!$A$2:$F$201,2,FALSE)</f>
        <v>Carl Refur</v>
      </c>
      <c r="D4" s="19"/>
      <c r="E4" s="19"/>
      <c r="F4" s="19"/>
      <c r="G4" s="19"/>
      <c r="H4" s="19"/>
    </row>
    <row r="5" spans="1:8" ht="15.75" x14ac:dyDescent="0.25">
      <c r="A5" s="19"/>
      <c r="B5" s="20" t="s">
        <v>2</v>
      </c>
      <c r="C5" s="26" t="str">
        <f>VLOOKUP($C$3,DATOS!$A$2:$F$201,3,FALSE)</f>
        <v>Anti-Virus</v>
      </c>
      <c r="D5" s="19"/>
      <c r="E5" s="19"/>
      <c r="F5" s="19"/>
      <c r="G5" s="19"/>
      <c r="H5" s="19"/>
    </row>
    <row r="6" spans="1:8" ht="15.75" x14ac:dyDescent="0.25">
      <c r="A6" s="19"/>
      <c r="B6" s="20" t="s">
        <v>3</v>
      </c>
      <c r="C6" s="26">
        <f>VLOOKUP($C$3,DATOS!$A$2:$F$201,4,FALSE)</f>
        <v>130</v>
      </c>
      <c r="D6" s="19"/>
      <c r="E6" s="19"/>
      <c r="F6" s="19"/>
      <c r="G6" s="19"/>
      <c r="H6" s="19"/>
    </row>
    <row r="7" spans="1:8" ht="15.75" x14ac:dyDescent="0.25">
      <c r="A7" s="19"/>
      <c r="B7" s="20" t="s">
        <v>4</v>
      </c>
      <c r="C7" s="26" t="str">
        <f>VLOOKUP($C$3,DATOS!$A$2:$F$201,5,FALSE)</f>
        <v>Enero</v>
      </c>
      <c r="D7" s="19"/>
      <c r="E7" s="19"/>
      <c r="F7" s="19"/>
      <c r="G7" s="19"/>
      <c r="H7" s="19"/>
    </row>
    <row r="8" spans="1:8" x14ac:dyDescent="0.25">
      <c r="A8" s="18"/>
      <c r="B8" s="18"/>
      <c r="C8" s="18"/>
      <c r="D8" s="18"/>
      <c r="E8" s="18"/>
      <c r="F8" s="18"/>
      <c r="G8" s="18"/>
      <c r="H8" s="18"/>
    </row>
    <row r="9" spans="1:8" x14ac:dyDescent="0.25">
      <c r="A9" s="18"/>
      <c r="B9" s="18"/>
      <c r="C9" s="18"/>
      <c r="D9" s="18"/>
      <c r="E9" s="18"/>
      <c r="F9" s="18"/>
      <c r="G9" s="18"/>
      <c r="H9" s="18"/>
    </row>
    <row r="10" spans="1:8" x14ac:dyDescent="0.25">
      <c r="A10" s="36" t="s">
        <v>28</v>
      </c>
      <c r="B10" s="36"/>
      <c r="C10" s="36"/>
      <c r="D10" s="36"/>
      <c r="E10" s="36"/>
      <c r="F10" s="36"/>
      <c r="G10" s="36"/>
      <c r="H10" s="36"/>
    </row>
    <row r="11" spans="1:8" x14ac:dyDescent="0.25">
      <c r="A11" s="18"/>
      <c r="B11" s="18"/>
      <c r="C11" s="18"/>
      <c r="D11" s="18"/>
      <c r="E11" s="18"/>
      <c r="F11" s="18"/>
      <c r="G11" s="18"/>
      <c r="H11" s="18"/>
    </row>
    <row r="12" spans="1:8" ht="15.75" x14ac:dyDescent="0.25">
      <c r="A12" s="19"/>
      <c r="B12" s="20" t="s">
        <v>1</v>
      </c>
      <c r="C12" s="26" t="s">
        <v>5</v>
      </c>
      <c r="D12" s="19"/>
      <c r="E12" s="19"/>
      <c r="F12" s="19"/>
      <c r="G12" s="19"/>
      <c r="H12" s="19"/>
    </row>
    <row r="13" spans="1:8" ht="15.75" x14ac:dyDescent="0.25">
      <c r="A13" s="19"/>
      <c r="B13" s="20" t="s">
        <v>29</v>
      </c>
      <c r="C13" s="26">
        <f>VLOOKUP(C12,FORMULAS!A22:H27,8,FALSE)</f>
        <v>36</v>
      </c>
      <c r="D13" s="19"/>
      <c r="E13" s="19"/>
      <c r="F13" s="19"/>
      <c r="G13" s="19"/>
      <c r="H13" s="19"/>
    </row>
    <row r="14" spans="1:8" ht="15.75" x14ac:dyDescent="0.25">
      <c r="A14" s="19"/>
      <c r="B14" s="20" t="s">
        <v>24</v>
      </c>
      <c r="C14" s="27">
        <f>VLOOKUP(C12,FORMULAS!A4:H9,8,FALSE)</f>
        <v>9600</v>
      </c>
      <c r="D14" s="19"/>
      <c r="E14" s="19"/>
      <c r="F14" s="19"/>
      <c r="G14" s="19"/>
      <c r="H14" s="19"/>
    </row>
    <row r="15" spans="1:8" ht="15.75" x14ac:dyDescent="0.25">
      <c r="A15" s="19"/>
      <c r="B15" s="20" t="s">
        <v>30</v>
      </c>
      <c r="C15" s="27">
        <f>VLOOKUP(C12,FORMULAS!A13:H18,8,FALSE)</f>
        <v>650</v>
      </c>
      <c r="D15" s="19"/>
      <c r="E15" s="19"/>
      <c r="F15" s="19"/>
      <c r="G15" s="19"/>
      <c r="H15" s="19"/>
    </row>
  </sheetData>
  <mergeCells count="2">
    <mergeCell ref="A1:H1"/>
    <mergeCell ref="A10:H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workbookViewId="0">
      <selection activeCell="I1" sqref="I1"/>
    </sheetView>
  </sheetViews>
  <sheetFormatPr baseColWidth="10" defaultRowHeight="15" x14ac:dyDescent="0.25"/>
  <cols>
    <col min="1" max="1" width="18.140625" customWidth="1"/>
    <col min="2" max="2" width="22.42578125" bestFit="1" customWidth="1"/>
    <col min="3" max="3" width="11" customWidth="1"/>
    <col min="4" max="4" width="9.5703125" customWidth="1"/>
    <col min="5" max="6" width="10.5703125" customWidth="1"/>
    <col min="7" max="7" width="9.5703125" customWidth="1"/>
    <col min="8" max="8" width="12.5703125" bestFit="1" customWidth="1"/>
  </cols>
  <sheetData>
    <row r="1" spans="1:15" x14ac:dyDescent="0.25">
      <c r="A1" s="36" t="s">
        <v>20</v>
      </c>
      <c r="B1" s="36"/>
      <c r="C1" s="36"/>
      <c r="D1" s="36"/>
      <c r="E1" s="36"/>
      <c r="F1" s="36"/>
      <c r="G1" s="36"/>
      <c r="H1" s="36"/>
      <c r="J1" s="36" t="s">
        <v>31</v>
      </c>
      <c r="K1" s="36"/>
      <c r="L1" s="36"/>
      <c r="M1" s="36"/>
      <c r="N1" s="36"/>
      <c r="O1" s="36"/>
    </row>
    <row r="3" spans="1:15" x14ac:dyDescent="0.25">
      <c r="A3" s="31" t="s">
        <v>35</v>
      </c>
      <c r="B3" s="31" t="s">
        <v>36</v>
      </c>
      <c r="C3" s="21"/>
      <c r="D3" s="21"/>
      <c r="E3" s="21"/>
      <c r="F3" s="21"/>
      <c r="G3" s="21"/>
      <c r="H3" s="21"/>
    </row>
    <row r="4" spans="1:15" x14ac:dyDescent="0.25">
      <c r="A4" s="31" t="s">
        <v>33</v>
      </c>
      <c r="B4" s="21" t="s">
        <v>13</v>
      </c>
      <c r="C4" s="21" t="s">
        <v>15</v>
      </c>
      <c r="D4" s="21" t="s">
        <v>6</v>
      </c>
      <c r="E4" s="21" t="s">
        <v>17</v>
      </c>
      <c r="F4" s="21" t="s">
        <v>10</v>
      </c>
      <c r="G4" s="21" t="s">
        <v>8</v>
      </c>
      <c r="H4" s="21" t="s">
        <v>34</v>
      </c>
    </row>
    <row r="5" spans="1:15" x14ac:dyDescent="0.25">
      <c r="A5" s="32" t="s">
        <v>12</v>
      </c>
      <c r="B5" s="21">
        <v>520</v>
      </c>
      <c r="C5" s="21">
        <v>200</v>
      </c>
      <c r="D5" s="21">
        <v>1000</v>
      </c>
      <c r="E5" s="21">
        <v>3600</v>
      </c>
      <c r="F5" s="21">
        <v>3200</v>
      </c>
      <c r="G5" s="21">
        <v>3500</v>
      </c>
      <c r="H5" s="21">
        <v>12020</v>
      </c>
    </row>
    <row r="6" spans="1:15" x14ac:dyDescent="0.25">
      <c r="A6" s="32" t="s">
        <v>18</v>
      </c>
      <c r="B6" s="21">
        <v>780</v>
      </c>
      <c r="C6" s="21">
        <v>150</v>
      </c>
      <c r="D6" s="21">
        <v>1750</v>
      </c>
      <c r="E6" s="21">
        <v>3600</v>
      </c>
      <c r="F6" s="21">
        <v>2400</v>
      </c>
      <c r="G6" s="21">
        <v>1750</v>
      </c>
      <c r="H6" s="21">
        <v>10430</v>
      </c>
    </row>
    <row r="7" spans="1:15" x14ac:dyDescent="0.25">
      <c r="A7" s="32" t="s">
        <v>5</v>
      </c>
      <c r="B7" s="21">
        <v>650</v>
      </c>
      <c r="C7" s="21">
        <v>150</v>
      </c>
      <c r="D7" s="21">
        <v>2500</v>
      </c>
      <c r="E7" s="21">
        <v>1800</v>
      </c>
      <c r="F7" s="21">
        <v>2400</v>
      </c>
      <c r="G7" s="21">
        <v>2100</v>
      </c>
      <c r="H7" s="21">
        <v>9600</v>
      </c>
    </row>
    <row r="8" spans="1:15" x14ac:dyDescent="0.25">
      <c r="A8" s="32" t="s">
        <v>9</v>
      </c>
      <c r="B8" s="21">
        <v>1300</v>
      </c>
      <c r="C8" s="21">
        <v>150</v>
      </c>
      <c r="D8" s="21">
        <v>500</v>
      </c>
      <c r="E8" s="21">
        <v>7200</v>
      </c>
      <c r="F8" s="21">
        <v>2800</v>
      </c>
      <c r="G8" s="21">
        <v>1050</v>
      </c>
      <c r="H8" s="21">
        <v>13000</v>
      </c>
    </row>
    <row r="9" spans="1:15" x14ac:dyDescent="0.25">
      <c r="A9" s="32" t="s">
        <v>14</v>
      </c>
      <c r="B9" s="21">
        <v>1040</v>
      </c>
      <c r="C9" s="21">
        <v>250</v>
      </c>
      <c r="D9" s="21">
        <v>750</v>
      </c>
      <c r="E9" s="21">
        <v>7200</v>
      </c>
      <c r="F9" s="21">
        <v>4400</v>
      </c>
      <c r="G9" s="21">
        <v>1400</v>
      </c>
      <c r="H9" s="21">
        <v>15040</v>
      </c>
    </row>
    <row r="10" spans="1:15" x14ac:dyDescent="0.25">
      <c r="A10" s="32" t="s">
        <v>34</v>
      </c>
      <c r="B10" s="21">
        <v>4290</v>
      </c>
      <c r="C10" s="21">
        <v>900</v>
      </c>
      <c r="D10" s="21">
        <v>6500</v>
      </c>
      <c r="E10" s="21">
        <v>23400</v>
      </c>
      <c r="F10" s="21">
        <v>15200</v>
      </c>
      <c r="G10" s="21">
        <v>9800</v>
      </c>
      <c r="H10" s="21">
        <v>60090</v>
      </c>
    </row>
    <row r="13" spans="1:15" x14ac:dyDescent="0.25">
      <c r="A13" s="31" t="s">
        <v>37</v>
      </c>
      <c r="B13" s="31" t="s">
        <v>36</v>
      </c>
      <c r="C13" s="21"/>
      <c r="D13" s="21"/>
      <c r="E13" s="21"/>
      <c r="F13" s="21"/>
      <c r="G13" s="21"/>
      <c r="H13" s="21"/>
    </row>
    <row r="14" spans="1:15" x14ac:dyDescent="0.25">
      <c r="A14" s="31" t="s">
        <v>33</v>
      </c>
      <c r="B14" s="21" t="s">
        <v>13</v>
      </c>
      <c r="C14" s="21" t="s">
        <v>15</v>
      </c>
      <c r="D14" s="21" t="s">
        <v>6</v>
      </c>
      <c r="E14" s="21" t="s">
        <v>17</v>
      </c>
      <c r="F14" s="21" t="s">
        <v>10</v>
      </c>
      <c r="G14" s="21" t="s">
        <v>8</v>
      </c>
      <c r="H14" s="21" t="s">
        <v>34</v>
      </c>
    </row>
    <row r="15" spans="1:15" x14ac:dyDescent="0.25">
      <c r="A15" s="32" t="s">
        <v>12</v>
      </c>
      <c r="B15" s="21">
        <v>0</v>
      </c>
      <c r="C15" s="21">
        <v>0</v>
      </c>
      <c r="D15" s="21">
        <v>50</v>
      </c>
      <c r="E15" s="21">
        <v>360</v>
      </c>
      <c r="F15" s="21">
        <v>320</v>
      </c>
      <c r="G15" s="21">
        <v>175</v>
      </c>
      <c r="H15" s="21">
        <v>905</v>
      </c>
    </row>
    <row r="16" spans="1:15" x14ac:dyDescent="0.25">
      <c r="A16" s="32" t="s">
        <v>18</v>
      </c>
      <c r="B16" s="21">
        <v>0</v>
      </c>
      <c r="C16" s="21">
        <v>0</v>
      </c>
      <c r="D16" s="21">
        <v>87.5</v>
      </c>
      <c r="E16" s="21">
        <v>360</v>
      </c>
      <c r="F16" s="21">
        <v>240</v>
      </c>
      <c r="G16" s="21">
        <v>87.5</v>
      </c>
      <c r="H16" s="21">
        <v>775</v>
      </c>
    </row>
    <row r="17" spans="1:8" x14ac:dyDescent="0.25">
      <c r="A17" s="32" t="s">
        <v>5</v>
      </c>
      <c r="B17" s="21">
        <v>0</v>
      </c>
      <c r="C17" s="21">
        <v>0</v>
      </c>
      <c r="D17" s="21">
        <v>125</v>
      </c>
      <c r="E17" s="21">
        <v>180</v>
      </c>
      <c r="F17" s="21">
        <v>240</v>
      </c>
      <c r="G17" s="21">
        <v>105</v>
      </c>
      <c r="H17" s="21">
        <v>650</v>
      </c>
    </row>
    <row r="18" spans="1:8" x14ac:dyDescent="0.25">
      <c r="A18" s="32" t="s">
        <v>9</v>
      </c>
      <c r="B18" s="21">
        <v>0</v>
      </c>
      <c r="C18" s="21">
        <v>0</v>
      </c>
      <c r="D18" s="21">
        <v>25</v>
      </c>
      <c r="E18" s="21">
        <v>720</v>
      </c>
      <c r="F18" s="21">
        <v>280</v>
      </c>
      <c r="G18" s="21">
        <v>52.5</v>
      </c>
      <c r="H18" s="21">
        <v>1077.5</v>
      </c>
    </row>
    <row r="19" spans="1:8" x14ac:dyDescent="0.25">
      <c r="A19" s="32" t="s">
        <v>14</v>
      </c>
      <c r="B19" s="21">
        <v>0</v>
      </c>
      <c r="C19" s="21">
        <v>0</v>
      </c>
      <c r="D19" s="21">
        <v>37.5</v>
      </c>
      <c r="E19" s="21">
        <v>720</v>
      </c>
      <c r="F19" s="21">
        <v>440</v>
      </c>
      <c r="G19" s="21">
        <v>70</v>
      </c>
      <c r="H19" s="21">
        <v>1267.5</v>
      </c>
    </row>
    <row r="20" spans="1:8" x14ac:dyDescent="0.25">
      <c r="A20" s="32" t="s">
        <v>34</v>
      </c>
      <c r="B20" s="21">
        <v>0</v>
      </c>
      <c r="C20" s="21">
        <v>0</v>
      </c>
      <c r="D20" s="21">
        <v>325</v>
      </c>
      <c r="E20" s="21">
        <v>2340</v>
      </c>
      <c r="F20" s="21">
        <v>1520</v>
      </c>
      <c r="G20" s="21">
        <v>490</v>
      </c>
      <c r="H20" s="21">
        <v>4675</v>
      </c>
    </row>
    <row r="23" spans="1:8" x14ac:dyDescent="0.25">
      <c r="A23" s="28" t="s">
        <v>38</v>
      </c>
      <c r="B23" s="28" t="s">
        <v>36</v>
      </c>
    </row>
    <row r="24" spans="1:8" x14ac:dyDescent="0.25">
      <c r="A24" s="28" t="s">
        <v>33</v>
      </c>
      <c r="B24" s="19" t="s">
        <v>13</v>
      </c>
      <c r="C24" s="19" t="s">
        <v>15</v>
      </c>
      <c r="D24" s="19" t="s">
        <v>6</v>
      </c>
      <c r="E24" s="19" t="s">
        <v>17</v>
      </c>
      <c r="F24" s="19" t="s">
        <v>10</v>
      </c>
      <c r="G24" s="19" t="s">
        <v>8</v>
      </c>
      <c r="H24" s="19" t="s">
        <v>34</v>
      </c>
    </row>
    <row r="25" spans="1:8" x14ac:dyDescent="0.25">
      <c r="A25" s="29" t="s">
        <v>12</v>
      </c>
      <c r="B25" s="30">
        <v>4</v>
      </c>
      <c r="C25" s="30">
        <v>8</v>
      </c>
      <c r="D25" s="30">
        <v>4</v>
      </c>
      <c r="E25" s="30">
        <v>6</v>
      </c>
      <c r="F25" s="30">
        <v>8</v>
      </c>
      <c r="G25" s="30">
        <v>10</v>
      </c>
      <c r="H25" s="30">
        <v>40</v>
      </c>
    </row>
    <row r="26" spans="1:8" x14ac:dyDescent="0.25">
      <c r="A26" s="29" t="s">
        <v>18</v>
      </c>
      <c r="B26" s="30">
        <v>6</v>
      </c>
      <c r="C26" s="30">
        <v>6</v>
      </c>
      <c r="D26" s="30">
        <v>7</v>
      </c>
      <c r="E26" s="30">
        <v>6</v>
      </c>
      <c r="F26" s="30">
        <v>6</v>
      </c>
      <c r="G26" s="30">
        <v>5</v>
      </c>
      <c r="H26" s="30">
        <v>36</v>
      </c>
    </row>
    <row r="27" spans="1:8" x14ac:dyDescent="0.25">
      <c r="A27" s="29" t="s">
        <v>5</v>
      </c>
      <c r="B27" s="30">
        <v>5</v>
      </c>
      <c r="C27" s="30">
        <v>6</v>
      </c>
      <c r="D27" s="30">
        <v>10</v>
      </c>
      <c r="E27" s="30">
        <v>3</v>
      </c>
      <c r="F27" s="30">
        <v>6</v>
      </c>
      <c r="G27" s="30">
        <v>6</v>
      </c>
      <c r="H27" s="30">
        <v>36</v>
      </c>
    </row>
    <row r="28" spans="1:8" x14ac:dyDescent="0.25">
      <c r="A28" s="29" t="s">
        <v>9</v>
      </c>
      <c r="B28" s="30">
        <v>10</v>
      </c>
      <c r="C28" s="30">
        <v>6</v>
      </c>
      <c r="D28" s="30">
        <v>2</v>
      </c>
      <c r="E28" s="30">
        <v>12</v>
      </c>
      <c r="F28" s="30">
        <v>7</v>
      </c>
      <c r="G28" s="30">
        <v>3</v>
      </c>
      <c r="H28" s="30">
        <v>40</v>
      </c>
    </row>
    <row r="29" spans="1:8" x14ac:dyDescent="0.25">
      <c r="A29" s="29" t="s">
        <v>14</v>
      </c>
      <c r="B29" s="30">
        <v>8</v>
      </c>
      <c r="C29" s="30">
        <v>10</v>
      </c>
      <c r="D29" s="30">
        <v>3</v>
      </c>
      <c r="E29" s="30">
        <v>12</v>
      </c>
      <c r="F29" s="30">
        <v>11</v>
      </c>
      <c r="G29" s="30">
        <v>4</v>
      </c>
      <c r="H29" s="30">
        <v>48</v>
      </c>
    </row>
    <row r="30" spans="1:8" x14ac:dyDescent="0.25">
      <c r="A30" s="29" t="s">
        <v>34</v>
      </c>
      <c r="B30" s="30">
        <v>33</v>
      </c>
      <c r="C30" s="30">
        <v>36</v>
      </c>
      <c r="D30" s="30">
        <v>26</v>
      </c>
      <c r="E30" s="30">
        <v>39</v>
      </c>
      <c r="F30" s="30">
        <v>38</v>
      </c>
      <c r="G30" s="30">
        <v>28</v>
      </c>
      <c r="H30" s="30">
        <v>200</v>
      </c>
    </row>
  </sheetData>
  <mergeCells count="2">
    <mergeCell ref="A1:H1"/>
    <mergeCell ref="J1:O1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</vt:lpstr>
      <vt:lpstr>FORMULAS</vt:lpstr>
      <vt:lpstr>BUSCAR</vt:lpstr>
      <vt:lpstr>TABLA DINÁMICA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noelia</dc:creator>
  <cp:lastModifiedBy>GRADO MEDIO</cp:lastModifiedBy>
  <dcterms:created xsi:type="dcterms:W3CDTF">2017-12-05T07:52:37Z</dcterms:created>
  <dcterms:modified xsi:type="dcterms:W3CDTF">2019-12-03T12:17:19Z</dcterms:modified>
</cp:coreProperties>
</file>