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5315" windowHeight="6210" activeTab="2"/>
  </bookViews>
  <sheets>
    <sheet name="2015" sheetId="1" r:id="rId1"/>
    <sheet name="2016" sheetId="2" r:id="rId2"/>
    <sheet name="Ganancias Totales" sheetId="3" r:id="rId3"/>
  </sheets>
  <calcPr calcId="144525"/>
</workbook>
</file>

<file path=xl/calcChain.xml><?xml version="1.0" encoding="utf-8"?>
<calcChain xmlns="http://schemas.openxmlformats.org/spreadsheetml/2006/main">
  <c r="C15" i="3" l="1"/>
  <c r="D15" i="3"/>
  <c r="B15" i="3"/>
  <c r="D3" i="3"/>
  <c r="D4" i="3"/>
  <c r="D5" i="3"/>
  <c r="D6" i="3"/>
  <c r="D7" i="3"/>
  <c r="D8" i="3"/>
  <c r="D9" i="3"/>
  <c r="D10" i="3"/>
  <c r="D11" i="3"/>
  <c r="D12" i="3"/>
  <c r="D13" i="3"/>
  <c r="D2" i="3"/>
  <c r="C3" i="3"/>
  <c r="C4" i="3"/>
  <c r="C5" i="3"/>
  <c r="C6" i="3"/>
  <c r="C7" i="3"/>
  <c r="C8" i="3"/>
  <c r="C9" i="3"/>
  <c r="C10" i="3"/>
  <c r="C11" i="3"/>
  <c r="C12" i="3"/>
  <c r="C13" i="3"/>
  <c r="C2" i="3"/>
  <c r="B3" i="3"/>
  <c r="B4" i="3"/>
  <c r="B5" i="3"/>
  <c r="B6" i="3"/>
  <c r="B7" i="3"/>
  <c r="B8" i="3"/>
  <c r="B9" i="3"/>
  <c r="B10" i="3"/>
  <c r="B11" i="3"/>
  <c r="B12" i="3"/>
  <c r="B13" i="3"/>
  <c r="B2" i="3"/>
  <c r="D15" i="2"/>
  <c r="C15" i="2"/>
  <c r="B15" i="2"/>
  <c r="D3" i="2"/>
  <c r="D4" i="2"/>
  <c r="D5" i="2"/>
  <c r="D6" i="2"/>
  <c r="D7" i="2"/>
  <c r="D8" i="2"/>
  <c r="D9" i="2"/>
  <c r="D10" i="2"/>
  <c r="D11" i="2"/>
  <c r="D12" i="2"/>
  <c r="D13" i="2"/>
  <c r="D2" i="2"/>
  <c r="C3" i="2"/>
  <c r="C4" i="2"/>
  <c r="C5" i="2"/>
  <c r="C6" i="2"/>
  <c r="C7" i="2"/>
  <c r="C8" i="2"/>
  <c r="C9" i="2"/>
  <c r="C10" i="2"/>
  <c r="C11" i="2"/>
  <c r="C12" i="2"/>
  <c r="C13" i="2"/>
  <c r="C2" i="2"/>
  <c r="C15" i="1" l="1"/>
  <c r="D15" i="1"/>
  <c r="B15" i="1"/>
  <c r="D3" i="1" l="1"/>
  <c r="D4" i="1"/>
  <c r="D5" i="1"/>
  <c r="D6" i="1"/>
  <c r="D7" i="1"/>
  <c r="D8" i="1"/>
  <c r="D9" i="1"/>
  <c r="D10" i="1"/>
  <c r="D11" i="1"/>
  <c r="D12" i="1"/>
  <c r="D13" i="1"/>
  <c r="D2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<sst xmlns="http://schemas.openxmlformats.org/spreadsheetml/2006/main" count="53" uniqueCount="21">
  <si>
    <t>Meses</t>
  </si>
  <si>
    <t>Ganancias Netas</t>
  </si>
  <si>
    <t>IVA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</si>
  <si>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</si>
  <si>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</si>
  <si>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</si>
  <si>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</si>
  <si>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</si>
  <si>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</si>
  <si>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</si>
  <si>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</si>
  <si>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</si>
  <si>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</si>
  <si>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</si>
  <si>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</si>
  <si>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Ganancias Brutas</t>
  </si>
  <si>
    <t>TOTAL</t>
  </si>
  <si>
    <t>Iva</t>
  </si>
  <si>
    <t>GB 2015</t>
  </si>
  <si>
    <t>GB 2016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</si>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</sst>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1" fillId="3" borderId="10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1" fillId="3" borderId="7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9" fontId="0" fillId="0" borderId="2" xfId="0" applyNumberForma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1" fillId="4" borderId="13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164" fontId="1" fillId="5" borderId="25" xfId="0" applyNumberFormat="1" applyFont="1" applyFill="1" applyBorder="1" applyAlignment="1">
      <alignment horizontal="center" vertical="center"/>
    </xf>
    <xf numFmtId="164" fontId="1" fillId="5" borderId="4" xfId="0" applyNumberFormat="1" applyFont="1" applyFill="1" applyBorder="1" applyAlignment="1">
      <alignment horizontal="center" vertical="center"/>
    </xf>
    <xf numFmtId="164" fontId="1" fillId="5" borderId="7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0" fillId="4" borderId="13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5" borderId="29" xfId="0" applyNumberFormat="1" applyFont="1" applyFill="1" applyBorder="1" applyAlignment="1">
      <alignment horizontal="center" vertical="center"/>
    </xf>
    <xf numFmtId="164" fontId="1" fillId="5" borderId="26" xfId="0" applyNumberFormat="1" applyFont="1" applyFill="1" applyBorder="1" applyAlignment="1">
      <alignment horizontal="center" vertical="center"/>
    </xf>
    <xf numFmtId="164" fontId="1" fillId="5" borderId="28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164" fontId="1" fillId="7" borderId="1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2" sqref="C2"/>
    </sheetView>
  </sheetViews>
  <sheetFormatPr baseColWidth="10" defaultRowHeight="15" x14ac:dyDescent="0.25"/>
  <cols>
    <col min="2" max="2" width="15.42578125" bestFit="1" customWidth="1"/>
    <col min="3" max="3" width="10.5703125" bestFit="1" customWidth="1"/>
    <col min="4" max="4" width="15.85546875" bestFit="1" customWidth="1"/>
  </cols>
  <sheetData>
    <row r="1" spans="1:4" ht="15.75" thickBot="1" x14ac:dyDescent="0.3">
      <c r="A1" s="1" t="s">
        <v>0</v>
      </c>
      <c r="B1" s="2" t="s">
        <v>1</v>
      </c>
      <c r="C1" s="3" t="s">
        <v>2</v>
      </c>
      <c r="D1" s="4" t="s">
        <v>15</v>
      </c>
    </row>
    <row r="2" spans="1:4" x14ac:dyDescent="0.25">
      <c r="A2" s="5" t="s">
        <v>3</v>
      </c>
      <c r="B2" s="6">
        <v>15700</v>
      </c>
      <c r="C2" s="7">
        <f>B2*$B$17</f>
        <v>3297</v>
      </c>
      <c r="D2" s="14">
        <f>B2+C2</f>
        <v>18997</v>
      </c>
    </row>
    <row r="3" spans="1:4" x14ac:dyDescent="0.25">
      <c r="A3" s="8" t="s">
        <v>4</v>
      </c>
      <c r="B3" s="9">
        <v>12560</v>
      </c>
      <c r="C3" s="10">
        <f t="shared" ref="C3:C13" si="0">B3*$B$17</f>
        <v>2637.6</v>
      </c>
      <c r="D3" s="15">
        <f t="shared" ref="D3:D13" si="1">B3+C3</f>
        <v>15197.6</v>
      </c>
    </row>
    <row r="4" spans="1:4" x14ac:dyDescent="0.25">
      <c r="A4" s="8" t="s">
        <v>5</v>
      </c>
      <c r="B4" s="9">
        <v>13490</v>
      </c>
      <c r="C4" s="10">
        <f t="shared" si="0"/>
        <v>2832.9</v>
      </c>
      <c r="D4" s="15">
        <f t="shared" si="1"/>
        <v>16322.9</v>
      </c>
    </row>
    <row r="5" spans="1:4" x14ac:dyDescent="0.25">
      <c r="A5" s="8" t="s">
        <v>6</v>
      </c>
      <c r="B5" s="9">
        <v>11600</v>
      </c>
      <c r="C5" s="10">
        <f t="shared" si="0"/>
        <v>2436</v>
      </c>
      <c r="D5" s="15">
        <f t="shared" si="1"/>
        <v>14036</v>
      </c>
    </row>
    <row r="6" spans="1:4" x14ac:dyDescent="0.25">
      <c r="A6" s="8" t="s">
        <v>7</v>
      </c>
      <c r="B6" s="9">
        <v>14800</v>
      </c>
      <c r="C6" s="10">
        <f t="shared" si="0"/>
        <v>3108</v>
      </c>
      <c r="D6" s="15">
        <f t="shared" si="1"/>
        <v>17908</v>
      </c>
    </row>
    <row r="7" spans="1:4" x14ac:dyDescent="0.25">
      <c r="A7" s="8" t="s">
        <v>8</v>
      </c>
      <c r="B7" s="9">
        <v>12000</v>
      </c>
      <c r="C7" s="10">
        <f t="shared" si="0"/>
        <v>2520</v>
      </c>
      <c r="D7" s="15">
        <f t="shared" si="1"/>
        <v>14520</v>
      </c>
    </row>
    <row r="8" spans="1:4" x14ac:dyDescent="0.25">
      <c r="A8" s="8" t="s">
        <v>9</v>
      </c>
      <c r="B8" s="9">
        <v>15700</v>
      </c>
      <c r="C8" s="10">
        <f t="shared" si="0"/>
        <v>3297</v>
      </c>
      <c r="D8" s="15">
        <f t="shared" si="1"/>
        <v>18997</v>
      </c>
    </row>
    <row r="9" spans="1:4" x14ac:dyDescent="0.25">
      <c r="A9" s="8" t="s">
        <v>10</v>
      </c>
      <c r="B9" s="9">
        <v>56000</v>
      </c>
      <c r="C9" s="10">
        <f t="shared" si="0"/>
        <v>11760</v>
      </c>
      <c r="D9" s="15">
        <f t="shared" si="1"/>
        <v>67760</v>
      </c>
    </row>
    <row r="10" spans="1:4" x14ac:dyDescent="0.25">
      <c r="A10" s="8" t="s">
        <v>11</v>
      </c>
      <c r="B10" s="9">
        <v>93000</v>
      </c>
      <c r="C10" s="10">
        <f t="shared" si="0"/>
        <v>19530</v>
      </c>
      <c r="D10" s="15">
        <f t="shared" si="1"/>
        <v>112530</v>
      </c>
    </row>
    <row r="11" spans="1:4" x14ac:dyDescent="0.25">
      <c r="A11" s="8" t="s">
        <v>12</v>
      </c>
      <c r="B11" s="9">
        <v>23500</v>
      </c>
      <c r="C11" s="10">
        <f t="shared" si="0"/>
        <v>4935</v>
      </c>
      <c r="D11" s="15">
        <f t="shared" si="1"/>
        <v>28435</v>
      </c>
    </row>
    <row r="12" spans="1:4" x14ac:dyDescent="0.25">
      <c r="A12" s="8" t="s">
        <v>13</v>
      </c>
      <c r="B12" s="9">
        <v>34000</v>
      </c>
      <c r="C12" s="10">
        <f t="shared" si="0"/>
        <v>7140</v>
      </c>
      <c r="D12" s="15">
        <f t="shared" si="1"/>
        <v>41140</v>
      </c>
    </row>
    <row r="13" spans="1:4" ht="15.75" thickBot="1" x14ac:dyDescent="0.3">
      <c r="A13" s="11" t="s">
        <v>14</v>
      </c>
      <c r="B13" s="12">
        <v>67000</v>
      </c>
      <c r="C13" s="13">
        <f t="shared" si="0"/>
        <v>14070</v>
      </c>
      <c r="D13" s="16">
        <f t="shared" si="1"/>
        <v>81070</v>
      </c>
    </row>
    <row r="14" spans="1:4" ht="15.75" thickBot="1" x14ac:dyDescent="0.3"/>
    <row r="15" spans="1:4" ht="15.75" thickBot="1" x14ac:dyDescent="0.3">
      <c r="A15" s="19" t="s">
        <v>16</v>
      </c>
      <c r="B15" s="20">
        <f>SUM(B2:B13)</f>
        <v>369350</v>
      </c>
      <c r="C15" s="21">
        <f t="shared" ref="C15:D15" si="2">SUM(C2:C13)</f>
        <v>77563.5</v>
      </c>
      <c r="D15" s="22">
        <f t="shared" si="2"/>
        <v>446913.5</v>
      </c>
    </row>
    <row r="16" spans="1:4" ht="15.75" thickBot="1" x14ac:dyDescent="0.3">
      <c r="A16" s="17"/>
      <c r="B16" s="17"/>
      <c r="C16" s="17"/>
      <c r="D16" s="17"/>
    </row>
    <row r="17" spans="1:4" ht="15.75" thickBot="1" x14ac:dyDescent="0.3">
      <c r="A17" s="1" t="s">
        <v>17</v>
      </c>
      <c r="B17" s="18">
        <v>0.21</v>
      </c>
      <c r="C17" s="17"/>
      <c r="D17" s="17"/>
    </row>
  </sheetData>
  <conditionalFormatting sqref="D2:D13">
    <cfRule type="cellIs" dxfId="2" priority="1" operator="greaterThan">
      <formula>40000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2" sqref="B2"/>
    </sheetView>
  </sheetViews>
  <sheetFormatPr baseColWidth="10" defaultRowHeight="15" x14ac:dyDescent="0.25"/>
  <cols>
    <col min="2" max="2" width="15.42578125" bestFit="1" customWidth="1"/>
    <col min="4" max="4" width="15.85546875" bestFit="1" customWidth="1"/>
  </cols>
  <sheetData>
    <row r="1" spans="1:4" ht="15.75" thickBot="1" x14ac:dyDescent="0.3">
      <c r="A1" s="33" t="s">
        <v>0</v>
      </c>
      <c r="B1" s="34" t="s">
        <v>1</v>
      </c>
      <c r="C1" s="3" t="s">
        <v>2</v>
      </c>
      <c r="D1" s="4" t="s">
        <v>15</v>
      </c>
    </row>
    <row r="2" spans="1:4" x14ac:dyDescent="0.25">
      <c r="A2" s="35" t="s">
        <v>3</v>
      </c>
      <c r="B2" s="28">
        <v>14922</v>
      </c>
      <c r="C2" s="29">
        <f>B2*$B$17</f>
        <v>3133.62</v>
      </c>
      <c r="D2" s="38">
        <f>B2+C2</f>
        <v>18055.62</v>
      </c>
    </row>
    <row r="3" spans="1:4" x14ac:dyDescent="0.25">
      <c r="A3" s="36" t="s">
        <v>4</v>
      </c>
      <c r="B3" s="30">
        <v>29626</v>
      </c>
      <c r="C3" s="24">
        <f t="shared" ref="C3:C13" si="0">B3*$B$17</f>
        <v>6221.46</v>
      </c>
      <c r="D3" s="39">
        <f t="shared" ref="D3:D13" si="1">B3+C3</f>
        <v>35847.46</v>
      </c>
    </row>
    <row r="4" spans="1:4" x14ac:dyDescent="0.25">
      <c r="A4" s="36" t="s">
        <v>5</v>
      </c>
      <c r="B4" s="30">
        <v>46510</v>
      </c>
      <c r="C4" s="24">
        <f t="shared" si="0"/>
        <v>9767.1</v>
      </c>
      <c r="D4" s="39">
        <f t="shared" si="1"/>
        <v>56277.1</v>
      </c>
    </row>
    <row r="5" spans="1:4" x14ac:dyDescent="0.25">
      <c r="A5" s="36" t="s">
        <v>6</v>
      </c>
      <c r="B5" s="30">
        <v>25250</v>
      </c>
      <c r="C5" s="24">
        <f t="shared" si="0"/>
        <v>5302.5</v>
      </c>
      <c r="D5" s="39">
        <f t="shared" si="1"/>
        <v>30552.5</v>
      </c>
    </row>
    <row r="6" spans="1:4" x14ac:dyDescent="0.25">
      <c r="A6" s="36" t="s">
        <v>7</v>
      </c>
      <c r="B6" s="30">
        <v>10734</v>
      </c>
      <c r="C6" s="24">
        <f t="shared" si="0"/>
        <v>2254.14</v>
      </c>
      <c r="D6" s="39">
        <f t="shared" si="1"/>
        <v>12988.14</v>
      </c>
    </row>
    <row r="7" spans="1:4" x14ac:dyDescent="0.25">
      <c r="A7" s="36" t="s">
        <v>8</v>
      </c>
      <c r="B7" s="30">
        <v>21894</v>
      </c>
      <c r="C7" s="24">
        <f t="shared" si="0"/>
        <v>4597.74</v>
      </c>
      <c r="D7" s="39">
        <f t="shared" si="1"/>
        <v>26491.739999999998</v>
      </c>
    </row>
    <row r="8" spans="1:4" x14ac:dyDescent="0.25">
      <c r="A8" s="36" t="s">
        <v>9</v>
      </c>
      <c r="B8" s="30">
        <v>24190</v>
      </c>
      <c r="C8" s="24">
        <f t="shared" si="0"/>
        <v>5079.8999999999996</v>
      </c>
      <c r="D8" s="39">
        <f t="shared" si="1"/>
        <v>29269.9</v>
      </c>
    </row>
    <row r="9" spans="1:4" x14ac:dyDescent="0.25">
      <c r="A9" s="36" t="s">
        <v>10</v>
      </c>
      <c r="B9" s="30">
        <v>31552</v>
      </c>
      <c r="C9" s="24">
        <f t="shared" si="0"/>
        <v>6625.92</v>
      </c>
      <c r="D9" s="39">
        <f t="shared" si="1"/>
        <v>38177.919999999998</v>
      </c>
    </row>
    <row r="10" spans="1:4" x14ac:dyDescent="0.25">
      <c r="A10" s="36" t="s">
        <v>11</v>
      </c>
      <c r="B10" s="30">
        <v>91632</v>
      </c>
      <c r="C10" s="24">
        <f t="shared" si="0"/>
        <v>19242.719999999998</v>
      </c>
      <c r="D10" s="39">
        <f t="shared" si="1"/>
        <v>110874.72</v>
      </c>
    </row>
    <row r="11" spans="1:4" x14ac:dyDescent="0.25">
      <c r="A11" s="36" t="s">
        <v>12</v>
      </c>
      <c r="B11" s="30">
        <v>31737</v>
      </c>
      <c r="C11" s="24">
        <f t="shared" si="0"/>
        <v>6664.7699999999995</v>
      </c>
      <c r="D11" s="39">
        <f t="shared" si="1"/>
        <v>38401.769999999997</v>
      </c>
    </row>
    <row r="12" spans="1:4" x14ac:dyDescent="0.25">
      <c r="A12" s="36" t="s">
        <v>13</v>
      </c>
      <c r="B12" s="30">
        <v>94324</v>
      </c>
      <c r="C12" s="24">
        <f t="shared" si="0"/>
        <v>19808.04</v>
      </c>
      <c r="D12" s="39">
        <f t="shared" si="1"/>
        <v>114132.04000000001</v>
      </c>
    </row>
    <row r="13" spans="1:4" ht="15.75" thickBot="1" x14ac:dyDescent="0.3">
      <c r="A13" s="37" t="s">
        <v>14</v>
      </c>
      <c r="B13" s="31">
        <v>93785</v>
      </c>
      <c r="C13" s="32">
        <f t="shared" si="0"/>
        <v>19694.849999999999</v>
      </c>
      <c r="D13" s="40">
        <f t="shared" si="1"/>
        <v>113479.85</v>
      </c>
    </row>
    <row r="14" spans="1:4" ht="15.75" thickBot="1" x14ac:dyDescent="0.3">
      <c r="A14" s="23"/>
    </row>
    <row r="15" spans="1:4" ht="15.75" thickBot="1" x14ac:dyDescent="0.3">
      <c r="A15" s="41" t="s">
        <v>16</v>
      </c>
      <c r="B15" s="25">
        <f>SUM(B2:B13)</f>
        <v>516156</v>
      </c>
      <c r="C15" s="26">
        <f>SUM(C2:C13)</f>
        <v>108392.76000000001</v>
      </c>
      <c r="D15" s="42">
        <f>SUM(D2:D13)</f>
        <v>624548.76</v>
      </c>
    </row>
    <row r="16" spans="1:4" ht="15.75" thickBot="1" x14ac:dyDescent="0.3">
      <c r="A16" s="23"/>
    </row>
    <row r="17" spans="1:2" ht="15.75" thickBot="1" x14ac:dyDescent="0.3">
      <c r="A17" s="41" t="s">
        <v>17</v>
      </c>
      <c r="B17" s="27">
        <v>0.21</v>
      </c>
    </row>
  </sheetData>
  <conditionalFormatting sqref="D2:D13">
    <cfRule type="cellIs" dxfId="1" priority="1" operator="greaterThan">
      <formula>40000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D15" sqref="D15"/>
    </sheetView>
  </sheetViews>
  <sheetFormatPr baseColWidth="10" defaultRowHeight="15" x14ac:dyDescent="0.25"/>
  <cols>
    <col min="2" max="2" width="13.42578125" customWidth="1"/>
    <col min="3" max="3" width="12.7109375" customWidth="1"/>
    <col min="4" max="4" width="13.7109375" customWidth="1"/>
  </cols>
  <sheetData>
    <row r="1" spans="1:4" ht="15.75" thickBot="1" x14ac:dyDescent="0.3">
      <c r="A1" s="33" t="s">
        <v>0</v>
      </c>
      <c r="B1" s="41" t="s">
        <v>18</v>
      </c>
      <c r="C1" s="41" t="s">
        <v>19</v>
      </c>
      <c r="D1" s="58" t="s">
        <v>20</v>
      </c>
    </row>
    <row r="2" spans="1:4" ht="15.75" thickBot="1" x14ac:dyDescent="0.3">
      <c r="A2" s="50" t="s">
        <v>3</v>
      </c>
      <c r="B2" s="47">
        <f>'2015'!D2</f>
        <v>18997</v>
      </c>
      <c r="C2" s="46">
        <f>'2016'!D2</f>
        <v>18055.62</v>
      </c>
      <c r="D2" s="55">
        <f>C2-B2</f>
        <v>-941.38000000000102</v>
      </c>
    </row>
    <row r="3" spans="1:4" ht="15.75" thickBot="1" x14ac:dyDescent="0.3">
      <c r="A3" s="51" t="s">
        <v>4</v>
      </c>
      <c r="B3" s="48">
        <f>'2015'!D3</f>
        <v>15197.6</v>
      </c>
      <c r="C3" s="44">
        <f>'2016'!D3</f>
        <v>35847.46</v>
      </c>
      <c r="D3" s="56">
        <f t="shared" ref="D3:D13" si="0">C3-B3</f>
        <v>20649.86</v>
      </c>
    </row>
    <row r="4" spans="1:4" ht="15.75" thickBot="1" x14ac:dyDescent="0.3">
      <c r="A4" s="51" t="s">
        <v>5</v>
      </c>
      <c r="B4" s="48">
        <f>'2015'!D4</f>
        <v>16322.9</v>
      </c>
      <c r="C4" s="44">
        <f>'2016'!D4</f>
        <v>56277.1</v>
      </c>
      <c r="D4" s="56">
        <f t="shared" si="0"/>
        <v>39954.199999999997</v>
      </c>
    </row>
    <row r="5" spans="1:4" ht="15.75" thickBot="1" x14ac:dyDescent="0.3">
      <c r="A5" s="51" t="s">
        <v>6</v>
      </c>
      <c r="B5" s="48">
        <f>'2015'!D5</f>
        <v>14036</v>
      </c>
      <c r="C5" s="44">
        <f>'2016'!D5</f>
        <v>30552.5</v>
      </c>
      <c r="D5" s="56">
        <f t="shared" si="0"/>
        <v>16516.5</v>
      </c>
    </row>
    <row r="6" spans="1:4" ht="15.75" thickBot="1" x14ac:dyDescent="0.3">
      <c r="A6" s="51" t="s">
        <v>7</v>
      </c>
      <c r="B6" s="48">
        <f>'2015'!D6</f>
        <v>17908</v>
      </c>
      <c r="C6" s="44">
        <f>'2016'!D6</f>
        <v>12988.14</v>
      </c>
      <c r="D6" s="56">
        <f t="shared" si="0"/>
        <v>-4919.8600000000006</v>
      </c>
    </row>
    <row r="7" spans="1:4" ht="15.75" thickBot="1" x14ac:dyDescent="0.3">
      <c r="A7" s="51" t="s">
        <v>8</v>
      </c>
      <c r="B7" s="48">
        <f>'2015'!D7</f>
        <v>14520</v>
      </c>
      <c r="C7" s="44">
        <f>'2016'!D7</f>
        <v>26491.739999999998</v>
      </c>
      <c r="D7" s="56">
        <f t="shared" si="0"/>
        <v>11971.739999999998</v>
      </c>
    </row>
    <row r="8" spans="1:4" ht="15.75" thickBot="1" x14ac:dyDescent="0.3">
      <c r="A8" s="51" t="s">
        <v>9</v>
      </c>
      <c r="B8" s="48">
        <f>'2015'!D8</f>
        <v>18997</v>
      </c>
      <c r="C8" s="44">
        <f>'2016'!D8</f>
        <v>29269.9</v>
      </c>
      <c r="D8" s="56">
        <f t="shared" si="0"/>
        <v>10272.900000000001</v>
      </c>
    </row>
    <row r="9" spans="1:4" ht="15.75" thickBot="1" x14ac:dyDescent="0.3">
      <c r="A9" s="51" t="s">
        <v>10</v>
      </c>
      <c r="B9" s="48">
        <f>'2015'!D9</f>
        <v>67760</v>
      </c>
      <c r="C9" s="44">
        <f>'2016'!D9</f>
        <v>38177.919999999998</v>
      </c>
      <c r="D9" s="56">
        <f t="shared" si="0"/>
        <v>-29582.080000000002</v>
      </c>
    </row>
    <row r="10" spans="1:4" ht="15.75" thickBot="1" x14ac:dyDescent="0.3">
      <c r="A10" s="51" t="s">
        <v>11</v>
      </c>
      <c r="B10" s="48">
        <f>'2015'!D10</f>
        <v>112530</v>
      </c>
      <c r="C10" s="44">
        <f>'2016'!D10</f>
        <v>110874.72</v>
      </c>
      <c r="D10" s="56">
        <f t="shared" si="0"/>
        <v>-1655.2799999999988</v>
      </c>
    </row>
    <row r="11" spans="1:4" ht="15.75" thickBot="1" x14ac:dyDescent="0.3">
      <c r="A11" s="51" t="s">
        <v>12</v>
      </c>
      <c r="B11" s="48">
        <f>'2015'!D11</f>
        <v>28435</v>
      </c>
      <c r="C11" s="44">
        <f>'2016'!D11</f>
        <v>38401.769999999997</v>
      </c>
      <c r="D11" s="56">
        <f t="shared" si="0"/>
        <v>9966.7699999999968</v>
      </c>
    </row>
    <row r="12" spans="1:4" ht="15.75" thickBot="1" x14ac:dyDescent="0.3">
      <c r="A12" s="51" t="s">
        <v>13</v>
      </c>
      <c r="B12" s="48">
        <f>'2015'!D12</f>
        <v>41140</v>
      </c>
      <c r="C12" s="44">
        <f>'2016'!D12</f>
        <v>114132.04000000001</v>
      </c>
      <c r="D12" s="56">
        <f t="shared" si="0"/>
        <v>72992.040000000008</v>
      </c>
    </row>
    <row r="13" spans="1:4" ht="15.75" thickBot="1" x14ac:dyDescent="0.3">
      <c r="A13" s="52" t="s">
        <v>14</v>
      </c>
      <c r="B13" s="49">
        <f>'2015'!D13</f>
        <v>81070</v>
      </c>
      <c r="C13" s="45">
        <f>'2016'!D13</f>
        <v>113479.85</v>
      </c>
      <c r="D13" s="57">
        <f t="shared" si="0"/>
        <v>32409.850000000006</v>
      </c>
    </row>
    <row r="14" spans="1:4" ht="15.75" thickBot="1" x14ac:dyDescent="0.3">
      <c r="A14" s="43"/>
      <c r="B14" s="23"/>
      <c r="C14" s="23"/>
      <c r="D14" s="23"/>
    </row>
    <row r="15" spans="1:4" ht="15.75" thickBot="1" x14ac:dyDescent="0.3">
      <c r="A15" s="33" t="s">
        <v>16</v>
      </c>
      <c r="B15" s="53">
        <f>SUM(B2:B13)</f>
        <v>446913.5</v>
      </c>
      <c r="C15" s="54">
        <f t="shared" ref="C15:D15" si="1">SUM(C2:C13)</f>
        <v>624548.76</v>
      </c>
      <c r="D15" s="59">
        <f t="shared" si="1"/>
        <v>177635.26</v>
      </c>
    </row>
  </sheetData>
  <conditionalFormatting sqref="D2:D13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2015</vt:lpstr>
      <vt:lpstr>2016</vt:lpstr>
      <vt:lpstr>Ganancias Totales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GRADO MEDIO</dc:creator>
  <cp:lastModifiedBy>GRADO MEDIO</cp:lastModifiedBy>
  <dcterms:created xsi:type="dcterms:W3CDTF">2019-10-24T07:48:58Z</dcterms:created>
  <dcterms:modified xsi:type="dcterms:W3CDTF">2019-10-24T09:43:28Z</dcterms:modified>
</cp:coreProperties>
</file>