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J17" i="1" l="1"/>
  <c r="J16" i="1"/>
  <c r="J15" i="1"/>
  <c r="J14" i="1"/>
  <c r="J13" i="1"/>
  <c r="J12" i="1"/>
  <c r="J11" i="1"/>
  <c r="K3" i="1"/>
  <c r="K4" i="1"/>
  <c r="K5" i="1"/>
  <c r="K6" i="1"/>
  <c r="K7" i="1"/>
  <c r="K2" i="1"/>
  <c r="J3" i="1"/>
  <c r="J4" i="1"/>
  <c r="J5" i="1"/>
  <c r="J6" i="1"/>
  <c r="J7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 l="1"/>
</calcChain>
</file>

<file path=xl/sharedStrings.xml><?xml version="1.0" encoding="utf-8"?>
<sst xmlns="http://schemas.openxmlformats.org/spreadsheetml/2006/main" count="79" uniqueCount="41">
  <si>
    <t>Alumno</t>
  </si>
  <si>
    <t>Nota Bachiller</t>
  </si>
  <si>
    <t>Nota PAU</t>
  </si>
  <si>
    <t>Nota Media</t>
  </si>
  <si>
    <t xml:space="preserve">1ª Opción de Carrera elegida </t>
  </si>
  <si>
    <t>2ª Opción de Carrera elegida</t>
  </si>
  <si>
    <t>adasd</t>
  </si>
  <si>
    <t>asdasd</t>
  </si>
  <si>
    <t>ffrec</t>
  </si>
  <si>
    <t>svsfbv</t>
  </si>
  <si>
    <t>vcsdfre</t>
  </si>
  <si>
    <t>sfgrgv</t>
  </si>
  <si>
    <t>dewerefd</t>
  </si>
  <si>
    <t>fcgfsg</t>
  </si>
  <si>
    <t>safsdv</t>
  </si>
  <si>
    <t>gsv</t>
  </si>
  <si>
    <t>sdgx</t>
  </si>
  <si>
    <t>dgsg</t>
  </si>
  <si>
    <t>sgshgsh</t>
  </si>
  <si>
    <t>vzgdsd</t>
  </si>
  <si>
    <t>vsgtgvd</t>
  </si>
  <si>
    <t>sfdgwe</t>
  </si>
  <si>
    <t>vnjkliu</t>
  </si>
  <si>
    <t>gjyukng</t>
  </si>
  <si>
    <t>kyukh</t>
  </si>
  <si>
    <t>Medicina</t>
  </si>
  <si>
    <t>Física</t>
  </si>
  <si>
    <t>Biología</t>
  </si>
  <si>
    <t>Infórmatica</t>
  </si>
  <si>
    <t>Matemáticas</t>
  </si>
  <si>
    <t>Telecomunicaciones</t>
  </si>
  <si>
    <t>Carreras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</si>
  <si>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</si>
  <si>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</si>
  <si>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</si>
  <si>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</si>
  <si>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</si>
  <si>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</si>
  <si>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</si>
  <si>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</si>
  <si>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Pregunta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</si>
</sst>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9" xfId="0" applyFont="1" applyBorder="1"/>
    <xf numFmtId="2" fontId="2" fillId="0" borderId="3" xfId="0" applyNumberFormat="1" applyFont="1" applyBorder="1"/>
    <xf numFmtId="2" fontId="2" fillId="0" borderId="4" xfId="0" applyNumberFormat="1" applyFon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D1" workbookViewId="0">
      <selection activeCell="H12" sqref="H12"/>
    </sheetView>
  </sheetViews>
  <sheetFormatPr baseColWidth="10" defaultColWidth="9.140625" defaultRowHeight="15" x14ac:dyDescent="0.25"/>
  <cols>
    <col min="1" max="1" width="9.7109375" bestFit="1" customWidth="1"/>
    <col min="2" max="2" width="13.42578125" bestFit="1" customWidth="1"/>
    <col min="3" max="3" width="9.42578125" bestFit="1" customWidth="1"/>
    <col min="4" max="4" width="11.28515625" bestFit="1" customWidth="1"/>
    <col min="5" max="5" width="19.42578125" bestFit="1" customWidth="1"/>
    <col min="6" max="6" width="19" bestFit="1" customWidth="1"/>
    <col min="9" max="9" width="19.140625" bestFit="1" customWidth="1"/>
    <col min="10" max="11" width="10.42578125" bestFit="1" customWidth="1"/>
  </cols>
  <sheetData>
    <row r="1" spans="1:11" ht="45" customHeight="1" thickBot="1" x14ac:dyDescent="0.3">
      <c r="A1" s="1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0" t="s">
        <v>5</v>
      </c>
      <c r="I1" s="14" t="s">
        <v>31</v>
      </c>
      <c r="J1" s="15" t="s">
        <v>32</v>
      </c>
      <c r="K1" s="15" t="s">
        <v>33</v>
      </c>
    </row>
    <row r="2" spans="1:11" ht="15.75" thickBot="1" x14ac:dyDescent="0.3">
      <c r="A2" s="5" t="s">
        <v>6</v>
      </c>
      <c r="B2" s="11">
        <v>8.5</v>
      </c>
      <c r="C2" s="11">
        <v>5.25</v>
      </c>
      <c r="D2" s="22">
        <f>(B2*0.4)+(C2*0.6)</f>
        <v>6.5500000000000007</v>
      </c>
      <c r="E2" s="2" t="s">
        <v>25</v>
      </c>
      <c r="F2" s="2" t="s">
        <v>26</v>
      </c>
      <c r="I2" s="16" t="s">
        <v>25</v>
      </c>
      <c r="J2" s="29">
        <f>COUNTIF($E$2:$E$20,I2)</f>
        <v>7</v>
      </c>
      <c r="K2" s="29">
        <f>COUNTIF($F$2:$F$20,I2)</f>
        <v>4</v>
      </c>
    </row>
    <row r="3" spans="1:11" ht="15.75" thickBot="1" x14ac:dyDescent="0.3">
      <c r="A3" s="6" t="s">
        <v>7</v>
      </c>
      <c r="B3" s="12">
        <v>7.25</v>
      </c>
      <c r="C3" s="12">
        <v>6.5</v>
      </c>
      <c r="D3" s="22">
        <f t="shared" ref="D3:D20" si="0">(B3*0.4)+(C3*0.6)</f>
        <v>6.8000000000000007</v>
      </c>
      <c r="E3" s="3" t="s">
        <v>26</v>
      </c>
      <c r="F3" s="3" t="s">
        <v>25</v>
      </c>
      <c r="I3" s="17" t="s">
        <v>28</v>
      </c>
      <c r="J3" s="29">
        <f t="shared" ref="J3:J7" si="1">COUNTIF($E$2:$E$20,I3)</f>
        <v>5</v>
      </c>
      <c r="K3" s="29">
        <f t="shared" ref="K3:K7" si="2">COUNTIF($F$2:$F$20,I3)</f>
        <v>2</v>
      </c>
    </row>
    <row r="4" spans="1:11" ht="15.75" thickBot="1" x14ac:dyDescent="0.3">
      <c r="A4" s="6" t="s">
        <v>8</v>
      </c>
      <c r="B4" s="12">
        <v>5.95</v>
      </c>
      <c r="C4" s="12">
        <v>6.75</v>
      </c>
      <c r="D4" s="22">
        <f t="shared" si="0"/>
        <v>6.43</v>
      </c>
      <c r="E4" s="3" t="s">
        <v>27</v>
      </c>
      <c r="F4" s="3" t="s">
        <v>29</v>
      </c>
      <c r="I4" s="17" t="s">
        <v>30</v>
      </c>
      <c r="J4" s="29">
        <f t="shared" si="1"/>
        <v>2</v>
      </c>
      <c r="K4" s="29">
        <f t="shared" si="2"/>
        <v>3</v>
      </c>
    </row>
    <row r="5" spans="1:11" ht="15.75" thickBot="1" x14ac:dyDescent="0.3">
      <c r="A5" s="6" t="s">
        <v>9</v>
      </c>
      <c r="B5" s="12">
        <v>7.65</v>
      </c>
      <c r="C5" s="12">
        <v>7.5</v>
      </c>
      <c r="D5" s="22">
        <f t="shared" si="0"/>
        <v>7.5600000000000005</v>
      </c>
      <c r="E5" s="3" t="s">
        <v>25</v>
      </c>
      <c r="F5" s="3" t="s">
        <v>27</v>
      </c>
      <c r="I5" s="17" t="s">
        <v>26</v>
      </c>
      <c r="J5" s="29">
        <f t="shared" si="1"/>
        <v>2</v>
      </c>
      <c r="K5" s="29">
        <f t="shared" si="2"/>
        <v>4</v>
      </c>
    </row>
    <row r="6" spans="1:11" ht="15.75" thickBot="1" x14ac:dyDescent="0.3">
      <c r="A6" s="6" t="s">
        <v>10</v>
      </c>
      <c r="B6" s="12">
        <v>6.8</v>
      </c>
      <c r="C6" s="12">
        <v>6</v>
      </c>
      <c r="D6" s="22">
        <f t="shared" si="0"/>
        <v>6.32</v>
      </c>
      <c r="E6" s="3" t="s">
        <v>28</v>
      </c>
      <c r="F6" s="3" t="s">
        <v>30</v>
      </c>
      <c r="I6" s="17" t="s">
        <v>29</v>
      </c>
      <c r="J6" s="29">
        <f t="shared" si="1"/>
        <v>2</v>
      </c>
      <c r="K6" s="29">
        <f t="shared" si="2"/>
        <v>4</v>
      </c>
    </row>
    <row r="7" spans="1:11" ht="15.75" thickBot="1" x14ac:dyDescent="0.3">
      <c r="A7" s="6" t="s">
        <v>11</v>
      </c>
      <c r="B7" s="12">
        <v>5.95</v>
      </c>
      <c r="C7" s="12">
        <v>4.5</v>
      </c>
      <c r="D7" s="22">
        <f t="shared" si="0"/>
        <v>5.08</v>
      </c>
      <c r="E7" s="3" t="s">
        <v>29</v>
      </c>
      <c r="F7" s="3" t="s">
        <v>28</v>
      </c>
      <c r="I7" s="18" t="s">
        <v>27</v>
      </c>
      <c r="J7" s="29">
        <f t="shared" si="1"/>
        <v>1</v>
      </c>
      <c r="K7" s="29">
        <f t="shared" si="2"/>
        <v>2</v>
      </c>
    </row>
    <row r="8" spans="1:11" ht="15.75" thickBot="1" x14ac:dyDescent="0.3">
      <c r="A8" s="6" t="s">
        <v>12</v>
      </c>
      <c r="B8" s="12">
        <v>8.5</v>
      </c>
      <c r="C8" s="12">
        <v>6.75</v>
      </c>
      <c r="D8" s="22">
        <f t="shared" si="0"/>
        <v>7.45</v>
      </c>
      <c r="E8" s="3" t="s">
        <v>25</v>
      </c>
      <c r="F8" s="3" t="s">
        <v>26</v>
      </c>
    </row>
    <row r="9" spans="1:11" ht="15.75" thickBot="1" x14ac:dyDescent="0.3">
      <c r="A9" s="6" t="s">
        <v>13</v>
      </c>
      <c r="B9" s="12">
        <v>5.0999999999999996</v>
      </c>
      <c r="C9" s="12">
        <v>6</v>
      </c>
      <c r="D9" s="22">
        <f t="shared" si="0"/>
        <v>5.64</v>
      </c>
      <c r="E9" s="3" t="s">
        <v>30</v>
      </c>
      <c r="F9" s="3" t="s">
        <v>28</v>
      </c>
    </row>
    <row r="10" spans="1:11" ht="15.75" thickBot="1" x14ac:dyDescent="0.3">
      <c r="A10" s="6" t="s">
        <v>14</v>
      </c>
      <c r="B10" s="12">
        <v>5.95</v>
      </c>
      <c r="C10" s="12">
        <v>9.5</v>
      </c>
      <c r="D10" s="22">
        <f t="shared" si="0"/>
        <v>8.08</v>
      </c>
      <c r="E10" s="3" t="s">
        <v>28</v>
      </c>
      <c r="F10" s="3" t="s">
        <v>25</v>
      </c>
    </row>
    <row r="11" spans="1:11" ht="15.75" thickBot="1" x14ac:dyDescent="0.3">
      <c r="A11" s="6" t="s">
        <v>15</v>
      </c>
      <c r="B11" s="12">
        <v>7.65</v>
      </c>
      <c r="C11" s="12">
        <v>8.75</v>
      </c>
      <c r="D11" s="22">
        <f t="shared" si="0"/>
        <v>8.31</v>
      </c>
      <c r="E11" s="3" t="s">
        <v>30</v>
      </c>
      <c r="F11" s="3" t="s">
        <v>29</v>
      </c>
      <c r="I11" s="19" t="s">
        <v>34</v>
      </c>
      <c r="J11" s="23">
        <f>COUNTIF(D2:D20,"&lt;=6")</f>
        <v>4</v>
      </c>
    </row>
    <row r="12" spans="1:11" ht="15.75" thickBot="1" x14ac:dyDescent="0.3">
      <c r="A12" s="6" t="s">
        <v>16</v>
      </c>
      <c r="B12" s="12">
        <v>5.25</v>
      </c>
      <c r="C12" s="12">
        <v>7.5</v>
      </c>
      <c r="D12" s="22">
        <f t="shared" si="0"/>
        <v>6.6</v>
      </c>
      <c r="E12" s="3" t="s">
        <v>25</v>
      </c>
      <c r="F12" s="3" t="s">
        <v>29</v>
      </c>
      <c r="I12" s="20" t="s">
        <v>35</v>
      </c>
      <c r="J12" s="24">
        <f>COUNTIFS(D2:D20,"&gt;6",D2:D20,"&lt;=7")</f>
        <v>9</v>
      </c>
    </row>
    <row r="13" spans="1:11" ht="15.75" thickBot="1" x14ac:dyDescent="0.3">
      <c r="A13" s="6" t="s">
        <v>17</v>
      </c>
      <c r="B13" s="12">
        <v>8.5</v>
      </c>
      <c r="C13" s="12">
        <v>5.75</v>
      </c>
      <c r="D13" s="22">
        <f t="shared" si="0"/>
        <v>6.85</v>
      </c>
      <c r="E13" s="3" t="s">
        <v>28</v>
      </c>
      <c r="F13" s="3" t="s">
        <v>30</v>
      </c>
      <c r="I13" s="20" t="s">
        <v>36</v>
      </c>
      <c r="J13" s="25">
        <f>COUNTIFS(D2:D20,"&gt;7",D2:D20,"&lt;8")</f>
        <v>3</v>
      </c>
    </row>
    <row r="14" spans="1:11" ht="15.75" thickBot="1" x14ac:dyDescent="0.3">
      <c r="A14" s="6" t="s">
        <v>18</v>
      </c>
      <c r="B14" s="12">
        <v>7.65</v>
      </c>
      <c r="C14" s="12">
        <v>5.25</v>
      </c>
      <c r="D14" s="22">
        <f t="shared" si="0"/>
        <v>6.2100000000000009</v>
      </c>
      <c r="E14" s="3" t="s">
        <v>26</v>
      </c>
      <c r="F14" s="3" t="s">
        <v>25</v>
      </c>
      <c r="I14" s="20" t="s">
        <v>37</v>
      </c>
      <c r="J14" s="26">
        <f>COUNTIF(D2:D20,"&gt;=8")</f>
        <v>3</v>
      </c>
    </row>
    <row r="15" spans="1:11" ht="15.75" thickBot="1" x14ac:dyDescent="0.3">
      <c r="A15" s="6" t="s">
        <v>19</v>
      </c>
      <c r="B15" s="12">
        <v>8.5</v>
      </c>
      <c r="C15" s="12">
        <v>5.25</v>
      </c>
      <c r="D15" s="22">
        <f t="shared" si="0"/>
        <v>6.5500000000000007</v>
      </c>
      <c r="E15" s="3" t="s">
        <v>25</v>
      </c>
      <c r="F15" s="3" t="s">
        <v>26</v>
      </c>
      <c r="I15" s="20" t="s">
        <v>38</v>
      </c>
      <c r="J15" s="27">
        <f>MAX(D2:D20)</f>
        <v>8.8000000000000007</v>
      </c>
    </row>
    <row r="16" spans="1:11" ht="15.75" thickBot="1" x14ac:dyDescent="0.3">
      <c r="A16" s="6" t="s">
        <v>20</v>
      </c>
      <c r="B16" s="12">
        <v>5.95</v>
      </c>
      <c r="C16" s="12">
        <v>4.5</v>
      </c>
      <c r="D16" s="22">
        <f t="shared" si="0"/>
        <v>5.08</v>
      </c>
      <c r="E16" s="3" t="s">
        <v>25</v>
      </c>
      <c r="F16" s="3" t="s">
        <v>26</v>
      </c>
      <c r="I16" s="20" t="s">
        <v>39</v>
      </c>
      <c r="J16" s="27">
        <f>MIN(D2:D20)</f>
        <v>5.08</v>
      </c>
    </row>
    <row r="17" spans="1:10" ht="15.75" thickBot="1" x14ac:dyDescent="0.3">
      <c r="A17" s="6" t="s">
        <v>21</v>
      </c>
      <c r="B17" s="12">
        <v>5.25</v>
      </c>
      <c r="C17" s="12">
        <v>6.75</v>
      </c>
      <c r="D17" s="22">
        <f t="shared" si="0"/>
        <v>6.15</v>
      </c>
      <c r="E17" s="3" t="s">
        <v>28</v>
      </c>
      <c r="F17" s="3" t="s">
        <v>30</v>
      </c>
      <c r="I17" s="21" t="s">
        <v>40</v>
      </c>
      <c r="J17" s="28">
        <f>AVERAGE(D2:D20)</f>
        <v>6.6715789473684204</v>
      </c>
    </row>
    <row r="18" spans="1:10" ht="15.75" thickBot="1" x14ac:dyDescent="0.3">
      <c r="A18" s="6" t="s">
        <v>22</v>
      </c>
      <c r="B18" s="12">
        <v>6.8</v>
      </c>
      <c r="C18" s="12">
        <v>7.5</v>
      </c>
      <c r="D18" s="22">
        <f t="shared" si="0"/>
        <v>7.2200000000000006</v>
      </c>
      <c r="E18" s="3" t="s">
        <v>29</v>
      </c>
      <c r="F18" s="3" t="s">
        <v>25</v>
      </c>
    </row>
    <row r="19" spans="1:10" ht="15.75" thickBot="1" x14ac:dyDescent="0.3">
      <c r="A19" s="6" t="s">
        <v>23</v>
      </c>
      <c r="B19" s="12">
        <v>5.95</v>
      </c>
      <c r="C19" s="12">
        <v>4.5</v>
      </c>
      <c r="D19" s="22">
        <f t="shared" si="0"/>
        <v>5.08</v>
      </c>
      <c r="E19" s="3" t="s">
        <v>28</v>
      </c>
      <c r="F19" s="3" t="s">
        <v>29</v>
      </c>
    </row>
    <row r="20" spans="1:10" ht="15.75" thickBot="1" x14ac:dyDescent="0.3">
      <c r="A20" s="7" t="s">
        <v>24</v>
      </c>
      <c r="B20" s="13">
        <v>8.5</v>
      </c>
      <c r="C20" s="13">
        <v>9</v>
      </c>
      <c r="D20" s="22">
        <f t="shared" si="0"/>
        <v>8.8000000000000007</v>
      </c>
      <c r="E20" s="4" t="s">
        <v>25</v>
      </c>
      <c r="F20" s="4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2019-10-24T09:58:12Z</dcterms:modified>
</cp:coreProperties>
</file>