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8625" windowHeight="9750"/>
  </bookViews>
  <sheets>
    <sheet name="Principal" sheetId="1" r:id="rId1"/>
  </sheets>
  <calcPr calcId="144525"/>
</workbook>
</file>

<file path=xl/calcChain.xml><?xml version="1.0" encoding="utf-8"?>
<calcChain xmlns="http://schemas.openxmlformats.org/spreadsheetml/2006/main">
  <c r="D43" i="1" l="1"/>
  <c r="C43" i="1"/>
  <c r="D42" i="1"/>
  <c r="C42" i="1"/>
  <c r="E43" i="1"/>
  <c r="B43" i="1"/>
  <c r="E42" i="1"/>
  <c r="B42" i="1"/>
  <c r="D36" i="1"/>
  <c r="C36" i="1"/>
  <c r="D35" i="1"/>
  <c r="C35" i="1"/>
  <c r="E36" i="1"/>
  <c r="B36" i="1"/>
  <c r="E35" i="1"/>
  <c r="B35" i="1"/>
  <c r="E2" i="1"/>
  <c r="E3" i="1"/>
  <c r="E4" i="1"/>
  <c r="E5" i="1"/>
  <c r="E6" i="1"/>
  <c r="E7" i="1"/>
  <c r="E8" i="1"/>
  <c r="E9" i="1"/>
  <c r="E10" i="1"/>
  <c r="E11" i="1"/>
  <c r="E12" i="1"/>
  <c r="E13" i="1"/>
  <c r="C13" i="1"/>
  <c r="C3" i="1"/>
  <c r="C4" i="1"/>
  <c r="C5" i="1"/>
  <c r="C6" i="1"/>
  <c r="C7" i="1"/>
  <c r="C8" i="1"/>
  <c r="C9" i="1"/>
  <c r="C10" i="1"/>
  <c r="C11" i="1"/>
  <c r="C12" i="1"/>
  <c r="C2" i="1"/>
  <c r="D22" i="1"/>
  <c r="E22" i="1"/>
  <c r="C22" i="1"/>
  <c r="D21" i="1"/>
  <c r="E21" i="1"/>
  <c r="C21" i="1"/>
</calcChain>
</file>

<file path=xl/sharedStrings.xml><?xml version="1.0" encoding="utf-8"?>
<sst xmlns="http://schemas.openxmlformats.org/spreadsheetml/2006/main" count="52" uniqueCount="35">
  <si>
    <t>Silla Tipo A</t>
  </si>
  <si>
    <t>Silla Tipo B</t>
  </si>
  <si>
    <t>Precio Estándar</t>
  </si>
  <si>
    <t>Descuento 1</t>
  </si>
  <si>
    <t>Descuento 2</t>
  </si>
  <si>
    <t>Descuento 3</t>
  </si>
  <si>
    <t>Si se compran más de</t>
  </si>
  <si>
    <t>Precio Final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</si>
  <si>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</si>
  <si>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</si>
  <si>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</si>
  <si>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</si>
  <si>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</si>
  <si>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</si>
  <si>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</si>
  <si>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</si>
  <si>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</si>
  <si>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</si>
  <si>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</si>
  <si>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</si>
  <si>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Unidades</t>
  </si>
  <si>
    <t>¿Cuántos meses se han comprado menos de 50 unidades?</t>
  </si>
  <si>
    <t>¿Cuántos meses se han comprado entre 50 y 74 unidades?</t>
  </si>
  <si>
    <t>¿Cuántos meses se han comprado entre 75 y 99 unidades?</t>
  </si>
  <si>
    <t>&lt;50</t>
  </si>
  <si>
    <t>¿Cuántas sillas se han comprado en lotes de entre 75 y 99 unidades?</t>
  </si>
  <si>
    <t>¿Cuántas sillas se han comprado en lotes de entre 50 y 74 unidades?</t>
  </si>
  <si>
    <t>¿Cuántas sillas se han comprado en lotes de menos de 50 unidades?</t>
  </si>
  <si>
    <t>¿Cuántas sillas se han comprado en lotes de más de 100 unidades?</t>
  </si>
  <si>
    <t>¿Cuántos meses se han comprado más de 100 unidades?</t>
  </si>
  <si>
    <t>&lt;75</t>
  </si>
  <si>
    <t>&lt;100</t>
  </si>
  <si>
    <t>&gt;99</t>
  </si>
  <si>
    <t>Precio con descuento</t>
  </si>
  <si>
    <t>Hacer un gráfico igual que en la imagen.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</si>
</sst>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5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Sillas Vendidas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Principal!$B$1</c:f>
              <c:strCache>
                <c:ptCount val="1"/>
                <c:pt idx="0">
                  <c:v>Silla Tipo A</c:v>
                </c:pt>
              </c:strCache>
            </c:strRef>
          </c:tx>
          <c:cat>
            <c:strRef>
              <c:f>Principal!$A$2:$A$13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Principal!$B$2:$B$13</c:f>
              <c:numCache>
                <c:formatCode>General</c:formatCode>
                <c:ptCount val="12"/>
                <c:pt idx="0">
                  <c:v>42</c:v>
                </c:pt>
                <c:pt idx="1">
                  <c:v>45</c:v>
                </c:pt>
                <c:pt idx="2">
                  <c:v>59</c:v>
                </c:pt>
                <c:pt idx="3">
                  <c:v>63</c:v>
                </c:pt>
                <c:pt idx="4">
                  <c:v>72</c:v>
                </c:pt>
                <c:pt idx="5">
                  <c:v>71</c:v>
                </c:pt>
                <c:pt idx="6">
                  <c:v>56</c:v>
                </c:pt>
                <c:pt idx="7">
                  <c:v>33</c:v>
                </c:pt>
                <c:pt idx="8">
                  <c:v>45</c:v>
                </c:pt>
                <c:pt idx="9">
                  <c:v>65</c:v>
                </c:pt>
                <c:pt idx="10">
                  <c:v>76</c:v>
                </c:pt>
                <c:pt idx="11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Principal!$D$1</c:f>
              <c:strCache>
                <c:ptCount val="1"/>
                <c:pt idx="0">
                  <c:v>Silla Tipo B</c:v>
                </c:pt>
              </c:strCache>
            </c:strRef>
          </c:tx>
          <c:cat>
            <c:strRef>
              <c:f>Principal!$A$2:$A$13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Principal!$D$2:$D$13</c:f>
              <c:numCache>
                <c:formatCode>General</c:formatCode>
                <c:ptCount val="12"/>
                <c:pt idx="0">
                  <c:v>78</c:v>
                </c:pt>
                <c:pt idx="1">
                  <c:v>86</c:v>
                </c:pt>
                <c:pt idx="2">
                  <c:v>103</c:v>
                </c:pt>
                <c:pt idx="3">
                  <c:v>106</c:v>
                </c:pt>
                <c:pt idx="4">
                  <c:v>113</c:v>
                </c:pt>
                <c:pt idx="5">
                  <c:v>102</c:v>
                </c:pt>
                <c:pt idx="6">
                  <c:v>88</c:v>
                </c:pt>
                <c:pt idx="7">
                  <c:v>67</c:v>
                </c:pt>
                <c:pt idx="8">
                  <c:v>77</c:v>
                </c:pt>
                <c:pt idx="9">
                  <c:v>82</c:v>
                </c:pt>
                <c:pt idx="10">
                  <c:v>102</c:v>
                </c:pt>
                <c:pt idx="11">
                  <c:v>106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/>
        <c:marker val="1"/>
        <c:smooth val="0"/>
        <c:axId val="71906304"/>
        <c:axId val="56683904"/>
      </c:lineChart>
      <c:catAx>
        <c:axId val="719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Año 2.007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6683904"/>
        <c:crosses val="autoZero"/>
        <c:auto val="1"/>
        <c:lblAlgn val="ctr"/>
        <c:lblOffset val="100"/>
        <c:noMultiLvlLbl val="0"/>
      </c:catAx>
      <c:valAx>
        <c:axId val="5668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Unidades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906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1</xdr:row>
      <xdr:rowOff>133350</xdr:rowOff>
    </xdr:from>
    <xdr:to>
      <xdr:col>12</xdr:col>
      <xdr:colOff>666750</xdr:colOff>
      <xdr:row>25</xdr:row>
      <xdr:rowOff>19050</xdr:rowOff>
    </xdr:to>
    <xdr:pic>
      <xdr:nvPicPr>
        <xdr:cNvPr id="1025" name="1 Imagen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295275"/>
          <a:ext cx="6076950" cy="3771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28574</xdr:colOff>
      <xdr:row>27</xdr:row>
      <xdr:rowOff>4761</xdr:rowOff>
    </xdr:from>
    <xdr:to>
      <xdr:col>13</xdr:col>
      <xdr:colOff>19050</xdr:colOff>
      <xdr:row>51</xdr:row>
      <xdr:rowOff>85724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A45" sqref="A45"/>
    </sheetView>
  </sheetViews>
  <sheetFormatPr baseColWidth="10" defaultRowHeight="12.75" x14ac:dyDescent="0.2"/>
  <cols>
    <col min="1" max="1" width="11.85546875" style="1" customWidth="1"/>
    <col min="2" max="5" width="17.140625" style="1" customWidth="1"/>
    <col min="6" max="6" width="5" style="1" customWidth="1"/>
    <col min="7" max="7" width="17.140625" style="1" customWidth="1"/>
    <col min="8" max="9" width="15.28515625" customWidth="1"/>
  </cols>
  <sheetData>
    <row r="1" spans="1:9" x14ac:dyDescent="0.2">
      <c r="A1" s="2"/>
      <c r="B1" s="3" t="s">
        <v>0</v>
      </c>
      <c r="C1" s="10" t="s">
        <v>7</v>
      </c>
      <c r="D1" s="3" t="s">
        <v>1</v>
      </c>
      <c r="E1" s="10" t="s">
        <v>7</v>
      </c>
      <c r="G1" s="13" t="s">
        <v>34</v>
      </c>
      <c r="H1" s="13"/>
      <c r="I1" s="13"/>
    </row>
    <row r="2" spans="1:9" x14ac:dyDescent="0.2">
      <c r="A2" s="3" t="s">
        <v>8</v>
      </c>
      <c r="B2" s="2">
        <v>42</v>
      </c>
      <c r="C2" s="16">
        <f>IF(B2&gt;$D$25,IF(B2&gt;$D$26,IF(B2&gt;$D$27,$E$21*B2,$D$21*B2),$C$21*B2),$B$16*B2)</f>
        <v>1973.1599999999999</v>
      </c>
      <c r="D2" s="2">
        <v>78</v>
      </c>
      <c r="E2" s="16">
        <f t="shared" ref="E2:E12" si="0">IF(D2&gt;$D$25,IF(D2&gt;$D$26,IF(D2&gt;$D$27,$E$22*D2,$D$22*D2),$C$22*D2),$B$17*D2)</f>
        <v>3852.8217</v>
      </c>
    </row>
    <row r="3" spans="1:9" x14ac:dyDescent="0.2">
      <c r="A3" s="3" t="s">
        <v>9</v>
      </c>
      <c r="B3" s="2">
        <v>45</v>
      </c>
      <c r="C3" s="16">
        <f t="shared" ref="C3:C13" si="1">IF(B3&gt;$D$25,IF(B3&gt;$D$26,IF(B3&gt;$D$27,$E$21*B3,$D$21*B3),$C$21*B3),$B$16*B3)</f>
        <v>2114.1</v>
      </c>
      <c r="D3" s="2">
        <v>86</v>
      </c>
      <c r="E3" s="16">
        <f t="shared" si="0"/>
        <v>4247.9829</v>
      </c>
    </row>
    <row r="4" spans="1:9" x14ac:dyDescent="0.2">
      <c r="A4" s="3" t="s">
        <v>10</v>
      </c>
      <c r="B4" s="2">
        <v>59</v>
      </c>
      <c r="C4" s="16">
        <f t="shared" si="1"/>
        <v>2688.6653999999999</v>
      </c>
      <c r="D4" s="2">
        <v>103</v>
      </c>
      <c r="E4" s="16">
        <f t="shared" si="0"/>
        <v>4953.1052</v>
      </c>
    </row>
    <row r="5" spans="1:9" x14ac:dyDescent="0.2">
      <c r="A5" s="3" t="s">
        <v>11</v>
      </c>
      <c r="B5" s="2">
        <v>63</v>
      </c>
      <c r="C5" s="16">
        <f t="shared" si="1"/>
        <v>2870.9477999999999</v>
      </c>
      <c r="D5" s="2">
        <v>106</v>
      </c>
      <c r="E5" s="16">
        <f t="shared" si="0"/>
        <v>5097.3703999999998</v>
      </c>
    </row>
    <row r="6" spans="1:9" x14ac:dyDescent="0.2">
      <c r="A6" s="3" t="s">
        <v>12</v>
      </c>
      <c r="B6" s="2">
        <v>72</v>
      </c>
      <c r="C6" s="16">
        <f t="shared" si="1"/>
        <v>3281.0832</v>
      </c>
      <c r="D6" s="2">
        <v>113</v>
      </c>
      <c r="E6" s="16">
        <f t="shared" si="0"/>
        <v>5433.9892</v>
      </c>
    </row>
    <row r="7" spans="1:9" x14ac:dyDescent="0.2">
      <c r="A7" s="3" t="s">
        <v>13</v>
      </c>
      <c r="B7" s="2">
        <v>71</v>
      </c>
      <c r="C7" s="16">
        <f t="shared" si="1"/>
        <v>3235.5126</v>
      </c>
      <c r="D7" s="2">
        <v>102</v>
      </c>
      <c r="E7" s="16">
        <f t="shared" si="0"/>
        <v>4905.0168000000003</v>
      </c>
    </row>
    <row r="8" spans="1:9" x14ac:dyDescent="0.2">
      <c r="A8" s="3" t="s">
        <v>14</v>
      </c>
      <c r="B8" s="2">
        <v>56</v>
      </c>
      <c r="C8" s="16">
        <f t="shared" si="1"/>
        <v>2551.9535999999998</v>
      </c>
      <c r="D8" s="2">
        <v>88</v>
      </c>
      <c r="E8" s="16">
        <f t="shared" si="0"/>
        <v>4346.7731999999996</v>
      </c>
    </row>
    <row r="9" spans="1:9" x14ac:dyDescent="0.2">
      <c r="A9" s="3" t="s">
        <v>15</v>
      </c>
      <c r="B9" s="2">
        <v>33</v>
      </c>
      <c r="C9" s="16">
        <f t="shared" si="1"/>
        <v>1550.34</v>
      </c>
      <c r="D9" s="2">
        <v>67</v>
      </c>
      <c r="E9" s="16">
        <f t="shared" si="0"/>
        <v>3397.0273000000002</v>
      </c>
    </row>
    <row r="10" spans="1:9" x14ac:dyDescent="0.2">
      <c r="A10" s="3" t="s">
        <v>16</v>
      </c>
      <c r="B10" s="2">
        <v>45</v>
      </c>
      <c r="C10" s="16">
        <f t="shared" si="1"/>
        <v>2114.1</v>
      </c>
      <c r="D10" s="2">
        <v>77</v>
      </c>
      <c r="E10" s="16">
        <f t="shared" si="0"/>
        <v>3803.4265500000001</v>
      </c>
      <c r="G10" s="6"/>
    </row>
    <row r="11" spans="1:9" x14ac:dyDescent="0.2">
      <c r="A11" s="3" t="s">
        <v>17</v>
      </c>
      <c r="B11" s="2">
        <v>65</v>
      </c>
      <c r="C11" s="16">
        <f t="shared" si="1"/>
        <v>2962.0889999999999</v>
      </c>
      <c r="D11" s="2">
        <v>82</v>
      </c>
      <c r="E11" s="16">
        <f t="shared" si="0"/>
        <v>4050.4023000000002</v>
      </c>
    </row>
    <row r="12" spans="1:9" x14ac:dyDescent="0.2">
      <c r="A12" s="3" t="s">
        <v>18</v>
      </c>
      <c r="B12" s="2">
        <v>76</v>
      </c>
      <c r="C12" s="16">
        <f t="shared" si="1"/>
        <v>3374.1035999999999</v>
      </c>
      <c r="D12" s="2">
        <v>102</v>
      </c>
      <c r="E12" s="16">
        <f t="shared" si="0"/>
        <v>4905.0168000000003</v>
      </c>
    </row>
    <row r="13" spans="1:9" x14ac:dyDescent="0.2">
      <c r="A13" s="3" t="s">
        <v>19</v>
      </c>
      <c r="B13" s="2">
        <v>82</v>
      </c>
      <c r="C13" s="16">
        <f>IF(B13&gt;$D$25,IF(B13&gt;$D$26,IF(B13&gt;$D$27,$E$21*B13,$D$21*B13),$C$21*B13),$B$16*B13)</f>
        <v>3640.4802</v>
      </c>
      <c r="D13" s="2">
        <v>106</v>
      </c>
      <c r="E13" s="16">
        <f>IF(D13&gt;$D$25,IF(D13&gt;$D$26,IF(D13&gt;$D$27,$E$22*D13,$D$22*D13),$C$22*D13),$B$17*D13)</f>
        <v>5097.3703999999998</v>
      </c>
    </row>
    <row r="15" spans="1:9" x14ac:dyDescent="0.2">
      <c r="B15" s="3" t="s">
        <v>2</v>
      </c>
      <c r="C15" s="3" t="s">
        <v>3</v>
      </c>
      <c r="D15" s="3" t="s">
        <v>4</v>
      </c>
      <c r="E15" s="3" t="s">
        <v>5</v>
      </c>
    </row>
    <row r="16" spans="1:9" x14ac:dyDescent="0.2">
      <c r="A16" s="3" t="s">
        <v>0</v>
      </c>
      <c r="B16" s="5">
        <v>46.98</v>
      </c>
      <c r="C16" s="7">
        <v>0.03</v>
      </c>
      <c r="D16" s="4">
        <v>5.5E-2</v>
      </c>
      <c r="E16" s="7">
        <v>0.08</v>
      </c>
    </row>
    <row r="17" spans="1:5" x14ac:dyDescent="0.2">
      <c r="A17" s="3" t="s">
        <v>1</v>
      </c>
      <c r="B17" s="5">
        <v>52.27</v>
      </c>
      <c r="C17" s="7">
        <v>0.03</v>
      </c>
      <c r="D17" s="4">
        <v>5.5E-2</v>
      </c>
      <c r="E17" s="7">
        <v>0.08</v>
      </c>
    </row>
    <row r="19" spans="1:5" x14ac:dyDescent="0.2">
      <c r="C19" s="11" t="s">
        <v>33</v>
      </c>
      <c r="D19" s="11"/>
      <c r="E19" s="11"/>
    </row>
    <row r="20" spans="1:5" x14ac:dyDescent="0.2">
      <c r="C20" s="3" t="s">
        <v>3</v>
      </c>
      <c r="D20" s="3" t="s">
        <v>4</v>
      </c>
      <c r="E20" s="3" t="s">
        <v>5</v>
      </c>
    </row>
    <row r="21" spans="1:5" x14ac:dyDescent="0.2">
      <c r="B21" s="3" t="s">
        <v>0</v>
      </c>
      <c r="C21" s="16">
        <f>$B16-$B16*C16</f>
        <v>45.570599999999999</v>
      </c>
      <c r="D21" s="16">
        <f t="shared" ref="D21:E21" si="2">$B16-$B16*D16</f>
        <v>44.396099999999997</v>
      </c>
      <c r="E21" s="16">
        <f t="shared" si="2"/>
        <v>43.221599999999995</v>
      </c>
    </row>
    <row r="22" spans="1:5" x14ac:dyDescent="0.2">
      <c r="B22" s="3" t="s">
        <v>1</v>
      </c>
      <c r="C22" s="16">
        <f>$B17-$B17*C17</f>
        <v>50.701900000000002</v>
      </c>
      <c r="D22" s="16">
        <f t="shared" ref="D22:E22" si="3">$B17-$B17*D17</f>
        <v>49.395150000000001</v>
      </c>
      <c r="E22" s="16">
        <f t="shared" si="3"/>
        <v>48.0884</v>
      </c>
    </row>
    <row r="24" spans="1:5" x14ac:dyDescent="0.2">
      <c r="D24" s="3" t="s">
        <v>20</v>
      </c>
    </row>
    <row r="25" spans="1:5" x14ac:dyDescent="0.2">
      <c r="A25" s="3" t="s">
        <v>3</v>
      </c>
      <c r="B25" s="14" t="s">
        <v>6</v>
      </c>
      <c r="C25" s="15"/>
      <c r="D25" s="2">
        <v>50</v>
      </c>
    </row>
    <row r="26" spans="1:5" x14ac:dyDescent="0.2">
      <c r="A26" s="3" t="s">
        <v>4</v>
      </c>
      <c r="B26" s="14" t="s">
        <v>6</v>
      </c>
      <c r="C26" s="15"/>
      <c r="D26" s="2">
        <v>75</v>
      </c>
    </row>
    <row r="27" spans="1:5" x14ac:dyDescent="0.2">
      <c r="A27" s="3" t="s">
        <v>5</v>
      </c>
      <c r="B27" s="14" t="s">
        <v>6</v>
      </c>
      <c r="C27" s="15"/>
      <c r="D27" s="2">
        <v>100</v>
      </c>
    </row>
    <row r="30" spans="1:5" x14ac:dyDescent="0.2">
      <c r="B30" s="8" t="s">
        <v>24</v>
      </c>
      <c r="C30" s="8" t="s">
        <v>30</v>
      </c>
      <c r="D30" s="8" t="s">
        <v>31</v>
      </c>
      <c r="E30" s="8" t="s">
        <v>32</v>
      </c>
    </row>
    <row r="31" spans="1:5" ht="12.75" customHeight="1" x14ac:dyDescent="0.2">
      <c r="B31" s="12" t="s">
        <v>27</v>
      </c>
      <c r="C31" s="12" t="s">
        <v>26</v>
      </c>
      <c r="D31" s="12" t="s">
        <v>25</v>
      </c>
      <c r="E31" s="12" t="s">
        <v>28</v>
      </c>
    </row>
    <row r="32" spans="1:5" x14ac:dyDescent="0.2">
      <c r="B32" s="12"/>
      <c r="C32" s="12"/>
      <c r="D32" s="12"/>
      <c r="E32" s="12"/>
    </row>
    <row r="33" spans="1:5" x14ac:dyDescent="0.2">
      <c r="B33" s="12"/>
      <c r="C33" s="12"/>
      <c r="D33" s="12"/>
      <c r="E33" s="12"/>
    </row>
    <row r="34" spans="1:5" x14ac:dyDescent="0.2">
      <c r="B34" s="12"/>
      <c r="C34" s="12"/>
      <c r="D34" s="12"/>
      <c r="E34" s="12"/>
    </row>
    <row r="35" spans="1:5" x14ac:dyDescent="0.2">
      <c r="A35" s="9" t="s">
        <v>0</v>
      </c>
      <c r="B35" s="17">
        <f>SUMIF($B$2:$B$13,B30,$B$2:$B$13)</f>
        <v>165</v>
      </c>
      <c r="C35" s="17">
        <f>SUMIFS($B$2:$B$13,$B$2:$B$13,C30,$B$2:$B$13,"&gt;=50")</f>
        <v>386</v>
      </c>
      <c r="D35" s="17">
        <f>SUMIFS($B$2:$B$13,$B$2:$B$13,D30,$B$2:$B$13,"&gt;=75")</f>
        <v>158</v>
      </c>
      <c r="E35" s="17">
        <f>SUMIF($B$2:$B$13,E30,$B$2:$B$13)</f>
        <v>0</v>
      </c>
    </row>
    <row r="36" spans="1:5" x14ac:dyDescent="0.2">
      <c r="A36" s="8" t="s">
        <v>1</v>
      </c>
      <c r="B36" s="17">
        <f>SUMIF($D$2:$D$13,B30,$D$2:$D$13)</f>
        <v>0</v>
      </c>
      <c r="C36" s="17">
        <f>SUMIFS($D$2:$D$13,$D$2:$D$13,C30,$D$2:$D$13,"&gt;=50")</f>
        <v>67</v>
      </c>
      <c r="D36" s="17">
        <f>SUMIFS($D$2:$D$13,$D$2:$D$13,D30,$D$2:$D$13,"&gt;=75")</f>
        <v>411</v>
      </c>
      <c r="E36" s="17">
        <f>SUMIF($D$2:$D$13,E30,$D$2:$D$13)</f>
        <v>632</v>
      </c>
    </row>
    <row r="38" spans="1:5" x14ac:dyDescent="0.2">
      <c r="B38" s="12" t="s">
        <v>21</v>
      </c>
      <c r="C38" s="12" t="s">
        <v>22</v>
      </c>
      <c r="D38" s="12" t="s">
        <v>23</v>
      </c>
      <c r="E38" s="12" t="s">
        <v>29</v>
      </c>
    </row>
    <row r="39" spans="1:5" x14ac:dyDescent="0.2">
      <c r="B39" s="12"/>
      <c r="C39" s="12"/>
      <c r="D39" s="12"/>
      <c r="E39" s="12"/>
    </row>
    <row r="40" spans="1:5" x14ac:dyDescent="0.2">
      <c r="B40" s="12"/>
      <c r="C40" s="12"/>
      <c r="D40" s="12"/>
      <c r="E40" s="12"/>
    </row>
    <row r="41" spans="1:5" x14ac:dyDescent="0.2">
      <c r="B41" s="12"/>
      <c r="C41" s="12"/>
      <c r="D41" s="12"/>
      <c r="E41" s="12"/>
    </row>
    <row r="42" spans="1:5" x14ac:dyDescent="0.2">
      <c r="A42" s="8" t="s">
        <v>0</v>
      </c>
      <c r="B42" s="17">
        <f>COUNTIF($B$2:$B$13,B30)</f>
        <v>4</v>
      </c>
      <c r="C42" s="17">
        <f>COUNTIFS($B$2:$B$13,C30,$B$2:$B$13,"&gt;=50")</f>
        <v>6</v>
      </c>
      <c r="D42" s="17">
        <f>COUNTIFS($B$2:$B$13,D30,$B$2:$B$13,"&gt;=75")</f>
        <v>2</v>
      </c>
      <c r="E42" s="17">
        <f>COUNTIF($B$2:$B$13,E30)</f>
        <v>0</v>
      </c>
    </row>
    <row r="43" spans="1:5" x14ac:dyDescent="0.2">
      <c r="A43" s="8" t="s">
        <v>1</v>
      </c>
      <c r="B43" s="17">
        <f>COUNTIF($D$2:$D$13,B30)</f>
        <v>0</v>
      </c>
      <c r="C43" s="17">
        <f>COUNTIFS($D$2:$D$13,C30,$D$2:$D$13,"&gt;=50")</f>
        <v>1</v>
      </c>
      <c r="D43" s="17">
        <f>COUNTIFS($D$2:$D$13,D30,$D$2:$D$13,"&gt;=75")</f>
        <v>5</v>
      </c>
      <c r="E43" s="17">
        <f>COUNTIF($D$2:$D$13,E30)</f>
        <v>6</v>
      </c>
    </row>
  </sheetData>
  <mergeCells count="13">
    <mergeCell ref="G1:I1"/>
    <mergeCell ref="B27:C27"/>
    <mergeCell ref="B26:C26"/>
    <mergeCell ref="B25:C25"/>
    <mergeCell ref="C31:C34"/>
    <mergeCell ref="B31:B34"/>
    <mergeCell ref="C19:E19"/>
    <mergeCell ref="D31:D34"/>
    <mergeCell ref="E31:E34"/>
    <mergeCell ref="B38:B41"/>
    <mergeCell ref="C38:C41"/>
    <mergeCell ref="D38:D41"/>
    <mergeCell ref="E38:E41"/>
  </mergeCells>
  <phoneticPr fontId="2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Principal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noelytass</dc:creator>
  <cp:lastModifiedBy>GRADO MEDIO</cp:lastModifiedBy>
  <dcterms:created xsi:type="dcterms:W3CDTF">2008-10-15T16:59:26Z</dcterms:created>
  <dcterms:modified xsi:type="dcterms:W3CDTF">2019-11-13T12:28:36Z</dcterms:modified>
</cp:coreProperties>
</file>