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01"/>
  <workbookPr defaultThemeVersion="124226"/>
  <xr:revisionPtr revIDLastSave="0" documentId="11_30B45373888C096F2FB87ECAB8FCCA09330E8397" xr6:coauthVersionLast="47" xr6:coauthVersionMax="47" xr10:uidLastSave="{00000000-0000-0000-0000-000000000000}"/>
  <bookViews>
    <workbookView xWindow="-120" yWindow="-120" windowWidth="19440" windowHeight="11400" tabRatio="702" firstSheet="4" activeTab="4" xr2:uid="{00000000-000D-0000-FFFF-FFFF00000000}"/>
  </bookViews>
  <sheets>
    <sheet name="BARREL ISSUE &amp; RETURN DETAILS" sheetId="1" r:id="rId1"/>
    <sheet name="OIL&amp;GREASE STOCK AT CLC" sheetId="15" r:id="rId2"/>
    <sheet name="FRESH OIL BALANCE SHEET" sheetId="2" r:id="rId3"/>
    <sheet name="REGENERATED OIL BALANCE SHEET" sheetId="3" r:id="rId4"/>
    <sheet name="OIL CONSUMPTION REPORT" sheetId="4" r:id="rId5"/>
    <sheet name="EQP OIL AGE SHEET" sheetId="9" state="hidden" r:id="rId6"/>
    <sheet name="DRAINED OIL FROM EQUIPMENT" sheetId="7" r:id="rId7"/>
    <sheet name="FILTRATION DETAILS REPORT" sheetId="8" r:id="rId8"/>
    <sheet name="Oil Sample Schedule &amp; Status" sheetId="14" r:id="rId9"/>
    <sheet name="Oil sample Action Plan" sheetId="11" r:id="rId10"/>
    <sheet name="Action Plan Summary" sheetId="13" state="hidden" r:id="rId11"/>
    <sheet name="Grease Balance Sheet" sheetId="16" r:id="rId12"/>
  </sheets>
  <definedNames>
    <definedName name="_xlnm._FilterDatabase" localSheetId="0" hidden="1">'BARREL ISSUE &amp; RETURN DETAILS'!$A$2:$J$11</definedName>
    <definedName name="_xlnm._FilterDatabase" localSheetId="5" hidden="1">'EQP OIL AGE SHEET'!$A$2:$P$402</definedName>
    <definedName name="_xlnm._FilterDatabase" localSheetId="4" hidden="1">'OIL CONSUMPTION REPORT'!$A$2:$N$40</definedName>
    <definedName name="_xlnm._FilterDatabase" localSheetId="9" hidden="1">'Oil sample Action Plan'!$A$1:$L$1</definedName>
    <definedName name="_xlnm._FilterDatabase" localSheetId="8" hidden="1">'Oil Sample Schedule &amp; Status'!$A$2:$AD$2</definedName>
  </definedNames>
  <calcPr calcId="191028"/>
  <pivotCaches>
    <pivotCache cacheId="1649"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 i="4" l="1"/>
  <c r="J39" i="4"/>
  <c r="J38" i="4"/>
  <c r="J37" i="4"/>
  <c r="J35" i="4"/>
  <c r="J34" i="4"/>
  <c r="J33" i="4"/>
  <c r="J32" i="4"/>
  <c r="J31" i="4"/>
  <c r="J30" i="4"/>
  <c r="J29" i="4"/>
  <c r="J28" i="4"/>
  <c r="J27" i="4"/>
  <c r="F54" i="15"/>
  <c r="AH28" i="16"/>
  <c r="AJ28" i="16"/>
  <c r="G27" i="16"/>
  <c r="G26" i="16"/>
  <c r="F26" i="16" s="1"/>
  <c r="G25" i="16"/>
  <c r="F25" i="16" s="1"/>
  <c r="G24" i="16"/>
  <c r="F24" i="16" s="1"/>
  <c r="G23" i="16"/>
  <c r="G22" i="16"/>
  <c r="F22" i="16" s="1"/>
  <c r="G21" i="16"/>
  <c r="F21" i="16" s="1"/>
  <c r="G20" i="16"/>
  <c r="F20" i="16" s="1"/>
  <c r="G19" i="16"/>
  <c r="G18" i="16"/>
  <c r="F18" i="16" s="1"/>
  <c r="G17" i="16"/>
  <c r="F17" i="16" s="1"/>
  <c r="G16" i="16"/>
  <c r="F16" i="16" s="1"/>
  <c r="G15" i="16"/>
  <c r="G14" i="16"/>
  <c r="F14" i="16" s="1"/>
  <c r="G13" i="16"/>
  <c r="F13" i="16" s="1"/>
  <c r="G12" i="16"/>
  <c r="F12" i="16" s="1"/>
  <c r="G11" i="16"/>
  <c r="G10" i="16"/>
  <c r="F10" i="16" s="1"/>
  <c r="G9" i="16"/>
  <c r="F9" i="16" s="1"/>
  <c r="G8" i="16"/>
  <c r="F8" i="16" s="1"/>
  <c r="G7" i="16"/>
  <c r="F7" i="16" s="1"/>
  <c r="G6" i="16"/>
  <c r="F6" i="16" s="1"/>
  <c r="G5" i="16"/>
  <c r="F5" i="16" s="1"/>
  <c r="G4" i="16"/>
  <c r="F4" i="16" s="1"/>
  <c r="G3" i="16"/>
  <c r="F3" i="16" s="1"/>
  <c r="AL28" i="16"/>
  <c r="AK28" i="16"/>
  <c r="AI28" i="16"/>
  <c r="AG28" i="16"/>
  <c r="AF28" i="16"/>
  <c r="AE28" i="16"/>
  <c r="AD28" i="16"/>
  <c r="AC28" i="16"/>
  <c r="AB28" i="16"/>
  <c r="AA28" i="16"/>
  <c r="Z28" i="16"/>
  <c r="Y28" i="16"/>
  <c r="X28" i="16"/>
  <c r="W28" i="16"/>
  <c r="V28" i="16"/>
  <c r="U28" i="16"/>
  <c r="T28" i="16"/>
  <c r="S28" i="16"/>
  <c r="R28" i="16"/>
  <c r="Q28" i="16"/>
  <c r="P28" i="16"/>
  <c r="O28" i="16"/>
  <c r="N28" i="16"/>
  <c r="M28" i="16"/>
  <c r="L28" i="16"/>
  <c r="K28" i="16"/>
  <c r="J28" i="16"/>
  <c r="I28" i="16"/>
  <c r="E28" i="16"/>
  <c r="D28" i="16"/>
  <c r="F27" i="16"/>
  <c r="F23" i="16"/>
  <c r="F19" i="16"/>
  <c r="F15" i="16"/>
  <c r="F11" i="16"/>
  <c r="F28" i="16" l="1"/>
  <c r="G28" i="16"/>
  <c r="J26" i="4" l="1"/>
  <c r="J25" i="4"/>
  <c r="J24" i="4"/>
  <c r="J23" i="4"/>
  <c r="J22" i="4"/>
  <c r="J21" i="4"/>
  <c r="J20" i="4"/>
  <c r="J19" i="4"/>
  <c r="J18" i="4"/>
  <c r="J17" i="4"/>
  <c r="J16" i="4"/>
  <c r="J15" i="4"/>
  <c r="J14" i="4"/>
  <c r="J13" i="4"/>
  <c r="J12" i="4"/>
  <c r="J11" i="4"/>
  <c r="J10" i="4"/>
  <c r="J9" i="4"/>
  <c r="J8" i="4"/>
  <c r="J7" i="4"/>
  <c r="J6" i="4"/>
  <c r="J5" i="4"/>
  <c r="J4" i="4"/>
  <c r="J3" i="4"/>
  <c r="H7" i="3" l="1"/>
  <c r="J40" i="4"/>
  <c r="I40" i="4"/>
  <c r="H40" i="4"/>
  <c r="G17" i="1" l="1"/>
  <c r="E54" i="15" l="1"/>
  <c r="D54" i="15"/>
  <c r="E27" i="15"/>
  <c r="D27" i="15"/>
  <c r="AL7" i="3"/>
  <c r="G51" i="15" l="1"/>
  <c r="G49" i="15"/>
  <c r="G48" i="15"/>
  <c r="G47" i="15"/>
  <c r="G45" i="15"/>
  <c r="G44" i="15"/>
  <c r="G43" i="15"/>
  <c r="G41" i="15"/>
  <c r="G40" i="15"/>
  <c r="G39" i="15"/>
  <c r="G37" i="15"/>
  <c r="G36" i="15"/>
  <c r="G35" i="15"/>
  <c r="G33" i="15"/>
  <c r="G32" i="15"/>
  <c r="G31" i="15"/>
  <c r="G34" i="15" l="1"/>
  <c r="G42" i="15"/>
  <c r="G50" i="15"/>
  <c r="G52" i="15"/>
  <c r="G38" i="15"/>
  <c r="G46" i="15"/>
  <c r="G29" i="2"/>
  <c r="F29" i="2" s="1"/>
  <c r="G28" i="2"/>
  <c r="F28" i="2" s="1"/>
  <c r="G27" i="2"/>
  <c r="F27" i="2" s="1"/>
  <c r="G26" i="2"/>
  <c r="G25" i="2"/>
  <c r="G24" i="2"/>
  <c r="G23" i="2"/>
  <c r="G22" i="2"/>
  <c r="G21" i="2"/>
  <c r="G20" i="2"/>
  <c r="G19" i="2"/>
  <c r="G18" i="2"/>
  <c r="G17" i="2"/>
  <c r="G16" i="2"/>
  <c r="G15" i="2"/>
  <c r="G14" i="2"/>
  <c r="G13" i="2"/>
  <c r="G12" i="2"/>
  <c r="G11" i="2"/>
  <c r="G10" i="2"/>
  <c r="G9" i="2"/>
  <c r="G8" i="2"/>
  <c r="G7" i="2"/>
  <c r="G6" i="2"/>
  <c r="G5" i="2"/>
  <c r="G4" i="2"/>
  <c r="G3" i="2"/>
  <c r="G4" i="15" l="1"/>
  <c r="F4" i="2"/>
  <c r="G5" i="15"/>
  <c r="F5" i="2"/>
  <c r="G13" i="15"/>
  <c r="F13" i="2"/>
  <c r="G14" i="15"/>
  <c r="F14" i="2"/>
  <c r="G15" i="15"/>
  <c r="F15" i="2"/>
  <c r="G16" i="15"/>
  <c r="F16" i="2"/>
  <c r="G17" i="15"/>
  <c r="F17" i="2"/>
  <c r="G20" i="15"/>
  <c r="F20" i="2"/>
  <c r="G21" i="15"/>
  <c r="F21" i="2"/>
  <c r="G22" i="15"/>
  <c r="F22" i="2"/>
  <c r="G24" i="15"/>
  <c r="F24" i="2"/>
  <c r="G25" i="15"/>
  <c r="F25" i="2"/>
  <c r="G26" i="15"/>
  <c r="F26" i="2"/>
  <c r="G10" i="15"/>
  <c r="F10" i="2"/>
  <c r="G11" i="15"/>
  <c r="F11" i="2"/>
  <c r="G23" i="15"/>
  <c r="F23" i="2"/>
  <c r="G19" i="15"/>
  <c r="F19" i="2"/>
  <c r="G8" i="15"/>
  <c r="F8" i="2"/>
  <c r="G7" i="15"/>
  <c r="F7" i="2"/>
  <c r="G18" i="15"/>
  <c r="F18" i="2"/>
  <c r="G12" i="15"/>
  <c r="F12" i="2"/>
  <c r="G6" i="15"/>
  <c r="F6" i="2"/>
  <c r="G9" i="15"/>
  <c r="F9" i="2"/>
  <c r="G3" i="15"/>
  <c r="F3" i="2"/>
  <c r="G54" i="15"/>
  <c r="G27" i="15" l="1"/>
  <c r="G4" i="3" l="1"/>
  <c r="G5" i="3"/>
  <c r="F5" i="3" s="1"/>
  <c r="G6" i="3"/>
  <c r="G3" i="3"/>
  <c r="F3" i="3" s="1"/>
  <c r="G7" i="3" l="1"/>
  <c r="I30" i="2" l="1"/>
  <c r="G30" i="2" l="1"/>
  <c r="F27" i="15" s="1"/>
  <c r="M1" i="9" l="1"/>
  <c r="AL30" i="2" l="1"/>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E30" i="2"/>
  <c r="D30" i="2"/>
  <c r="AJ7" i="3"/>
  <c r="AI7" i="3"/>
  <c r="AH7" i="3"/>
  <c r="AG7" i="3"/>
  <c r="AF7" i="3"/>
  <c r="AE7" i="3"/>
  <c r="AD7" i="3"/>
  <c r="AC7" i="3"/>
  <c r="AB7" i="3"/>
  <c r="AA7" i="3"/>
  <c r="Z7" i="3"/>
  <c r="Y7" i="3"/>
  <c r="X7" i="3"/>
  <c r="W7" i="3"/>
  <c r="V7" i="3"/>
  <c r="U7" i="3"/>
  <c r="T7" i="3"/>
  <c r="S7" i="3"/>
  <c r="R7" i="3"/>
  <c r="Q7" i="3"/>
  <c r="P7" i="3"/>
  <c r="O7" i="3"/>
  <c r="N7" i="3"/>
  <c r="M7" i="3"/>
  <c r="L7" i="3"/>
  <c r="K7" i="3"/>
  <c r="J7" i="3"/>
  <c r="I7" i="3"/>
  <c r="AK7" i="3"/>
  <c r="F6" i="3" l="1"/>
  <c r="E7" i="3"/>
  <c r="C7" i="3"/>
  <c r="F4" i="3" l="1"/>
  <c r="F7" i="3" s="1"/>
  <c r="G35" i="1" l="1"/>
  <c r="H9" i="7" l="1"/>
  <c r="G9" i="7"/>
  <c r="F30" i="2"/>
</calcChain>
</file>

<file path=xl/sharedStrings.xml><?xml version="1.0" encoding="utf-8"?>
<sst xmlns="http://schemas.openxmlformats.org/spreadsheetml/2006/main" count="593" uniqueCount="259">
  <si>
    <t>Grease Barrel Issue Details For The Month</t>
  </si>
  <si>
    <t>S NO</t>
  </si>
  <si>
    <t>Date</t>
  </si>
  <si>
    <t>Grease Grade</t>
  </si>
  <si>
    <t>Grease Issue pass No</t>
  </si>
  <si>
    <t>No of Barrel</t>
  </si>
  <si>
    <t>Movement  Type</t>
  </si>
  <si>
    <t>Qty (kg)</t>
  </si>
  <si>
    <t>Mfg Date</t>
  </si>
  <si>
    <t>Batch No</t>
  </si>
  <si>
    <t>Remarks</t>
  </si>
  <si>
    <t>Servo Gem EP 2</t>
  </si>
  <si>
    <t>Servo Gem 3</t>
  </si>
  <si>
    <t>Bechem GA 2500</t>
  </si>
  <si>
    <t>Bechem High Lub FA MO</t>
  </si>
  <si>
    <t>Net Grease Issued (kg)</t>
  </si>
  <si>
    <t>Oil Barrel Issue Details For The Month</t>
  </si>
  <si>
    <t>Oil Grade</t>
  </si>
  <si>
    <t>Oil Issue pass No</t>
  </si>
  <si>
    <t>Qty (lts)</t>
  </si>
  <si>
    <t>Servo System 68</t>
  </si>
  <si>
    <t>SP 320</t>
  </si>
  <si>
    <t>SP 460</t>
  </si>
  <si>
    <t>XP 320</t>
  </si>
  <si>
    <t>SP 220</t>
  </si>
  <si>
    <t>Net Oil Issued (lts)</t>
  </si>
  <si>
    <t>Waste Oil Return Details For The Month</t>
  </si>
  <si>
    <t>Empty Barrel Details For The Month</t>
  </si>
  <si>
    <t>Barrel type</t>
  </si>
  <si>
    <t>Total no of Barrels returned to Store</t>
  </si>
  <si>
    <t>Fresh Oil / Regenarated oil / Grease stock by the end of current  month at CLC</t>
  </si>
  <si>
    <t>Material code</t>
  </si>
  <si>
    <t>Fresh Oil /Grease  stock by the end of current  month at CLC</t>
  </si>
  <si>
    <t>Oil/ Grease Issued in the current month for CLC</t>
  </si>
  <si>
    <t>Consumption in the current month</t>
  </si>
  <si>
    <t>Total Stock at CLC</t>
  </si>
  <si>
    <t>SYSTEM-68</t>
  </si>
  <si>
    <t xml:space="preserve"> SYSTEM HLP-68</t>
  </si>
  <si>
    <t>SYSTEM 46</t>
  </si>
  <si>
    <t>SYSTEM 150</t>
  </si>
  <si>
    <t xml:space="preserve"> SP-320</t>
  </si>
  <si>
    <t xml:space="preserve"> SP-460</t>
  </si>
  <si>
    <t>XP-320</t>
  </si>
  <si>
    <t>SP-680</t>
  </si>
  <si>
    <t>XP460</t>
  </si>
  <si>
    <t>XP680</t>
  </si>
  <si>
    <t xml:space="preserve"> BERUSYNTH EP- 460</t>
  </si>
  <si>
    <t>SP-220</t>
  </si>
  <si>
    <t>XMP 220</t>
  </si>
  <si>
    <t>XMP-320</t>
  </si>
  <si>
    <t xml:space="preserve">SHC XMP-460 </t>
  </si>
  <si>
    <t>AIR LUB PLUS SYNTH</t>
  </si>
  <si>
    <t>ULTRACOOLANT</t>
  </si>
  <si>
    <t>,HP-90</t>
  </si>
  <si>
    <t>ROTOR INJECT FLUID,PN:2901-0522-00</t>
  </si>
  <si>
    <t>POLYGLYCOL KLBER SYNTHETIC,GH6-1000 VI&gt;250</t>
  </si>
  <si>
    <t>MOBIL RARUS SHC 1025</t>
  </si>
  <si>
    <t>MOB SHC 630 VG220</t>
  </si>
  <si>
    <t>MOB SHC 634</t>
  </si>
  <si>
    <t>FLUSHING OIL, SHELL</t>
  </si>
  <si>
    <t>TOTAL (lts)</t>
  </si>
  <si>
    <t>Grease  stock by the end of current  month at CLC</t>
  </si>
  <si>
    <t>Grease Issued in the current month for CLC</t>
  </si>
  <si>
    <t>CEPLATTYN 300</t>
  </si>
  <si>
    <t>SERVO GEM EP-2</t>
  </si>
  <si>
    <t>STABYL-HD</t>
  </si>
  <si>
    <t>(LGMT- 2/5 for Pinion)</t>
  </si>
  <si>
    <t>TI-SONA</t>
  </si>
  <si>
    <t>KLUBERPLEX BEM41-132</t>
  </si>
  <si>
    <t>GREASE, KG10 HMF 2500</t>
  </si>
  <si>
    <t>GREASE F/GEARED CPLNG, LE-5182</t>
  </si>
  <si>
    <t xml:space="preserve">KLUBERLUB </t>
  </si>
  <si>
    <t xml:space="preserve"> (LGMT-2/18 for Articulation)</t>
  </si>
  <si>
    <t>VPN13</t>
  </si>
  <si>
    <t>SERVOGEM-3</t>
  </si>
  <si>
    <t>GREASE,BERUPLEX KS-22</t>
  </si>
  <si>
    <t>15121902A001</t>
  </si>
  <si>
    <t>SERVOCOAT-140</t>
  </si>
  <si>
    <t>MOB SHC220</t>
  </si>
  <si>
    <t>ARCANOL LOAD 1000</t>
  </si>
  <si>
    <t>OMNI COM</t>
  </si>
  <si>
    <t>BECHEM HIGH LUB FA 50 MO</t>
  </si>
  <si>
    <t>UNITHERM COUPLING GREASE</t>
  </si>
  <si>
    <t>BECHEM GA2500</t>
  </si>
  <si>
    <t>CEPLATTYNE KG 10 LC</t>
  </si>
  <si>
    <t>BECHEM PREMIUM</t>
  </si>
  <si>
    <t>TOTAL (Kg)</t>
  </si>
  <si>
    <t>Fresh Oil Balance Sheet for the Month of October 2020.</t>
  </si>
  <si>
    <t>Oil stock by the end of Previous month (lts)</t>
  </si>
  <si>
    <t>Oil issued for the month (lts)</t>
  </si>
  <si>
    <t>Oil stock at CLC as on date</t>
  </si>
  <si>
    <t>Total consumption (lts)</t>
  </si>
  <si>
    <t>SYSTEM 68</t>
  </si>
  <si>
    <t xml:space="preserve"> SYSTEM HLP 68</t>
  </si>
  <si>
    <t xml:space="preserve"> SP 320</t>
  </si>
  <si>
    <t xml:space="preserve"> SP 460</t>
  </si>
  <si>
    <t>SP 680</t>
  </si>
  <si>
    <t>XP 460</t>
  </si>
  <si>
    <t>XP 680</t>
  </si>
  <si>
    <t>HP-90</t>
  </si>
  <si>
    <t>Regenarated Oil Balance Sheet for the Month</t>
  </si>
  <si>
    <t>OIL GRADE</t>
  </si>
  <si>
    <t xml:space="preserve">Oil Drained Qty (lts) </t>
  </si>
  <si>
    <t>Drained oil filtered for the month (Lts)</t>
  </si>
  <si>
    <t>Total Consumption (Lts)</t>
  </si>
  <si>
    <t>System 68</t>
  </si>
  <si>
    <t>System 150</t>
  </si>
  <si>
    <t>Daily Oil Consumption Report for the Month of October 2020.</t>
  </si>
  <si>
    <t>S.No</t>
  </si>
  <si>
    <t>Department</t>
  </si>
  <si>
    <t>Equipment Name</t>
  </si>
  <si>
    <t>Component</t>
  </si>
  <si>
    <t>Equipment ID</t>
  </si>
  <si>
    <t xml:space="preserve">Lube Grade </t>
  </si>
  <si>
    <t>Oil Top Up(lts)</t>
  </si>
  <si>
    <t xml:space="preserve">Oil Replaced                         (in lts) </t>
  </si>
  <si>
    <t xml:space="preserve"> Total Consumption (lts)</t>
  </si>
  <si>
    <t>Type of Oil</t>
  </si>
  <si>
    <t>Reason</t>
  </si>
  <si>
    <t>Leakage Oil/Drained oil Received (lts)</t>
  </si>
  <si>
    <t>TPP 1</t>
  </si>
  <si>
    <t>Fan Bearing</t>
  </si>
  <si>
    <t>Bearing</t>
  </si>
  <si>
    <t>NA</t>
  </si>
  <si>
    <t>FRESH</t>
  </si>
  <si>
    <t>Topup</t>
  </si>
  <si>
    <t>Oil topup due to low level.</t>
  </si>
  <si>
    <t>Belt Conveyor</t>
  </si>
  <si>
    <t>Gear Box</t>
  </si>
  <si>
    <t>591 BC1</t>
  </si>
  <si>
    <t>WHRS</t>
  </si>
  <si>
    <t>ACC Fan</t>
  </si>
  <si>
    <t>Servo System 150</t>
  </si>
  <si>
    <t>Oil given to the dept personnal.</t>
  </si>
  <si>
    <t>Kiln 2</t>
  </si>
  <si>
    <t>Girth Gear</t>
  </si>
  <si>
    <t>Support Roller</t>
  </si>
  <si>
    <t>462KS1 B2</t>
  </si>
  <si>
    <t>Clinker Transport Belt-1</t>
  </si>
  <si>
    <t>511BC9</t>
  </si>
  <si>
    <t>Cooler Hydraullic Tank</t>
  </si>
  <si>
    <t>Hydraullic System</t>
  </si>
  <si>
    <t>Wagon Trippler</t>
  </si>
  <si>
    <t>Wagon Trippler Hydraullic Tank</t>
  </si>
  <si>
    <t>511WT1</t>
  </si>
  <si>
    <t>BCN1</t>
  </si>
  <si>
    <t>BCN2</t>
  </si>
  <si>
    <t>Cement Mill</t>
  </si>
  <si>
    <t>Bucket Elevator</t>
  </si>
  <si>
    <t>721BE1 GB2</t>
  </si>
  <si>
    <t>Utility</t>
  </si>
  <si>
    <t>Compressor</t>
  </si>
  <si>
    <t>821CP6</t>
  </si>
  <si>
    <t>Ultracoolent</t>
  </si>
  <si>
    <t>821CP5</t>
  </si>
  <si>
    <t>Air Lub Plus Synth</t>
  </si>
  <si>
    <t>Slag Mill</t>
  </si>
  <si>
    <t>Roller Press</t>
  </si>
  <si>
    <t>631MD</t>
  </si>
  <si>
    <t>Kiln 1</t>
  </si>
  <si>
    <t>424FN1</t>
  </si>
  <si>
    <t xml:space="preserve">TPP </t>
  </si>
  <si>
    <t>LS Crusher 1</t>
  </si>
  <si>
    <t>221BC5</t>
  </si>
  <si>
    <t>221BC7</t>
  </si>
  <si>
    <t>UT Pump</t>
  </si>
  <si>
    <t>Pump</t>
  </si>
  <si>
    <t>Raw Mill 1</t>
  </si>
  <si>
    <t>Hydraullic Tank 1&amp;3</t>
  </si>
  <si>
    <t>ESP Fan Tank</t>
  </si>
  <si>
    <t xml:space="preserve"> Fan Tank</t>
  </si>
  <si>
    <t>472FNF</t>
  </si>
  <si>
    <t>LS Reclaimer 2</t>
  </si>
  <si>
    <t>Reclaimer</t>
  </si>
  <si>
    <t>312RE1</t>
  </si>
  <si>
    <t>634FN1</t>
  </si>
  <si>
    <t>634FN7</t>
  </si>
  <si>
    <t>771FN3</t>
  </si>
  <si>
    <t>Separator</t>
  </si>
  <si>
    <t>771SR1</t>
  </si>
  <si>
    <t>TPP</t>
  </si>
  <si>
    <t>442CP3</t>
  </si>
  <si>
    <t>Mobil Rarus SHC 1025</t>
  </si>
  <si>
    <t>XP320</t>
  </si>
  <si>
    <t>TOTAL CONSUMPTION (lts)</t>
  </si>
  <si>
    <t xml:space="preserve"> </t>
  </si>
  <si>
    <t>Oil Age Sheet of RC 1,2,3  &amp; RC4 Till Date</t>
  </si>
  <si>
    <t>S. No.</t>
  </si>
  <si>
    <t>Unit</t>
  </si>
  <si>
    <t>Section</t>
  </si>
  <si>
    <t>Equipment Description</t>
  </si>
  <si>
    <t>SAP Equipment Number</t>
  </si>
  <si>
    <t>SAP Measuring point</t>
  </si>
  <si>
    <t>Sump Capacity(lts)</t>
  </si>
  <si>
    <t>SAP Code</t>
  </si>
  <si>
    <t>Previous Oil Grade</t>
  </si>
  <si>
    <t>Oil Grade-Currently</t>
  </si>
  <si>
    <t>Age as on today (years)</t>
  </si>
  <si>
    <t>Latest Replacement Date</t>
  </si>
  <si>
    <t>Previous Replacement Date</t>
  </si>
  <si>
    <t>Post Previous Replacement Date</t>
  </si>
  <si>
    <t>Oil Drained details for the Month</t>
  </si>
  <si>
    <t>Area</t>
  </si>
  <si>
    <t>Lube Grade</t>
  </si>
  <si>
    <t>Oil Drained (lts)</t>
  </si>
  <si>
    <t>Oil Replaced (lts)</t>
  </si>
  <si>
    <t>TOTAL CONSUMPTION (LTS)</t>
  </si>
  <si>
    <t>Online Filtration details Sheet</t>
  </si>
  <si>
    <t>S.NO</t>
  </si>
  <si>
    <t>Sump Capacity (lts)</t>
  </si>
  <si>
    <t>Starting time</t>
  </si>
  <si>
    <t>Ending time</t>
  </si>
  <si>
    <t>No of Hours Filtration Done</t>
  </si>
  <si>
    <t>Top up</t>
  </si>
  <si>
    <t>Oil Sample Schedule With Status</t>
  </si>
  <si>
    <t>S.No.</t>
  </si>
  <si>
    <t>SAP Equipment</t>
  </si>
  <si>
    <t>Equipment Tag</t>
  </si>
  <si>
    <t>Sample Location Point</t>
  </si>
  <si>
    <t>Sample collection Equipment status</t>
  </si>
  <si>
    <t>Sump capacity (lts)</t>
  </si>
  <si>
    <t>Lubricant Name</t>
  </si>
  <si>
    <t>Frequency</t>
  </si>
  <si>
    <t>Previous Sample Date</t>
  </si>
  <si>
    <t>Next Sample Date</t>
  </si>
  <si>
    <t>LCR</t>
  </si>
  <si>
    <t>MCR</t>
  </si>
  <si>
    <t>Oil Sample Date</t>
  </si>
  <si>
    <t>Condition LCR</t>
  </si>
  <si>
    <t>Condition MCR</t>
  </si>
  <si>
    <t>Observations and recommendations</t>
  </si>
  <si>
    <t>Action Plan</t>
  </si>
  <si>
    <t>Activity</t>
  </si>
  <si>
    <t>Status</t>
  </si>
  <si>
    <t>ACTION PLAN SUMMARY OF RC 1,2,3.</t>
  </si>
  <si>
    <t>Pending</t>
  </si>
  <si>
    <t>Count of Activity</t>
  </si>
  <si>
    <t>Column Labels</t>
  </si>
  <si>
    <t>Row Labels</t>
  </si>
  <si>
    <t>Dehydration.</t>
  </si>
  <si>
    <t>Filtration</t>
  </si>
  <si>
    <t>Oil Replacement</t>
  </si>
  <si>
    <t>Grand Total</t>
  </si>
  <si>
    <t>2019</t>
  </si>
  <si>
    <t>Qtr4</t>
  </si>
  <si>
    <t>Oct</t>
  </si>
  <si>
    <t>Dec</t>
  </si>
  <si>
    <t>2020</t>
  </si>
  <si>
    <t>Qtr1</t>
  </si>
  <si>
    <t>Jan</t>
  </si>
  <si>
    <t>Feb</t>
  </si>
  <si>
    <t>Mar</t>
  </si>
  <si>
    <t>Grease Balance Sheet for the Month of October 2020.</t>
  </si>
  <si>
    <t>Material Code</t>
  </si>
  <si>
    <t>Grease stock by the end of Previous month (KG)</t>
  </si>
  <si>
    <t>Grease issued for the month (KG)</t>
  </si>
  <si>
    <t>Grease stock at CLC as on date (KG)</t>
  </si>
  <si>
    <t>Total consumption (KG)</t>
  </si>
  <si>
    <t>TOTAL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</si>
</sst>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3">
    <font>
      <sz val="11"/>
      <color theme="1"/>
      <name val="Calibri"/>
      <family val="2"/>
      <scheme val="minor"/>
    </font>
    <font>
      <b/>
      <sz val="11"/>
      <color theme="1"/>
      <name val="Calibri"/>
      <family val="2"/>
      <scheme val="minor"/>
    </font>
    <font>
      <sz val="11"/>
      <color indexed="8"/>
      <name val="Calibri"/>
      <family val="2"/>
      <charset val="1"/>
    </font>
    <font>
      <b/>
      <sz val="11"/>
      <color indexed="8"/>
      <name val="Calibri"/>
      <family val="2"/>
      <charset val="1"/>
    </font>
    <font>
      <b/>
      <sz val="11"/>
      <color theme="1"/>
      <name val="Times New Roman"/>
      <family val="1"/>
    </font>
    <font>
      <b/>
      <sz val="12"/>
      <color theme="1"/>
      <name val="Calibri"/>
      <family val="2"/>
      <scheme val="minor"/>
    </font>
    <font>
      <b/>
      <sz val="11"/>
      <color indexed="8"/>
      <name val="Calibri"/>
      <family val="2"/>
    </font>
    <font>
      <b/>
      <sz val="12"/>
      <color indexed="8"/>
      <name val="Calibri"/>
      <family val="2"/>
      <charset val="1"/>
    </font>
    <font>
      <b/>
      <sz val="12"/>
      <name val="Calibri"/>
      <family val="2"/>
      <charset val="1"/>
    </font>
    <font>
      <b/>
      <sz val="14"/>
      <color theme="1"/>
      <name val="Calibri"/>
      <family val="2"/>
      <scheme val="minor"/>
    </font>
    <font>
      <sz val="12"/>
      <color theme="1"/>
      <name val="Times New Roman"/>
      <family val="1"/>
    </font>
    <font>
      <sz val="12"/>
      <color indexed="8"/>
      <name val="Times New Roman"/>
      <family val="1"/>
    </font>
    <font>
      <sz val="12"/>
      <name val="Times New Roman"/>
      <family val="1"/>
    </font>
    <font>
      <sz val="8"/>
      <name val="Calibri"/>
      <family val="2"/>
      <scheme val="minor"/>
    </font>
    <font>
      <b/>
      <i/>
      <sz val="11"/>
      <color theme="1"/>
      <name val="Calibri"/>
      <family val="2"/>
      <scheme val="minor"/>
    </font>
    <font>
      <b/>
      <sz val="11"/>
      <color theme="1"/>
      <name val="Calibri"/>
      <family val="2"/>
    </font>
    <font>
      <sz val="11"/>
      <color theme="1"/>
      <name val="Century"/>
      <family val="1"/>
    </font>
    <font>
      <sz val="11"/>
      <color rgb="FF000000"/>
      <name val="Times New Roman"/>
      <family val="1"/>
    </font>
    <font>
      <sz val="11"/>
      <color theme="1"/>
      <name val="Times New Roman"/>
      <family val="1"/>
    </font>
    <font>
      <sz val="11"/>
      <name val="Times New Roman"/>
      <family val="1"/>
    </font>
    <font>
      <b/>
      <sz val="11"/>
      <name val="Times New Roman"/>
      <family val="1"/>
    </font>
    <font>
      <sz val="12"/>
      <color theme="1"/>
      <name val="Calibri"/>
      <family val="2"/>
      <scheme val="minor"/>
    </font>
    <font>
      <sz val="10"/>
      <name val="Arial"/>
      <family val="2"/>
    </font>
    <font>
      <sz val="11"/>
      <color theme="1"/>
      <name val="Book Antiqua"/>
      <family val="2"/>
    </font>
    <font>
      <b/>
      <sz val="11"/>
      <color theme="1"/>
      <name val="Century"/>
      <family val="1"/>
    </font>
    <font>
      <b/>
      <sz val="16"/>
      <color indexed="8"/>
      <name val="Calibri"/>
      <family val="2"/>
      <charset val="1"/>
    </font>
    <font>
      <b/>
      <sz val="18"/>
      <color indexed="8"/>
      <name val="Calibri"/>
      <family val="2"/>
      <charset val="1"/>
    </font>
    <font>
      <b/>
      <sz val="16"/>
      <name val="Times New Roman"/>
      <family val="1"/>
    </font>
    <font>
      <b/>
      <sz val="10"/>
      <color theme="1"/>
      <name val="Cambria"/>
      <family val="1"/>
    </font>
    <font>
      <b/>
      <sz val="12"/>
      <color theme="1"/>
      <name val="Cambria"/>
      <family val="1"/>
    </font>
    <font>
      <b/>
      <sz val="12"/>
      <color theme="1"/>
      <name val="Times New Roman"/>
      <family val="1"/>
    </font>
    <font>
      <sz val="10"/>
      <color theme="1"/>
      <name val="Times New Roman"/>
      <family val="1"/>
    </font>
    <font>
      <i/>
      <sz val="11"/>
      <color theme="1"/>
      <name val="Times New Roman"/>
      <family val="1"/>
    </font>
  </fonts>
  <fills count="2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26"/>
      </patternFill>
    </fill>
    <fill>
      <patternFill patternType="solid">
        <fgColor theme="8"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B7DEE8"/>
        <bgColor indexed="64"/>
      </patternFill>
    </fill>
    <fill>
      <patternFill patternType="solid">
        <fgColor rgb="FFB7DEE8"/>
        <bgColor indexed="62"/>
      </patternFill>
    </fill>
    <fill>
      <patternFill patternType="solid">
        <fgColor rgb="FFC5D9F1"/>
        <bgColor indexed="64"/>
      </patternFill>
    </fill>
    <fill>
      <patternFill patternType="solid">
        <fgColor rgb="FFB7DEE8"/>
        <bgColor indexed="31"/>
      </patternFill>
    </fill>
    <fill>
      <patternFill patternType="solid">
        <fgColor theme="6" tint="0.59999389629810485"/>
        <bgColor indexed="64"/>
      </patternFill>
    </fill>
    <fill>
      <patternFill patternType="solid">
        <fgColor rgb="FF00B050"/>
        <bgColor indexed="64"/>
      </patternFill>
    </fill>
    <fill>
      <patternFill patternType="solid">
        <fgColor theme="6" tint="0.39997558519241921"/>
        <bgColor indexed="64"/>
      </patternFill>
    </fill>
    <fill>
      <patternFill patternType="solid">
        <fgColor theme="6"/>
        <bgColor indexed="64"/>
      </patternFill>
    </fill>
    <fill>
      <patternFill patternType="solid">
        <fgColor theme="9" tint="-0.249977111117893"/>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right/>
      <top style="thin">
        <color auto="1"/>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
      <left style="thin">
        <color auto="1"/>
      </left>
      <right style="medium">
        <color indexed="64"/>
      </right>
      <top style="thin">
        <color auto="1"/>
      </top>
      <bottom/>
      <diagonal/>
    </border>
    <border>
      <left style="thin">
        <color auto="1"/>
      </left>
      <right style="medium">
        <color indexed="64"/>
      </right>
      <top style="medium">
        <color indexed="64"/>
      </top>
      <bottom style="medium">
        <color indexed="64"/>
      </bottom>
      <diagonal/>
    </border>
    <border>
      <left/>
      <right/>
      <top style="thin">
        <color auto="1"/>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auto="1"/>
      </left>
      <right/>
      <top style="thin">
        <color auto="1"/>
      </top>
      <bottom/>
      <diagonal/>
    </border>
    <border>
      <left style="medium">
        <color indexed="64"/>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bottom style="thin">
        <color auto="1"/>
      </bottom>
      <diagonal/>
    </border>
    <border>
      <left style="medium">
        <color indexed="64"/>
      </left>
      <right/>
      <top style="thin">
        <color auto="1"/>
      </top>
      <bottom style="thin">
        <color auto="1"/>
      </bottom>
      <diagonal/>
    </border>
  </borders>
  <cellStyleXfs count="4">
    <xf numFmtId="0" fontId="0" fillId="0" borderId="0"/>
    <xf numFmtId="0" fontId="2" fillId="0" borderId="0"/>
    <xf numFmtId="0" fontId="22" fillId="0" borderId="0"/>
    <xf numFmtId="0" fontId="23" fillId="0" borderId="0"/>
  </cellStyleXfs>
  <cellXfs count="270">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3" fillId="0" borderId="1" xfId="1" applyFont="1" applyBorder="1" applyAlignment="1">
      <alignment horizontal="center" vertical="center" wrapText="1"/>
    </xf>
    <xf numFmtId="0" fontId="3" fillId="0" borderId="10" xfId="1" applyFont="1" applyBorder="1" applyAlignment="1">
      <alignment horizontal="center" vertical="center" wrapText="1"/>
    </xf>
    <xf numFmtId="14" fontId="3" fillId="0" borderId="1" xfId="1" applyNumberFormat="1" applyFont="1" applyBorder="1" applyAlignment="1">
      <alignment horizontal="center" vertical="center" wrapText="1"/>
    </xf>
    <xf numFmtId="14" fontId="6" fillId="0" borderId="1" xfId="1" applyNumberFormat="1" applyFont="1" applyBorder="1" applyAlignment="1">
      <alignment horizontal="center" vertical="center"/>
    </xf>
    <xf numFmtId="0" fontId="6" fillId="0" borderId="1" xfId="1" applyFont="1" applyBorder="1" applyAlignment="1">
      <alignment horizontal="center" vertical="center"/>
    </xf>
    <xf numFmtId="0" fontId="3" fillId="0" borderId="11" xfId="1" applyFont="1" applyBorder="1" applyAlignment="1">
      <alignment horizontal="center" vertical="center" wrapText="1"/>
    </xf>
    <xf numFmtId="0" fontId="3" fillId="0" borderId="11" xfId="1" applyFont="1" applyBorder="1" applyAlignment="1">
      <alignment horizontal="left" vertical="center" wrapText="1"/>
    </xf>
    <xf numFmtId="0" fontId="2" fillId="0" borderId="1" xfId="1" applyBorder="1"/>
    <xf numFmtId="0" fontId="3" fillId="0" borderId="11" xfId="1" applyFont="1" applyBorder="1" applyAlignment="1">
      <alignment horizontal="left" vertical="center"/>
    </xf>
    <xf numFmtId="0" fontId="10" fillId="0" borderId="1" xfId="0" applyFont="1" applyBorder="1" applyAlignment="1">
      <alignment horizontal="center" vertical="center"/>
    </xf>
    <xf numFmtId="0" fontId="11" fillId="0" borderId="1" xfId="1"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11" fillId="4" borderId="1" xfId="1" applyFont="1" applyFill="1" applyBorder="1" applyAlignment="1">
      <alignment horizontal="center" vertical="center" wrapText="1"/>
    </xf>
    <xf numFmtId="0" fontId="12" fillId="4" borderId="1" xfId="1" applyFont="1" applyFill="1" applyBorder="1" applyAlignment="1">
      <alignment horizontal="center" vertical="center" wrapText="1"/>
    </xf>
    <xf numFmtId="0" fontId="12" fillId="4" borderId="1" xfId="1" applyFont="1" applyFill="1" applyBorder="1" applyAlignment="1">
      <alignment horizontal="left" vertical="center" wrapText="1"/>
    </xf>
    <xf numFmtId="0" fontId="11" fillId="4" borderId="1" xfId="1" applyFont="1" applyFill="1" applyBorder="1" applyAlignment="1">
      <alignment horizontal="center" vertical="center"/>
    </xf>
    <xf numFmtId="0" fontId="12" fillId="4" borderId="1" xfId="1" applyFont="1" applyFill="1" applyBorder="1" applyAlignment="1">
      <alignment horizontal="center" vertical="center"/>
    </xf>
    <xf numFmtId="0" fontId="11" fillId="0" borderId="1" xfId="1" applyFont="1" applyBorder="1" applyAlignment="1">
      <alignment horizontal="center" vertical="center" wrapText="1"/>
    </xf>
    <xf numFmtId="14" fontId="11" fillId="0" borderId="1" xfId="1" applyNumberFormat="1"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1" xfId="0" applyNumberFormat="1" applyBorder="1" applyAlignment="1">
      <alignment horizontal="center" vertical="center"/>
    </xf>
    <xf numFmtId="0" fontId="14" fillId="0" borderId="1" xfId="0" applyFont="1" applyBorder="1" applyAlignment="1">
      <alignment horizontal="center" vertical="center"/>
    </xf>
    <xf numFmtId="0" fontId="3" fillId="0" borderId="10" xfId="1" applyFont="1" applyBorder="1" applyAlignment="1">
      <alignment horizontal="center" vertical="center"/>
    </xf>
    <xf numFmtId="0" fontId="3" fillId="0" borderId="1" xfId="1" applyFont="1" applyBorder="1" applyAlignment="1">
      <alignment horizontal="center" vertical="center"/>
    </xf>
    <xf numFmtId="1" fontId="6" fillId="0" borderId="1" xfId="1" applyNumberFormat="1" applyFont="1" applyBorder="1" applyAlignment="1">
      <alignment horizontal="center" vertical="center"/>
    </xf>
    <xf numFmtId="0" fontId="15" fillId="3" borderId="1" xfId="0" applyFont="1" applyFill="1" applyBorder="1" applyAlignment="1">
      <alignment horizontal="center" vertical="center"/>
    </xf>
    <xf numFmtId="0" fontId="16" fillId="0" borderId="1" xfId="0" applyFont="1" applyBorder="1"/>
    <xf numFmtId="0" fontId="16" fillId="0" borderId="0" xfId="0" applyFont="1"/>
    <xf numFmtId="0" fontId="16" fillId="0" borderId="0" xfId="0" applyFont="1" applyAlignment="1">
      <alignment horizontal="center"/>
    </xf>
    <xf numFmtId="0" fontId="16" fillId="0" borderId="0" xfId="0" applyFont="1" applyAlignment="1">
      <alignment horizontal="left" wrapText="1"/>
    </xf>
    <xf numFmtId="0" fontId="6" fillId="0" borderId="1" xfId="1" applyFont="1" applyBorder="1" applyAlignment="1">
      <alignment horizontal="center" vertical="center" wrapText="1"/>
    </xf>
    <xf numFmtId="0" fontId="15"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14" fontId="15" fillId="3" borderId="18" xfId="0" applyNumberFormat="1" applyFont="1" applyFill="1" applyBorder="1" applyAlignment="1">
      <alignment horizontal="center" vertical="center"/>
    </xf>
    <xf numFmtId="0" fontId="15" fillId="7" borderId="2" xfId="0" applyFont="1" applyFill="1" applyBorder="1" applyAlignment="1">
      <alignment horizontal="center" vertical="center"/>
    </xf>
    <xf numFmtId="0" fontId="15" fillId="7" borderId="2" xfId="0" applyFont="1" applyFill="1" applyBorder="1" applyAlignment="1">
      <alignment horizontal="center" vertical="center" wrapText="1"/>
    </xf>
    <xf numFmtId="164" fontId="11" fillId="0" borderId="1" xfId="1" applyNumberFormat="1" applyFont="1" applyBorder="1" applyAlignment="1">
      <alignment horizontal="center" vertical="center" wrapText="1"/>
    </xf>
    <xf numFmtId="164" fontId="12" fillId="4" borderId="1" xfId="1" applyNumberFormat="1" applyFont="1" applyFill="1" applyBorder="1" applyAlignment="1">
      <alignment horizontal="center" vertical="center" wrapText="1"/>
    </xf>
    <xf numFmtId="164" fontId="11" fillId="0" borderId="1" xfId="1" applyNumberFormat="1" applyFont="1" applyBorder="1" applyAlignment="1">
      <alignment horizontal="center" vertical="center"/>
    </xf>
    <xf numFmtId="164" fontId="6" fillId="0" borderId="1" xfId="1" applyNumberFormat="1" applyFont="1" applyBorder="1" applyAlignment="1">
      <alignment horizontal="center" vertical="center"/>
    </xf>
    <xf numFmtId="0" fontId="3" fillId="0" borderId="11" xfId="1" applyFont="1" applyBorder="1" applyAlignment="1">
      <alignment horizontal="center" vertical="center"/>
    </xf>
    <xf numFmtId="0" fontId="2" fillId="0" borderId="12" xfId="1" applyBorder="1"/>
    <xf numFmtId="0" fontId="2" fillId="0" borderId="13" xfId="1" applyBorder="1"/>
    <xf numFmtId="0" fontId="6" fillId="0" borderId="13" xfId="1" applyFont="1" applyBorder="1" applyAlignment="1">
      <alignment horizontal="center" vertical="center"/>
    </xf>
    <xf numFmtId="0" fontId="2" fillId="0" borderId="14" xfId="1" applyBorder="1"/>
    <xf numFmtId="0" fontId="17" fillId="0" borderId="1" xfId="0" applyFont="1" applyBorder="1" applyAlignment="1">
      <alignment horizontal="center" vertical="center"/>
    </xf>
    <xf numFmtId="0" fontId="18" fillId="0" borderId="1" xfId="0" applyFont="1" applyBorder="1" applyAlignment="1">
      <alignment horizontal="center" vertical="center"/>
    </xf>
    <xf numFmtId="0" fontId="0" fillId="0" borderId="1" xfId="0" applyBorder="1" applyAlignment="1">
      <alignment horizontal="left"/>
    </xf>
    <xf numFmtId="0" fontId="18" fillId="0" borderId="1" xfId="0" applyFont="1" applyBorder="1" applyAlignment="1">
      <alignment horizontal="center"/>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0" xfId="0" applyBorder="1" applyAlignment="1">
      <alignment horizontal="center" vertical="center"/>
    </xf>
    <xf numFmtId="164" fontId="0" fillId="0" borderId="1" xfId="0" applyNumberFormat="1" applyBorder="1" applyAlignment="1">
      <alignment horizontal="center" vertical="center"/>
    </xf>
    <xf numFmtId="0" fontId="14" fillId="0" borderId="1" xfId="0" applyFont="1" applyBorder="1" applyAlignment="1">
      <alignment horizontal="center" vertical="center" wrapText="1"/>
    </xf>
    <xf numFmtId="164" fontId="3" fillId="0" borderId="1" xfId="1" applyNumberFormat="1" applyFont="1" applyBorder="1" applyAlignment="1">
      <alignment horizontal="center" vertical="center" wrapText="1"/>
    </xf>
    <xf numFmtId="18" fontId="11" fillId="0" borderId="1" xfId="1" applyNumberFormat="1" applyFont="1" applyBorder="1" applyAlignment="1">
      <alignment horizontal="center" vertical="center" wrapText="1"/>
    </xf>
    <xf numFmtId="0" fontId="18" fillId="3" borderId="1" xfId="0" applyFont="1" applyFill="1" applyBorder="1" applyAlignment="1">
      <alignment horizontal="left" vertical="center" wrapText="1"/>
    </xf>
    <xf numFmtId="0" fontId="18"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1" fontId="18" fillId="0" borderId="1" xfId="0" applyNumberFormat="1" applyFont="1" applyBorder="1" applyAlignment="1">
      <alignment horizontal="center" vertical="center"/>
    </xf>
    <xf numFmtId="2" fontId="18" fillId="0" borderId="1" xfId="0" applyNumberFormat="1" applyFont="1" applyBorder="1" applyAlignment="1">
      <alignment horizontal="center" vertical="center"/>
    </xf>
    <xf numFmtId="14" fontId="18" fillId="0" borderId="1" xfId="0" applyNumberFormat="1" applyFont="1" applyBorder="1" applyAlignment="1">
      <alignment horizontal="center" vertical="center"/>
    </xf>
    <xf numFmtId="0" fontId="19" fillId="3" borderId="1" xfId="0" applyFont="1" applyFill="1" applyBorder="1" applyAlignment="1">
      <alignment horizontal="left" vertical="center" wrapText="1"/>
    </xf>
    <xf numFmtId="0" fontId="19"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18" fillId="0" borderId="1" xfId="0" applyFont="1" applyBorder="1" applyAlignment="1">
      <alignment horizontal="left" vertical="center" wrapText="1"/>
    </xf>
    <xf numFmtId="0" fontId="20" fillId="3" borderId="1" xfId="0" applyFont="1" applyFill="1" applyBorder="1" applyAlignment="1">
      <alignment horizontal="center" vertical="center"/>
    </xf>
    <xf numFmtId="0" fontId="4" fillId="0" borderId="1" xfId="0" applyFont="1" applyBorder="1" applyAlignment="1">
      <alignment horizontal="center" vertical="center"/>
    </xf>
    <xf numFmtId="0" fontId="4" fillId="9" borderId="1" xfId="0" applyFont="1" applyFill="1" applyBorder="1" applyAlignment="1">
      <alignment horizontal="center" vertical="center"/>
    </xf>
    <xf numFmtId="0" fontId="18" fillId="0" borderId="1" xfId="0" applyFont="1" applyBorder="1" applyAlignment="1">
      <alignment horizontal="left" vertical="center"/>
    </xf>
    <xf numFmtId="0" fontId="19" fillId="3" borderId="1" xfId="0" applyFont="1" applyFill="1" applyBorder="1" applyAlignment="1">
      <alignment horizontal="center" vertical="center" wrapText="1"/>
    </xf>
    <xf numFmtId="16" fontId="4" fillId="3"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8" fillId="0" borderId="1" xfId="0" applyFont="1" applyBorder="1" applyAlignment="1">
      <alignment horizontal="center" vertical="center" wrapText="1"/>
    </xf>
    <xf numFmtId="16" fontId="19" fillId="3" borderId="1" xfId="0" applyNumberFormat="1" applyFont="1" applyFill="1" applyBorder="1" applyAlignment="1">
      <alignment horizontal="left" vertical="center"/>
    </xf>
    <xf numFmtId="16" fontId="19" fillId="3" borderId="1" xfId="0" applyNumberFormat="1" applyFont="1" applyFill="1" applyBorder="1" applyAlignment="1">
      <alignment horizontal="left" vertical="center" wrapText="1"/>
    </xf>
    <xf numFmtId="14" fontId="18" fillId="3" borderId="1" xfId="0" applyNumberFormat="1" applyFont="1" applyFill="1" applyBorder="1" applyAlignment="1">
      <alignment horizontal="center" vertical="center"/>
    </xf>
    <xf numFmtId="0" fontId="18" fillId="3" borderId="1" xfId="0" applyFont="1" applyFill="1" applyBorder="1" applyAlignment="1">
      <alignment horizontal="center" vertical="center" wrapText="1"/>
    </xf>
    <xf numFmtId="16" fontId="19" fillId="3" borderId="1" xfId="0" applyNumberFormat="1" applyFont="1" applyFill="1" applyBorder="1" applyAlignment="1">
      <alignment horizontal="center" vertical="center" wrapText="1"/>
    </xf>
    <xf numFmtId="16" fontId="20" fillId="3" borderId="1" xfId="0" applyNumberFormat="1" applyFont="1" applyFill="1" applyBorder="1" applyAlignment="1">
      <alignment horizontal="center" vertical="center"/>
    </xf>
    <xf numFmtId="0" fontId="19" fillId="3" borderId="1" xfId="0" applyFont="1" applyFill="1" applyBorder="1" applyAlignment="1">
      <alignment horizontal="left" vertical="center"/>
    </xf>
    <xf numFmtId="17" fontId="19" fillId="3" borderId="1" xfId="0" applyNumberFormat="1" applyFont="1" applyFill="1" applyBorder="1" applyAlignment="1">
      <alignment horizontal="left" vertical="center" wrapText="1"/>
    </xf>
    <xf numFmtId="0" fontId="18" fillId="0" borderId="1" xfId="0" applyFont="1" applyBorder="1" applyAlignment="1">
      <alignment horizontal="left" wrapText="1"/>
    </xf>
    <xf numFmtId="14" fontId="18" fillId="0" borderId="1" xfId="0" applyNumberFormat="1" applyFont="1" applyBorder="1" applyAlignment="1">
      <alignment horizontal="center"/>
    </xf>
    <xf numFmtId="0" fontId="16" fillId="0" borderId="1" xfId="0" applyFont="1" applyBorder="1" applyAlignment="1">
      <alignment horizontal="center"/>
    </xf>
    <xf numFmtId="0" fontId="16" fillId="0" borderId="1" xfId="0" applyFont="1" applyBorder="1" applyAlignment="1">
      <alignment horizontal="left" wrapText="1"/>
    </xf>
    <xf numFmtId="14" fontId="16" fillId="0" borderId="1" xfId="0" applyNumberFormat="1" applyFont="1" applyBorder="1" applyAlignment="1">
      <alignment horizontal="center"/>
    </xf>
    <xf numFmtId="0" fontId="0" fillId="0" borderId="0" xfId="0" applyAlignment="1">
      <alignment horizontal="center" vertical="center"/>
    </xf>
    <xf numFmtId="0" fontId="21" fillId="0" borderId="1" xfId="0" applyFont="1" applyBorder="1" applyAlignment="1">
      <alignment horizontal="center" vertical="center"/>
    </xf>
    <xf numFmtId="0" fontId="0" fillId="0" borderId="0" xfId="0" applyAlignment="1">
      <alignment horizontal="center" vertical="center" wrapText="1"/>
    </xf>
    <xf numFmtId="0" fontId="4" fillId="3" borderId="0" xfId="1" applyFont="1" applyFill="1" applyAlignment="1">
      <alignment horizontal="center" vertical="center" wrapText="1"/>
    </xf>
    <xf numFmtId="0" fontId="0" fillId="0" borderId="12" xfId="0" applyBorder="1" applyAlignment="1">
      <alignment horizontal="center" vertical="center"/>
    </xf>
    <xf numFmtId="18"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164" fontId="10" fillId="0" borderId="1" xfId="0" applyNumberFormat="1" applyFont="1" applyBorder="1" applyAlignment="1">
      <alignment horizontal="center" vertical="center"/>
    </xf>
    <xf numFmtId="0" fontId="0" fillId="0" borderId="1" xfId="0" pivotButton="1" applyBorder="1" applyAlignment="1">
      <alignment horizontal="center" vertical="center"/>
    </xf>
    <xf numFmtId="0" fontId="0" fillId="0" borderId="2" xfId="0" applyBorder="1" applyAlignment="1">
      <alignment horizontal="center" vertical="center"/>
    </xf>
    <xf numFmtId="0" fontId="0" fillId="0" borderId="21" xfId="0" pivotButton="1" applyBorder="1" applyAlignment="1">
      <alignment horizontal="center" vertical="center"/>
    </xf>
    <xf numFmtId="0" fontId="0" fillId="0" borderId="32" xfId="0" applyBorder="1"/>
    <xf numFmtId="0" fontId="0" fillId="0" borderId="31" xfId="0" applyBorder="1"/>
    <xf numFmtId="0" fontId="0" fillId="0" borderId="10" xfId="0" pivotButton="1"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indent="1"/>
    </xf>
    <xf numFmtId="17" fontId="0" fillId="0" borderId="10" xfId="0" applyNumberFormat="1" applyBorder="1" applyAlignment="1">
      <alignment horizontal="center" vertical="center" indent="2"/>
    </xf>
    <xf numFmtId="14" fontId="6" fillId="0" borderId="1" xfId="1" applyNumberFormat="1" applyFont="1" applyBorder="1" applyAlignment="1">
      <alignment horizontal="center" vertical="center" wrapText="1"/>
    </xf>
    <xf numFmtId="0" fontId="18" fillId="0" borderId="5" xfId="0" applyFont="1" applyBorder="1" applyAlignment="1">
      <alignment horizontal="center" vertical="center"/>
    </xf>
    <xf numFmtId="0" fontId="18" fillId="0" borderId="5" xfId="0" applyFont="1" applyBorder="1" applyAlignment="1">
      <alignment horizontal="center" vertical="center" wrapText="1"/>
    </xf>
    <xf numFmtId="0" fontId="18" fillId="0" borderId="5" xfId="0" applyFont="1" applyBorder="1" applyAlignment="1">
      <alignment horizontal="left" vertical="center" wrapText="1"/>
    </xf>
    <xf numFmtId="0" fontId="16" fillId="0" borderId="5" xfId="0" applyFont="1" applyBorder="1" applyAlignment="1">
      <alignment horizontal="center"/>
    </xf>
    <xf numFmtId="0" fontId="4" fillId="0" borderId="5" xfId="0" applyFont="1" applyBorder="1" applyAlignment="1">
      <alignment horizontal="center" vertical="center" wrapText="1"/>
    </xf>
    <xf numFmtId="2" fontId="18" fillId="0" borderId="5" xfId="0" applyNumberFormat="1" applyFont="1" applyBorder="1" applyAlignment="1">
      <alignment horizontal="center" vertical="center"/>
    </xf>
    <xf numFmtId="14" fontId="18" fillId="0" borderId="5" xfId="0" applyNumberFormat="1" applyFont="1" applyBorder="1" applyAlignment="1">
      <alignment horizontal="center" vertical="center"/>
    </xf>
    <xf numFmtId="0" fontId="24" fillId="0" borderId="1" xfId="0" applyFont="1" applyBorder="1" applyAlignment="1">
      <alignment horizontal="center"/>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24" fillId="0" borderId="1" xfId="0" applyFont="1" applyBorder="1" applyAlignment="1">
      <alignment horizontal="center" vertical="center"/>
    </xf>
    <xf numFmtId="0" fontId="19" fillId="0" borderId="1" xfId="1" applyFont="1" applyBorder="1" applyAlignment="1" applyProtection="1">
      <alignment horizontal="center" vertical="center"/>
      <protection locked="0"/>
    </xf>
    <xf numFmtId="0" fontId="6" fillId="0" borderId="20" xfId="1" applyFont="1" applyBorder="1" applyAlignment="1">
      <alignment horizontal="center" vertical="center"/>
    </xf>
    <xf numFmtId="1" fontId="3" fillId="0" borderId="1" xfId="1" applyNumberFormat="1" applyFont="1" applyBorder="1" applyAlignment="1">
      <alignment horizontal="center" vertical="center"/>
    </xf>
    <xf numFmtId="0" fontId="2" fillId="0" borderId="5" xfId="1" applyBorder="1"/>
    <xf numFmtId="0" fontId="6" fillId="0" borderId="4" xfId="1" applyFont="1" applyBorder="1" applyAlignment="1">
      <alignment horizontal="center" vertical="center"/>
    </xf>
    <xf numFmtId="0" fontId="6" fillId="0" borderId="15" xfId="1" applyFont="1" applyBorder="1" applyAlignment="1">
      <alignment horizontal="center" vertical="center"/>
    </xf>
    <xf numFmtId="14" fontId="3" fillId="0" borderId="10" xfId="1" applyNumberFormat="1" applyFont="1" applyBorder="1" applyAlignment="1">
      <alignment horizontal="center" vertical="center" wrapText="1"/>
    </xf>
    <xf numFmtId="0" fontId="3" fillId="0" borderId="1" xfId="1" applyFont="1" applyBorder="1" applyAlignment="1">
      <alignment vertical="center" wrapText="1"/>
    </xf>
    <xf numFmtId="0" fontId="2" fillId="0" borderId="35" xfId="1" applyBorder="1"/>
    <xf numFmtId="0" fontId="3" fillId="0" borderId="13" xfId="1" applyFont="1" applyBorder="1" applyAlignment="1">
      <alignment vertical="center"/>
    </xf>
    <xf numFmtId="0" fontId="5" fillId="0" borderId="1" xfId="0" applyFont="1" applyBorder="1" applyAlignment="1">
      <alignment horizontal="center" vertical="center"/>
    </xf>
    <xf numFmtId="0" fontId="3" fillId="11" borderId="10" xfId="1" applyFont="1" applyFill="1" applyBorder="1" applyAlignment="1">
      <alignment horizontal="center" vertical="center" wrapText="1"/>
    </xf>
    <xf numFmtId="0" fontId="3" fillId="11" borderId="1" xfId="1" applyFont="1" applyFill="1" applyBorder="1" applyAlignment="1">
      <alignment horizontal="center" vertical="center" wrapText="1"/>
    </xf>
    <xf numFmtId="0" fontId="3" fillId="11" borderId="11" xfId="1" applyFont="1" applyFill="1" applyBorder="1" applyAlignment="1">
      <alignment horizontal="center" vertical="center" wrapText="1"/>
    </xf>
    <xf numFmtId="0" fontId="3" fillId="11" borderId="21" xfId="1" applyFont="1" applyFill="1" applyBorder="1" applyAlignment="1">
      <alignment horizontal="center" vertical="center" wrapText="1"/>
    </xf>
    <xf numFmtId="0" fontId="3" fillId="11" borderId="2" xfId="1" applyFont="1" applyFill="1" applyBorder="1" applyAlignment="1">
      <alignment horizontal="center" vertical="center" wrapText="1"/>
    </xf>
    <xf numFmtId="0" fontId="3" fillId="11" borderId="16" xfId="1" applyFont="1" applyFill="1" applyBorder="1" applyAlignment="1">
      <alignment vertical="center" wrapText="1"/>
    </xf>
    <xf numFmtId="0" fontId="2" fillId="0" borderId="34" xfId="1" applyBorder="1"/>
    <xf numFmtId="0" fontId="2" fillId="0" borderId="4" xfId="1" applyBorder="1"/>
    <xf numFmtId="0" fontId="3" fillId="0" borderId="4" xfId="1" applyFont="1" applyBorder="1" applyAlignment="1">
      <alignment horizontal="center" vertical="center" wrapText="1"/>
    </xf>
    <xf numFmtId="0" fontId="3" fillId="0" borderId="15" xfId="1" applyFont="1" applyBorder="1" applyAlignment="1">
      <alignment horizontal="center" vertical="center" wrapText="1"/>
    </xf>
    <xf numFmtId="0" fontId="3" fillId="13" borderId="1" xfId="1" applyFont="1" applyFill="1" applyBorder="1" applyAlignment="1">
      <alignment horizontal="center" vertical="center" wrapText="1"/>
    </xf>
    <xf numFmtId="15" fontId="5" fillId="13" borderId="1" xfId="0" applyNumberFormat="1" applyFont="1" applyFill="1" applyBorder="1" applyAlignment="1">
      <alignment horizontal="center" vertical="center"/>
    </xf>
    <xf numFmtId="0" fontId="5" fillId="13" borderId="1" xfId="0" applyFont="1" applyFill="1" applyBorder="1" applyAlignment="1">
      <alignment horizontal="center" vertical="center"/>
    </xf>
    <xf numFmtId="0" fontId="5" fillId="13" borderId="1" xfId="0" applyFont="1" applyFill="1" applyBorder="1" applyAlignment="1">
      <alignment horizontal="center" vertical="center" wrapText="1"/>
    </xf>
    <xf numFmtId="0" fontId="20" fillId="14" borderId="1" xfId="1" applyFont="1" applyFill="1" applyBorder="1" applyAlignment="1" applyProtection="1">
      <alignment horizontal="center" vertical="center"/>
      <protection locked="0"/>
    </xf>
    <xf numFmtId="14" fontId="20" fillId="14" borderId="1" xfId="1" applyNumberFormat="1" applyFont="1" applyFill="1" applyBorder="1" applyAlignment="1" applyProtection="1">
      <alignment horizontal="center" vertical="center"/>
      <protection locked="0"/>
    </xf>
    <xf numFmtId="0" fontId="20" fillId="14" borderId="1" xfId="1" applyFont="1" applyFill="1" applyBorder="1" applyAlignment="1" applyProtection="1">
      <alignment horizontal="center" vertical="center" wrapText="1"/>
      <protection locked="0"/>
    </xf>
    <xf numFmtId="0" fontId="20" fillId="14" borderId="1" xfId="1" applyFont="1" applyFill="1" applyBorder="1" applyAlignment="1">
      <alignment horizontal="center" vertical="center"/>
    </xf>
    <xf numFmtId="0" fontId="20" fillId="14" borderId="1" xfId="1" applyFont="1" applyFill="1" applyBorder="1" applyAlignment="1">
      <alignment horizontal="center" vertical="center" wrapText="1"/>
    </xf>
    <xf numFmtId="0" fontId="15" fillId="15" borderId="2" xfId="0" applyFont="1" applyFill="1" applyBorder="1" applyAlignment="1">
      <alignment horizontal="center" vertical="center" wrapText="1"/>
    </xf>
    <xf numFmtId="0" fontId="1" fillId="0" borderId="1" xfId="0" applyFont="1" applyBorder="1" applyAlignment="1">
      <alignment horizontal="center" vertical="center" wrapText="1"/>
    </xf>
    <xf numFmtId="0" fontId="7" fillId="16" borderId="24" xfId="1" applyFont="1" applyFill="1" applyBorder="1" applyAlignment="1">
      <alignment horizontal="center" vertical="center"/>
    </xf>
    <xf numFmtId="16" fontId="7" fillId="16" borderId="25" xfId="1" applyNumberFormat="1" applyFont="1" applyFill="1" applyBorder="1" applyAlignment="1">
      <alignment horizontal="center" vertical="center"/>
    </xf>
    <xf numFmtId="0" fontId="7" fillId="16" borderId="25" xfId="1" applyFont="1" applyFill="1" applyBorder="1" applyAlignment="1">
      <alignment horizontal="center" vertical="center"/>
    </xf>
    <xf numFmtId="0" fontId="8" fillId="16" borderId="25" xfId="1" applyFont="1" applyFill="1" applyBorder="1" applyAlignment="1">
      <alignment horizontal="center" vertical="center"/>
    </xf>
    <xf numFmtId="0" fontId="8" fillId="16" borderId="25" xfId="1" applyFont="1" applyFill="1" applyBorder="1" applyAlignment="1">
      <alignment horizontal="center" vertical="center" wrapText="1"/>
    </xf>
    <xf numFmtId="0" fontId="8" fillId="16" borderId="26" xfId="1" applyFont="1" applyFill="1" applyBorder="1" applyAlignment="1">
      <alignment horizontal="center" vertical="center" wrapText="1"/>
    </xf>
    <xf numFmtId="0" fontId="7" fillId="16" borderId="27" xfId="1" applyFont="1" applyFill="1" applyBorder="1" applyAlignment="1">
      <alignment horizontal="center" vertical="center"/>
    </xf>
    <xf numFmtId="0" fontId="11" fillId="0" borderId="1" xfId="1" applyFont="1" applyBorder="1" applyAlignment="1">
      <alignment vertical="center" wrapText="1"/>
    </xf>
    <xf numFmtId="0" fontId="0" fillId="3" borderId="0" xfId="0" applyFill="1"/>
    <xf numFmtId="17" fontId="5" fillId="6" borderId="1" xfId="0" applyNumberFormat="1" applyFont="1" applyFill="1" applyBorder="1" applyAlignment="1">
      <alignment horizontal="center" vertical="center"/>
    </xf>
    <xf numFmtId="0" fontId="0" fillId="0" borderId="1" xfId="0" applyBorder="1" applyAlignment="1">
      <alignment horizontal="center"/>
    </xf>
    <xf numFmtId="0" fontId="0" fillId="3" borderId="1" xfId="0" applyFill="1" applyBorder="1"/>
    <xf numFmtId="0" fontId="7" fillId="16" borderId="1" xfId="1" applyFont="1" applyFill="1" applyBorder="1" applyAlignment="1">
      <alignment horizontal="center" vertical="center"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7" fillId="0" borderId="1" xfId="1" applyFont="1" applyBorder="1" applyAlignment="1">
      <alignment horizontal="center" vertical="center"/>
    </xf>
    <xf numFmtId="0" fontId="5" fillId="1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29" fillId="0" borderId="1" xfId="0" applyFont="1" applyBorder="1" applyAlignment="1">
      <alignment horizontal="center" vertical="center"/>
    </xf>
    <xf numFmtId="1" fontId="29" fillId="0" borderId="1" xfId="0" applyNumberFormat="1" applyFont="1" applyBorder="1" applyAlignment="1">
      <alignment horizontal="center" vertical="center"/>
    </xf>
    <xf numFmtId="0" fontId="29" fillId="0" borderId="1" xfId="0" applyFont="1" applyBorder="1" applyAlignment="1">
      <alignment horizontal="center" vertical="center" wrapText="1"/>
    </xf>
    <xf numFmtId="0" fontId="21" fillId="3" borderId="1" xfId="0" applyFont="1" applyFill="1" applyBorder="1" applyAlignment="1">
      <alignment horizontal="center" vertical="center"/>
    </xf>
    <xf numFmtId="0" fontId="10" fillId="3" borderId="1" xfId="0" applyFont="1" applyFill="1" applyBorder="1" applyAlignment="1">
      <alignment horizontal="center" vertical="center"/>
    </xf>
    <xf numFmtId="0" fontId="30" fillId="0" borderId="2" xfId="0" applyFont="1" applyBorder="1" applyAlignment="1">
      <alignment horizontal="center" vertical="center"/>
    </xf>
    <xf numFmtId="0" fontId="30" fillId="0" borderId="1" xfId="0" applyFont="1" applyBorder="1" applyAlignment="1">
      <alignment horizontal="center" vertical="center"/>
    </xf>
    <xf numFmtId="0" fontId="28"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 fontId="28"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0" fontId="31" fillId="0" borderId="0" xfId="0" applyFont="1" applyAlignment="1">
      <alignment horizontal="center" vertical="center"/>
    </xf>
    <xf numFmtId="0" fontId="28" fillId="19"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29" fillId="10" borderId="1" xfId="0" applyFont="1" applyFill="1" applyBorder="1" applyAlignment="1">
      <alignment horizontal="center" vertical="center" wrapText="1"/>
    </xf>
    <xf numFmtId="1" fontId="29" fillId="10" borderId="1" xfId="0" applyNumberFormat="1" applyFont="1" applyFill="1" applyBorder="1" applyAlignment="1">
      <alignment horizontal="center" vertical="center" wrapText="1"/>
    </xf>
    <xf numFmtId="0" fontId="4" fillId="18" borderId="1" xfId="0" applyFont="1" applyFill="1" applyBorder="1" applyAlignment="1">
      <alignment horizontal="center" vertical="center"/>
    </xf>
    <xf numFmtId="0" fontId="4" fillId="19" borderId="1" xfId="0" applyFont="1" applyFill="1" applyBorder="1" applyAlignment="1">
      <alignment horizontal="center" vertical="center"/>
    </xf>
    <xf numFmtId="0" fontId="19" fillId="0" borderId="1" xfId="1" applyFont="1" applyBorder="1" applyAlignment="1" applyProtection="1">
      <alignment horizontal="center" vertical="center" wrapText="1"/>
      <protection locked="0"/>
    </xf>
    <xf numFmtId="0" fontId="32" fillId="3" borderId="1" xfId="0" applyFont="1" applyFill="1" applyBorder="1" applyAlignment="1">
      <alignment horizontal="center" vertical="center"/>
    </xf>
    <xf numFmtId="0" fontId="32" fillId="3" borderId="1" xfId="0" applyFont="1" applyFill="1" applyBorder="1" applyAlignment="1">
      <alignment horizontal="center" vertical="center" wrapText="1"/>
    </xf>
    <xf numFmtId="0" fontId="9" fillId="20" borderId="2" xfId="0" applyFont="1" applyFill="1" applyBorder="1" applyAlignment="1">
      <alignment horizontal="center" vertical="center"/>
    </xf>
    <xf numFmtId="0" fontId="5" fillId="20" borderId="2" xfId="0" applyFont="1" applyFill="1" applyBorder="1" applyAlignment="1">
      <alignment horizontal="center" vertical="center"/>
    </xf>
    <xf numFmtId="0" fontId="30" fillId="20"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5" fillId="3" borderId="2" xfId="0" applyFont="1" applyFill="1" applyBorder="1" applyAlignment="1">
      <alignment horizontal="center" vertical="center"/>
    </xf>
    <xf numFmtId="0" fontId="30" fillId="3" borderId="1" xfId="0" applyFont="1" applyFill="1" applyBorder="1" applyAlignment="1">
      <alignment horizontal="center" vertical="center"/>
    </xf>
    <xf numFmtId="0" fontId="9" fillId="21" borderId="2" xfId="0" applyFont="1" applyFill="1" applyBorder="1" applyAlignment="1">
      <alignment horizontal="center" vertical="center"/>
    </xf>
    <xf numFmtId="0" fontId="5" fillId="21"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18" fillId="3" borderId="2" xfId="0" applyFont="1" applyFill="1" applyBorder="1" applyAlignment="1">
      <alignment horizontal="center" vertical="center"/>
    </xf>
    <xf numFmtId="0" fontId="18" fillId="0" borderId="2" xfId="0" applyFont="1" applyBorder="1" applyAlignment="1">
      <alignment horizontal="center" vertical="center"/>
    </xf>
    <xf numFmtId="0" fontId="1" fillId="0" borderId="0" xfId="0" applyFont="1" applyAlignment="1">
      <alignment horizontal="center" vertical="center"/>
    </xf>
    <xf numFmtId="0" fontId="3" fillId="0" borderId="12" xfId="1" applyFont="1" applyBorder="1" applyAlignment="1">
      <alignment horizontal="center" vertical="center"/>
    </xf>
    <xf numFmtId="0" fontId="3" fillId="0" borderId="13" xfId="1" applyFont="1" applyBorder="1" applyAlignment="1">
      <alignment horizontal="center" vertical="center"/>
    </xf>
    <xf numFmtId="0" fontId="25" fillId="12" borderId="3" xfId="1" applyFont="1" applyFill="1" applyBorder="1" applyAlignment="1">
      <alignment horizontal="center" vertical="center"/>
    </xf>
    <xf numFmtId="0" fontId="25" fillId="12" borderId="33" xfId="1" applyFont="1" applyFill="1" applyBorder="1" applyAlignment="1">
      <alignment horizontal="center" vertical="center"/>
    </xf>
    <xf numFmtId="0" fontId="25" fillId="12" borderId="29" xfId="1" applyFont="1" applyFill="1" applyBorder="1" applyAlignment="1">
      <alignment horizontal="center" vertical="center"/>
    </xf>
    <xf numFmtId="0" fontId="3" fillId="0" borderId="41" xfId="1" applyFont="1" applyBorder="1" applyAlignment="1">
      <alignment horizontal="center" vertical="center"/>
    </xf>
    <xf numFmtId="0" fontId="3" fillId="0" borderId="17" xfId="1" applyFont="1" applyBorder="1" applyAlignment="1">
      <alignment horizontal="center" vertical="center"/>
    </xf>
    <xf numFmtId="0" fontId="3" fillId="0" borderId="18" xfId="1" applyFont="1" applyBorder="1" applyAlignment="1">
      <alignment horizontal="center" vertical="center"/>
    </xf>
    <xf numFmtId="0" fontId="6" fillId="0" borderId="19" xfId="1" applyFont="1" applyBorder="1" applyAlignment="1">
      <alignment horizontal="center" vertical="center"/>
    </xf>
    <xf numFmtId="0" fontId="6" fillId="0" borderId="30" xfId="1" applyFont="1" applyBorder="1" applyAlignment="1">
      <alignment horizontal="center" vertical="center"/>
    </xf>
    <xf numFmtId="0" fontId="6" fillId="0" borderId="20" xfId="1" applyFont="1" applyBorder="1" applyAlignment="1">
      <alignment horizontal="center" vertical="center"/>
    </xf>
    <xf numFmtId="0" fontId="3" fillId="11" borderId="16" xfId="1" applyFont="1" applyFill="1" applyBorder="1" applyAlignment="1">
      <alignment horizontal="center" vertical="center" wrapText="1"/>
    </xf>
    <xf numFmtId="0" fontId="3" fillId="11" borderId="18" xfId="1" applyFont="1" applyFill="1" applyBorder="1" applyAlignment="1">
      <alignment horizontal="center" vertical="center" wrapText="1"/>
    </xf>
    <xf numFmtId="0" fontId="3" fillId="11" borderId="1" xfId="1" applyFont="1" applyFill="1" applyBorder="1" applyAlignment="1">
      <alignment horizontal="center" vertical="center" wrapText="1"/>
    </xf>
    <xf numFmtId="0" fontId="3" fillId="11" borderId="11" xfId="1" applyFont="1" applyFill="1" applyBorder="1" applyAlignment="1">
      <alignment horizontal="center" vertical="center" wrapText="1"/>
    </xf>
    <xf numFmtId="0" fontId="6" fillId="0" borderId="34" xfId="1" applyFont="1" applyBorder="1" applyAlignment="1">
      <alignment horizontal="center" vertical="center"/>
    </xf>
    <xf numFmtId="0" fontId="6" fillId="0" borderId="4" xfId="1" applyFont="1" applyBorder="1" applyAlignment="1">
      <alignment horizontal="center" vertical="center"/>
    </xf>
    <xf numFmtId="0" fontId="6" fillId="0" borderId="15" xfId="1" applyFont="1" applyBorder="1" applyAlignment="1">
      <alignment horizontal="center" vertical="center"/>
    </xf>
    <xf numFmtId="0" fontId="3" fillId="0" borderId="16" xfId="1" applyFont="1" applyBorder="1" applyAlignment="1">
      <alignment horizontal="center" vertical="center" wrapText="1"/>
    </xf>
    <xf numFmtId="0" fontId="3" fillId="0" borderId="18" xfId="1" applyFont="1" applyBorder="1" applyAlignment="1">
      <alignment horizontal="center" vertical="center" wrapText="1"/>
    </xf>
    <xf numFmtId="0" fontId="3" fillId="0" borderId="1" xfId="1" applyFont="1" applyBorder="1" applyAlignment="1">
      <alignment horizontal="center" vertical="center" wrapText="1"/>
    </xf>
    <xf numFmtId="0" fontId="3" fillId="0" borderId="11" xfId="1" applyFont="1" applyBorder="1" applyAlignment="1">
      <alignment horizontal="center" vertical="center" wrapText="1"/>
    </xf>
    <xf numFmtId="0" fontId="3" fillId="0" borderId="19" xfId="1" applyFont="1" applyBorder="1" applyAlignment="1">
      <alignment horizontal="center" vertical="center" wrapText="1"/>
    </xf>
    <xf numFmtId="0" fontId="3" fillId="0" borderId="20" xfId="1" applyFont="1" applyBorder="1" applyAlignment="1">
      <alignment horizontal="center" vertical="center" wrapText="1"/>
    </xf>
    <xf numFmtId="0" fontId="3" fillId="0" borderId="5" xfId="1" applyFont="1" applyBorder="1" applyAlignment="1">
      <alignment horizontal="center" vertical="center" wrapText="1"/>
    </xf>
    <xf numFmtId="0" fontId="3" fillId="0" borderId="28" xfId="1" applyFont="1" applyBorder="1" applyAlignment="1">
      <alignment horizontal="center" vertical="center" wrapText="1"/>
    </xf>
    <xf numFmtId="0" fontId="3" fillId="0" borderId="13" xfId="1" applyFont="1" applyBorder="1" applyAlignment="1">
      <alignment horizontal="center" vertical="center" wrapText="1"/>
    </xf>
    <xf numFmtId="0" fontId="3" fillId="0" borderId="14" xfId="1" applyFont="1" applyBorder="1" applyAlignment="1">
      <alignment horizontal="center" vertical="center" wrapText="1"/>
    </xf>
    <xf numFmtId="0" fontId="26" fillId="12" borderId="1" xfId="1" applyFont="1" applyFill="1" applyBorder="1" applyAlignment="1">
      <alignment horizontal="center" vertical="center"/>
    </xf>
    <xf numFmtId="0" fontId="9" fillId="21" borderId="1" xfId="0" applyFont="1" applyFill="1" applyBorder="1" applyAlignment="1">
      <alignment horizontal="center" vertical="center"/>
    </xf>
    <xf numFmtId="0" fontId="9" fillId="20" borderId="1" xfId="0" applyFont="1" applyFill="1" applyBorder="1" applyAlignment="1">
      <alignment horizontal="center" vertical="center"/>
    </xf>
    <xf numFmtId="0" fontId="9" fillId="0" borderId="1" xfId="0" applyFont="1" applyBorder="1" applyAlignment="1">
      <alignment horizontal="center" vertical="center"/>
    </xf>
    <xf numFmtId="0" fontId="26" fillId="12" borderId="16" xfId="1" applyFont="1" applyFill="1" applyBorder="1" applyAlignment="1">
      <alignment horizontal="center" vertical="center"/>
    </xf>
    <xf numFmtId="0" fontId="26" fillId="12" borderId="17" xfId="1" applyFont="1" applyFill="1" applyBorder="1" applyAlignment="1">
      <alignment horizontal="center" vertical="center"/>
    </xf>
    <xf numFmtId="0" fontId="26" fillId="12" borderId="18" xfId="1" applyFont="1" applyFill="1" applyBorder="1" applyAlignment="1">
      <alignment horizontal="center" vertical="center"/>
    </xf>
    <xf numFmtId="0" fontId="27" fillId="12" borderId="36" xfId="1" applyFont="1" applyFill="1" applyBorder="1" applyAlignment="1" applyProtection="1">
      <alignment horizontal="center" vertical="center"/>
      <protection locked="0"/>
    </xf>
    <xf numFmtId="0" fontId="27" fillId="12" borderId="37" xfId="1" applyFont="1" applyFill="1" applyBorder="1" applyAlignment="1" applyProtection="1">
      <alignment horizontal="center" vertical="center"/>
      <protection locked="0"/>
    </xf>
    <xf numFmtId="0" fontId="4" fillId="8" borderId="36" xfId="0" applyFont="1" applyFill="1" applyBorder="1" applyAlignment="1">
      <alignment horizontal="center" vertical="center"/>
    </xf>
    <xf numFmtId="0" fontId="4" fillId="8" borderId="37" xfId="0" applyFont="1" applyFill="1" applyBorder="1" applyAlignment="1">
      <alignment horizontal="center" vertical="center"/>
    </xf>
    <xf numFmtId="0" fontId="4" fillId="8" borderId="40" xfId="0" applyFont="1" applyFill="1" applyBorder="1" applyAlignment="1">
      <alignment horizontal="center" vertical="center"/>
    </xf>
    <xf numFmtId="0" fontId="27" fillId="12" borderId="1" xfId="1" applyFont="1" applyFill="1" applyBorder="1" applyAlignment="1" applyProtection="1">
      <alignment horizontal="center" vertical="center"/>
      <protection locked="0"/>
    </xf>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wrapText="1"/>
    </xf>
    <xf numFmtId="0" fontId="27" fillId="12" borderId="16" xfId="1" applyFont="1" applyFill="1" applyBorder="1" applyAlignment="1" applyProtection="1">
      <alignment horizontal="center" vertical="center"/>
      <protection locked="0"/>
    </xf>
    <xf numFmtId="0" fontId="27" fillId="12" borderId="17" xfId="1" applyFont="1" applyFill="1" applyBorder="1" applyAlignment="1" applyProtection="1">
      <alignment horizontal="center" vertical="center"/>
      <protection locked="0"/>
    </xf>
    <xf numFmtId="17" fontId="21" fillId="17" borderId="39" xfId="0" applyNumberFormat="1" applyFont="1" applyFill="1" applyBorder="1" applyAlignment="1">
      <alignment horizontal="center" vertical="center"/>
    </xf>
    <xf numFmtId="17" fontId="21" fillId="17" borderId="38" xfId="0" applyNumberFormat="1" applyFont="1" applyFill="1" applyBorder="1" applyAlignment="1">
      <alignment horizontal="center" vertical="center"/>
    </xf>
    <xf numFmtId="0" fontId="27" fillId="12" borderId="18" xfId="1" applyFont="1" applyFill="1" applyBorder="1" applyAlignment="1" applyProtection="1">
      <alignment horizontal="center" vertical="center"/>
      <protection locked="0"/>
    </xf>
    <xf numFmtId="0" fontId="1" fillId="2" borderId="6"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9" xfId="0" applyFont="1" applyFill="1" applyBorder="1" applyAlignment="1">
      <alignment horizontal="center" vertical="center"/>
    </xf>
    <xf numFmtId="0" fontId="1" fillId="0" borderId="0" xfId="0" applyFont="1" applyAlignment="1">
      <alignment horizontal="center" vertical="center"/>
    </xf>
    <xf numFmtId="0" fontId="1" fillId="5" borderId="16"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18" xfId="0" applyFont="1" applyFill="1" applyBorder="1" applyAlignment="1">
      <alignment horizontal="center" vertical="center"/>
    </xf>
  </cellXfs>
  <cellStyles count="4">
    <cellStyle name="Excel Built-in Normal" xfId="1" xr:uid="{00000000-0005-0000-0000-000000000000}"/>
    <cellStyle name="Normal" xfId="0" builtinId="0"/>
    <cellStyle name="Normal 2" xfId="3" xr:uid="{00000000-0005-0000-0000-000002000000}"/>
    <cellStyle name="Normal 4" xfId="2" xr:uid="{00000000-0005-0000-0000-000003000000}"/>
  </cellStyles>
  <dxfs count="3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s>
  <tableStyles count="0" defaultTableStyle="TableStyleMedium9" defaultPivotStyle="PivotStyleLight16"/>
  <colors>
    <mruColors>
      <color rgb="FF7030A0"/>
      <color rgb="FFB7DEE8"/>
      <color rgb="FFC5D9F1"/>
      <color rgb="FF9FEBA8"/>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Teja" refreshedDate="43898.721553587966" createdVersion="6" refreshedVersion="6" minRefreshableVersion="3" recordCount="151" xr:uid="{00000000-000A-0000-FFFF-FFFF00000000}">
  <cacheSource type="worksheet">
    <worksheetSource ref="A1:L1" sheet="Oil sample Action Plan"/>
  </cacheSource>
  <cacheFields count="16">
    <cacheField name="S.No." numFmtId="0">
      <sharedItems containsSemiMixedTypes="0" containsString="0" containsNumber="1" containsInteger="1" minValue="1" maxValue="151"/>
    </cacheField>
    <cacheField name="Oil Sample Date" numFmtId="17">
      <sharedItems containsSemiMixedTypes="0" containsNonDate="0" containsDate="1" containsString="0" minDate="2019-10-01T00:00:00" maxDate="2020-03-02T00:00:00" count="8">
        <d v="2019-10-12T00:00:00"/>
        <d v="2019-10-10T00:00:00"/>
        <d v="2019-10-01T00:00:00"/>
        <d v="2019-12-01T00:00:00"/>
        <d v="2019-11-01T00:00:00"/>
        <d v="2020-01-01T00:00:00"/>
        <d v="2020-02-01T00:00:00"/>
        <d v="2020-03-01T00:00:00"/>
      </sharedItems>
      <fieldGroup par="15" base="1">
        <rangePr groupBy="months" startDate="2019-10-01T00:00:00" endDate="2020-03-02T00:00:00"/>
        <groupItems count="14">
          <s v="&lt;01-10-2019"/>
          <s v="Jan"/>
          <s v="Feb"/>
          <s v="Mar"/>
          <s v="Apr"/>
          <s v="May"/>
          <s v="Jun"/>
          <s v="Jul"/>
          <s v="Aug"/>
          <s v="Sep"/>
          <s v="Oct"/>
          <s v="Nov"/>
          <s v="Dec"/>
          <s v="&gt;02-03-2020"/>
        </groupItems>
      </fieldGroup>
    </cacheField>
    <cacheField name="Department" numFmtId="0">
      <sharedItems/>
    </cacheField>
    <cacheField name="Equipment ID" numFmtId="0">
      <sharedItems/>
    </cacheField>
    <cacheField name="Equipment Description" numFmtId="0">
      <sharedItems/>
    </cacheField>
    <cacheField name="Condition LCR" numFmtId="0">
      <sharedItems containsBlank="1"/>
    </cacheField>
    <cacheField name="Condition MCR" numFmtId="0">
      <sharedItems containsBlank="1"/>
    </cacheField>
    <cacheField name="Observations and recommendations" numFmtId="0">
      <sharedItems containsBlank="1" longText="1"/>
    </cacheField>
    <cacheField name="Action Plan" numFmtId="0">
      <sharedItems count="10">
        <s v="NA"/>
        <s v="Filtration is to be done with 10 and 5 micron filters."/>
        <s v="Filtration is done with 10 and 5 micron filters."/>
        <s v="Filtration is to be done with 10 and 5 micron filters and 15 lts of old oil is to be replaced with fresh oil."/>
        <s v="Oil is to be replaced "/>
        <s v="Oil is replaced."/>
        <s v="Dehydration of oil is to be done using LVDH."/>
        <s v="Drain 20 lts of old oil and refill it with the fresh oil."/>
        <s v="Drain 25 lts of old oil and refill it with the fresh oil."/>
        <s v="Drain 10 lts of old oil and refill it with the fresh oil."/>
      </sharedItems>
    </cacheField>
    <cacheField name="Status" numFmtId="0">
      <sharedItems count="3">
        <s v="NA"/>
        <s v="Completed"/>
        <s v="Pending"/>
      </sharedItems>
    </cacheField>
    <cacheField name="Activity" numFmtId="0">
      <sharedItems count="4">
        <s v="NA"/>
        <s v="Filtration"/>
        <s v="Oil Replacement"/>
        <s v="Dehydration."/>
      </sharedItems>
    </cacheField>
    <cacheField name="Target Date" numFmtId="0">
      <sharedItems containsDate="1" containsBlank="1" containsMixedTypes="1" minDate="2020-03-15T00:00:00" maxDate="2020-04-01T00:00:00"/>
    </cacheField>
    <cacheField name="No of hours to be filtered" numFmtId="0">
      <sharedItems containsBlank="1"/>
    </cacheField>
    <cacheField name="Remarks" numFmtId="0">
      <sharedItems containsBlank="1"/>
    </cacheField>
    <cacheField name="Quarters" numFmtId="0" databaseField="0">
      <fieldGroup base="1">
        <rangePr groupBy="quarters" startDate="2019-10-01T00:00:00" endDate="2020-03-02T00:00:00"/>
        <groupItems count="6">
          <s v="&lt;01-10-2019"/>
          <s v="Qtr1"/>
          <s v="Qtr2"/>
          <s v="Qtr3"/>
          <s v="Qtr4"/>
          <s v="&gt;02-03-2020"/>
        </groupItems>
      </fieldGroup>
    </cacheField>
    <cacheField name="Years" numFmtId="0" databaseField="0">
      <fieldGroup base="1">
        <rangePr groupBy="years" startDate="2019-10-01T00:00:00" endDate="2020-03-02T00:00:00"/>
        <groupItems count="4">
          <s v="&lt;01-10-2019"/>
          <s v="2019"/>
          <s v="2020"/>
          <s v="&gt;02-03-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n v="1"/>
    <x v="0"/>
    <s v="Raw Mill-2"/>
    <s v="NA"/>
    <s v="Main Drive Gear box"/>
    <s v="Normal"/>
    <s v="Normal"/>
    <m/>
    <x v="0"/>
    <x v="0"/>
    <x v="0"/>
    <s v="NA"/>
    <s v="NA"/>
    <m/>
  </r>
  <r>
    <n v="2"/>
    <x v="1"/>
    <s v="Raw Mill-2"/>
    <s v="U-3 side"/>
    <s v="Roller Press Stationary GB"/>
    <s v="Normal"/>
    <s v="Marginal"/>
    <s v="Filter the oil as ferrous wear (&lt;15 microns) particles concentration is high."/>
    <x v="1"/>
    <x v="1"/>
    <x v="1"/>
    <m/>
    <m/>
    <s v="Oil is replaced with fresh oil on 21/02/2020."/>
  </r>
  <r>
    <n v="3"/>
    <x v="1"/>
    <s v="Raw Mill-2"/>
    <s v="NA"/>
    <s v="Trunion Bearing DE side"/>
    <s v="Normal"/>
    <s v="Marginal"/>
    <s v="Morphology of severe sliding wear particles observed on the ferrogram indicates excessive sliding stress on the bearing surfaces. Hence, filter the oil with 10 and 5 microns absolute filtration system to remove particulate contamination very effectively. Resample after the above maintenance action to trend the generation of severe sliding wear particles and for further recommendations. "/>
    <x v="1"/>
    <x v="2"/>
    <x v="1"/>
    <d v="2020-03-20T00:00:00"/>
    <s v="8-10 hrs"/>
    <s v="No provision for filtration because, drain valve is not available and also there is no enough space available for filtration and informed to the concerned department engineer."/>
  </r>
  <r>
    <n v="4"/>
    <x v="1"/>
    <s v="Raw Mill-2"/>
    <s v="R13"/>
    <s v="Old Bucket Elevator"/>
    <s v="Normal"/>
    <s v="Normal"/>
    <m/>
    <x v="0"/>
    <x v="0"/>
    <x v="0"/>
    <s v="NA"/>
    <s v="NA"/>
    <m/>
  </r>
  <r>
    <n v="5"/>
    <x v="1"/>
    <s v="Raw Mill-2"/>
    <s v="NA"/>
    <s v="Separator Drive"/>
    <s v="Normal"/>
    <s v="Normal"/>
    <m/>
    <x v="0"/>
    <x v="0"/>
    <x v="0"/>
    <s v="NA"/>
    <s v="NA"/>
    <m/>
  </r>
  <r>
    <n v="6"/>
    <x v="1"/>
    <s v="Raw Mill-2"/>
    <s v="NA"/>
    <s v="Silo Feed Bucket Elevator"/>
    <s v="Normal"/>
    <s v="Marginal"/>
    <s v="Morphology of gear wear and bearing wear particles observed on the ferrogram indicates severe wear mode in the gears and bearings. Hence, filter the oil with 10 and 5 microns absolute filtration system to remove particulate contamination very effectively. Resample after the above maintenance action to trend the generation of gear wear and bearing wear particles. "/>
    <x v="1"/>
    <x v="2"/>
    <x v="1"/>
    <d v="2020-03-20T00:00:00"/>
    <s v="3-5 hrs"/>
    <s v="In order to perform filtration, machine needs to be lifted with crane and drain valve is also not available for filtration purpose."/>
  </r>
  <r>
    <n v="7"/>
    <x v="2"/>
    <s v="Kiln-2"/>
    <s v="Unit-1 Side"/>
    <s v="DPC-1"/>
    <s v="Normal"/>
    <s v="Normal"/>
    <m/>
    <x v="0"/>
    <x v="0"/>
    <x v="0"/>
    <s v="NA"/>
    <s v="NA"/>
    <m/>
  </r>
  <r>
    <n v="8"/>
    <x v="2"/>
    <s v="Kiln-2"/>
    <s v="Unit-3 Side"/>
    <s v="DPC-2"/>
    <s v="Caution"/>
    <s v="Marginal"/>
    <s v="Viscosity @ 40 deg.C value is higher than the specifications indicating there is a high oil film thickness between two mating parts. High oil film thickness can lead to friction. Hence, it is recommended to drain 25ltrs of old oil and refill with same quantity of fresh oil to regain viscosity levels.  Hence, filter the oil with 10 and 5 microns absolute filtration system to remove particulate contamination very effectively. Resample after the above maintenance action to trend the generation of bearing wear particles and for further recommendations. "/>
    <x v="1"/>
    <x v="1"/>
    <x v="1"/>
    <m/>
    <m/>
    <m/>
  </r>
  <r>
    <n v="9"/>
    <x v="2"/>
    <s v="Kiln-2"/>
    <s v="NA"/>
    <s v="Pyro Feed B/E"/>
    <s v="Normal"/>
    <s v="Normal"/>
    <m/>
    <x v="0"/>
    <x v="0"/>
    <x v="0"/>
    <s v="NA"/>
    <s v="NA"/>
    <m/>
  </r>
  <r>
    <n v="10"/>
    <x v="2"/>
    <s v="Kiln-2"/>
    <s v="NA"/>
    <s v="Main drive"/>
    <s v="Alert"/>
    <s v="Marginal"/>
    <s v="Viscosity @ 40 deg.C value is slightly lower than the specifications indicating there is a low oil film thickness between two mating parts. Low oil film thickness can lead to wear and tear. Hence, it is recommended to drain 80ltrs of old oil and refill with same quantity of fresh oil to regain viscosity levels and Morphology of bearing wear particles observed on the ferrogram indicates pitting and fatigue in the bearings. Hence, filter the oil with 10 and 5 microns absolute filtration system to remove particulate contamination very effectively. Resample after the above maintenance action to trend the generation of bearing wear particles and for further recommendations."/>
    <x v="2"/>
    <x v="1"/>
    <x v="1"/>
    <m/>
    <m/>
    <m/>
  </r>
  <r>
    <n v="11"/>
    <x v="2"/>
    <s v="Kiln-2"/>
    <s v="1L1"/>
    <s v="Support Roller"/>
    <s v="Normal"/>
    <s v="Marginal"/>
    <s v="Filter the oil as ferrous wear (&lt;15 microns) particles concentration is high.."/>
    <x v="1"/>
    <x v="2"/>
    <x v="1"/>
    <d v="2020-03-15T00:00:00"/>
    <s v="3-5 hrs"/>
    <s v="online filtration is not approved from the department and filtration will be done only in stoppage condition."/>
  </r>
  <r>
    <n v="12"/>
    <x v="2"/>
    <s v="Kiln-2"/>
    <s v="1L2"/>
    <s v="Support Roller"/>
    <s v="Alert"/>
    <s v="Marginal"/>
    <s v="Viscosity @ 40 deg.C value is slightly lower than the specifications indicating there is a low oil film thickness between two mating parts. Low oil film thickness can lead to wear and tear. Hence, it is recommended to drain 15ltrs of old oil and refill with same quantity of fresh oil to regain viscosity levels and filter the oil as ferrous wear (&lt;15 microns) particles concentration is too high."/>
    <x v="3"/>
    <x v="2"/>
    <x v="2"/>
    <d v="2020-03-15T00:00:00"/>
    <s v="3-5 hrs"/>
    <s v="online filtration is not approved from the department and filtration will be done only in stoppage condition."/>
  </r>
  <r>
    <n v="13"/>
    <x v="2"/>
    <s v="Kiln-2"/>
    <s v="1R1"/>
    <s v="Support Roller"/>
    <s v="Normal"/>
    <s v="Marginal"/>
    <s v="Filter the oil as ferrous wear (&lt;15 microns) particles concentration is high.."/>
    <x v="1"/>
    <x v="2"/>
    <x v="1"/>
    <d v="2020-03-18T00:00:00"/>
    <s v="3-5 hrs"/>
    <s v="online filtration is not approved from the department and filtration will be done only in stoppage condition."/>
  </r>
  <r>
    <n v="14"/>
    <x v="2"/>
    <s v="Kiln-2"/>
    <s v="1R2"/>
    <s v="Support Roller"/>
    <s v="Alert"/>
    <s v="Normal"/>
    <s v="Viscosity @ 40 deg.C value is lower than the specifications indicating there is a low oil film thickness between two mating parts.Low oil film thickness can lead to wear and tear. Hence, it is recommended to drain 30ltrs of old oil and refill with same quantity of fresh oil to regain viscosity levels"/>
    <x v="4"/>
    <x v="2"/>
    <x v="2"/>
    <d v="2020-03-15T00:00:00"/>
    <s v="NA"/>
    <s v="Oil replacement will be done only in stoppage and require permit from the concerned department."/>
  </r>
  <r>
    <n v="15"/>
    <x v="2"/>
    <s v="Kiln-2"/>
    <s v="2L1"/>
    <s v="Support Roller"/>
    <s v="Normal"/>
    <s v="Normal"/>
    <m/>
    <x v="0"/>
    <x v="0"/>
    <x v="0"/>
    <s v="NA"/>
    <s v="NA"/>
    <m/>
  </r>
  <r>
    <n v="16"/>
    <x v="2"/>
    <s v="Kiln-2"/>
    <s v="2L2"/>
    <s v="Support Roller"/>
    <s v="Normal"/>
    <s v="Normal"/>
    <m/>
    <x v="0"/>
    <x v="0"/>
    <x v="0"/>
    <s v="NA"/>
    <s v="NA"/>
    <m/>
  </r>
  <r>
    <n v="17"/>
    <x v="2"/>
    <s v="Kiln-2"/>
    <s v="2R1"/>
    <s v="Support Roller"/>
    <s v="Alert"/>
    <s v="Normal"/>
    <s v="Viscosity @ 40 deg.C value is slightly lower than the specifications indicating there is a low oil film thickness between two mating parts. Low oil film thickness can lead to wear and tear. Hence, it is recommended to drain 20ltrs of old oil and refill with same quantity of fresh oil to regain viscosity levels. "/>
    <x v="4"/>
    <x v="2"/>
    <x v="2"/>
    <d v="2020-03-15T00:00:00"/>
    <s v="NA"/>
    <s v="Oil replacement will be done only in stoppage and require permit from the concerned department."/>
  </r>
  <r>
    <n v="18"/>
    <x v="2"/>
    <s v="Kiln-2"/>
    <s v="2R2"/>
    <s v="Support Roller"/>
    <s v="Normal"/>
    <s v="Marginal"/>
    <s v="Morphology of severe sliding wear particles observed on the ferrogram indicates excessive sliding stress on the bearing surfaces. Hence, filter the oil with 10 and 5 microns absolute filtration system to remove particulate contamination very effectively. Resample after the above maintenance action to trend the generation of severe sliding wear particles and for further recommendations"/>
    <x v="1"/>
    <x v="2"/>
    <x v="1"/>
    <d v="2020-03-18T00:00:00"/>
    <s v="3-5 hrs"/>
    <s v="online filtration is not approved from the department and filtration will be done only in stoppage condition."/>
  </r>
  <r>
    <n v="19"/>
    <x v="2"/>
    <s v="Kiln-2"/>
    <s v="3L1"/>
    <s v="Support Roller"/>
    <s v="Normal"/>
    <s v="Marginal"/>
    <s v="Filter the oil as ferrous wear (&lt;15 microns) particles concentration is high."/>
    <x v="1"/>
    <x v="2"/>
    <x v="1"/>
    <d v="2020-03-18T00:00:00"/>
    <s v="3-5 hrs"/>
    <s v="online filtration is not approved from the department and filtration will be done only in stoppage condition."/>
  </r>
  <r>
    <n v="20"/>
    <x v="2"/>
    <s v="Kiln-2"/>
    <s v="3L2"/>
    <s v="Support Roller"/>
    <s v="Alert"/>
    <s v="Marginal"/>
    <s v="Filter the oil as ferrous wear (&lt;15 microns) particles concentration is high."/>
    <x v="1"/>
    <x v="2"/>
    <x v="1"/>
    <d v="2020-03-18T00:00:00"/>
    <s v="3-5 hrs"/>
    <s v="online filtration is not approved from the department and filtration will be done only in stoppage condition."/>
  </r>
  <r>
    <n v="21"/>
    <x v="2"/>
    <s v="Kiln-2"/>
    <s v="3R1"/>
    <s v="Support Roller"/>
    <s v="Normal"/>
    <s v="Normal"/>
    <m/>
    <x v="0"/>
    <x v="0"/>
    <x v="0"/>
    <s v="NA"/>
    <s v="NA"/>
    <m/>
  </r>
  <r>
    <n v="22"/>
    <x v="2"/>
    <s v="Kiln-2"/>
    <s v="3R2"/>
    <s v="Support Roller"/>
    <s v="Normal"/>
    <s v="Normal"/>
    <m/>
    <x v="0"/>
    <x v="0"/>
    <x v="0"/>
    <s v="NA"/>
    <s v="NA"/>
    <m/>
  </r>
  <r>
    <n v="23"/>
    <x v="2"/>
    <s v="Kiln-2"/>
    <s v="NA"/>
    <s v="Thrust Roller Hydraullic Tank"/>
    <s v="Normal"/>
    <s v="Normal"/>
    <m/>
    <x v="0"/>
    <x v="0"/>
    <x v="0"/>
    <s v="NA"/>
    <s v="NA"/>
    <m/>
  </r>
  <r>
    <n v="24"/>
    <x v="2"/>
    <s v="Kiln-2"/>
    <s v="NA"/>
    <s v="Grate Drive-1"/>
    <s v="Alert"/>
    <s v="Normal"/>
    <s v="Viscosity @ 40 deg.C value is slightly lower  than the specifications indicating there is a low oil film thickness between two mating parts. Low  oil film thickness can lead to wear and tear. Hence, it is recommended to drain 15 ltrs of old oil and refill with same quantity of fresh oil to regain viscosity levels. "/>
    <x v="2"/>
    <x v="1"/>
    <x v="1"/>
    <m/>
    <m/>
    <m/>
  </r>
  <r>
    <n v="25"/>
    <x v="2"/>
    <s v="Kiln-2"/>
    <s v="NA"/>
    <s v="Grate Drive-2"/>
    <s v="Alert"/>
    <s v="Marginal"/>
    <s v="Viscosity @ 40 deg.C value is slightly lower  than the specifications indicating there is a low oil film thickness between two mating parts. Low  oil film thickness can lead to wear and tear. Hence, it is recommended to drain 20ltrs of old oil and refill with same quantity of fresh oil to regain viscosity levels.  Hence, filter the oil with 10 and 5 microns absolute filtration system to remove particulate contamination very effectively. Resample after the above maintenance action to trend the generation of bearing wear particles and for further recommendations. "/>
    <x v="2"/>
    <x v="1"/>
    <x v="1"/>
    <m/>
    <m/>
    <m/>
  </r>
  <r>
    <n v="26"/>
    <x v="2"/>
    <s v="Kiln-2"/>
    <s v="NA"/>
    <s v="Grate Drive-3"/>
    <s v="Alert"/>
    <s v="Marginal"/>
    <s v="Viscosity @ 40 deg.C value is slightly lower  than the specifications indicating there is a low oil film thickness between two mating parts. Low  oil film thickness can lead to wear and tear. Hence, it is recommended to drain 10ltrs of old oil and refill with same quantity of fresh oil to regain viscosity levels.  Hence, filter the oil with 10 and 5 microns absolute filtration system to remove particulate contamination very effectively. Resample after the above maintenance action to trend the generation of bearing wear particles and for further recommendations. "/>
    <x v="2"/>
    <x v="1"/>
    <x v="1"/>
    <m/>
    <m/>
    <m/>
  </r>
  <r>
    <n v="27"/>
    <x v="2"/>
    <s v="Kiln-2"/>
    <s v="G-62"/>
    <s v="Drag Chain"/>
    <s v="Normal"/>
    <s v="Marginal"/>
    <s v="Morphology of bearing wear particles observed on the ferrogram indicates pitting and fatigue in the bearings. Hence, filter the oil with 10 and 5 microns absolute filtration system to remove particulate contamination very effectively. Resample after the above maintenance action to trend the generation of bearing wear particles and for further recommendations. "/>
    <x v="5"/>
    <x v="1"/>
    <x v="2"/>
    <m/>
    <m/>
    <m/>
  </r>
  <r>
    <n v="28"/>
    <x v="2"/>
    <s v="Kiln-2"/>
    <s v="G-63"/>
    <s v="Drag Chain"/>
    <s v="Alert"/>
    <s v="Marginal"/>
    <s v="Morphology of severe sliding wear particles observed on the ferrogram indicates excessive sliding stress on the bearing surfaces. Hence, filter the oil with 10 and 5 microns absolute filtration system to remove particulate contamination very effectively. Resample after the above maintenance action to trend the generation of severe sliding wear particles and for further recommendations. "/>
    <x v="5"/>
    <x v="1"/>
    <x v="2"/>
    <m/>
    <m/>
    <m/>
  </r>
  <r>
    <n v="29"/>
    <x v="2"/>
    <s v="Kiln-2"/>
    <s v="NA"/>
    <s v="Cooler Hydraullic tank"/>
    <s v="Normal"/>
    <s v="Normal"/>
    <m/>
    <x v="0"/>
    <x v="0"/>
    <x v="0"/>
    <s v="NA"/>
    <s v="NA"/>
    <m/>
  </r>
  <r>
    <n v="30"/>
    <x v="2"/>
    <s v="Cement Mill-2"/>
    <s v="CM2 001"/>
    <s v="Main Drive Gear box"/>
    <s v="Normal"/>
    <s v="Normal"/>
    <m/>
    <x v="0"/>
    <x v="0"/>
    <x v="0"/>
    <s v="NA"/>
    <s v="NA"/>
    <m/>
  </r>
  <r>
    <n v="31"/>
    <x v="2"/>
    <s v="Cement Mill-2"/>
    <s v="CM2 003"/>
    <s v="Mill O/L B/E"/>
    <s v="Normal"/>
    <s v="Normal"/>
    <m/>
    <x v="0"/>
    <x v="0"/>
    <x v="0"/>
    <s v="NA"/>
    <s v="NA"/>
    <m/>
  </r>
  <r>
    <n v="32"/>
    <x v="2"/>
    <s v="Cement Mill-2"/>
    <s v="NA"/>
    <s v="Separator GB"/>
    <s v="Normal"/>
    <s v="Normal"/>
    <m/>
    <x v="0"/>
    <x v="0"/>
    <x v="0"/>
    <s v="NA"/>
    <s v="NA"/>
    <m/>
  </r>
  <r>
    <n v="33"/>
    <x v="3"/>
    <s v="Raw Mill-3"/>
    <s v="RM3 017"/>
    <s v="Mill Outlet Bucket Elevator Gear Box"/>
    <s v="Normal"/>
    <s v="Normal"/>
    <m/>
    <x v="0"/>
    <x v="0"/>
    <x v="0"/>
    <s v="NA"/>
    <s v="NA"/>
    <m/>
  </r>
  <r>
    <n v="34"/>
    <x v="4"/>
    <s v="Raw Mill-3"/>
    <s v="NA"/>
    <s v="Separator Gear Box"/>
    <s v="Normal"/>
    <s v="Normal"/>
    <m/>
    <x v="0"/>
    <x v="0"/>
    <x v="0"/>
    <s v="NA"/>
    <s v="NA"/>
    <m/>
  </r>
  <r>
    <n v="35"/>
    <x v="4"/>
    <s v="Raw Mill-3"/>
    <s v="RM3 004"/>
    <s v="Roller Press BE Gearbox (Hopper side)"/>
    <s v="Normal"/>
    <s v="Marginal"/>
    <s v="Filter the oil as ferrous wear (&lt;15 microns) particles concentration is high."/>
    <x v="2"/>
    <x v="1"/>
    <x v="1"/>
    <m/>
    <m/>
    <m/>
  </r>
  <r>
    <n v="36"/>
    <x v="3"/>
    <s v="Raw Mill-3"/>
    <s v="RM3 013"/>
    <s v="Roller Press BE Gearbox (Coal Mill side)"/>
    <s v="Normal"/>
    <s v="Normal"/>
    <m/>
    <x v="0"/>
    <x v="0"/>
    <x v="0"/>
    <s v="NA"/>
    <s v="NA"/>
    <m/>
  </r>
  <r>
    <n v="37"/>
    <x v="3"/>
    <s v="Raw Mill-3"/>
    <s v="RM3 012"/>
    <s v="Main Drive Gearbox (LSSR side)"/>
    <s v="Normal"/>
    <s v="Marginal"/>
    <s v="Morphology of bearing wear particles observed on the ferrogram indicates pitting and fatigue in the bearings. Hence, filter the oil immediately with 10 and 5 microns absolute filtration system to remove particulate contamination very effectively. Resample after the above maintenance action to trend the generation of bearing wear particles and for further recommendations."/>
    <x v="2"/>
    <x v="1"/>
    <x v="1"/>
    <m/>
    <m/>
    <m/>
  </r>
  <r>
    <n v="38"/>
    <x v="3"/>
    <s v="Raw Mill-3"/>
    <s v="RM3 014"/>
    <s v="Main Drive Gearbox (Unit 2 side)"/>
    <s v="Normal"/>
    <s v="Marginal"/>
    <s v="Morphology of bearing wear particles observed on the ferrogram indicates pitting and fatigue in the bearings. We suspect that this wear and tear is due to improper lubrication. Hence follow the recommendation which is mentioned in the oil analysis report and also filter the oil with 10 and 5 micron absolute filtration system to remove particulate contamination very effectively. "/>
    <x v="2"/>
    <x v="1"/>
    <x v="1"/>
    <m/>
    <m/>
    <m/>
  </r>
  <r>
    <n v="39"/>
    <x v="3"/>
    <s v="Raw Mill-3"/>
    <s v="LSSR Side "/>
    <s v="Silo Feed B/E"/>
    <s v="Normal"/>
    <s v="Normal"/>
    <m/>
    <x v="0"/>
    <x v="0"/>
    <x v="0"/>
    <s v="NA"/>
    <s v="NA"/>
    <m/>
  </r>
  <r>
    <n v="40"/>
    <x v="3"/>
    <s v="Raw Mill-3"/>
    <s v="U-2 Side "/>
    <s v="Silo Feed B/E"/>
    <s v="Normal"/>
    <s v="Normal"/>
    <m/>
    <x v="0"/>
    <x v="0"/>
    <x v="0"/>
    <s v="NA"/>
    <s v="NA"/>
    <m/>
  </r>
  <r>
    <n v="41"/>
    <x v="4"/>
    <s v="Raw Mill-3"/>
    <s v="RM3 005"/>
    <s v="Roller Press Fixed GB (LSSR side)"/>
    <s v="Normal"/>
    <s v="Marginal"/>
    <s v="Morphology of bearing wear particles observed on the ferrogram indicates pitting and fatigue in the bearings. Hence, filter the oil with 10 and 5 microns absolute filtration system to remove particulate contamination very effectively. Resample after the above maintenance action to trend the generation of bearing wear particles and for further recommendations. "/>
    <x v="2"/>
    <x v="1"/>
    <x v="1"/>
    <m/>
    <m/>
    <m/>
  </r>
  <r>
    <n v="42"/>
    <x v="4"/>
    <s v="Raw Mill-3"/>
    <s v="RM3 006"/>
    <s v="Roller Press Movable GB (Unit 2 side)"/>
    <s v="Alert"/>
    <s v="Marginal"/>
    <s v="Viscosity @ 40 deg.C value is slightly lower than the specifications indicating there is a low oil film thickness between two mating parts. Low oil film thickness can lead to wear and tear. Hence, it is recommended to drain 40ltrs of old oil and refill with same quantity of fresh oil to regain viscosity levels and Filter the oil as ferrous wear (&lt;15 microns) particles concentration is too high."/>
    <x v="2"/>
    <x v="1"/>
    <x v="1"/>
    <m/>
    <m/>
    <m/>
  </r>
  <r>
    <n v="43"/>
    <x v="3"/>
    <s v="Raw Mill-3"/>
    <s v="RM3 015"/>
    <s v="Trunion Bearing DE side"/>
    <s v="Normal"/>
    <s v="Normal"/>
    <m/>
    <x v="5"/>
    <x v="1"/>
    <x v="2"/>
    <m/>
    <m/>
    <m/>
  </r>
  <r>
    <n v="44"/>
    <x v="3"/>
    <s v="Raw Mill-3"/>
    <s v="RM3 016"/>
    <s v="Trunion Bearing NDE Side"/>
    <s v="Normal"/>
    <s v="Marginal"/>
    <s v="Morphology of bearing wear particles observed on the ferrogram indicates pitting and fatigue in the bearings. Hence, filter the oil with 10 and 5 microns absolute filtration system to remove particulate contamination very effectively. Resample after the above maintenance action to trend the generation of bearing wear particles and for further recommendations. "/>
    <x v="5"/>
    <x v="1"/>
    <x v="2"/>
    <m/>
    <m/>
    <m/>
  </r>
  <r>
    <n v="45"/>
    <x v="2"/>
    <s v="Coal Mill-3"/>
    <s v="NA"/>
    <s v="Hydraullic Tank"/>
    <s v="Caution"/>
    <s v="Normal"/>
    <s v="Viscosity @ 40 deg.C value is higher than the specifications indicating there is a high oil film thickness between two mating parts. High oil film thickness can lead to friction. Hence, it is recommended to drain 80ltrs of old oil and refill with same quantity of fresh oil to regain viscosity levels. "/>
    <x v="2"/>
    <x v="1"/>
    <x v="1"/>
    <m/>
    <m/>
    <m/>
  </r>
  <r>
    <n v="46"/>
    <x v="2"/>
    <s v="Coal Mill-3"/>
    <s v="Number-1"/>
    <s v="Roller Bearing"/>
    <s v="Normal"/>
    <s v="Marginal"/>
    <s v="Morphology of bearing wear particles observed on the ferrogram indicates pitting and fatigue in the bearings. Hence, filter the oil with 10 and 5 microns absolute filtration system to remove particulate contamination very effectively. Resample after the above maintenance action to trend the generation of bearing wear particles and for further recommendations. "/>
    <x v="1"/>
    <x v="2"/>
    <x v="2"/>
    <d v="2020-03-25T00:00:00"/>
    <s v="NA"/>
    <s v="As the capacity is about 40 ltrs oil replacement is advised and will be attended in stoppage which needs permit from the concerned department."/>
  </r>
  <r>
    <n v="47"/>
    <x v="2"/>
    <s v="Coal Mill-3"/>
    <s v="Number-3"/>
    <s v="Roller Bearing"/>
    <s v="Normal"/>
    <s v="Marginal"/>
    <s v="Moisture content is on the higher side. Hence, employ vacuum dehydration unit to remove excess moisture content from oil. Also check and arrest the possible sources of moisture ingress into system."/>
    <x v="5"/>
    <x v="1"/>
    <x v="2"/>
    <m/>
    <m/>
    <m/>
  </r>
  <r>
    <n v="48"/>
    <x v="3"/>
    <s v="Kiln-3"/>
    <s v="NA"/>
    <s v="Main Drive"/>
    <s v="Normal"/>
    <s v="Normal"/>
    <m/>
    <x v="0"/>
    <x v="0"/>
    <x v="0"/>
    <s v="NA"/>
    <s v="NA"/>
    <m/>
  </r>
  <r>
    <n v="49"/>
    <x v="3"/>
    <s v="Kiln-3"/>
    <s v="U-2 Side G/B"/>
    <s v="DPC-1"/>
    <s v="Normal"/>
    <s v="Normal"/>
    <m/>
    <x v="0"/>
    <x v="0"/>
    <x v="0"/>
    <s v="NA"/>
    <s v="NA"/>
    <m/>
  </r>
  <r>
    <n v="50"/>
    <x v="3"/>
    <s v="Kiln-3"/>
    <s v="LSSR Side G/B"/>
    <s v="DPC-2"/>
    <s v="Normal"/>
    <s v="Normal"/>
    <m/>
    <x v="0"/>
    <x v="0"/>
    <x v="0"/>
    <s v="NA"/>
    <s v="NA"/>
    <m/>
  </r>
  <r>
    <n v="51"/>
    <x v="3"/>
    <s v="Kiln-3"/>
    <s v="LSSR Side G/B"/>
    <s v="Kiln Feed B/E"/>
    <s v="Normal"/>
    <s v="Normal"/>
    <m/>
    <x v="0"/>
    <x v="0"/>
    <x v="0"/>
    <s v="NA"/>
    <s v="NA"/>
    <m/>
  </r>
  <r>
    <n v="52"/>
    <x v="3"/>
    <s v="Kiln-3"/>
    <s v="U-2 Side G/B"/>
    <s v="Kiln Feed B/E"/>
    <s v="Normal"/>
    <s v="Marginal"/>
    <s v="Filter the oil as ferrous wear (&lt;15 microns) particles concentration is too high."/>
    <x v="1"/>
    <x v="2"/>
    <x v="1"/>
    <d v="2020-03-31T00:00:00"/>
    <s v="3 hrs"/>
    <m/>
  </r>
  <r>
    <n v="53"/>
    <x v="3"/>
    <s v="Kiln-3"/>
    <s v="LSSR Side G/B"/>
    <s v="Pyro Feed B/E"/>
    <s v="Normal"/>
    <s v="Normal"/>
    <m/>
    <x v="0"/>
    <x v="0"/>
    <x v="0"/>
    <s v="NA"/>
    <s v="NA"/>
    <m/>
  </r>
  <r>
    <n v="54"/>
    <x v="3"/>
    <s v="Kiln-3"/>
    <s v="U-2 Side G/B"/>
    <s v="Pyro Feed B/E"/>
    <s v="Caution"/>
    <s v="Marginal"/>
    <s v="Viscosity @ 40 deg.C value is higher than the specifications indicating there is a high oil film thickness between two mating parts. High oil film thickness can lead to friction. Hence, it is recommended to drain 30ltrs of old oil and refill with same quantity of fresh oil to regain viscosity levels. Hence, filter the oil with 10 and 5 microns absolute filtration system to remove particulate contamination very effectively. Resample after the above maintenance action to trend the generation of bearing wear particles and for further recommendations."/>
    <x v="1"/>
    <x v="1"/>
    <x v="1"/>
    <m/>
    <m/>
    <s v="Oil is replaced with fresh oil on 08/12/2019."/>
  </r>
  <r>
    <n v="55"/>
    <x v="3"/>
    <s v="Kiln-3"/>
    <s v="NA"/>
    <s v="Thruster Hydraulic Tank"/>
    <s v="Normal"/>
    <s v="Normal"/>
    <m/>
    <x v="0"/>
    <x v="0"/>
    <x v="0"/>
    <s v="NA"/>
    <s v="NA"/>
    <m/>
  </r>
  <r>
    <n v="56"/>
    <x v="3"/>
    <s v="Kiln-3"/>
    <s v="NA"/>
    <s v="Cooler Hydraulic Tank"/>
    <s v="Normal"/>
    <s v="Normal"/>
    <m/>
    <x v="0"/>
    <x v="0"/>
    <x v="0"/>
    <s v="NA"/>
    <s v="NA"/>
    <m/>
  </r>
  <r>
    <n v="57"/>
    <x v="3"/>
    <s v="Kiln-3"/>
    <s v="1L1"/>
    <s v="Support Roller"/>
    <s v="Caution"/>
    <s v="Normal"/>
    <s v="Moisture content is still on the higher side. Hence, employ vacuum dehydration unit to remove excess moisture content from oil. Also check and arrest the possible sources of moisture ingress into system."/>
    <x v="6"/>
    <x v="2"/>
    <x v="3"/>
    <m/>
    <m/>
    <s v="Oil is already filtered with 10 micron filter and LVDH machine need to be shifted with crane and also will be advised from the concerned department to attend only in stoppage condition."/>
  </r>
  <r>
    <n v="58"/>
    <x v="3"/>
    <s v="Kiln-3"/>
    <s v="1L2"/>
    <s v="Support Roller"/>
    <s v="Caution"/>
    <s v="Normal"/>
    <s v="Moisture content is on the higher side. Hence, employ vacuum dehydration unit to remove excess moisture content from oil and also filter the oil with 10 and 5 micron absolute filtration system to remove particulate contamination very effectively. Reample after the above maintenance action to monitor the moisture levels and for further recommendations."/>
    <x v="6"/>
    <x v="2"/>
    <x v="3"/>
    <m/>
    <m/>
    <s v="Oil is already filtered with 10 micron filter and LVDH machine need to be shifted with crane and also will be advised from the concerned department to attend only in stoppage condition."/>
  </r>
  <r>
    <n v="59"/>
    <x v="3"/>
    <s v="Kiln-3"/>
    <s v="1R1"/>
    <s v="Support Roller"/>
    <s v="Normal"/>
    <s v="Normal"/>
    <m/>
    <x v="2"/>
    <x v="1"/>
    <x v="1"/>
    <m/>
    <m/>
    <m/>
  </r>
  <r>
    <n v="60"/>
    <x v="3"/>
    <s v="Kiln-3"/>
    <s v="1R2"/>
    <s v="Support Roller"/>
    <s v="Caution"/>
    <s v="Normal"/>
    <s v="Moisture content is still on the higher side. Hence, employ vacuum dehydration unit to remove excess moisture content from oil. Also check and arrest the possible sources of moisture ingress into system."/>
    <x v="6"/>
    <x v="2"/>
    <x v="3"/>
    <m/>
    <m/>
    <s v="Oil is already filtered with 10 micron filter and LVDH machine need to be shifted with crane and also will be advised from the concerned department to attend only in stoppage condition."/>
  </r>
  <r>
    <n v="61"/>
    <x v="3"/>
    <s v="Kiln-3"/>
    <s v="2L1"/>
    <s v="Support Roller"/>
    <s v="Normal"/>
    <s v="Normal"/>
    <m/>
    <x v="0"/>
    <x v="0"/>
    <x v="0"/>
    <s v="NA"/>
    <s v="NA"/>
    <m/>
  </r>
  <r>
    <n v="62"/>
    <x v="3"/>
    <s v="Kiln-3"/>
    <s v="2L2"/>
    <s v="Support Roller"/>
    <s v="Normal"/>
    <s v="Normal"/>
    <m/>
    <x v="0"/>
    <x v="0"/>
    <x v="0"/>
    <s v="NA"/>
    <s v="NA"/>
    <m/>
  </r>
  <r>
    <n v="63"/>
    <x v="3"/>
    <s v="Kiln-3"/>
    <s v="2R1"/>
    <s v="Support Roller"/>
    <s v="Normal"/>
    <s v="Normal"/>
    <m/>
    <x v="0"/>
    <x v="0"/>
    <x v="0"/>
    <s v="NA"/>
    <s v="NA"/>
    <m/>
  </r>
  <r>
    <n v="64"/>
    <x v="3"/>
    <s v="Kiln-3"/>
    <s v="2R2"/>
    <s v="Support Roller"/>
    <s v="Normal"/>
    <s v="Normal"/>
    <m/>
    <x v="0"/>
    <x v="0"/>
    <x v="0"/>
    <s v="NA"/>
    <s v="NA"/>
    <m/>
  </r>
  <r>
    <n v="65"/>
    <x v="3"/>
    <s v="Kiln-3"/>
    <s v="3L1"/>
    <s v="Support Roller"/>
    <s v="Normal"/>
    <s v="Marginal"/>
    <s v="The condition of oil is good. Oil cleanliness levels are on the higher side. Employ offline filtration system to remove excessive particulate contamination to avoid secondary wear as well as lube degradation."/>
    <x v="2"/>
    <x v="1"/>
    <x v="1"/>
    <m/>
    <m/>
    <m/>
  </r>
  <r>
    <n v="66"/>
    <x v="3"/>
    <s v="Kiln-3"/>
    <s v="3L2"/>
    <s v="Support Roller"/>
    <s v="Normal"/>
    <s v="Normal"/>
    <m/>
    <x v="0"/>
    <x v="0"/>
    <x v="0"/>
    <s v="NA"/>
    <s v="NA"/>
    <m/>
  </r>
  <r>
    <n v="67"/>
    <x v="3"/>
    <s v="Kiln-3"/>
    <s v="3R1"/>
    <s v="Support Roller"/>
    <s v="Normal"/>
    <s v="Normal"/>
    <m/>
    <x v="0"/>
    <x v="0"/>
    <x v="0"/>
    <s v="NA"/>
    <s v="NA"/>
    <m/>
  </r>
  <r>
    <n v="68"/>
    <x v="3"/>
    <s v="Kiln-3"/>
    <s v="3R2"/>
    <s v="Support Roller"/>
    <s v="Normal"/>
    <s v="Normal"/>
    <m/>
    <x v="0"/>
    <x v="0"/>
    <x v="0"/>
    <s v="NA"/>
    <s v="NA"/>
    <m/>
  </r>
  <r>
    <n v="69"/>
    <x v="2"/>
    <s v="Cement Mill -3"/>
    <s v="NA"/>
    <s v="Silo Top BE GB"/>
    <s v="Normal"/>
    <s v="Normal"/>
    <m/>
    <x v="0"/>
    <x v="0"/>
    <x v="0"/>
    <s v="NA"/>
    <s v="NA"/>
    <m/>
  </r>
  <r>
    <n v="70"/>
    <x v="2"/>
    <s v="Cement Mill -3"/>
    <s v="NA"/>
    <s v="Silo Bottom BE GB"/>
    <s v="Normal"/>
    <s v="Normal"/>
    <m/>
    <x v="0"/>
    <x v="0"/>
    <x v="0"/>
    <s v="NA"/>
    <s v="NA"/>
    <m/>
  </r>
  <r>
    <n v="71"/>
    <x v="2"/>
    <s v="Cement Mill -3"/>
    <s v="NA"/>
    <s v="Hydraullic Tank"/>
    <s v="Normal"/>
    <s v="Marginal"/>
    <s v="Filter the oil as ferrous wear (&lt;15 microns) particles concentration is too high"/>
    <x v="2"/>
    <x v="1"/>
    <x v="1"/>
    <m/>
    <m/>
    <m/>
  </r>
  <r>
    <n v="72"/>
    <x v="2"/>
    <s v="Cement Mill -3"/>
    <s v="NA"/>
    <s v="Main Drive GB "/>
    <s v="Normal"/>
    <s v="Marginal"/>
    <s v="Morphology of bearing wear particles observed on the ferrogram indicates pitting and fatigue in the bearings. Hence, filter the oil with 10 and 5 microns absolute filtration system to remove particulate contamination very effectively. Resample after the above maintenance action to trend the generation of bearing wear particles and for further recommendations."/>
    <x v="1"/>
    <x v="2"/>
    <x v="1"/>
    <m/>
    <s v="8-10 hrs"/>
    <s v="Drain valve is not available for the equipment to perform filtration and so will be attended only in stoppage."/>
  </r>
  <r>
    <n v="73"/>
    <x v="2"/>
    <s v="Cement Mill -3"/>
    <s v="NA"/>
    <s v="Slide Shoe DE side"/>
    <s v="Normal"/>
    <s v="Marginal"/>
    <s v="Filter the oil as ferrous wear (&lt;15 microns) particles concentration is too high"/>
    <x v="2"/>
    <x v="1"/>
    <x v="1"/>
    <m/>
    <m/>
    <m/>
  </r>
  <r>
    <n v="74"/>
    <x v="2"/>
    <s v="Cement Mill -3"/>
    <s v="NA"/>
    <s v="Slide Shoe NDE side"/>
    <s v="Normal"/>
    <s v="Marginal"/>
    <s v="Filter the oil as ferrous wear (&lt;15 microns) particles concentration is too high"/>
    <x v="2"/>
    <x v="1"/>
    <x v="1"/>
    <m/>
    <m/>
    <m/>
  </r>
  <r>
    <n v="75"/>
    <x v="2"/>
    <s v="Cement Mill -3"/>
    <s v="NA"/>
    <s v="Separator 2"/>
    <m/>
    <m/>
    <m/>
    <x v="5"/>
    <x v="1"/>
    <x v="2"/>
    <m/>
    <m/>
    <m/>
  </r>
  <r>
    <n v="76"/>
    <x v="5"/>
    <s v="Cement Mill-2"/>
    <s v="CM2 001"/>
    <s v="Main Drive Gear box"/>
    <s v="Normal"/>
    <s v="Normal"/>
    <m/>
    <x v="0"/>
    <x v="0"/>
    <x v="0"/>
    <s v="NA"/>
    <s v="NA"/>
    <m/>
  </r>
  <r>
    <n v="77"/>
    <x v="5"/>
    <s v="Cement Mill-2"/>
    <s v="CM2 002"/>
    <s v="Separator 01"/>
    <s v="Normal"/>
    <s v="Normal"/>
    <m/>
    <x v="0"/>
    <x v="0"/>
    <x v="0"/>
    <s v="NA"/>
    <s v="NA"/>
    <m/>
  </r>
  <r>
    <n v="78"/>
    <x v="5"/>
    <s v="Cement Mill-2"/>
    <s v="CM2 003"/>
    <s v="Mill O/L B/E"/>
    <s v="Normal"/>
    <s v="Normal"/>
    <m/>
    <x v="0"/>
    <x v="0"/>
    <x v="0"/>
    <s v="NA"/>
    <s v="NA"/>
    <m/>
  </r>
  <r>
    <n v="79"/>
    <x v="5"/>
    <s v="Cement Mill-2"/>
    <s v="CM2 004"/>
    <s v=" Roller Press Hydraullic Tank"/>
    <s v="Normal"/>
    <s v="Normal"/>
    <m/>
    <x v="0"/>
    <x v="0"/>
    <x v="0"/>
    <s v="NA"/>
    <s v="NA"/>
    <m/>
  </r>
  <r>
    <n v="80"/>
    <x v="5"/>
    <s v="Cement Mill -3"/>
    <s v="CM3 004"/>
    <s v=" Slide Shoe Tank NDE Bearing"/>
    <s v="Normal"/>
    <s v="Marginal"/>
    <s v="Morphology of severe sliding wear particles observed on the ferrogram indicates excessive sliding stress on the bearing surfaces. Hence, filter the oil with 10 and 5 microns absolute filtration system to remove particulate contamination very effectively. "/>
    <x v="1"/>
    <x v="1"/>
    <x v="1"/>
    <m/>
    <m/>
    <m/>
  </r>
  <r>
    <n v="81"/>
    <x v="5"/>
    <s v="Cement Mill -3"/>
    <s v="CM3 003"/>
    <s v=" Slide Shoe Tank DE Bearing"/>
    <s v="Normal"/>
    <s v="Marginal"/>
    <s v="Filter the oil as ferrous wear (&lt;15 microns) particles concentration is too high."/>
    <x v="1"/>
    <x v="1"/>
    <x v="1"/>
    <m/>
    <m/>
    <m/>
  </r>
  <r>
    <n v="82"/>
    <x v="5"/>
    <s v="Cement Mill -3"/>
    <s v="CM3 010"/>
    <s v="Silo Feed Top Bucket Elevator Gear Box"/>
    <s v="Normal"/>
    <s v="Normal"/>
    <m/>
    <x v="0"/>
    <x v="0"/>
    <x v="0"/>
    <s v="NA"/>
    <s v="NA"/>
    <m/>
  </r>
  <r>
    <n v="83"/>
    <x v="5"/>
    <s v="Cement Mill -3"/>
    <s v="CM3 007"/>
    <s v="Separator 2 Gearbox"/>
    <s v="Normal"/>
    <s v="Marginal"/>
    <s v="Filter the oil as ferrous wear (&lt;15 microns) particles concentration is too high."/>
    <x v="1"/>
    <x v="2"/>
    <x v="1"/>
    <m/>
    <s v="3 hrs"/>
    <s v="Action plan will be defined after the confirmation of sump capacity of the GB with the concerned department."/>
  </r>
  <r>
    <n v="84"/>
    <x v="5"/>
    <s v="Cement Mill -3"/>
    <s v="CM3 006"/>
    <s v="Separator 1 Gearbox"/>
    <s v="Normal"/>
    <s v="Marginal"/>
    <s v="Morphology of bearing wear particles observed on the ferrogram indicates pitting and fatigue in the bearings. Hence, filter the oil with 10 and 5 microns absolute filtration system to remove particulate contamination very effectively. Resample after the above maintenance action to trend the generation of bearing wear particles and for further recommendations. "/>
    <x v="1"/>
    <x v="2"/>
    <x v="1"/>
    <m/>
    <s v="3 hrs"/>
    <s v="Action plan will be defined after the confirmation of sump capacity of the GB with the concerned department."/>
  </r>
  <r>
    <n v="85"/>
    <x v="5"/>
    <s v="Cement Mill -3"/>
    <s v="CM3 011"/>
    <s v=" Polycom Roller Press Hydraullic Tank"/>
    <s v="Normal"/>
    <s v="Normal"/>
    <m/>
    <x v="0"/>
    <x v="0"/>
    <x v="0"/>
    <s v="NA"/>
    <s v="NA"/>
    <m/>
  </r>
  <r>
    <n v="86"/>
    <x v="5"/>
    <s v="Cement Mill -3"/>
    <s v="CM3 005"/>
    <s v="Polycom Bucket Elevator Gear Box"/>
    <s v="Normal"/>
    <s v="Normal"/>
    <m/>
    <x v="0"/>
    <x v="0"/>
    <x v="0"/>
    <s v="NA"/>
    <s v="NA"/>
    <m/>
  </r>
  <r>
    <n v="87"/>
    <x v="5"/>
    <s v="Cement Mill -3"/>
    <s v="CM3 008"/>
    <s v="Mill Outlet Bucket Elevator Gear Box"/>
    <s v="Normal"/>
    <s v="Normal"/>
    <m/>
    <x v="0"/>
    <x v="0"/>
    <x v="0"/>
    <s v="NA"/>
    <s v="NA"/>
    <m/>
  </r>
  <r>
    <n v="88"/>
    <x v="5"/>
    <s v="Cement Mill -3"/>
    <s v="CM3 002"/>
    <s v=" Main Drive 2 Gear Box Mines Side"/>
    <s v="Normal"/>
    <s v="Normal"/>
    <m/>
    <x v="0"/>
    <x v="0"/>
    <x v="0"/>
    <s v="NA"/>
    <s v="NA"/>
    <m/>
  </r>
  <r>
    <n v="89"/>
    <x v="5"/>
    <s v="Cement Mill -3"/>
    <s v="CM3 001"/>
    <s v=" Main Drive 1 Gear Box U2 Side"/>
    <s v="Normal"/>
    <s v="Normal"/>
    <m/>
    <x v="0"/>
    <x v="0"/>
    <x v="0"/>
    <s v="NA"/>
    <s v="NA"/>
    <m/>
  </r>
  <r>
    <n v="90"/>
    <x v="5"/>
    <s v="Cement Mill -3"/>
    <s v="CM3 009"/>
    <s v="Silo Feed Bottom Bucket Elevator GB "/>
    <s v="Normal"/>
    <s v="Normal"/>
    <m/>
    <x v="0"/>
    <x v="0"/>
    <x v="0"/>
    <s v="NA"/>
    <s v="NA"/>
    <m/>
  </r>
  <r>
    <n v="91"/>
    <x v="5"/>
    <s v="Coal Mill -2"/>
    <s v="CO2 001"/>
    <s v=" Roller Bearing1 "/>
    <s v="Caution"/>
    <s v="Normal"/>
    <s v="Moisture content is still on higher side. Hence, change of oil is advised to avoid lubrication related failures."/>
    <x v="4"/>
    <x v="2"/>
    <x v="2"/>
    <d v="2020-03-25T00:00:00"/>
    <m/>
    <s v="Oil replacement will be done only in stoppage and require permit from the concerned department."/>
  </r>
  <r>
    <n v="92"/>
    <x v="5"/>
    <s v="Coal Mill -2"/>
    <s v="CO2 002"/>
    <s v="Seperator Gearbox "/>
    <s v="Normal"/>
    <s v="Normal"/>
    <m/>
    <x v="0"/>
    <x v="0"/>
    <x v="0"/>
    <s v="NA"/>
    <s v="NA"/>
    <m/>
  </r>
  <r>
    <n v="93"/>
    <x v="5"/>
    <s v="Coal Mill -2"/>
    <s v="CO2 003"/>
    <s v=" Main Drive Gearbox "/>
    <s v="Normal"/>
    <s v="Normal"/>
    <m/>
    <x v="0"/>
    <x v="0"/>
    <x v="0"/>
    <s v="NA"/>
    <s v="NA"/>
    <m/>
  </r>
  <r>
    <n v="94"/>
    <x v="5"/>
    <s v="Coal Mill -2"/>
    <s v="CO2 004"/>
    <s v=" Roller Bearing  Hydraullic Tank "/>
    <s v="Normal"/>
    <s v="Normal"/>
    <m/>
    <x v="0"/>
    <x v="0"/>
    <x v="0"/>
    <s v="NA"/>
    <s v="NA"/>
    <m/>
  </r>
  <r>
    <n v="95"/>
    <x v="5"/>
    <s v="Coal Yard"/>
    <s v="CHP 001"/>
    <s v=" Side Arm Charger Hydraullic Tank"/>
    <s v="Normal"/>
    <s v="Normal"/>
    <m/>
    <x v="0"/>
    <x v="0"/>
    <x v="0"/>
    <s v="NA"/>
    <s v="NA"/>
    <m/>
  </r>
  <r>
    <n v="96"/>
    <x v="5"/>
    <s v="Coal Mill-3"/>
    <s v="CO3 001"/>
    <s v="Main Drive Gearbox"/>
    <s v="Normal"/>
    <s v="Marginal"/>
    <s v="Morphology of bearing wear particles observed on the ferrogram indicates pitting and fatigue in the bearings. Hence, filter the oil with 10 and 5 microns absolute filtration system to remove particulate contamination very effectively. "/>
    <x v="1"/>
    <x v="2"/>
    <x v="1"/>
    <d v="2020-03-15T00:00:00"/>
    <m/>
    <m/>
  </r>
  <r>
    <n v="97"/>
    <x v="5"/>
    <s v="Coal Mill-3"/>
    <s v="CO3 002"/>
    <s v=" Classifier  Gearbox "/>
    <s v="Normal"/>
    <s v="Normal"/>
    <m/>
    <x v="0"/>
    <x v="0"/>
    <x v="0"/>
    <s v="NA"/>
    <s v="NA"/>
    <m/>
  </r>
  <r>
    <n v="98"/>
    <x v="5"/>
    <s v="Coal Mill-3"/>
    <s v="CO3 003"/>
    <s v=" Roller Bearing  Hydraullic Tank"/>
    <s v="Alert"/>
    <s v="Normal"/>
    <s v="Viscosity @ 40 deg.C value is lower than the specifications indicating there is a low oil film thickness between two mating parts. Low oil film thickness can lead to wear and tear. Hence, it is recommended to drain 20ltrs of old oil and refill with same quantity of fresh oil to regain viscosity levels."/>
    <x v="7"/>
    <x v="2"/>
    <x v="2"/>
    <d v="2020-03-15T00:00:00"/>
    <m/>
    <s v="Oil replacement will be done only in stoppage and require permit from the concerned department."/>
  </r>
  <r>
    <n v="99"/>
    <x v="5"/>
    <s v="Kiln-3"/>
    <s v="K3 001"/>
    <s v="Thrust Roller Tank 1"/>
    <s v="Normal"/>
    <s v="Normal"/>
    <m/>
    <x v="0"/>
    <x v="0"/>
    <x v="0"/>
    <s v="NA"/>
    <s v="NA"/>
    <m/>
  </r>
  <r>
    <n v="100"/>
    <x v="5"/>
    <s v="Kiln-3"/>
    <s v="K3 002"/>
    <s v="Thrust Roller Tank 2"/>
    <s v="Normal"/>
    <s v="Normal"/>
    <m/>
    <x v="0"/>
    <x v="0"/>
    <x v="0"/>
    <s v="NA"/>
    <s v="NA"/>
    <m/>
  </r>
  <r>
    <n v="101"/>
    <x v="5"/>
    <s v="Kiln-2"/>
    <s v="K2 004"/>
    <s v=" Main Drive Gear Box "/>
    <s v="Normal"/>
    <s v="Normal"/>
    <m/>
    <x v="0"/>
    <x v="0"/>
    <x v="0"/>
    <s v="NA"/>
    <s v="NA"/>
    <m/>
  </r>
  <r>
    <n v="102"/>
    <x v="5"/>
    <s v="Kiln-2"/>
    <s v="K2 005"/>
    <s v="Fresh Feed Bucket Elevator Gear Box "/>
    <s v="Normal"/>
    <s v="Normal"/>
    <m/>
    <x v="0"/>
    <x v="0"/>
    <x v="0"/>
    <s v="NA"/>
    <s v="NA"/>
    <m/>
  </r>
  <r>
    <n v="103"/>
    <x v="5"/>
    <s v="Kiln-2"/>
    <s v="K2 006"/>
    <s v=" Thrust Roller Hydraullic Tank "/>
    <s v="Normal"/>
    <s v="Normal"/>
    <m/>
    <x v="0"/>
    <x v="0"/>
    <x v="0"/>
    <s v="NA"/>
    <s v="NA"/>
    <m/>
  </r>
  <r>
    <n v="104"/>
    <x v="5"/>
    <s v="Kiln-2"/>
    <s v="K2 007"/>
    <s v=" Deep Pan Conveyor Gear Box U2 Side "/>
    <s v="Normal"/>
    <s v="Normal"/>
    <m/>
    <x v="0"/>
    <x v="0"/>
    <x v="0"/>
    <s v="NA"/>
    <s v="NA"/>
    <m/>
  </r>
  <r>
    <n v="105"/>
    <x v="5"/>
    <s v="Kiln-2"/>
    <s v="K2 008"/>
    <s v=" Deep Pan Conveyor Gear Box U3 Side"/>
    <s v="Caution"/>
    <s v="Normal"/>
    <s v="Viscosity @ 40 deg.C value is higher than the specifications indicating there is a high oil film thickness between two mating parts. High oil film thickness can lead to friction. Hence, it is recommended to drain 25ltrs of old oil and refill with same quantity of fresh oil to regain viscosity levels."/>
    <x v="8"/>
    <x v="2"/>
    <x v="2"/>
    <d v="2020-03-25T00:00:00"/>
    <m/>
    <s v="Oil replacement will be done only in stoppage and require permit from the concerned department."/>
  </r>
  <r>
    <n v="106"/>
    <x v="5"/>
    <s v="Packing Plant 2"/>
    <s v="PP2 001"/>
    <s v=" Bucket Elevator 01 GB "/>
    <s v="Normal"/>
    <s v="Marginal"/>
    <s v="Filter the oil as ferrous wear (&lt;15 microns) particles concentration is too high."/>
    <x v="1"/>
    <x v="2"/>
    <x v="1"/>
    <m/>
    <m/>
    <s v="Action plan will be defined after the confirmation of sump capacity of the GB with the concerned department."/>
  </r>
  <r>
    <n v="107"/>
    <x v="5"/>
    <s v="Packing Plant 2"/>
    <s v="PP2 002"/>
    <s v=" Bucket Elevator 02 GB "/>
    <s v="Normal"/>
    <s v="Marginal"/>
    <s v="Filter the oil as ferrous wear (&lt;15 microns) particles concentration is too high."/>
    <x v="1"/>
    <x v="2"/>
    <x v="1"/>
    <m/>
    <m/>
    <s v="Action plan will be defined after the confirmation of sump capacity of the GB with the concerned department."/>
  </r>
  <r>
    <n v="108"/>
    <x v="5"/>
    <s v="Packing Plant 2"/>
    <s v="PP2 003"/>
    <s v=" Bucket Elevator 03 GB "/>
    <s v="Normal"/>
    <s v="Marginal"/>
    <s v="Morphology of bearing wear particles observed on the ferrogram indicates pitting and fatigue in the bearings. Hence, filter the oil with 10 and 5 microns absolute filtration system to remove particulate contamination very effectively."/>
    <x v="1"/>
    <x v="2"/>
    <x v="1"/>
    <m/>
    <m/>
    <s v="Action plan will be defined after the confirmation of sump capacity of the GB with the concerned department."/>
  </r>
  <r>
    <n v="109"/>
    <x v="5"/>
    <s v="Packing Plant 3"/>
    <s v="PP3 001"/>
    <s v=" Bucket Elevator  GB "/>
    <s v="Normal"/>
    <s v="Marginal"/>
    <s v="Morphology of bearing wear particles observed on the ferrogram indicates pitting and fatigue in the bearings. Hence, filter the oil with 10 and 5 microns absolute filtration system to remove particulate contamination very effectively."/>
    <x v="1"/>
    <x v="2"/>
    <x v="1"/>
    <m/>
    <m/>
    <s v="Action plan will be defined after the confirmation of sump capacity of the GB with the concerned department."/>
  </r>
  <r>
    <n v="110"/>
    <x v="5"/>
    <s v="Raw Mill-2"/>
    <s v="RM2 005"/>
    <s v="Trunion Bearing NDE Side"/>
    <s v="Normal"/>
    <s v="Normal"/>
    <m/>
    <x v="0"/>
    <x v="0"/>
    <x v="0"/>
    <s v="NA"/>
    <s v="NA"/>
    <m/>
  </r>
  <r>
    <n v="111"/>
    <x v="5"/>
    <s v="Raw Mill-2"/>
    <s v="RM2 004"/>
    <s v="Trunion Bearing DE Side"/>
    <s v="Normal"/>
    <s v="Normal"/>
    <m/>
    <x v="0"/>
    <x v="0"/>
    <x v="0"/>
    <s v="NA"/>
    <s v="NA"/>
    <m/>
  </r>
  <r>
    <n v="112"/>
    <x v="5"/>
    <s v="Raw Mill-2"/>
    <s v="RM2 006"/>
    <s v=" Roller Press Hydraullic Tank"/>
    <s v="Normal"/>
    <s v="Normal"/>
    <m/>
    <x v="0"/>
    <x v="0"/>
    <x v="0"/>
    <s v="NA"/>
    <s v="NA"/>
    <m/>
  </r>
  <r>
    <n v="113"/>
    <x v="5"/>
    <s v="Raw Mill-2"/>
    <s v="RM2 002"/>
    <s v="Roller Press Fixed GB Unit-3 Side"/>
    <s v="Normal"/>
    <s v="Marginal"/>
    <s v="Morphology of bearing wear particles observed on the ferrogram indicates pitting and fatigue in the bearings. Hence, filter the oil with 10 and 5 microns absolute filtration system to remove particulate contamination very effectively."/>
    <x v="1"/>
    <x v="1"/>
    <x v="1"/>
    <m/>
    <m/>
    <s v="Oil is replaced with fresh oil on 21/02/2020."/>
  </r>
  <r>
    <n v="114"/>
    <x v="5"/>
    <s v="Raw Mill-2"/>
    <s v="R54"/>
    <s v="Bucket Elevator Gear Box"/>
    <s v="Normal"/>
    <s v="Normal"/>
    <m/>
    <x v="0"/>
    <x v="0"/>
    <x v="0"/>
    <s v="NA"/>
    <s v="NA"/>
    <m/>
  </r>
  <r>
    <n v="115"/>
    <x v="5"/>
    <s v="Raw Mill-2"/>
    <s v="R13"/>
    <s v="Bucket Elevator Gear Box"/>
    <s v="Normal"/>
    <s v="Normal"/>
    <m/>
    <x v="0"/>
    <x v="0"/>
    <x v="0"/>
    <s v="NA"/>
    <s v="NA"/>
    <m/>
  </r>
  <r>
    <n v="116"/>
    <x v="5"/>
    <s v="Raw Mill-2"/>
    <s v="RM2 001"/>
    <s v=" Main Drive Gear Box "/>
    <s v="Normal"/>
    <s v="Normal"/>
    <m/>
    <x v="0"/>
    <x v="0"/>
    <x v="0"/>
    <s v="NA"/>
    <s v="NA"/>
    <m/>
  </r>
  <r>
    <n v="117"/>
    <x v="5"/>
    <s v="Raw Mill-2"/>
    <s v="R81"/>
    <s v="Bucket Elevator Gear Box"/>
    <s v="Normal"/>
    <s v="Normal"/>
    <m/>
    <x v="0"/>
    <x v="0"/>
    <x v="0"/>
    <s v="NA"/>
    <s v="NA"/>
    <m/>
  </r>
  <r>
    <n v="118"/>
    <x v="5"/>
    <s v="Raw Mill-2"/>
    <s v="RM2 003"/>
    <s v="Separator Gear Box"/>
    <s v="Normal"/>
    <s v="Normal"/>
    <m/>
    <x v="0"/>
    <x v="0"/>
    <x v="0"/>
    <s v="NA"/>
    <s v="NA"/>
    <m/>
  </r>
  <r>
    <n v="40"/>
    <x v="5"/>
    <s v="Raw Mill-3"/>
    <s v="RM3 003"/>
    <s v=" Roller Press Hydraullic Tank "/>
    <s v="Normal"/>
    <s v="Marginal"/>
    <s v="Filter the oil as ferrous wear (&lt;15 microns) particles concentration is too high."/>
    <x v="2"/>
    <x v="1"/>
    <x v="1"/>
    <m/>
    <s v="3 hrs"/>
    <s v="Filtration is completed on 07/03/2020."/>
  </r>
  <r>
    <n v="120"/>
    <x v="5"/>
    <s v="Raw Mill-3"/>
    <s v="RM3 001"/>
    <s v=" Roller Press Fluid Coupling (Old Oil)"/>
    <s v="Normal"/>
    <s v="Normal"/>
    <m/>
    <x v="0"/>
    <x v="0"/>
    <x v="0"/>
    <s v="NA"/>
    <s v="NA"/>
    <m/>
  </r>
  <r>
    <n v="121"/>
    <x v="5"/>
    <s v="Raw Mill-3"/>
    <s v="RM3 001"/>
    <s v=" Roller Press Fluid Coupling (New Oil)"/>
    <s v="Normal"/>
    <s v="Normal"/>
    <m/>
    <x v="0"/>
    <x v="0"/>
    <x v="0"/>
    <s v="NA"/>
    <s v="NA"/>
    <m/>
  </r>
  <r>
    <n v="122"/>
    <x v="5"/>
    <s v="TPP 3"/>
    <s v="TG 3"/>
    <s v="Turbine 3"/>
    <s v="Normal"/>
    <s v="Normal"/>
    <m/>
    <x v="0"/>
    <x v="0"/>
    <x v="0"/>
    <s v="NA"/>
    <s v="NA"/>
    <m/>
  </r>
  <r>
    <n v="123"/>
    <x v="6"/>
    <s v="Coal Mill 1"/>
    <s v="CO 001"/>
    <s v="Trunion Bearing DE side"/>
    <s v="Normal"/>
    <s v="Normal"/>
    <m/>
    <x v="0"/>
    <x v="0"/>
    <x v="0"/>
    <s v="NA"/>
    <s v="NA"/>
    <m/>
  </r>
  <r>
    <n v="124"/>
    <x v="6"/>
    <s v="Coal Mill 1"/>
    <s v="CO 002"/>
    <s v="Trunion Bearing NDE side"/>
    <s v="Normal"/>
    <s v="Normal"/>
    <m/>
    <x v="0"/>
    <x v="0"/>
    <x v="0"/>
    <s v="NA"/>
    <s v="NA"/>
    <m/>
  </r>
  <r>
    <n v="125"/>
    <x v="6"/>
    <s v="Cement Mill -3"/>
    <s v="CM3 004"/>
    <s v="Slide Shoe NDE side (After Filtration)"/>
    <s v="Normal"/>
    <s v="Normal"/>
    <m/>
    <x v="0"/>
    <x v="0"/>
    <x v="0"/>
    <s v="NA"/>
    <s v="NA"/>
    <m/>
  </r>
  <r>
    <n v="126"/>
    <x v="6"/>
    <s v="Raw Mill-3"/>
    <s v="RM3 004"/>
    <s v="Roller Press BE Gearbox (Hopper side)"/>
    <s v="Normal"/>
    <s v="Normal"/>
    <m/>
    <x v="0"/>
    <x v="0"/>
    <x v="0"/>
    <s v="NA"/>
    <s v="NA"/>
    <m/>
  </r>
  <r>
    <n v="127"/>
    <x v="6"/>
    <s v="Raw Mill-3"/>
    <s v="RM3 011"/>
    <s v="Separator Gearbox"/>
    <s v="Normal"/>
    <s v="Normal"/>
    <m/>
    <x v="0"/>
    <x v="0"/>
    <x v="0"/>
    <s v="NA"/>
    <s v="NA"/>
    <m/>
  </r>
  <r>
    <n v="128"/>
    <x v="6"/>
    <s v="Raw Mill-3"/>
    <s v="RM3 007"/>
    <s v="Pinion Bearing DE LSSR Side"/>
    <s v="Normal"/>
    <s v="Normal"/>
    <m/>
    <x v="0"/>
    <x v="0"/>
    <x v="0"/>
    <s v="NA"/>
    <s v="NA"/>
    <m/>
  </r>
  <r>
    <n v="129"/>
    <x v="6"/>
    <s v="Raw Mill-3"/>
    <s v="RM3 009"/>
    <s v="Pinion Bearing DE Raw Mill 2 Side"/>
    <s v="Normal"/>
    <s v="Marginal"/>
    <s v="Morphology of bearing wear particles observed on the ferrogram indicates pitting and fatigue in the bearings. Hence, filter the oil with 10 and 5 microns abloute filtration system to remove particulate contamination very effectively."/>
    <x v="1"/>
    <x v="1"/>
    <x v="1"/>
    <m/>
    <m/>
    <s v="Fresh oil of 10 ltrs topup done on 27/02/2020."/>
  </r>
  <r>
    <n v="130"/>
    <x v="6"/>
    <s v="Raw Mill-3"/>
    <s v="RM3 008"/>
    <s v="Pinion Bearing NDE LSSR Side"/>
    <s v="Normal"/>
    <s v="Normal"/>
    <m/>
    <x v="0"/>
    <x v="0"/>
    <x v="0"/>
    <s v="NA"/>
    <s v="NA"/>
    <m/>
  </r>
  <r>
    <n v="131"/>
    <x v="6"/>
    <s v="Raw Mill-3"/>
    <s v="RM3 010"/>
    <s v="Pinion Bearing NDE Raw Mill 2 Side"/>
    <s v="Normal"/>
    <s v="Normal"/>
    <m/>
    <x v="0"/>
    <x v="0"/>
    <x v="0"/>
    <s v="NA"/>
    <s v="NA"/>
    <m/>
  </r>
  <r>
    <n v="132"/>
    <x v="6"/>
    <s v="Raw Mill-3"/>
    <s v="RM3 006"/>
    <s v="Roller Press Movable GB (Unit 2 side)"/>
    <s v="Normal"/>
    <s v="Marginal"/>
    <s v="Morphology of bearing wear and ferrous wear particles (15 microns) observed on the ferrogram indicates pitting and fatigue in the bearings. Hence, filter the oil with 10 and 5 microns abloute filtration system to remove particulate contamination very effectively."/>
    <x v="1"/>
    <x v="2"/>
    <x v="1"/>
    <d v="2020-03-31T00:00:00"/>
    <s v="7-9  hrs"/>
    <s v="Drain valve is not available for the equipment to perform filtration and so will be attended only in stoppage."/>
  </r>
  <r>
    <n v="133"/>
    <x v="6"/>
    <s v="Raw Mill-3"/>
    <s v="RM3 005"/>
    <s v="Roller Press Fixed GB (LSSR side)"/>
    <s v="Normal"/>
    <s v="Marginal"/>
    <s v="Filter the oil as ferrous wear (&lt;15 microns) particles concentration is too high."/>
    <x v="1"/>
    <x v="2"/>
    <x v="1"/>
    <d v="2020-03-31T00:00:00"/>
    <s v="7-9  hrs"/>
    <s v="Drain valve is not available for the equipment to perform filtration and so will be attended only in stoppage."/>
  </r>
  <r>
    <n v="134"/>
    <x v="6"/>
    <s v="Raw Mill-2"/>
    <s v="RM2 007"/>
    <s v="Pinion Bearing DE"/>
    <s v="Normal"/>
    <s v="Normal"/>
    <m/>
    <x v="0"/>
    <x v="0"/>
    <x v="0"/>
    <s v="NA"/>
    <s v="NA"/>
    <m/>
  </r>
  <r>
    <n v="135"/>
    <x v="6"/>
    <s v="Raw Mill-2"/>
    <s v="RM2 008"/>
    <s v="Pinion Bearing NDE"/>
    <s v="Normal"/>
    <s v="Normal"/>
    <m/>
    <x v="0"/>
    <x v="0"/>
    <x v="0"/>
    <s v="NA"/>
    <s v="NA"/>
    <m/>
  </r>
  <r>
    <n v="136"/>
    <x v="7"/>
    <s v="Kiln 2"/>
    <s v="K2 009"/>
    <s v="Cooler Hydraullic tank"/>
    <s v="Normal"/>
    <s v="Normal"/>
    <m/>
    <x v="0"/>
    <x v="0"/>
    <x v="0"/>
    <s v="NA"/>
    <s v="NA"/>
    <m/>
  </r>
  <r>
    <n v="137"/>
    <x v="7"/>
    <s v="Kiln 3"/>
    <s v="K3 012"/>
    <s v="Cooler Hydraullic tank"/>
    <s v="Normal"/>
    <s v="Normal"/>
    <m/>
    <x v="0"/>
    <x v="0"/>
    <x v="0"/>
    <s v="NA"/>
    <s v="NA"/>
    <m/>
  </r>
  <r>
    <n v="138"/>
    <x v="7"/>
    <s v="Kiln 3"/>
    <s v="K3 003"/>
    <s v="Main Drive Gearbox"/>
    <s v="Normal"/>
    <s v="Normal"/>
    <m/>
    <x v="0"/>
    <x v="0"/>
    <x v="0"/>
    <s v="NA"/>
    <s v="NA"/>
    <m/>
  </r>
  <r>
    <n v="139"/>
    <x v="7"/>
    <s v="Kiln 2"/>
    <s v="K2 001"/>
    <s v="Grate Drive 1"/>
    <s v="Alert"/>
    <s v="Normal"/>
    <s v="Viscosity @ 40 deg.C value is lower than the specifications indicating there is a low oil film thickness betweentwo mating parts. Low oil film thickness can lead to metal to metal contact. Hence, it is recommended to drain 10ltrs of old oil and refill with same quantity of fresh oil to regain viscosity levels."/>
    <x v="9"/>
    <x v="2"/>
    <x v="2"/>
    <d v="2020-03-25T00:00:00"/>
    <s v="NA"/>
    <s v="Will be attended in stoppage condition only and also require permit from the  concerned department."/>
  </r>
  <r>
    <n v="140"/>
    <x v="7"/>
    <s v="Kiln 2"/>
    <s v="G62"/>
    <s v="Drag Chain 1"/>
    <s v="Normal"/>
    <s v="Normal"/>
    <m/>
    <x v="0"/>
    <x v="0"/>
    <x v="0"/>
    <s v="NA"/>
    <s v="NA"/>
    <m/>
  </r>
  <r>
    <n v="141"/>
    <x v="7"/>
    <s v="Kiln 2"/>
    <s v="G63"/>
    <s v="Drag Chain 2"/>
    <s v="Normal"/>
    <s v="Normal"/>
    <m/>
    <x v="0"/>
    <x v="0"/>
    <x v="0"/>
    <s v="NA"/>
    <s v="NA"/>
    <m/>
  </r>
  <r>
    <n v="142"/>
    <x v="7"/>
    <s v="Kiln 2"/>
    <s v="K2 002"/>
    <s v="Grate Drive 2"/>
    <s v="Alert"/>
    <s v="Normal"/>
    <s v="Viscosity @ 40 deg.C value is lower than the specifications indicating there is a low oil film thickness betweentwo mating parts. Low oil film thickness can lead to metal to metal contact. Hence, it is recommended to drain 25ltrs of old oil and refill with same quantity of fresh oil to regain viscosity levels."/>
    <x v="8"/>
    <x v="2"/>
    <x v="2"/>
    <d v="2020-03-25T00:00:00"/>
    <s v="NA"/>
    <s v="Will be attended in stoppage condition only and also require permit from the  concerned department."/>
  </r>
  <r>
    <n v="143"/>
    <x v="7"/>
    <s v="Kiln 2"/>
    <s v="K2 003"/>
    <s v="Grate Drive 3"/>
    <s v="Alert"/>
    <s v="Normal"/>
    <s v="Viscosity @ 40 deg.C value is lower than the specifications indicating there is a low oil film thickness betweentwo mating parts. Low oil film thickness can lead to metal to metal contact. Hence, it is recommended to drain 25ltrs of old oil and refill with same quantity of fresh oil to regain viscosity levels."/>
    <x v="8"/>
    <x v="2"/>
    <x v="2"/>
    <d v="2020-03-25T00:00:00"/>
    <s v="NA"/>
    <s v="Will be attended in stoppage condition only and also require permit from the  concerned department."/>
  </r>
  <r>
    <n v="144"/>
    <x v="7"/>
    <s v="Kiln 2"/>
    <s v="K2 006"/>
    <s v="Thrust Roller Hydraullic Tank"/>
    <s v="Normal"/>
    <s v="Normal"/>
    <m/>
    <x v="0"/>
    <x v="0"/>
    <x v="0"/>
    <s v="NA"/>
    <s v="NA"/>
    <m/>
  </r>
  <r>
    <n v="145"/>
    <x v="7"/>
    <s v="Kiln 3"/>
    <s v="K3 005"/>
    <s v="Thrust Roller Hydraullic Tank"/>
    <s v="Normal"/>
    <s v="Normal"/>
    <m/>
    <x v="0"/>
    <x v="0"/>
    <x v="0"/>
    <s v="NA"/>
    <s v="NA"/>
    <m/>
  </r>
  <r>
    <n v="146"/>
    <x v="7"/>
    <s v="Raw Mill-3"/>
    <s v="RM3 014"/>
    <s v="Main Drive Gearbox (Unit 2 side)"/>
    <s v="Normal"/>
    <s v="Normal"/>
    <m/>
    <x v="0"/>
    <x v="0"/>
    <x v="0"/>
    <s v="NA"/>
    <s v="NA"/>
    <m/>
  </r>
  <r>
    <n v="147"/>
    <x v="7"/>
    <s v="Raw Mill-3"/>
    <s v="RM3 017"/>
    <s v="Mill Outlet Bucket Elevator Gear Box"/>
    <s v="Normal"/>
    <s v="Normal"/>
    <m/>
    <x v="0"/>
    <x v="0"/>
    <x v="0"/>
    <s v="NA"/>
    <s v="NA"/>
    <m/>
  </r>
  <r>
    <n v="148"/>
    <x v="7"/>
    <s v="Raw Mill-3"/>
    <s v="RM3 013"/>
    <s v="Roller Press BE Gearbox (Coal Mill side)"/>
    <s v="Normal"/>
    <s v="Normal"/>
    <m/>
    <x v="0"/>
    <x v="0"/>
    <x v="0"/>
    <s v="NA"/>
    <s v="NA"/>
    <m/>
  </r>
  <r>
    <n v="149"/>
    <x v="7"/>
    <s v="Raw Mill-3"/>
    <s v="RM3 015"/>
    <s v="Trunion Bearing DE Side"/>
    <s v="Normal"/>
    <s v="Normal"/>
    <m/>
    <x v="0"/>
    <x v="0"/>
    <x v="0"/>
    <s v="NA"/>
    <s v="NA"/>
    <m/>
  </r>
  <r>
    <n v="150"/>
    <x v="7"/>
    <s v="Raw Mill-3"/>
    <s v="RM3 016"/>
    <s v="Trunion Bearing NDE Side"/>
    <s v="Normal"/>
    <s v="Normal"/>
    <m/>
    <x v="0"/>
    <x v="0"/>
    <x v="0"/>
    <s v="NA"/>
    <s v="NA"/>
    <m/>
  </r>
  <r>
    <n v="151"/>
    <x v="7"/>
    <s v="Raw Mill-3"/>
    <s v="RM3 012"/>
    <s v="Main Drive Gearbox (LSSR side)"/>
    <s v="Normal"/>
    <s v="Normal"/>
    <m/>
    <x v="0"/>
    <x v="0"/>
    <x v="0"/>
    <s v="NA"/>
    <s v="N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2" cacheId="16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E16" firstHeaderRow="1" firstDataRow="2" firstDataCol="1" rowPageCount="1" colPageCount="1"/>
  <pivotFields count="16">
    <pivotField showAll="0"/>
    <pivotField axis="axisRow" numFmtId="17" showAll="0" sortType="ascending">
      <items count="15">
        <item sd="0" x="1"/>
        <item sd="0" x="2"/>
        <item sd="0" x="3"/>
        <item x="4"/>
        <item x="5"/>
        <item x="6"/>
        <item x="7"/>
        <item x="8"/>
        <item x="9"/>
        <item sd="0" x="10"/>
        <item sd="0" x="11"/>
        <item sd="0" x="12"/>
        <item x="0"/>
        <item x="13"/>
        <item t="default"/>
      </items>
    </pivotField>
    <pivotField showAll="0"/>
    <pivotField showAll="0"/>
    <pivotField showAll="0"/>
    <pivotField showAll="0"/>
    <pivotField showAll="0"/>
    <pivotField showAll="0"/>
    <pivotField showAll="0">
      <items count="11">
        <item x="6"/>
        <item x="9"/>
        <item x="7"/>
        <item x="8"/>
        <item x="2"/>
        <item x="3"/>
        <item x="1"/>
        <item x="0"/>
        <item x="5"/>
        <item x="4"/>
        <item t="default"/>
      </items>
    </pivotField>
    <pivotField axis="axisPage" showAll="0">
      <items count="4">
        <item x="1"/>
        <item x="0"/>
        <item x="2"/>
        <item t="default"/>
      </items>
    </pivotField>
    <pivotField axis="axisCol" dataField="1" showAll="0">
      <items count="5">
        <item x="3"/>
        <item x="1"/>
        <item x="0"/>
        <item x="2"/>
        <item t="default"/>
      </items>
    </pivotField>
    <pivotField showAll="0"/>
    <pivotField showAll="0"/>
    <pivotField showAll="0"/>
    <pivotField axis="axisRow" showAll="0">
      <items count="7">
        <item sd="0" x="0"/>
        <item x="1"/>
        <item sd="0" x="2"/>
        <item sd="0" x="3"/>
        <item x="4"/>
        <item sd="0" x="5"/>
        <item t="default"/>
      </items>
    </pivotField>
    <pivotField axis="axisRow" showAll="0">
      <items count="5">
        <item sd="0" x="0"/>
        <item x="1"/>
        <item x="2"/>
        <item sd="0" x="3"/>
        <item t="default"/>
      </items>
    </pivotField>
  </pivotFields>
  <rowFields count="3">
    <field x="15"/>
    <field x="14"/>
    <field x="1"/>
  </rowFields>
  <rowItems count="10">
    <i>
      <x v="1"/>
    </i>
    <i r="1">
      <x v="4"/>
    </i>
    <i r="2">
      <x v="9"/>
    </i>
    <i r="2">
      <x v="11"/>
    </i>
    <i>
      <x v="2"/>
    </i>
    <i r="1">
      <x v="1"/>
    </i>
    <i r="2">
      <x/>
    </i>
    <i r="2">
      <x v="1"/>
    </i>
    <i r="2">
      <x v="2"/>
    </i>
    <i t="grand">
      <x/>
    </i>
  </rowItems>
  <colFields count="1">
    <field x="10"/>
  </colFields>
  <colItems count="4">
    <i>
      <x/>
    </i>
    <i>
      <x v="1"/>
    </i>
    <i>
      <x v="3"/>
    </i>
    <i t="grand">
      <x/>
    </i>
  </colItems>
  <pageFields count="1">
    <pageField fld="9" item="2" hier="-1"/>
  </pageFields>
  <dataFields count="1">
    <dataField name="Count of Activity" fld="10" subtotal="count" baseField="0" baseItem="0"/>
  </dataFields>
  <formats count="38">
    <format dxfId="0">
      <pivotArea type="all" dataOnly="0" outline="0" fieldPosition="0"/>
    </format>
    <format dxfId="1">
      <pivotArea outline="0" collapsedLevelsAreSubtotals="1" fieldPosition="0"/>
    </format>
    <format dxfId="2">
      <pivotArea type="origin" dataOnly="0" labelOnly="1" outline="0" fieldPosition="0"/>
    </format>
    <format dxfId="3">
      <pivotArea field="9" type="button" dataOnly="0" labelOnly="1" outline="0" axis="axisPage" fieldPosition="0"/>
    </format>
    <format dxfId="4">
      <pivotArea type="topRight" dataOnly="0" labelOnly="1" outline="0" fieldPosition="0"/>
    </format>
    <format dxfId="5">
      <pivotArea field="15" type="button" dataOnly="0" labelOnly="1" outline="0" axis="axisRow" fieldPosition="0"/>
    </format>
    <format dxfId="6">
      <pivotArea dataOnly="0" labelOnly="1" grandRow="1" outline="0" fieldPosition="0"/>
    </format>
    <format dxfId="7">
      <pivotArea dataOnly="0" labelOnly="1" grandCol="1" outline="0" fieldPosition="0"/>
    </format>
    <format dxfId="8">
      <pivotArea type="all" dataOnly="0" outline="0" fieldPosition="0"/>
    </format>
    <format dxfId="9">
      <pivotArea outline="0" collapsedLevelsAreSubtotals="1" fieldPosition="0"/>
    </format>
    <format dxfId="10">
      <pivotArea type="origin" dataOnly="0" labelOnly="1" outline="0" fieldPosition="0"/>
    </format>
    <format dxfId="11">
      <pivotArea field="9" type="button" dataOnly="0" labelOnly="1" outline="0" axis="axisPage" fieldPosition="0"/>
    </format>
    <format dxfId="12">
      <pivotArea type="topRight" dataOnly="0" labelOnly="1" outline="0" fieldPosition="0"/>
    </format>
    <format dxfId="13">
      <pivotArea field="15" type="button" dataOnly="0" labelOnly="1" outline="0" axis="axisRow" fieldPosition="0"/>
    </format>
    <format dxfId="14">
      <pivotArea dataOnly="0" labelOnly="1" grandRow="1" outline="0" fieldPosition="0"/>
    </format>
    <format dxfId="15">
      <pivotArea dataOnly="0" labelOnly="1" grandCol="1" outline="0" fieldPosition="0"/>
    </format>
    <format dxfId="16">
      <pivotArea type="all" dataOnly="0" outline="0" fieldPosition="0"/>
    </format>
    <format dxfId="17">
      <pivotArea outline="0" collapsedLevelsAreSubtotals="1" fieldPosition="0"/>
    </format>
    <format dxfId="18">
      <pivotArea type="origin" dataOnly="0" labelOnly="1" outline="0" fieldPosition="0"/>
    </format>
    <format dxfId="19">
      <pivotArea field="9" type="button" dataOnly="0" labelOnly="1" outline="0" axis="axisPage" fieldPosition="0"/>
    </format>
    <format dxfId="20">
      <pivotArea type="topRight" dataOnly="0" labelOnly="1" outline="0" fieldPosition="0"/>
    </format>
    <format dxfId="21">
      <pivotArea field="15" type="button" dataOnly="0" labelOnly="1" outline="0" axis="axisRow" fieldPosition="0"/>
    </format>
    <format dxfId="22">
      <pivotArea dataOnly="0" labelOnly="1" grandRow="1" outline="0" fieldPosition="0"/>
    </format>
    <format dxfId="23">
      <pivotArea dataOnly="0" labelOnly="1" grandCol="1" outline="0" fieldPosition="0"/>
    </format>
    <format dxfId="24">
      <pivotArea type="all" dataOnly="0" outline="0" fieldPosition="0"/>
    </format>
    <format dxfId="25">
      <pivotArea outline="0" collapsedLevelsAreSubtotals="1" fieldPosition="0"/>
    </format>
    <format dxfId="26">
      <pivotArea type="origin" dataOnly="0" labelOnly="1" outline="0" fieldPosition="0"/>
    </format>
    <format dxfId="27">
      <pivotArea field="10" type="button" dataOnly="0" labelOnly="1" outline="0" axis="axisCol" fieldPosition="0"/>
    </format>
    <format dxfId="28">
      <pivotArea type="topRight" dataOnly="0" labelOnly="1" outline="0" fieldPosition="0"/>
    </format>
    <format dxfId="29">
      <pivotArea field="15" type="button" dataOnly="0" labelOnly="1" outline="0" axis="axisRow" fieldPosition="0"/>
    </format>
    <format dxfId="30">
      <pivotArea dataOnly="0" labelOnly="1" fieldPosition="0">
        <references count="1">
          <reference field="15" count="2">
            <x v="1"/>
            <x v="2"/>
          </reference>
        </references>
      </pivotArea>
    </format>
    <format dxfId="31">
      <pivotArea dataOnly="0" labelOnly="1" grandRow="1" outline="0" fieldPosition="0"/>
    </format>
    <format dxfId="32">
      <pivotArea dataOnly="0" labelOnly="1" fieldPosition="0">
        <references count="2">
          <reference field="14" count="1">
            <x v="4"/>
          </reference>
          <reference field="15" count="1" selected="0">
            <x v="1"/>
          </reference>
        </references>
      </pivotArea>
    </format>
    <format dxfId="33">
      <pivotArea dataOnly="0" labelOnly="1" fieldPosition="0">
        <references count="2">
          <reference field="14" count="1">
            <x v="1"/>
          </reference>
          <reference field="15" count="1" selected="0">
            <x v="2"/>
          </reference>
        </references>
      </pivotArea>
    </format>
    <format dxfId="34">
      <pivotArea dataOnly="0" labelOnly="1" fieldPosition="0">
        <references count="3">
          <reference field="1" count="2">
            <x v="9"/>
            <x v="11"/>
          </reference>
          <reference field="14" count="1" selected="0">
            <x v="4"/>
          </reference>
          <reference field="15" count="1" selected="0">
            <x v="1"/>
          </reference>
        </references>
      </pivotArea>
    </format>
    <format dxfId="35">
      <pivotArea dataOnly="0" labelOnly="1" fieldPosition="0">
        <references count="3">
          <reference field="1" count="3">
            <x v="0"/>
            <x v="1"/>
            <x v="2"/>
          </reference>
          <reference field="14" count="1" selected="0">
            <x v="1"/>
          </reference>
          <reference field="15" count="1" selected="0">
            <x v="2"/>
          </reference>
        </references>
      </pivotArea>
    </format>
    <format dxfId="36">
      <pivotArea dataOnly="0" labelOnly="1" fieldPosition="0">
        <references count="1">
          <reference field="10" count="3">
            <x v="0"/>
            <x v="1"/>
            <x v="3"/>
          </reference>
        </references>
      </pivotArea>
    </format>
    <format dxfId="3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J50"/>
  <sheetViews>
    <sheetView topLeftCell="A15" workbookViewId="0">
      <selection activeCell="G28" sqref="G28"/>
    </sheetView>
  </sheetViews>
  <sheetFormatPr defaultRowHeight="15"/>
  <cols>
    <col min="1" max="1" width="7.42578125" customWidth="1"/>
    <col min="2" max="2" width="13.42578125" customWidth="1"/>
    <col min="3" max="3" width="18.5703125" customWidth="1"/>
    <col min="4" max="4" width="19" customWidth="1"/>
    <col min="5" max="5" width="15.140625" customWidth="1"/>
    <col min="6" max="6" width="12.5703125" customWidth="1"/>
    <col min="7" max="7" width="13.28515625" customWidth="1"/>
    <col min="8" max="8" width="12.7109375" customWidth="1"/>
    <col min="9" max="9" width="15.140625" bestFit="1" customWidth="1"/>
    <col min="10" max="10" width="20" customWidth="1"/>
  </cols>
  <sheetData>
    <row r="1" spans="1:10" ht="23.25" customHeight="1" thickBot="1">
      <c r="A1" s="213" t="s">
        <v>0</v>
      </c>
      <c r="B1" s="214"/>
      <c r="C1" s="214"/>
      <c r="D1" s="214"/>
      <c r="E1" s="214"/>
      <c r="F1" s="214"/>
      <c r="G1" s="214"/>
      <c r="H1" s="214"/>
      <c r="I1" s="214"/>
      <c r="J1" s="215"/>
    </row>
    <row r="2" spans="1:10" ht="30">
      <c r="A2" s="135" t="s">
        <v>1</v>
      </c>
      <c r="B2" s="136" t="s">
        <v>2</v>
      </c>
      <c r="C2" s="145" t="s">
        <v>3</v>
      </c>
      <c r="D2" s="136" t="s">
        <v>4</v>
      </c>
      <c r="E2" s="136" t="s">
        <v>5</v>
      </c>
      <c r="F2" s="136" t="s">
        <v>6</v>
      </c>
      <c r="G2" s="136" t="s">
        <v>7</v>
      </c>
      <c r="H2" s="136" t="s">
        <v>8</v>
      </c>
      <c r="I2" s="136" t="s">
        <v>9</v>
      </c>
      <c r="J2" s="137" t="s">
        <v>10</v>
      </c>
    </row>
    <row r="3" spans="1:10">
      <c r="A3" s="4">
        <v>1</v>
      </c>
      <c r="B3" s="44">
        <v>44105</v>
      </c>
      <c r="C3" s="6" t="s">
        <v>11</v>
      </c>
      <c r="D3" s="29"/>
      <c r="E3" s="29">
        <v>1</v>
      </c>
      <c r="F3" s="29"/>
      <c r="G3" s="29">
        <v>182</v>
      </c>
      <c r="H3" s="60"/>
      <c r="I3" s="3"/>
      <c r="J3" s="8"/>
    </row>
    <row r="4" spans="1:10">
      <c r="A4" s="4">
        <v>2</v>
      </c>
      <c r="B4" s="44">
        <v>44105</v>
      </c>
      <c r="C4" s="112" t="s">
        <v>12</v>
      </c>
      <c r="D4" s="29"/>
      <c r="E4" s="7">
        <v>1</v>
      </c>
      <c r="F4" s="7"/>
      <c r="G4" s="7">
        <v>182</v>
      </c>
      <c r="H4" s="5"/>
      <c r="I4" s="3"/>
      <c r="J4" s="9"/>
    </row>
    <row r="5" spans="1:10">
      <c r="A5" s="4">
        <v>3</v>
      </c>
      <c r="B5" s="44">
        <v>44105</v>
      </c>
      <c r="C5" s="6" t="s">
        <v>11</v>
      </c>
      <c r="D5" s="7"/>
      <c r="E5" s="7">
        <v>1</v>
      </c>
      <c r="F5" s="7"/>
      <c r="G5" s="29">
        <v>182</v>
      </c>
      <c r="H5" s="5"/>
      <c r="I5" s="3"/>
      <c r="J5" s="9"/>
    </row>
    <row r="6" spans="1:10">
      <c r="A6" s="4">
        <v>4</v>
      </c>
      <c r="B6" s="44">
        <v>44107</v>
      </c>
      <c r="C6" s="6" t="s">
        <v>13</v>
      </c>
      <c r="D6" s="7"/>
      <c r="E6" s="7">
        <v>1</v>
      </c>
      <c r="F6" s="7"/>
      <c r="G6" s="7">
        <v>190</v>
      </c>
      <c r="H6" s="7"/>
      <c r="I6" s="7"/>
      <c r="J6" s="9"/>
    </row>
    <row r="7" spans="1:10" ht="30">
      <c r="A7" s="4">
        <v>5</v>
      </c>
      <c r="B7" s="44">
        <v>44109</v>
      </c>
      <c r="C7" s="112" t="s">
        <v>14</v>
      </c>
      <c r="D7" s="7"/>
      <c r="E7" s="7">
        <v>1</v>
      </c>
      <c r="F7" s="7"/>
      <c r="G7" s="7">
        <v>180</v>
      </c>
      <c r="H7" s="6"/>
      <c r="I7" s="7"/>
      <c r="J7" s="9"/>
    </row>
    <row r="8" spans="1:10">
      <c r="A8" s="4">
        <v>6</v>
      </c>
      <c r="B8" s="44">
        <v>44111</v>
      </c>
      <c r="C8" s="6" t="s">
        <v>11</v>
      </c>
      <c r="D8" s="7"/>
      <c r="E8" s="7">
        <v>1</v>
      </c>
      <c r="F8" s="7"/>
      <c r="G8" s="29">
        <v>182</v>
      </c>
      <c r="H8" s="7"/>
      <c r="I8" s="7"/>
      <c r="J8" s="9"/>
    </row>
    <row r="9" spans="1:10">
      <c r="A9" s="4">
        <v>7</v>
      </c>
      <c r="B9" s="44"/>
      <c r="C9" s="6" t="s">
        <v>13</v>
      </c>
      <c r="D9" s="7"/>
      <c r="E9" s="7">
        <v>1</v>
      </c>
      <c r="F9" s="7"/>
      <c r="G9" s="7">
        <v>190</v>
      </c>
      <c r="H9" s="7"/>
      <c r="I9" s="7"/>
      <c r="J9" s="9"/>
    </row>
    <row r="10" spans="1:10" ht="30">
      <c r="A10" s="4">
        <v>8</v>
      </c>
      <c r="B10" s="44"/>
      <c r="C10" s="112" t="s">
        <v>14</v>
      </c>
      <c r="D10" s="7"/>
      <c r="E10" s="7">
        <v>1</v>
      </c>
      <c r="F10" s="7"/>
      <c r="G10" s="7">
        <v>180</v>
      </c>
      <c r="H10" s="7"/>
      <c r="I10" s="7"/>
      <c r="J10" s="9"/>
    </row>
    <row r="11" spans="1:10">
      <c r="H11" s="7"/>
      <c r="I11" s="7"/>
      <c r="J11" s="9"/>
    </row>
    <row r="12" spans="1:10">
      <c r="A12" s="4"/>
      <c r="B12" s="44"/>
      <c r="C12" s="112"/>
      <c r="D12" s="7"/>
      <c r="E12" s="7"/>
      <c r="F12" s="7"/>
      <c r="G12" s="7"/>
      <c r="H12" s="7"/>
      <c r="I12" s="7"/>
      <c r="J12" s="9"/>
    </row>
    <row r="13" spans="1:10">
      <c r="A13" s="4"/>
      <c r="B13" s="44"/>
      <c r="C13" s="6"/>
      <c r="D13" s="7"/>
      <c r="E13" s="7"/>
      <c r="F13" s="7"/>
      <c r="G13" s="7"/>
      <c r="H13" s="7"/>
      <c r="I13" s="7"/>
      <c r="J13" s="9"/>
    </row>
    <row r="14" spans="1:10">
      <c r="A14" s="4"/>
      <c r="B14" s="44"/>
      <c r="C14" s="112"/>
      <c r="D14" s="10"/>
      <c r="E14" s="7"/>
      <c r="F14" s="10"/>
      <c r="G14" s="7"/>
      <c r="H14" s="3"/>
      <c r="I14" s="3"/>
      <c r="J14" s="9"/>
    </row>
    <row r="15" spans="1:10">
      <c r="A15" s="3"/>
      <c r="B15" s="44"/>
      <c r="C15" s="112"/>
      <c r="D15" s="10"/>
      <c r="E15" s="7"/>
      <c r="F15" s="10"/>
      <c r="G15" s="7"/>
      <c r="H15" s="3"/>
      <c r="I15" s="3"/>
      <c r="J15" s="9"/>
    </row>
    <row r="16" spans="1:10">
      <c r="A16" s="3"/>
      <c r="B16" s="44"/>
      <c r="C16" s="112"/>
      <c r="D16" s="10"/>
      <c r="E16" s="7"/>
      <c r="F16" s="10"/>
      <c r="G16" s="7"/>
      <c r="H16" s="3"/>
      <c r="I16" s="3"/>
      <c r="J16" s="9"/>
    </row>
    <row r="17" spans="1:10">
      <c r="A17" s="216" t="s">
        <v>15</v>
      </c>
      <c r="B17" s="217"/>
      <c r="C17" s="217"/>
      <c r="D17" s="217"/>
      <c r="E17" s="218"/>
      <c r="F17" s="28"/>
      <c r="G17" s="126">
        <f>SUM(G3:G15)</f>
        <v>1468</v>
      </c>
      <c r="H17" s="28"/>
      <c r="I17" s="28"/>
      <c r="J17" s="11"/>
    </row>
    <row r="18" spans="1:10" ht="15.75" thickBot="1">
      <c r="A18" s="27"/>
      <c r="B18" s="28"/>
      <c r="C18" s="28"/>
      <c r="D18" s="28"/>
      <c r="E18" s="28"/>
      <c r="F18" s="28"/>
      <c r="G18" s="28"/>
      <c r="H18" s="28"/>
      <c r="I18" s="28"/>
      <c r="J18" s="11"/>
    </row>
    <row r="19" spans="1:10" ht="17.649999999999999" customHeight="1" thickBot="1">
      <c r="A19" s="213" t="s">
        <v>16</v>
      </c>
      <c r="B19" s="214"/>
      <c r="C19" s="214"/>
      <c r="D19" s="214"/>
      <c r="E19" s="214"/>
      <c r="F19" s="214"/>
      <c r="G19" s="214"/>
      <c r="H19" s="214"/>
      <c r="I19" s="214"/>
      <c r="J19" s="215"/>
    </row>
    <row r="20" spans="1:10" ht="30">
      <c r="A20" s="135" t="s">
        <v>1</v>
      </c>
      <c r="B20" s="136" t="s">
        <v>2</v>
      </c>
      <c r="C20" s="136" t="s">
        <v>17</v>
      </c>
      <c r="D20" s="136" t="s">
        <v>18</v>
      </c>
      <c r="E20" s="136" t="s">
        <v>5</v>
      </c>
      <c r="F20" s="136" t="s">
        <v>6</v>
      </c>
      <c r="G20" s="136" t="s">
        <v>19</v>
      </c>
      <c r="H20" s="136" t="s">
        <v>8</v>
      </c>
      <c r="I20" s="136" t="s">
        <v>9</v>
      </c>
      <c r="J20" s="137" t="s">
        <v>10</v>
      </c>
    </row>
    <row r="21" spans="1:10">
      <c r="A21" s="4">
        <v>1</v>
      </c>
      <c r="B21" s="44">
        <v>44105</v>
      </c>
      <c r="C21" s="35" t="s">
        <v>20</v>
      </c>
      <c r="D21" s="7"/>
      <c r="E21" s="7">
        <v>1</v>
      </c>
      <c r="F21" s="7"/>
      <c r="G21" s="7">
        <v>210</v>
      </c>
      <c r="H21" s="44"/>
      <c r="I21" s="3"/>
      <c r="J21" s="9"/>
    </row>
    <row r="22" spans="1:10">
      <c r="A22" s="4">
        <v>2</v>
      </c>
      <c r="B22" s="44">
        <v>44111</v>
      </c>
      <c r="C22" s="35" t="s">
        <v>21</v>
      </c>
      <c r="D22" s="7"/>
      <c r="E22" s="7">
        <v>1</v>
      </c>
      <c r="F22" s="7"/>
      <c r="G22" s="7">
        <v>210</v>
      </c>
      <c r="H22" s="44"/>
      <c r="I22" s="3"/>
      <c r="J22" s="9"/>
    </row>
    <row r="23" spans="1:10">
      <c r="A23" s="4">
        <v>3</v>
      </c>
      <c r="B23" s="44">
        <v>44111</v>
      </c>
      <c r="C23" s="35" t="s">
        <v>22</v>
      </c>
      <c r="D23" s="7"/>
      <c r="E23" s="7">
        <v>1</v>
      </c>
      <c r="F23" s="7"/>
      <c r="G23" s="7">
        <v>210</v>
      </c>
      <c r="H23" s="3"/>
      <c r="I23" s="3"/>
      <c r="J23" s="45"/>
    </row>
    <row r="24" spans="1:10">
      <c r="A24" s="4">
        <v>4</v>
      </c>
      <c r="B24" s="44">
        <v>44111</v>
      </c>
      <c r="C24" s="35" t="s">
        <v>23</v>
      </c>
      <c r="D24" s="7"/>
      <c r="E24" s="7">
        <v>1</v>
      </c>
      <c r="F24" s="7"/>
      <c r="G24" s="7">
        <v>208</v>
      </c>
      <c r="H24" s="5"/>
      <c r="I24" s="3"/>
      <c r="J24" s="11"/>
    </row>
    <row r="25" spans="1:10">
      <c r="A25" s="4">
        <v>5</v>
      </c>
      <c r="B25" s="44">
        <v>44111</v>
      </c>
      <c r="C25" s="35" t="s">
        <v>24</v>
      </c>
      <c r="D25" s="7"/>
      <c r="E25" s="7">
        <v>1</v>
      </c>
      <c r="F25" s="7"/>
      <c r="G25" s="7">
        <v>210</v>
      </c>
      <c r="H25" s="5"/>
      <c r="I25" s="3"/>
      <c r="J25" s="11"/>
    </row>
    <row r="26" spans="1:10">
      <c r="A26" s="4">
        <v>6</v>
      </c>
      <c r="B26" s="44"/>
      <c r="C26" s="35"/>
      <c r="D26" s="7"/>
      <c r="E26" s="7"/>
      <c r="F26" s="7"/>
      <c r="G26" s="7"/>
      <c r="H26" s="5"/>
      <c r="I26" s="3"/>
      <c r="J26" s="11"/>
    </row>
    <row r="27" spans="1:10">
      <c r="A27" s="27"/>
      <c r="B27" s="44"/>
      <c r="C27" s="35"/>
      <c r="D27" s="7"/>
      <c r="E27" s="7"/>
      <c r="F27" s="7"/>
      <c r="G27" s="7"/>
      <c r="H27" s="5"/>
      <c r="I27" s="3"/>
      <c r="J27" s="11"/>
    </row>
    <row r="28" spans="1:10">
      <c r="A28" s="27"/>
      <c r="B28" s="44"/>
      <c r="C28" s="35"/>
      <c r="D28" s="7"/>
      <c r="E28" s="7"/>
      <c r="F28" s="7"/>
      <c r="G28" s="7"/>
      <c r="H28" s="5"/>
      <c r="I28" s="3"/>
      <c r="J28" s="11"/>
    </row>
    <row r="29" spans="1:10">
      <c r="A29" s="27"/>
      <c r="B29" s="44"/>
      <c r="C29" s="35"/>
      <c r="D29" s="7"/>
      <c r="E29" s="7"/>
      <c r="F29" s="7"/>
      <c r="G29" s="7"/>
      <c r="H29" s="5"/>
      <c r="I29" s="3"/>
      <c r="J29" s="11"/>
    </row>
    <row r="30" spans="1:10">
      <c r="A30" s="27"/>
      <c r="B30" s="44"/>
      <c r="C30" s="35"/>
      <c r="D30" s="7"/>
      <c r="E30" s="7"/>
      <c r="F30" s="7"/>
      <c r="G30" s="7"/>
      <c r="H30" s="5"/>
      <c r="I30" s="3"/>
      <c r="J30" s="11"/>
    </row>
    <row r="31" spans="1:10">
      <c r="A31" s="27"/>
      <c r="B31" s="44"/>
      <c r="C31" s="35"/>
      <c r="D31" s="7"/>
      <c r="E31" s="7"/>
      <c r="F31" s="7"/>
      <c r="G31" s="7"/>
      <c r="H31" s="5"/>
      <c r="I31" s="3"/>
      <c r="J31" s="11"/>
    </row>
    <row r="32" spans="1:10">
      <c r="A32" s="27"/>
      <c r="B32" s="44"/>
      <c r="C32" s="35"/>
      <c r="D32" s="7"/>
      <c r="E32" s="7"/>
      <c r="F32" s="7"/>
      <c r="G32" s="7"/>
      <c r="H32" s="5"/>
      <c r="I32" s="3"/>
      <c r="J32" s="11"/>
    </row>
    <row r="33" spans="1:10">
      <c r="A33" s="27"/>
      <c r="B33" s="44"/>
      <c r="C33" s="35"/>
      <c r="D33" s="7"/>
      <c r="E33" s="7"/>
      <c r="F33" s="7"/>
      <c r="G33" s="7"/>
      <c r="H33" s="5"/>
      <c r="I33" s="3"/>
      <c r="J33" s="11"/>
    </row>
    <row r="34" spans="1:10">
      <c r="A34" s="27"/>
      <c r="B34" s="44"/>
      <c r="C34" s="35"/>
      <c r="D34" s="7"/>
      <c r="E34" s="7"/>
      <c r="F34" s="7"/>
      <c r="G34" s="7"/>
      <c r="H34" s="44"/>
      <c r="I34" s="28"/>
      <c r="J34" s="11"/>
    </row>
    <row r="35" spans="1:10" ht="15.75" thickBot="1">
      <c r="A35" s="46"/>
      <c r="B35" s="47"/>
      <c r="C35" s="219" t="s">
        <v>25</v>
      </c>
      <c r="D35" s="220"/>
      <c r="E35" s="221"/>
      <c r="F35" s="125"/>
      <c r="G35" s="48">
        <f>SUM(G21:G34)</f>
        <v>1048</v>
      </c>
      <c r="H35" s="47"/>
      <c r="I35" s="47"/>
      <c r="J35" s="49"/>
    </row>
    <row r="36" spans="1:10" ht="26.25" customHeight="1" thickBot="1">
      <c r="A36" s="213" t="s">
        <v>26</v>
      </c>
      <c r="B36" s="214"/>
      <c r="C36" s="214"/>
      <c r="D36" s="214"/>
      <c r="E36" s="214"/>
      <c r="F36" s="214"/>
      <c r="G36" s="214"/>
      <c r="H36" s="214"/>
      <c r="I36" s="214"/>
      <c r="J36" s="215"/>
    </row>
    <row r="37" spans="1:10" ht="30">
      <c r="A37" s="138" t="s">
        <v>1</v>
      </c>
      <c r="B37" s="139" t="s">
        <v>2</v>
      </c>
      <c r="C37" s="139" t="s">
        <v>18</v>
      </c>
      <c r="D37" s="139" t="s">
        <v>5</v>
      </c>
      <c r="E37" s="139" t="s">
        <v>6</v>
      </c>
      <c r="F37" s="139" t="s">
        <v>19</v>
      </c>
      <c r="G37" s="224" t="s">
        <v>10</v>
      </c>
      <c r="H37" s="224"/>
      <c r="I37" s="224"/>
      <c r="J37" s="225"/>
    </row>
    <row r="38" spans="1:10">
      <c r="A38" s="4"/>
      <c r="B38" s="44"/>
      <c r="C38" s="7"/>
      <c r="D38" s="7"/>
      <c r="E38" s="7"/>
      <c r="F38" s="7"/>
      <c r="G38" s="231"/>
      <c r="H38" s="231"/>
      <c r="I38" s="231"/>
      <c r="J38" s="232"/>
    </row>
    <row r="39" spans="1:10">
      <c r="A39" s="4"/>
      <c r="B39" s="44"/>
      <c r="C39" s="7"/>
      <c r="D39" s="7"/>
      <c r="E39" s="7"/>
      <c r="F39" s="7"/>
      <c r="G39" s="231"/>
      <c r="H39" s="231"/>
      <c r="I39" s="231"/>
      <c r="J39" s="232"/>
    </row>
    <row r="40" spans="1:10">
      <c r="A40" s="4"/>
      <c r="B40" s="44"/>
      <c r="C40" s="7"/>
      <c r="D40" s="7"/>
      <c r="E40" s="7"/>
      <c r="F40" s="7"/>
      <c r="G40" s="231"/>
      <c r="H40" s="231"/>
      <c r="I40" s="231"/>
      <c r="J40" s="232"/>
    </row>
    <row r="41" spans="1:10">
      <c r="A41" s="27"/>
      <c r="B41" s="44"/>
      <c r="C41" s="7"/>
      <c r="D41" s="7"/>
      <c r="E41" s="7"/>
      <c r="F41" s="7"/>
      <c r="G41" s="231"/>
      <c r="H41" s="231"/>
      <c r="I41" s="231"/>
      <c r="J41" s="232"/>
    </row>
    <row r="42" spans="1:10">
      <c r="A42" s="27"/>
      <c r="B42" s="44"/>
      <c r="C42" s="3"/>
      <c r="D42" s="3"/>
      <c r="E42" s="7"/>
      <c r="F42" s="7"/>
      <c r="G42" s="231"/>
      <c r="H42" s="231"/>
      <c r="I42" s="231"/>
      <c r="J42" s="232"/>
    </row>
    <row r="43" spans="1:10">
      <c r="A43" s="132"/>
      <c r="B43" s="127"/>
      <c r="C43" s="226" t="s">
        <v>25</v>
      </c>
      <c r="D43" s="227"/>
      <c r="E43" s="228"/>
      <c r="F43" s="129"/>
      <c r="G43" s="235"/>
      <c r="H43" s="235"/>
      <c r="I43" s="235"/>
      <c r="J43" s="236"/>
    </row>
    <row r="44" spans="1:10" ht="15.75" thickBot="1">
      <c r="A44" s="141"/>
      <c r="B44" s="142"/>
      <c r="C44" s="128"/>
      <c r="D44" s="128"/>
      <c r="E44" s="128"/>
      <c r="F44" s="128"/>
      <c r="G44" s="143"/>
      <c r="H44" s="143"/>
      <c r="I44" s="143"/>
      <c r="J44" s="144"/>
    </row>
    <row r="45" spans="1:10" ht="27.95" customHeight="1" thickBot="1">
      <c r="A45" s="213" t="s">
        <v>27</v>
      </c>
      <c r="B45" s="214"/>
      <c r="C45" s="214"/>
      <c r="D45" s="214"/>
      <c r="E45" s="214"/>
      <c r="F45" s="214"/>
      <c r="G45" s="214"/>
      <c r="H45" s="214"/>
      <c r="I45" s="214"/>
      <c r="J45" s="215"/>
    </row>
    <row r="46" spans="1:10" ht="15" customHeight="1">
      <c r="A46" s="135" t="s">
        <v>1</v>
      </c>
      <c r="B46" s="136" t="s">
        <v>2</v>
      </c>
      <c r="C46" s="136" t="s">
        <v>28</v>
      </c>
      <c r="D46" s="222" t="s">
        <v>18</v>
      </c>
      <c r="E46" s="223"/>
      <c r="F46" s="140" t="s">
        <v>5</v>
      </c>
      <c r="G46" s="224" t="s">
        <v>10</v>
      </c>
      <c r="H46" s="224"/>
      <c r="I46" s="224"/>
      <c r="J46" s="225"/>
    </row>
    <row r="47" spans="1:10">
      <c r="A47" s="130"/>
      <c r="B47" s="5"/>
      <c r="C47" s="3"/>
      <c r="D47" s="229"/>
      <c r="E47" s="230"/>
      <c r="F47" s="131"/>
      <c r="G47" s="231"/>
      <c r="H47" s="231"/>
      <c r="I47" s="231"/>
      <c r="J47" s="232"/>
    </row>
    <row r="48" spans="1:10">
      <c r="A48" s="4"/>
      <c r="B48" s="3"/>
      <c r="C48" s="3"/>
      <c r="D48" s="229"/>
      <c r="E48" s="230"/>
      <c r="F48" s="131"/>
      <c r="G48" s="231"/>
      <c r="H48" s="231"/>
      <c r="I48" s="231"/>
      <c r="J48" s="232"/>
    </row>
    <row r="49" spans="1:10">
      <c r="A49" s="4"/>
      <c r="B49" s="3"/>
      <c r="C49" s="3"/>
      <c r="D49" s="229"/>
      <c r="E49" s="230"/>
      <c r="F49" s="131"/>
      <c r="G49" s="231"/>
      <c r="H49" s="231"/>
      <c r="I49" s="231"/>
      <c r="J49" s="232"/>
    </row>
    <row r="50" spans="1:10" ht="15.75" thickBot="1">
      <c r="A50" s="211" t="s">
        <v>29</v>
      </c>
      <c r="B50" s="212"/>
      <c r="C50" s="212"/>
      <c r="D50" s="233"/>
      <c r="E50" s="234"/>
      <c r="F50" s="133"/>
      <c r="G50" s="237"/>
      <c r="H50" s="237"/>
      <c r="I50" s="237"/>
      <c r="J50" s="238"/>
    </row>
  </sheetData>
  <autoFilter ref="A2:J11" xr:uid="{00000000-0009-0000-0000-000000000000}"/>
  <mergeCells count="25">
    <mergeCell ref="D50:E50"/>
    <mergeCell ref="G37:J37"/>
    <mergeCell ref="G38:J38"/>
    <mergeCell ref="G39:J39"/>
    <mergeCell ref="G40:J40"/>
    <mergeCell ref="G41:J41"/>
    <mergeCell ref="G42:J42"/>
    <mergeCell ref="G43:J43"/>
    <mergeCell ref="G50:J50"/>
    <mergeCell ref="A50:C50"/>
    <mergeCell ref="A1:J1"/>
    <mergeCell ref="A17:E17"/>
    <mergeCell ref="A19:J19"/>
    <mergeCell ref="C35:E35"/>
    <mergeCell ref="A45:J45"/>
    <mergeCell ref="D46:E46"/>
    <mergeCell ref="G46:J46"/>
    <mergeCell ref="A36:J36"/>
    <mergeCell ref="C43:E43"/>
    <mergeCell ref="D47:E47"/>
    <mergeCell ref="D48:E48"/>
    <mergeCell ref="D49:E49"/>
    <mergeCell ref="G47:J47"/>
    <mergeCell ref="G48:J48"/>
    <mergeCell ref="G49:J49"/>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249977111117893"/>
  </sheetPr>
  <dimension ref="A1:L34"/>
  <sheetViews>
    <sheetView workbookViewId="0">
      <selection activeCell="F20" sqref="F20"/>
    </sheetView>
  </sheetViews>
  <sheetFormatPr defaultColWidth="9.140625" defaultRowHeight="15"/>
  <cols>
    <col min="1" max="1" width="7.140625" bestFit="1" customWidth="1"/>
    <col min="2" max="2" width="24.7109375" customWidth="1"/>
    <col min="3" max="3" width="15.42578125" customWidth="1"/>
    <col min="4" max="4" width="21.28515625" style="55" customWidth="1"/>
    <col min="5" max="5" width="39.28515625" customWidth="1"/>
    <col min="6" max="6" width="17.7109375" bestFit="1" customWidth="1"/>
    <col min="7" max="7" width="16" customWidth="1"/>
    <col min="8" max="8" width="37.28515625" style="56" bestFit="1" customWidth="1"/>
    <col min="9" max="9" width="13.85546875" customWidth="1"/>
    <col min="10" max="10" width="13.140625" customWidth="1"/>
    <col min="11" max="11" width="12.42578125" customWidth="1"/>
    <col min="12" max="12" width="25.42578125" customWidth="1"/>
  </cols>
  <sheetData>
    <row r="1" spans="1:12" ht="15.75">
      <c r="A1" s="168" t="s">
        <v>215</v>
      </c>
      <c r="B1" s="168" t="s">
        <v>227</v>
      </c>
      <c r="C1" s="168" t="s">
        <v>189</v>
      </c>
      <c r="D1" s="168" t="s">
        <v>112</v>
      </c>
      <c r="E1" s="168" t="s">
        <v>190</v>
      </c>
      <c r="F1" s="168" t="s">
        <v>228</v>
      </c>
      <c r="G1" s="168" t="s">
        <v>229</v>
      </c>
      <c r="H1" s="168" t="s">
        <v>230</v>
      </c>
      <c r="I1" s="168" t="s">
        <v>231</v>
      </c>
      <c r="J1" s="168" t="s">
        <v>232</v>
      </c>
      <c r="K1" s="168" t="s">
        <v>233</v>
      </c>
      <c r="L1" s="168" t="s">
        <v>10</v>
      </c>
    </row>
    <row r="2" spans="1:12">
      <c r="A2" s="50"/>
      <c r="B2" s="54"/>
      <c r="C2" s="54"/>
      <c r="D2" s="166"/>
      <c r="E2" s="54"/>
      <c r="F2" s="54"/>
      <c r="G2" s="54"/>
      <c r="H2" s="52"/>
      <c r="I2" s="54"/>
      <c r="J2" s="54"/>
      <c r="K2" s="54"/>
      <c r="L2" s="54"/>
    </row>
    <row r="3" spans="1:12">
      <c r="A3" s="54"/>
      <c r="B3" s="54"/>
      <c r="C3" s="54"/>
      <c r="D3" s="166"/>
      <c r="E3" s="54"/>
      <c r="F3" s="54"/>
      <c r="G3" s="54"/>
      <c r="H3" s="52"/>
      <c r="I3" s="54"/>
      <c r="J3" s="54"/>
      <c r="K3" s="54"/>
      <c r="L3" s="54"/>
    </row>
    <row r="4" spans="1:12">
      <c r="A4" s="54"/>
      <c r="B4" s="54"/>
      <c r="C4" s="54"/>
      <c r="D4" s="166"/>
      <c r="E4" s="54"/>
      <c r="F4" s="54"/>
      <c r="G4" s="54"/>
      <c r="H4" s="52"/>
      <c r="I4" s="54"/>
      <c r="J4" s="54"/>
      <c r="K4" s="54"/>
      <c r="L4" s="54"/>
    </row>
    <row r="5" spans="1:12">
      <c r="A5" s="54"/>
      <c r="B5" s="54"/>
      <c r="C5" s="54"/>
      <c r="D5" s="166"/>
      <c r="E5" s="54"/>
      <c r="F5" s="54"/>
      <c r="G5" s="54"/>
      <c r="H5" s="52"/>
      <c r="I5" s="54"/>
      <c r="J5" s="54"/>
      <c r="K5" s="54"/>
      <c r="L5" s="54"/>
    </row>
    <row r="6" spans="1:12">
      <c r="A6" s="54"/>
      <c r="B6" s="54"/>
      <c r="C6" s="54"/>
      <c r="D6" s="166"/>
      <c r="E6" s="54"/>
      <c r="F6" s="54"/>
      <c r="G6" s="54"/>
      <c r="H6" s="52"/>
      <c r="I6" s="54"/>
      <c r="J6" s="54"/>
      <c r="K6" s="54"/>
      <c r="L6" s="54"/>
    </row>
    <row r="7" spans="1:12">
      <c r="A7" s="54"/>
      <c r="B7" s="54"/>
      <c r="C7" s="54"/>
      <c r="D7" s="166"/>
      <c r="E7" s="54"/>
      <c r="F7" s="54"/>
      <c r="G7" s="54"/>
      <c r="H7" s="52"/>
      <c r="I7" s="54"/>
      <c r="J7" s="54"/>
      <c r="K7" s="54"/>
      <c r="L7" s="54"/>
    </row>
    <row r="8" spans="1:12">
      <c r="A8" s="54"/>
      <c r="B8" s="54"/>
      <c r="C8" s="54"/>
      <c r="D8" s="166"/>
      <c r="E8" s="54"/>
      <c r="F8" s="54"/>
      <c r="G8" s="54"/>
      <c r="H8" s="52"/>
      <c r="I8" s="54"/>
      <c r="J8" s="54"/>
      <c r="K8" s="54"/>
      <c r="L8" s="54"/>
    </row>
    <row r="9" spans="1:12">
      <c r="A9" s="54"/>
      <c r="B9" s="54"/>
      <c r="C9" s="54"/>
      <c r="D9" s="166"/>
      <c r="E9" s="54"/>
      <c r="F9" s="54"/>
      <c r="G9" s="54"/>
      <c r="H9" s="52"/>
      <c r="I9" s="54"/>
      <c r="J9" s="54"/>
      <c r="K9" s="54"/>
      <c r="L9" s="54"/>
    </row>
    <row r="10" spans="1:12">
      <c r="A10" s="54"/>
      <c r="B10" s="54"/>
      <c r="C10" s="54"/>
      <c r="D10" s="166"/>
      <c r="E10" s="54"/>
      <c r="F10" s="54"/>
      <c r="G10" s="54"/>
      <c r="H10" s="52"/>
      <c r="I10" s="54"/>
      <c r="J10" s="54"/>
      <c r="K10" s="54"/>
      <c r="L10" s="54"/>
    </row>
    <row r="11" spans="1:12">
      <c r="A11" s="54"/>
      <c r="B11" s="54"/>
      <c r="C11" s="54"/>
      <c r="D11" s="166"/>
      <c r="E11" s="54"/>
      <c r="F11" s="54"/>
      <c r="G11" s="54"/>
      <c r="H11" s="52"/>
      <c r="I11" s="54"/>
      <c r="J11" s="54"/>
      <c r="K11" s="54"/>
      <c r="L11" s="54"/>
    </row>
    <row r="12" spans="1:12">
      <c r="A12" s="54"/>
      <c r="B12" s="54"/>
      <c r="C12" s="54"/>
      <c r="D12" s="166"/>
      <c r="E12" s="54"/>
      <c r="F12" s="54"/>
      <c r="G12" s="54"/>
      <c r="H12" s="52"/>
      <c r="I12" s="54"/>
      <c r="J12" s="54"/>
      <c r="K12" s="54"/>
      <c r="L12" s="54"/>
    </row>
    <row r="13" spans="1:12">
      <c r="A13" s="54"/>
      <c r="B13" s="54"/>
      <c r="C13" s="54"/>
      <c r="D13" s="166"/>
      <c r="E13" s="54"/>
      <c r="F13" s="54"/>
      <c r="G13" s="54"/>
      <c r="H13" s="52"/>
      <c r="I13" s="54"/>
      <c r="J13" s="54"/>
      <c r="K13" s="54"/>
      <c r="L13" s="54"/>
    </row>
    <row r="14" spans="1:12">
      <c r="A14" s="54"/>
      <c r="B14" s="54"/>
      <c r="C14" s="54"/>
      <c r="D14" s="166"/>
      <c r="E14" s="54"/>
      <c r="F14" s="54"/>
      <c r="G14" s="54"/>
      <c r="H14" s="52"/>
      <c r="I14" s="54"/>
      <c r="J14" s="54"/>
      <c r="K14" s="54"/>
      <c r="L14" s="54"/>
    </row>
    <row r="15" spans="1:12">
      <c r="A15" s="54"/>
      <c r="B15" s="54"/>
      <c r="C15" s="54"/>
      <c r="D15" s="166"/>
      <c r="E15" s="54"/>
      <c r="F15" s="54"/>
      <c r="G15" s="54"/>
      <c r="H15" s="52"/>
      <c r="I15" s="54"/>
      <c r="J15" s="54"/>
      <c r="K15" s="54"/>
      <c r="L15" s="54"/>
    </row>
    <row r="16" spans="1:12">
      <c r="A16" s="54"/>
      <c r="B16" s="54"/>
      <c r="C16" s="54"/>
      <c r="D16" s="166"/>
      <c r="E16" s="54"/>
      <c r="F16" s="54"/>
      <c r="G16" s="54"/>
      <c r="H16" s="52"/>
      <c r="I16" s="54"/>
      <c r="J16" s="54"/>
      <c r="K16" s="54"/>
      <c r="L16" s="54"/>
    </row>
    <row r="17" spans="1:12">
      <c r="A17" s="54"/>
      <c r="B17" s="54"/>
      <c r="C17" s="54"/>
      <c r="D17" s="166"/>
      <c r="E17" s="54"/>
      <c r="F17" s="54"/>
      <c r="G17" s="54"/>
      <c r="H17" s="52"/>
      <c r="I17" s="54"/>
      <c r="J17" s="54"/>
      <c r="K17" s="54"/>
      <c r="L17" s="54"/>
    </row>
    <row r="18" spans="1:12">
      <c r="A18" s="54"/>
      <c r="B18" s="54"/>
      <c r="C18" s="54"/>
      <c r="D18" s="166"/>
      <c r="E18" s="54"/>
      <c r="F18" s="54"/>
      <c r="G18" s="54"/>
      <c r="H18" s="52"/>
      <c r="I18" s="54"/>
      <c r="J18" s="54"/>
      <c r="K18" s="54"/>
      <c r="L18" s="54"/>
    </row>
    <row r="19" spans="1:12">
      <c r="A19" s="54"/>
      <c r="B19" s="54"/>
      <c r="C19" s="54"/>
      <c r="D19" s="166"/>
      <c r="E19" s="54"/>
      <c r="F19" s="54"/>
      <c r="G19" s="54"/>
      <c r="H19" s="52"/>
      <c r="I19" s="54"/>
      <c r="J19" s="54"/>
      <c r="K19" s="54"/>
      <c r="L19" s="54"/>
    </row>
    <row r="20" spans="1:12">
      <c r="A20" s="54"/>
      <c r="B20" s="54"/>
      <c r="C20" s="54"/>
      <c r="D20" s="166"/>
      <c r="E20" s="54"/>
      <c r="F20" s="54"/>
      <c r="G20" s="54"/>
      <c r="H20" s="52"/>
      <c r="I20" s="54"/>
      <c r="J20" s="54"/>
      <c r="K20" s="54"/>
      <c r="L20" s="54"/>
    </row>
    <row r="21" spans="1:12">
      <c r="A21" s="54"/>
      <c r="B21" s="54"/>
      <c r="C21" s="54"/>
      <c r="D21" s="166"/>
      <c r="E21" s="54"/>
      <c r="F21" s="54"/>
      <c r="G21" s="54"/>
      <c r="H21" s="52"/>
      <c r="I21" s="54"/>
      <c r="J21" s="54"/>
      <c r="K21" s="54"/>
      <c r="L21" s="54"/>
    </row>
    <row r="22" spans="1:12">
      <c r="A22" s="54"/>
      <c r="B22" s="54"/>
      <c r="C22" s="54"/>
      <c r="D22" s="166"/>
      <c r="E22" s="54"/>
      <c r="F22" s="54"/>
      <c r="G22" s="54"/>
      <c r="H22" s="52"/>
      <c r="I22" s="54"/>
      <c r="J22" s="54"/>
      <c r="K22" s="54"/>
      <c r="L22" s="54"/>
    </row>
    <row r="23" spans="1:12">
      <c r="A23" s="54"/>
      <c r="B23" s="54"/>
      <c r="C23" s="54"/>
      <c r="D23" s="166"/>
      <c r="E23" s="54"/>
      <c r="F23" s="54"/>
      <c r="G23" s="54"/>
      <c r="H23" s="52"/>
      <c r="I23" s="54"/>
      <c r="J23" s="54"/>
      <c r="K23" s="54"/>
      <c r="L23" s="54"/>
    </row>
    <row r="24" spans="1:12">
      <c r="A24" s="54"/>
      <c r="B24" s="54"/>
      <c r="C24" s="54"/>
      <c r="D24" s="166"/>
      <c r="E24" s="54"/>
      <c r="F24" s="54"/>
      <c r="G24" s="54"/>
      <c r="H24" s="52"/>
      <c r="I24" s="54"/>
      <c r="J24" s="54"/>
      <c r="K24" s="54"/>
      <c r="L24" s="54"/>
    </row>
    <row r="25" spans="1:12">
      <c r="A25" s="54"/>
      <c r="B25" s="54"/>
      <c r="C25" s="54"/>
      <c r="D25" s="166"/>
      <c r="E25" s="54"/>
      <c r="F25" s="54"/>
      <c r="G25" s="54"/>
      <c r="H25" s="52"/>
      <c r="I25" s="54"/>
      <c r="J25" s="54"/>
      <c r="K25" s="54"/>
      <c r="L25" s="54"/>
    </row>
    <row r="26" spans="1:12">
      <c r="A26" s="54"/>
      <c r="B26" s="54"/>
      <c r="C26" s="54"/>
      <c r="D26" s="166"/>
      <c r="E26" s="54"/>
      <c r="F26" s="54"/>
      <c r="G26" s="54"/>
      <c r="H26" s="52"/>
      <c r="I26" s="54"/>
      <c r="J26" s="54"/>
      <c r="K26" s="54"/>
      <c r="L26" s="54"/>
    </row>
    <row r="27" spans="1:12">
      <c r="A27" s="54"/>
      <c r="B27" s="54"/>
      <c r="C27" s="54"/>
      <c r="D27" s="166"/>
      <c r="E27" s="54"/>
      <c r="F27" s="54"/>
      <c r="G27" s="54"/>
      <c r="H27" s="52"/>
      <c r="I27" s="54"/>
      <c r="J27" s="54"/>
      <c r="K27" s="54"/>
      <c r="L27" s="54"/>
    </row>
    <row r="28" spans="1:12">
      <c r="A28" s="54"/>
      <c r="B28" s="54"/>
      <c r="C28" s="54"/>
      <c r="D28" s="166"/>
      <c r="E28" s="54"/>
      <c r="F28" s="54"/>
      <c r="G28" s="54"/>
      <c r="H28" s="52"/>
      <c r="I28" s="54"/>
      <c r="J28" s="54"/>
      <c r="K28" s="54"/>
      <c r="L28" s="54"/>
    </row>
    <row r="29" spans="1:12">
      <c r="A29" s="54"/>
      <c r="B29" s="54"/>
      <c r="C29" s="54"/>
      <c r="D29" s="166"/>
      <c r="E29" s="54"/>
      <c r="F29" s="54"/>
      <c r="G29" s="54"/>
      <c r="H29" s="52"/>
      <c r="I29" s="54"/>
      <c r="J29" s="54"/>
      <c r="K29" s="54"/>
      <c r="L29" s="54"/>
    </row>
    <row r="30" spans="1:12">
      <c r="A30" s="54"/>
      <c r="B30" s="54"/>
      <c r="C30" s="54"/>
      <c r="D30" s="166"/>
      <c r="E30" s="54"/>
      <c r="F30" s="54"/>
      <c r="G30" s="54"/>
      <c r="H30" s="52"/>
      <c r="I30" s="54"/>
      <c r="J30" s="54"/>
      <c r="K30" s="54"/>
      <c r="L30" s="54"/>
    </row>
    <row r="31" spans="1:12">
      <c r="A31" s="54"/>
      <c r="B31" s="54"/>
      <c r="C31" s="54"/>
      <c r="D31" s="166"/>
      <c r="E31" s="54"/>
      <c r="F31" s="54"/>
      <c r="G31" s="54"/>
      <c r="H31" s="52"/>
      <c r="I31" s="54"/>
      <c r="J31" s="54"/>
      <c r="K31" s="54"/>
      <c r="L31" s="54"/>
    </row>
    <row r="32" spans="1:12">
      <c r="A32" s="54"/>
      <c r="B32" s="54"/>
      <c r="C32" s="54"/>
      <c r="D32" s="166"/>
      <c r="E32" s="54"/>
      <c r="F32" s="54"/>
      <c r="G32" s="54"/>
      <c r="H32" s="52"/>
      <c r="I32" s="54"/>
      <c r="J32" s="54"/>
      <c r="K32" s="54"/>
      <c r="L32" s="54"/>
    </row>
    <row r="33" spans="1:12">
      <c r="A33" s="54"/>
      <c r="B33" s="54"/>
      <c r="C33" s="54"/>
      <c r="D33" s="166"/>
      <c r="E33" s="54"/>
      <c r="F33" s="54"/>
      <c r="G33" s="54"/>
      <c r="H33" s="52"/>
      <c r="I33" s="54"/>
      <c r="J33" s="54"/>
      <c r="K33" s="54"/>
      <c r="L33" s="54"/>
    </row>
    <row r="34" spans="1:12">
      <c r="A34" s="54"/>
      <c r="B34" s="54"/>
      <c r="C34" s="54"/>
      <c r="D34" s="166"/>
      <c r="E34" s="54"/>
      <c r="F34" s="54"/>
      <c r="G34" s="54"/>
      <c r="H34" s="52"/>
      <c r="I34" s="54"/>
      <c r="J34" s="54"/>
      <c r="K34" s="54"/>
      <c r="L34" s="54"/>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A1:E16"/>
  <sheetViews>
    <sheetView workbookViewId="0">
      <selection activeCell="H22" sqref="H22"/>
    </sheetView>
  </sheetViews>
  <sheetFormatPr defaultRowHeight="15"/>
  <cols>
    <col min="1" max="1" width="15.28515625" bestFit="1" customWidth="1"/>
    <col min="2" max="2" width="17.7109375" bestFit="1" customWidth="1"/>
    <col min="3" max="3" width="8.42578125" bestFit="1" customWidth="1"/>
    <col min="4" max="4" width="14.7109375" bestFit="1" customWidth="1"/>
    <col min="5" max="6" width="10.7109375" bestFit="1" customWidth="1"/>
    <col min="7" max="7" width="5.5703125" bestFit="1" customWidth="1"/>
    <col min="8" max="8" width="8.28515625" bestFit="1" customWidth="1"/>
    <col min="9" max="9" width="16.7109375" bestFit="1" customWidth="1"/>
    <col min="10" max="10" width="7.85546875" bestFit="1" customWidth="1"/>
    <col min="11" max="11" width="19.5703125" bestFit="1" customWidth="1"/>
    <col min="12" max="12" width="10.7109375" bestFit="1" customWidth="1"/>
    <col min="13" max="13" width="3.85546875" bestFit="1" customWidth="1"/>
    <col min="14" max="14" width="4.42578125" bestFit="1" customWidth="1"/>
    <col min="15" max="15" width="4.140625" bestFit="1" customWidth="1"/>
    <col min="16" max="16" width="8.28515625" bestFit="1" customWidth="1"/>
    <col min="17" max="17" width="16.7109375" bestFit="1" customWidth="1"/>
    <col min="18" max="18" width="4.42578125" bestFit="1" customWidth="1"/>
    <col min="19" max="19" width="3.85546875" bestFit="1" customWidth="1"/>
    <col min="20" max="20" width="4.140625" bestFit="1" customWidth="1"/>
    <col min="21" max="21" width="19.5703125" bestFit="1" customWidth="1"/>
    <col min="22" max="22" width="10.7109375" bestFit="1" customWidth="1"/>
  </cols>
  <sheetData>
    <row r="1" spans="1:5">
      <c r="A1" s="260" t="s">
        <v>234</v>
      </c>
      <c r="B1" s="261"/>
      <c r="C1" s="261"/>
      <c r="D1" s="261"/>
      <c r="E1" s="262"/>
    </row>
    <row r="2" spans="1:5" ht="15.75" thickBot="1">
      <c r="A2" s="263"/>
      <c r="B2" s="264"/>
      <c r="C2" s="264"/>
      <c r="D2" s="264"/>
      <c r="E2" s="265"/>
    </row>
    <row r="3" spans="1:5">
      <c r="A3" s="103" t="s">
        <v>233</v>
      </c>
      <c r="B3" s="102" t="s">
        <v>235</v>
      </c>
      <c r="E3" s="104"/>
    </row>
    <row r="4" spans="1:5" hidden="1">
      <c r="A4" s="105"/>
      <c r="E4" s="104"/>
    </row>
    <row r="5" spans="1:5" hidden="1">
      <c r="A5" s="106" t="s">
        <v>236</v>
      </c>
      <c r="B5" s="101" t="s">
        <v>237</v>
      </c>
      <c r="C5" s="2"/>
      <c r="D5" s="2"/>
      <c r="E5" s="107"/>
    </row>
    <row r="6" spans="1:5">
      <c r="A6" s="106" t="s">
        <v>238</v>
      </c>
      <c r="B6" s="2" t="s">
        <v>239</v>
      </c>
      <c r="C6" s="2" t="s">
        <v>240</v>
      </c>
      <c r="D6" s="2" t="s">
        <v>241</v>
      </c>
      <c r="E6" s="107" t="s">
        <v>242</v>
      </c>
    </row>
    <row r="7" spans="1:5">
      <c r="A7" s="57" t="s">
        <v>243</v>
      </c>
      <c r="B7" s="2">
        <v>3</v>
      </c>
      <c r="C7" s="2">
        <v>9</v>
      </c>
      <c r="D7" s="2">
        <v>4</v>
      </c>
      <c r="E7" s="107">
        <v>16</v>
      </c>
    </row>
    <row r="8" spans="1:5">
      <c r="A8" s="110" t="s">
        <v>244</v>
      </c>
      <c r="B8" s="2">
        <v>3</v>
      </c>
      <c r="C8" s="2">
        <v>9</v>
      </c>
      <c r="D8" s="2">
        <v>4</v>
      </c>
      <c r="E8" s="107">
        <v>16</v>
      </c>
    </row>
    <row r="9" spans="1:5">
      <c r="A9" s="111" t="s">
        <v>245</v>
      </c>
      <c r="B9" s="2"/>
      <c r="C9" s="2">
        <v>8</v>
      </c>
      <c r="D9" s="2">
        <v>4</v>
      </c>
      <c r="E9" s="107">
        <v>12</v>
      </c>
    </row>
    <row r="10" spans="1:5">
      <c r="A10" s="111" t="s">
        <v>246</v>
      </c>
      <c r="B10" s="2">
        <v>3</v>
      </c>
      <c r="C10" s="2">
        <v>1</v>
      </c>
      <c r="D10" s="2"/>
      <c r="E10" s="107">
        <v>4</v>
      </c>
    </row>
    <row r="11" spans="1:5">
      <c r="A11" s="57" t="s">
        <v>247</v>
      </c>
      <c r="B11" s="2"/>
      <c r="C11" s="2">
        <v>9</v>
      </c>
      <c r="D11" s="2">
        <v>6</v>
      </c>
      <c r="E11" s="107">
        <v>15</v>
      </c>
    </row>
    <row r="12" spans="1:5">
      <c r="A12" s="110" t="s">
        <v>248</v>
      </c>
      <c r="B12" s="2"/>
      <c r="C12" s="2">
        <v>9</v>
      </c>
      <c r="D12" s="2">
        <v>6</v>
      </c>
      <c r="E12" s="107">
        <v>15</v>
      </c>
    </row>
    <row r="13" spans="1:5">
      <c r="A13" s="111" t="s">
        <v>249</v>
      </c>
      <c r="B13" s="2"/>
      <c r="C13" s="2">
        <v>7</v>
      </c>
      <c r="D13" s="2">
        <v>3</v>
      </c>
      <c r="E13" s="107">
        <v>10</v>
      </c>
    </row>
    <row r="14" spans="1:5">
      <c r="A14" s="111" t="s">
        <v>250</v>
      </c>
      <c r="B14" s="2"/>
      <c r="C14" s="2">
        <v>2</v>
      </c>
      <c r="D14" s="2"/>
      <c r="E14" s="107">
        <v>2</v>
      </c>
    </row>
    <row r="15" spans="1:5">
      <c r="A15" s="111" t="s">
        <v>251</v>
      </c>
      <c r="B15" s="2"/>
      <c r="C15" s="2"/>
      <c r="D15" s="2">
        <v>3</v>
      </c>
      <c r="E15" s="107">
        <v>3</v>
      </c>
    </row>
    <row r="16" spans="1:5" ht="15.75" thickBot="1">
      <c r="A16" s="97" t="s">
        <v>242</v>
      </c>
      <c r="B16" s="108">
        <v>3</v>
      </c>
      <c r="C16" s="108">
        <v>18</v>
      </c>
      <c r="D16" s="108">
        <v>10</v>
      </c>
      <c r="E16" s="109">
        <v>31</v>
      </c>
    </row>
  </sheetData>
  <mergeCells count="1">
    <mergeCell ref="A1:E2"/>
  </mergeCells>
  <pageMargins left="0.7" right="0.7" top="0.75" bottom="0.75" header="0.3" footer="0.3"/>
  <pageSetup paperSize="9" orientation="portrait"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L46"/>
  <sheetViews>
    <sheetView workbookViewId="0">
      <selection activeCell="A3" sqref="A3"/>
    </sheetView>
  </sheetViews>
  <sheetFormatPr defaultRowHeight="15"/>
  <cols>
    <col min="1" max="1" width="5.5703125" bestFit="1" customWidth="1"/>
    <col min="2" max="2" width="28" customWidth="1"/>
    <col min="3" max="3" width="19.7109375" customWidth="1"/>
    <col min="4" max="4" width="19" bestFit="1" customWidth="1"/>
    <col min="5" max="5" width="17" customWidth="1"/>
    <col min="6" max="6" width="23" customWidth="1"/>
    <col min="7" max="7" width="21.140625" customWidth="1"/>
    <col min="8" max="8" width="15.5703125" hidden="1" customWidth="1"/>
    <col min="9" max="9" width="10.5703125" hidden="1" customWidth="1"/>
    <col min="10" max="31" width="11" hidden="1" customWidth="1"/>
    <col min="32" max="37" width="11" customWidth="1"/>
    <col min="38" max="38" width="10.85546875" bestFit="1" customWidth="1"/>
  </cols>
  <sheetData>
    <row r="1" spans="1:38" ht="20.25">
      <c r="A1" s="251" t="s">
        <v>252</v>
      </c>
      <c r="B1" s="251"/>
      <c r="C1" s="251"/>
      <c r="D1" s="251"/>
      <c r="E1" s="251"/>
      <c r="F1" s="251"/>
      <c r="G1" s="251"/>
      <c r="H1" s="251"/>
      <c r="I1" s="251"/>
      <c r="J1" s="251"/>
      <c r="K1" s="251"/>
      <c r="L1" s="251"/>
      <c r="M1" s="251"/>
      <c r="N1" s="251"/>
      <c r="O1" s="251"/>
      <c r="P1" s="251"/>
      <c r="Q1" s="251"/>
      <c r="R1" s="251"/>
      <c r="S1" s="251"/>
      <c r="T1" s="251"/>
      <c r="U1" s="251"/>
      <c r="V1" s="251"/>
      <c r="W1" s="251"/>
      <c r="X1" s="251"/>
      <c r="Y1" s="251"/>
      <c r="Z1" s="251"/>
      <c r="AA1" s="251"/>
      <c r="AB1" s="251"/>
      <c r="AC1" s="251"/>
      <c r="AD1" s="251"/>
      <c r="AE1" s="251"/>
      <c r="AF1" s="251"/>
      <c r="AG1" s="251"/>
      <c r="AH1" s="251"/>
      <c r="AI1" s="251"/>
      <c r="AJ1" s="251"/>
      <c r="AK1" s="251"/>
      <c r="AL1" s="251"/>
    </row>
    <row r="2" spans="1:38" ht="63">
      <c r="A2" s="148" t="s">
        <v>1</v>
      </c>
      <c r="B2" s="148" t="s">
        <v>3</v>
      </c>
      <c r="C2" s="148" t="s">
        <v>253</v>
      </c>
      <c r="D2" s="148" t="s">
        <v>254</v>
      </c>
      <c r="E2" s="148" t="s">
        <v>255</v>
      </c>
      <c r="F2" s="148" t="s">
        <v>256</v>
      </c>
      <c r="G2" s="148" t="s">
        <v>257</v>
      </c>
      <c r="H2" s="146">
        <v>44135</v>
      </c>
      <c r="I2" s="146">
        <v>44134</v>
      </c>
      <c r="J2" s="146">
        <v>44133</v>
      </c>
      <c r="K2" s="146">
        <v>44132</v>
      </c>
      <c r="L2" s="146">
        <v>44131</v>
      </c>
      <c r="M2" s="146">
        <v>44130</v>
      </c>
      <c r="N2" s="146">
        <v>44129</v>
      </c>
      <c r="O2" s="146">
        <v>44128</v>
      </c>
      <c r="P2" s="146">
        <v>44127</v>
      </c>
      <c r="Q2" s="146">
        <v>44126</v>
      </c>
      <c r="R2" s="146">
        <v>44125</v>
      </c>
      <c r="S2" s="146">
        <v>44124</v>
      </c>
      <c r="T2" s="146">
        <v>44123</v>
      </c>
      <c r="U2" s="146">
        <v>44122</v>
      </c>
      <c r="V2" s="146">
        <v>44121</v>
      </c>
      <c r="W2" s="146">
        <v>44120</v>
      </c>
      <c r="X2" s="146">
        <v>44119</v>
      </c>
      <c r="Y2" s="146">
        <v>44118</v>
      </c>
      <c r="Z2" s="146">
        <v>44117</v>
      </c>
      <c r="AA2" s="146">
        <v>44116</v>
      </c>
      <c r="AB2" s="146">
        <v>44115</v>
      </c>
      <c r="AC2" s="146">
        <v>44114</v>
      </c>
      <c r="AD2" s="146">
        <v>44113</v>
      </c>
      <c r="AE2" s="146">
        <v>44112</v>
      </c>
      <c r="AF2" s="146">
        <v>44111</v>
      </c>
      <c r="AG2" s="146">
        <v>44110</v>
      </c>
      <c r="AH2" s="146">
        <v>44109</v>
      </c>
      <c r="AI2" s="146">
        <v>44108</v>
      </c>
      <c r="AJ2" s="146">
        <v>44107</v>
      </c>
      <c r="AK2" s="146">
        <v>44106</v>
      </c>
      <c r="AL2" s="146">
        <v>44105</v>
      </c>
    </row>
    <row r="3" spans="1:38" ht="15.75">
      <c r="A3" s="1">
        <v>1</v>
      </c>
      <c r="B3" s="183" t="s">
        <v>63</v>
      </c>
      <c r="C3" s="185">
        <v>150000000239</v>
      </c>
      <c r="D3" s="179">
        <v>0</v>
      </c>
      <c r="E3" s="12"/>
      <c r="F3" s="12">
        <f>SUM(D3,E3)-G3</f>
        <v>0</v>
      </c>
      <c r="G3" s="12">
        <f>SUM(H3:AL3)</f>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v>
      </c>
      <c r="AL3" s="12">
        <v>0</v>
      </c>
    </row>
    <row r="4" spans="1:38" ht="15.75">
      <c r="A4" s="1">
        <v>2</v>
      </c>
      <c r="B4" s="183" t="s">
        <v>64</v>
      </c>
      <c r="C4" s="185">
        <v>151219000025</v>
      </c>
      <c r="D4" s="179">
        <v>22.259999999999991</v>
      </c>
      <c r="E4" s="12">
        <v>561</v>
      </c>
      <c r="F4" s="12">
        <f t="shared" ref="F4:F27" si="0">SUM((D4+E4-G4))</f>
        <v>544.45799999999997</v>
      </c>
      <c r="G4" s="12">
        <f t="shared" ref="G4:G27" si="1">SUM(H4:AL4)</f>
        <v>38.802</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7.4550000000000001</v>
      </c>
      <c r="AG4" s="12">
        <v>22.116</v>
      </c>
      <c r="AH4" s="12">
        <v>6.4649999999999999</v>
      </c>
      <c r="AI4" s="12">
        <v>0</v>
      </c>
      <c r="AJ4" s="12">
        <v>2.766</v>
      </c>
      <c r="AK4" s="12">
        <v>0</v>
      </c>
      <c r="AL4" s="12">
        <v>0</v>
      </c>
    </row>
    <row r="5" spans="1:38" ht="15.75">
      <c r="A5" s="1">
        <v>3</v>
      </c>
      <c r="B5" s="183" t="s">
        <v>65</v>
      </c>
      <c r="C5" s="185">
        <v>151219000041</v>
      </c>
      <c r="D5" s="179">
        <v>180</v>
      </c>
      <c r="E5" s="12"/>
      <c r="F5" s="12">
        <f t="shared" si="0"/>
        <v>180</v>
      </c>
      <c r="G5" s="12">
        <f t="shared" si="1"/>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0</v>
      </c>
      <c r="AL5" s="12">
        <v>0</v>
      </c>
    </row>
    <row r="6" spans="1:38" ht="15.75">
      <c r="A6" s="1">
        <v>4</v>
      </c>
      <c r="B6" s="183" t="s">
        <v>66</v>
      </c>
      <c r="C6" s="185">
        <v>151219000064</v>
      </c>
      <c r="D6" s="179">
        <v>7.5</v>
      </c>
      <c r="E6" s="12"/>
      <c r="F6" s="12">
        <f t="shared" si="0"/>
        <v>7.5</v>
      </c>
      <c r="G6" s="12">
        <f t="shared" si="1"/>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c r="AL6" s="12">
        <v>0</v>
      </c>
    </row>
    <row r="7" spans="1:38" ht="15.75">
      <c r="A7" s="1">
        <v>5</v>
      </c>
      <c r="B7" s="183" t="s">
        <v>67</v>
      </c>
      <c r="C7" s="185">
        <v>151219000167</v>
      </c>
      <c r="D7" s="179">
        <v>141.96</v>
      </c>
      <c r="E7" s="12"/>
      <c r="F7" s="12">
        <f t="shared" si="0"/>
        <v>132.024</v>
      </c>
      <c r="G7" s="12">
        <f t="shared" si="1"/>
        <v>9.9359999999999999</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v>
      </c>
      <c r="AL7" s="12">
        <v>9.9359999999999999</v>
      </c>
    </row>
    <row r="8" spans="1:38" ht="15.75">
      <c r="A8" s="1">
        <v>6</v>
      </c>
      <c r="B8" s="183" t="s">
        <v>68</v>
      </c>
      <c r="C8" s="185">
        <v>151219000380</v>
      </c>
      <c r="D8" s="179">
        <v>17.489999999999998</v>
      </c>
      <c r="E8" s="12"/>
      <c r="F8" s="12">
        <f t="shared" si="0"/>
        <v>16.489999999999998</v>
      </c>
      <c r="G8" s="12">
        <f t="shared" si="1"/>
        <v>1</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1</v>
      </c>
      <c r="AH8" s="12">
        <v>0</v>
      </c>
      <c r="AI8" s="12">
        <v>0</v>
      </c>
      <c r="AJ8" s="12">
        <v>0</v>
      </c>
      <c r="AK8" s="12">
        <v>0</v>
      </c>
      <c r="AL8" s="12">
        <v>0</v>
      </c>
    </row>
    <row r="9" spans="1:38" ht="15.75">
      <c r="A9" s="1">
        <v>7</v>
      </c>
      <c r="B9" s="183" t="s">
        <v>69</v>
      </c>
      <c r="C9" s="185">
        <v>151219020041</v>
      </c>
      <c r="D9" s="179">
        <v>0</v>
      </c>
      <c r="E9" s="12"/>
      <c r="F9" s="12">
        <f t="shared" si="0"/>
        <v>0</v>
      </c>
      <c r="G9" s="12">
        <f t="shared" si="1"/>
        <v>0</v>
      </c>
      <c r="H9" s="12">
        <v>0</v>
      </c>
      <c r="I9" s="12">
        <v>0</v>
      </c>
      <c r="J9" s="12">
        <v>0</v>
      </c>
      <c r="K9" s="12">
        <v>0</v>
      </c>
      <c r="L9" s="12">
        <v>0</v>
      </c>
      <c r="M9" s="12">
        <v>0</v>
      </c>
      <c r="N9" s="12">
        <v>0</v>
      </c>
      <c r="O9" s="12">
        <v>0</v>
      </c>
      <c r="P9" s="12">
        <v>0</v>
      </c>
      <c r="Q9" s="12">
        <v>0</v>
      </c>
      <c r="R9" s="12">
        <v>0</v>
      </c>
      <c r="S9" s="12">
        <v>0</v>
      </c>
      <c r="T9" s="12">
        <v>0</v>
      </c>
      <c r="U9" s="12">
        <v>0</v>
      </c>
      <c r="V9" s="12">
        <v>0</v>
      </c>
      <c r="W9" s="12">
        <v>0</v>
      </c>
      <c r="X9" s="12">
        <v>0</v>
      </c>
      <c r="Y9" s="12">
        <v>0</v>
      </c>
      <c r="Z9" s="12">
        <v>0</v>
      </c>
      <c r="AA9" s="12">
        <v>0</v>
      </c>
      <c r="AB9" s="12">
        <v>0</v>
      </c>
      <c r="AC9" s="12">
        <v>0</v>
      </c>
      <c r="AD9" s="12">
        <v>0</v>
      </c>
      <c r="AE9" s="12">
        <v>0</v>
      </c>
      <c r="AF9" s="12">
        <v>0</v>
      </c>
      <c r="AG9" s="12">
        <v>0</v>
      </c>
      <c r="AH9" s="12">
        <v>0</v>
      </c>
      <c r="AI9" s="12">
        <v>0</v>
      </c>
      <c r="AJ9" s="12">
        <v>0</v>
      </c>
      <c r="AK9" s="12">
        <v>0</v>
      </c>
      <c r="AL9" s="12">
        <v>0</v>
      </c>
    </row>
    <row r="10" spans="1:38" ht="25.5">
      <c r="A10" s="1">
        <v>8</v>
      </c>
      <c r="B10" s="183" t="s">
        <v>70</v>
      </c>
      <c r="C10" s="185">
        <v>151219020081</v>
      </c>
      <c r="D10" s="179">
        <v>16</v>
      </c>
      <c r="E10" s="12"/>
      <c r="F10" s="12">
        <f t="shared" si="0"/>
        <v>16</v>
      </c>
      <c r="G10" s="12">
        <f t="shared" si="1"/>
        <v>0</v>
      </c>
      <c r="H10" s="12">
        <v>0</v>
      </c>
      <c r="I10" s="12">
        <v>0</v>
      </c>
      <c r="J10" s="12">
        <v>0</v>
      </c>
      <c r="K10" s="12">
        <v>0</v>
      </c>
      <c r="L10" s="12">
        <v>0</v>
      </c>
      <c r="M10" s="12">
        <v>0</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12">
        <v>0</v>
      </c>
      <c r="AI10" s="12">
        <v>0</v>
      </c>
      <c r="AJ10" s="12">
        <v>0</v>
      </c>
      <c r="AK10" s="12">
        <v>0</v>
      </c>
      <c r="AL10" s="12">
        <v>0</v>
      </c>
    </row>
    <row r="11" spans="1:38" ht="15.75">
      <c r="A11" s="1">
        <v>9</v>
      </c>
      <c r="B11" s="183" t="s">
        <v>71</v>
      </c>
      <c r="C11" s="185">
        <v>151219020376</v>
      </c>
      <c r="D11" s="179">
        <v>87.74</v>
      </c>
      <c r="E11" s="12"/>
      <c r="F11" s="12">
        <f t="shared" si="0"/>
        <v>87.74</v>
      </c>
      <c r="G11" s="12">
        <f t="shared" si="1"/>
        <v>0</v>
      </c>
      <c r="H11" s="12">
        <v>0</v>
      </c>
      <c r="I11" s="12">
        <v>0</v>
      </c>
      <c r="J11" s="12">
        <v>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0</v>
      </c>
      <c r="AH11" s="12">
        <v>0</v>
      </c>
      <c r="AI11" s="12">
        <v>0</v>
      </c>
      <c r="AJ11" s="12">
        <v>0</v>
      </c>
      <c r="AK11" s="12">
        <v>0</v>
      </c>
      <c r="AL11" s="12">
        <v>0</v>
      </c>
    </row>
    <row r="12" spans="1:38" ht="15.75">
      <c r="A12" s="1">
        <v>10</v>
      </c>
      <c r="B12" s="183" t="s">
        <v>72</v>
      </c>
      <c r="C12" s="185">
        <v>151219024428</v>
      </c>
      <c r="D12" s="179">
        <v>27</v>
      </c>
      <c r="E12" s="12"/>
      <c r="F12" s="12">
        <f t="shared" si="0"/>
        <v>27</v>
      </c>
      <c r="G12" s="12">
        <f t="shared" si="1"/>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0</v>
      </c>
      <c r="AL12" s="12">
        <v>0</v>
      </c>
    </row>
    <row r="13" spans="1:38" ht="15.75">
      <c r="A13" s="1">
        <v>11</v>
      </c>
      <c r="B13" s="183" t="s">
        <v>73</v>
      </c>
      <c r="C13" s="185">
        <v>232317008898</v>
      </c>
      <c r="D13" s="179">
        <v>186.31</v>
      </c>
      <c r="E13" s="12"/>
      <c r="F13" s="12">
        <f t="shared" si="0"/>
        <v>186.31</v>
      </c>
      <c r="G13" s="12">
        <f t="shared" si="1"/>
        <v>0</v>
      </c>
      <c r="H13" s="12">
        <v>0</v>
      </c>
      <c r="I13" s="12">
        <v>0</v>
      </c>
      <c r="J13" s="12">
        <v>0</v>
      </c>
      <c r="K13" s="12">
        <v>0</v>
      </c>
      <c r="L13" s="12">
        <v>0</v>
      </c>
      <c r="M13" s="12">
        <v>0</v>
      </c>
      <c r="N13" s="12">
        <v>0</v>
      </c>
      <c r="O13" s="12">
        <v>0</v>
      </c>
      <c r="P13" s="12">
        <v>0</v>
      </c>
      <c r="Q13" s="12">
        <v>0</v>
      </c>
      <c r="R13" s="12">
        <v>0</v>
      </c>
      <c r="S13" s="12">
        <v>0</v>
      </c>
      <c r="T13" s="12">
        <v>0</v>
      </c>
      <c r="U13" s="12">
        <v>0</v>
      </c>
      <c r="V13" s="12">
        <v>0</v>
      </c>
      <c r="W13" s="12">
        <v>0</v>
      </c>
      <c r="X13" s="12">
        <v>0</v>
      </c>
      <c r="Y13" s="12">
        <v>0</v>
      </c>
      <c r="Z13" s="12">
        <v>0</v>
      </c>
      <c r="AA13" s="12">
        <v>0</v>
      </c>
      <c r="AB13" s="12">
        <v>0</v>
      </c>
      <c r="AC13" s="12">
        <v>0</v>
      </c>
      <c r="AD13" s="12">
        <v>0</v>
      </c>
      <c r="AE13" s="12">
        <v>0</v>
      </c>
      <c r="AF13" s="12">
        <v>0</v>
      </c>
      <c r="AG13" s="12">
        <v>0</v>
      </c>
      <c r="AH13" s="12">
        <v>0</v>
      </c>
      <c r="AI13" s="12">
        <v>0</v>
      </c>
      <c r="AJ13" s="12">
        <v>0</v>
      </c>
      <c r="AK13" s="12">
        <v>0</v>
      </c>
      <c r="AL13" s="12">
        <v>0</v>
      </c>
    </row>
    <row r="14" spans="1:38" ht="15.75">
      <c r="A14" s="1">
        <v>12</v>
      </c>
      <c r="B14" s="183" t="s">
        <v>74</v>
      </c>
      <c r="C14" s="185">
        <v>401515240163</v>
      </c>
      <c r="D14" s="179">
        <v>49.699999999999989</v>
      </c>
      <c r="E14" s="12">
        <v>182</v>
      </c>
      <c r="F14" s="12">
        <f t="shared" si="0"/>
        <v>231.7</v>
      </c>
      <c r="G14" s="12">
        <f t="shared" si="1"/>
        <v>0</v>
      </c>
      <c r="H14" s="12">
        <v>0</v>
      </c>
      <c r="I14" s="12">
        <v>0</v>
      </c>
      <c r="J14" s="12">
        <v>0</v>
      </c>
      <c r="K14" s="12">
        <v>0</v>
      </c>
      <c r="L14" s="12">
        <v>0</v>
      </c>
      <c r="M14" s="12">
        <v>0</v>
      </c>
      <c r="N14" s="12">
        <v>0</v>
      </c>
      <c r="O14" s="12">
        <v>0</v>
      </c>
      <c r="P14" s="12">
        <v>0</v>
      </c>
      <c r="Q14" s="12">
        <v>0</v>
      </c>
      <c r="R14" s="12">
        <v>0</v>
      </c>
      <c r="S14" s="12">
        <v>0</v>
      </c>
      <c r="T14" s="12">
        <v>0</v>
      </c>
      <c r="U14" s="12">
        <v>0</v>
      </c>
      <c r="V14" s="12">
        <v>0</v>
      </c>
      <c r="W14" s="12">
        <v>0</v>
      </c>
      <c r="X14" s="12">
        <v>0</v>
      </c>
      <c r="Y14" s="12">
        <v>0</v>
      </c>
      <c r="Z14" s="12">
        <v>0</v>
      </c>
      <c r="AA14" s="12">
        <v>0</v>
      </c>
      <c r="AB14" s="12">
        <v>0</v>
      </c>
      <c r="AC14" s="12">
        <v>0</v>
      </c>
      <c r="AD14" s="12">
        <v>0</v>
      </c>
      <c r="AE14" s="12">
        <v>0</v>
      </c>
      <c r="AF14" s="12">
        <v>0</v>
      </c>
      <c r="AG14" s="12">
        <v>0</v>
      </c>
      <c r="AH14" s="12">
        <v>0</v>
      </c>
      <c r="AI14" s="12">
        <v>0</v>
      </c>
      <c r="AJ14" s="12">
        <v>0</v>
      </c>
      <c r="AK14" s="12">
        <v>0</v>
      </c>
      <c r="AL14" s="12">
        <v>0</v>
      </c>
    </row>
    <row r="15" spans="1:38" ht="15.75">
      <c r="A15" s="1">
        <v>13</v>
      </c>
      <c r="B15" s="183" t="s">
        <v>75</v>
      </c>
      <c r="C15" s="185" t="s">
        <v>76</v>
      </c>
      <c r="D15" s="179">
        <v>0</v>
      </c>
      <c r="E15" s="12"/>
      <c r="F15" s="12">
        <f t="shared" si="0"/>
        <v>0</v>
      </c>
      <c r="G15" s="12">
        <f t="shared" si="1"/>
        <v>0</v>
      </c>
      <c r="H15" s="12">
        <v>0</v>
      </c>
      <c r="I15" s="12">
        <v>0</v>
      </c>
      <c r="J15" s="12">
        <v>0</v>
      </c>
      <c r="K15" s="12">
        <v>0</v>
      </c>
      <c r="L15" s="12">
        <v>0</v>
      </c>
      <c r="M15" s="12">
        <v>0</v>
      </c>
      <c r="N15" s="12">
        <v>0</v>
      </c>
      <c r="O15" s="12">
        <v>0</v>
      </c>
      <c r="P15" s="12">
        <v>0</v>
      </c>
      <c r="Q15" s="12">
        <v>0</v>
      </c>
      <c r="R15" s="12">
        <v>0</v>
      </c>
      <c r="S15" s="12">
        <v>0</v>
      </c>
      <c r="T15" s="12">
        <v>0</v>
      </c>
      <c r="U15" s="12">
        <v>0</v>
      </c>
      <c r="V15" s="12">
        <v>0</v>
      </c>
      <c r="W15" s="12">
        <v>0</v>
      </c>
      <c r="X15" s="12">
        <v>0</v>
      </c>
      <c r="Y15" s="12">
        <v>0</v>
      </c>
      <c r="Z15" s="12">
        <v>0</v>
      </c>
      <c r="AA15" s="12">
        <v>0</v>
      </c>
      <c r="AB15" s="12">
        <v>0</v>
      </c>
      <c r="AC15" s="12">
        <v>0</v>
      </c>
      <c r="AD15" s="12">
        <v>0</v>
      </c>
      <c r="AE15" s="12">
        <v>0</v>
      </c>
      <c r="AF15" s="12">
        <v>0</v>
      </c>
      <c r="AG15" s="12">
        <v>0</v>
      </c>
      <c r="AH15" s="12">
        <v>0</v>
      </c>
      <c r="AI15" s="12">
        <v>0</v>
      </c>
      <c r="AJ15" s="12">
        <v>0</v>
      </c>
      <c r="AK15" s="12">
        <v>0</v>
      </c>
      <c r="AL15" s="12">
        <v>0</v>
      </c>
    </row>
    <row r="16" spans="1:38" ht="15.75">
      <c r="A16" s="1">
        <v>14</v>
      </c>
      <c r="B16" s="183" t="s">
        <v>77</v>
      </c>
      <c r="C16" s="185">
        <v>151219021000</v>
      </c>
      <c r="D16" s="179">
        <v>121</v>
      </c>
      <c r="E16" s="12"/>
      <c r="F16" s="12">
        <f t="shared" si="0"/>
        <v>121</v>
      </c>
      <c r="G16" s="12">
        <f t="shared" si="1"/>
        <v>0</v>
      </c>
      <c r="H16" s="12">
        <v>0</v>
      </c>
      <c r="I16" s="12">
        <v>0</v>
      </c>
      <c r="J16" s="12">
        <v>0</v>
      </c>
      <c r="K16" s="12">
        <v>0</v>
      </c>
      <c r="L16" s="12">
        <v>0</v>
      </c>
      <c r="M16" s="12">
        <v>0</v>
      </c>
      <c r="N16" s="12">
        <v>0</v>
      </c>
      <c r="O16" s="12">
        <v>0</v>
      </c>
      <c r="P16" s="12">
        <v>0</v>
      </c>
      <c r="Q16" s="12">
        <v>0</v>
      </c>
      <c r="R16" s="12">
        <v>0</v>
      </c>
      <c r="S16" s="12">
        <v>0</v>
      </c>
      <c r="T16" s="12">
        <v>0</v>
      </c>
      <c r="U16" s="12">
        <v>0</v>
      </c>
      <c r="V16" s="12">
        <v>0</v>
      </c>
      <c r="W16" s="12">
        <v>0</v>
      </c>
      <c r="X16" s="12">
        <v>0</v>
      </c>
      <c r="Y16" s="12">
        <v>0</v>
      </c>
      <c r="Z16" s="12">
        <v>0</v>
      </c>
      <c r="AA16" s="12">
        <v>0</v>
      </c>
      <c r="AB16" s="12">
        <v>0</v>
      </c>
      <c r="AC16" s="12">
        <v>0</v>
      </c>
      <c r="AD16" s="12">
        <v>0</v>
      </c>
      <c r="AE16" s="12">
        <v>0</v>
      </c>
      <c r="AF16" s="12">
        <v>0</v>
      </c>
      <c r="AG16" s="12">
        <v>0</v>
      </c>
      <c r="AH16" s="12">
        <v>0</v>
      </c>
      <c r="AI16" s="12">
        <v>0</v>
      </c>
      <c r="AJ16" s="12">
        <v>0</v>
      </c>
      <c r="AK16" s="12">
        <v>0</v>
      </c>
      <c r="AL16" s="12">
        <v>0</v>
      </c>
    </row>
    <row r="17" spans="1:38" ht="15.75">
      <c r="A17" s="1">
        <v>15</v>
      </c>
      <c r="B17" s="184" t="s">
        <v>78</v>
      </c>
      <c r="C17" s="186">
        <v>151219020057</v>
      </c>
      <c r="D17" s="179">
        <v>9.3800000000000008</v>
      </c>
      <c r="E17" s="12"/>
      <c r="F17" s="12">
        <f t="shared" si="0"/>
        <v>9.3260000000000005</v>
      </c>
      <c r="G17" s="12">
        <f t="shared" si="1"/>
        <v>5.3999999999999999E-2</v>
      </c>
      <c r="H17" s="12">
        <v>0</v>
      </c>
      <c r="I17" s="12">
        <v>0</v>
      </c>
      <c r="J17" s="12">
        <v>0</v>
      </c>
      <c r="K17" s="12">
        <v>0</v>
      </c>
      <c r="L17" s="12">
        <v>0</v>
      </c>
      <c r="M17" s="12">
        <v>0</v>
      </c>
      <c r="N17" s="12">
        <v>0</v>
      </c>
      <c r="O17" s="12">
        <v>0</v>
      </c>
      <c r="P17" s="12">
        <v>0</v>
      </c>
      <c r="Q17" s="12">
        <v>0</v>
      </c>
      <c r="R17" s="12">
        <v>0</v>
      </c>
      <c r="S17" s="12">
        <v>0</v>
      </c>
      <c r="T17" s="12">
        <v>0</v>
      </c>
      <c r="U17" s="12">
        <v>0</v>
      </c>
      <c r="V17" s="12">
        <v>0</v>
      </c>
      <c r="W17" s="12">
        <v>0</v>
      </c>
      <c r="X17" s="12">
        <v>0</v>
      </c>
      <c r="Y17" s="12">
        <v>0</v>
      </c>
      <c r="Z17" s="12">
        <v>0</v>
      </c>
      <c r="AA17" s="12">
        <v>0</v>
      </c>
      <c r="AB17" s="12">
        <v>0</v>
      </c>
      <c r="AC17" s="12">
        <v>0</v>
      </c>
      <c r="AD17" s="12">
        <v>0</v>
      </c>
      <c r="AE17" s="12">
        <v>0</v>
      </c>
      <c r="AF17" s="12">
        <v>0</v>
      </c>
      <c r="AG17" s="12">
        <v>5.3999999999999999E-2</v>
      </c>
      <c r="AH17" s="12">
        <v>0</v>
      </c>
      <c r="AI17" s="12">
        <v>0</v>
      </c>
      <c r="AJ17" s="12">
        <v>0</v>
      </c>
      <c r="AK17" s="12">
        <v>0</v>
      </c>
      <c r="AL17" s="12">
        <v>0</v>
      </c>
    </row>
    <row r="18" spans="1:38" ht="15.75">
      <c r="A18" s="1">
        <v>16</v>
      </c>
      <c r="B18" s="184" t="s">
        <v>79</v>
      </c>
      <c r="C18" s="1"/>
      <c r="D18" s="179">
        <v>180</v>
      </c>
      <c r="E18" s="12"/>
      <c r="F18" s="12">
        <f t="shared" si="0"/>
        <v>180</v>
      </c>
      <c r="G18" s="12">
        <f t="shared" si="1"/>
        <v>0</v>
      </c>
      <c r="H18" s="12">
        <v>0</v>
      </c>
      <c r="I18" s="12">
        <v>0</v>
      </c>
      <c r="J18" s="12">
        <v>0</v>
      </c>
      <c r="K18" s="12">
        <v>0</v>
      </c>
      <c r="L18" s="12">
        <v>0</v>
      </c>
      <c r="M18" s="12">
        <v>0</v>
      </c>
      <c r="N18" s="12">
        <v>0</v>
      </c>
      <c r="O18" s="12">
        <v>0</v>
      </c>
      <c r="P18" s="12">
        <v>0</v>
      </c>
      <c r="Q18" s="12">
        <v>0</v>
      </c>
      <c r="R18" s="12">
        <v>0</v>
      </c>
      <c r="S18" s="12">
        <v>0</v>
      </c>
      <c r="T18" s="12">
        <v>0</v>
      </c>
      <c r="U18" s="12">
        <v>0</v>
      </c>
      <c r="V18" s="12">
        <v>0</v>
      </c>
      <c r="W18" s="12">
        <v>0</v>
      </c>
      <c r="X18" s="12">
        <v>0</v>
      </c>
      <c r="Y18" s="12">
        <v>0</v>
      </c>
      <c r="Z18" s="12">
        <v>0</v>
      </c>
      <c r="AA18" s="12">
        <v>0</v>
      </c>
      <c r="AB18" s="12">
        <v>0</v>
      </c>
      <c r="AC18" s="12">
        <v>0</v>
      </c>
      <c r="AD18" s="12">
        <v>0</v>
      </c>
      <c r="AE18" s="12">
        <v>0</v>
      </c>
      <c r="AF18" s="12">
        <v>0</v>
      </c>
      <c r="AG18" s="12">
        <v>0</v>
      </c>
      <c r="AH18" s="12">
        <v>0</v>
      </c>
      <c r="AI18" s="12">
        <v>0</v>
      </c>
      <c r="AJ18" s="12">
        <v>0</v>
      </c>
      <c r="AK18" s="12">
        <v>0</v>
      </c>
      <c r="AL18" s="12">
        <v>0</v>
      </c>
    </row>
    <row r="19" spans="1:38" ht="15.75">
      <c r="A19" s="1">
        <v>17</v>
      </c>
      <c r="B19" s="184" t="s">
        <v>80</v>
      </c>
      <c r="C19" s="1"/>
      <c r="D19" s="179">
        <v>36</v>
      </c>
      <c r="E19" s="12"/>
      <c r="F19" s="12">
        <f t="shared" si="0"/>
        <v>36</v>
      </c>
      <c r="G19" s="12">
        <f t="shared" si="1"/>
        <v>0</v>
      </c>
      <c r="H19" s="12">
        <v>0</v>
      </c>
      <c r="I19" s="1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0</v>
      </c>
      <c r="AD19" s="12">
        <v>0</v>
      </c>
      <c r="AE19" s="12">
        <v>0</v>
      </c>
      <c r="AF19" s="12">
        <v>0</v>
      </c>
      <c r="AG19" s="12">
        <v>0</v>
      </c>
      <c r="AH19" s="12">
        <v>0</v>
      </c>
      <c r="AI19" s="12">
        <v>0</v>
      </c>
      <c r="AJ19" s="12">
        <v>0</v>
      </c>
      <c r="AK19" s="12">
        <v>0</v>
      </c>
      <c r="AL19" s="12">
        <v>0</v>
      </c>
    </row>
    <row r="20" spans="1:38" ht="15.75">
      <c r="A20" s="1">
        <v>18</v>
      </c>
      <c r="B20" s="184" t="s">
        <v>81</v>
      </c>
      <c r="C20" s="1"/>
      <c r="D20" s="179">
        <v>388</v>
      </c>
      <c r="E20" s="12">
        <v>360</v>
      </c>
      <c r="F20" s="12">
        <f t="shared" si="0"/>
        <v>748</v>
      </c>
      <c r="G20" s="12">
        <f t="shared" si="1"/>
        <v>0</v>
      </c>
      <c r="H20" s="12">
        <v>0</v>
      </c>
      <c r="I20" s="12">
        <v>0</v>
      </c>
      <c r="J20" s="12">
        <v>0</v>
      </c>
      <c r="K20" s="12">
        <v>0</v>
      </c>
      <c r="L20" s="12">
        <v>0</v>
      </c>
      <c r="M20" s="12">
        <v>0</v>
      </c>
      <c r="N20" s="12">
        <v>0</v>
      </c>
      <c r="O20" s="12">
        <v>0</v>
      </c>
      <c r="P20" s="12">
        <v>0</v>
      </c>
      <c r="Q20" s="12">
        <v>0</v>
      </c>
      <c r="R20" s="12">
        <v>0</v>
      </c>
      <c r="S20" s="12">
        <v>0</v>
      </c>
      <c r="T20" s="12">
        <v>0</v>
      </c>
      <c r="U20" s="12">
        <v>0</v>
      </c>
      <c r="V20" s="12">
        <v>0</v>
      </c>
      <c r="W20" s="12">
        <v>0</v>
      </c>
      <c r="X20" s="12">
        <v>0</v>
      </c>
      <c r="Y20" s="12">
        <v>0</v>
      </c>
      <c r="Z20" s="12">
        <v>0</v>
      </c>
      <c r="AA20" s="12">
        <v>0</v>
      </c>
      <c r="AB20" s="12">
        <v>0</v>
      </c>
      <c r="AC20" s="12">
        <v>0</v>
      </c>
      <c r="AD20" s="12">
        <v>0</v>
      </c>
      <c r="AE20" s="12">
        <v>0</v>
      </c>
      <c r="AF20" s="12">
        <v>0</v>
      </c>
      <c r="AG20" s="12">
        <v>0</v>
      </c>
      <c r="AH20" s="12">
        <v>0</v>
      </c>
      <c r="AI20" s="12">
        <v>0</v>
      </c>
      <c r="AJ20" s="12">
        <v>0</v>
      </c>
      <c r="AK20" s="12">
        <v>0</v>
      </c>
      <c r="AL20" s="12">
        <v>0</v>
      </c>
    </row>
    <row r="21" spans="1:38" ht="30">
      <c r="A21" s="1">
        <v>19</v>
      </c>
      <c r="B21" s="184" t="s">
        <v>82</v>
      </c>
      <c r="C21" s="1"/>
      <c r="D21" s="179">
        <v>4.76</v>
      </c>
      <c r="E21" s="12"/>
      <c r="F21" s="12">
        <f t="shared" si="0"/>
        <v>4.76</v>
      </c>
      <c r="G21" s="12">
        <f t="shared" si="1"/>
        <v>0</v>
      </c>
      <c r="H21" s="12">
        <v>0</v>
      </c>
      <c r="I21" s="12">
        <v>0</v>
      </c>
      <c r="J21" s="12">
        <v>0</v>
      </c>
      <c r="K21" s="12">
        <v>0</v>
      </c>
      <c r="L21" s="12">
        <v>0</v>
      </c>
      <c r="M21" s="12">
        <v>0</v>
      </c>
      <c r="N21" s="12">
        <v>0</v>
      </c>
      <c r="O21" s="12">
        <v>0</v>
      </c>
      <c r="P21" s="12">
        <v>0</v>
      </c>
      <c r="Q21" s="12">
        <v>0</v>
      </c>
      <c r="R21" s="12">
        <v>0</v>
      </c>
      <c r="S21" s="12">
        <v>0</v>
      </c>
      <c r="T21" s="12">
        <v>0</v>
      </c>
      <c r="U21" s="12">
        <v>0</v>
      </c>
      <c r="V21" s="12">
        <v>0</v>
      </c>
      <c r="W21" s="12">
        <v>0</v>
      </c>
      <c r="X21" s="12">
        <v>0</v>
      </c>
      <c r="Y21" s="12">
        <v>0</v>
      </c>
      <c r="Z21" s="12">
        <v>0</v>
      </c>
      <c r="AA21" s="12">
        <v>0</v>
      </c>
      <c r="AB21" s="12">
        <v>0</v>
      </c>
      <c r="AC21" s="12">
        <v>0</v>
      </c>
      <c r="AD21" s="12">
        <v>0</v>
      </c>
      <c r="AE21" s="12">
        <v>0</v>
      </c>
      <c r="AF21" s="12">
        <v>0</v>
      </c>
      <c r="AG21" s="12">
        <v>0</v>
      </c>
      <c r="AH21" s="12">
        <v>0</v>
      </c>
      <c r="AI21" s="12">
        <v>0</v>
      </c>
      <c r="AJ21" s="12">
        <v>0</v>
      </c>
      <c r="AK21" s="12">
        <v>0</v>
      </c>
      <c r="AL21" s="12">
        <v>0</v>
      </c>
    </row>
    <row r="22" spans="1:38" ht="15.75">
      <c r="A22" s="1">
        <v>20</v>
      </c>
      <c r="B22" s="184" t="s">
        <v>83</v>
      </c>
      <c r="C22" s="1"/>
      <c r="D22" s="179">
        <v>190</v>
      </c>
      <c r="E22" s="12">
        <v>380</v>
      </c>
      <c r="F22" s="12">
        <f t="shared" si="0"/>
        <v>570</v>
      </c>
      <c r="G22" s="12">
        <f t="shared" si="1"/>
        <v>0</v>
      </c>
      <c r="H22" s="12">
        <v>0</v>
      </c>
      <c r="I22" s="12">
        <v>0</v>
      </c>
      <c r="J22" s="12">
        <v>0</v>
      </c>
      <c r="K22" s="12">
        <v>0</v>
      </c>
      <c r="L22" s="12">
        <v>0</v>
      </c>
      <c r="M22" s="12">
        <v>0</v>
      </c>
      <c r="N22" s="12">
        <v>0</v>
      </c>
      <c r="O22" s="12">
        <v>0</v>
      </c>
      <c r="P22" s="12">
        <v>0</v>
      </c>
      <c r="Q22" s="12">
        <v>0</v>
      </c>
      <c r="R22" s="12">
        <v>0</v>
      </c>
      <c r="S22" s="12">
        <v>0</v>
      </c>
      <c r="T22" s="12">
        <v>0</v>
      </c>
      <c r="U22" s="12">
        <v>0</v>
      </c>
      <c r="V22" s="12">
        <v>0</v>
      </c>
      <c r="W22" s="12">
        <v>0</v>
      </c>
      <c r="X22" s="12">
        <v>0</v>
      </c>
      <c r="Y22" s="12">
        <v>0</v>
      </c>
      <c r="Z22" s="12">
        <v>0</v>
      </c>
      <c r="AA22" s="12">
        <v>0</v>
      </c>
      <c r="AB22" s="12">
        <v>0</v>
      </c>
      <c r="AC22" s="12">
        <v>0</v>
      </c>
      <c r="AD22" s="12">
        <v>0</v>
      </c>
      <c r="AE22" s="12">
        <v>0</v>
      </c>
      <c r="AF22" s="12">
        <v>0</v>
      </c>
      <c r="AG22" s="12">
        <v>0</v>
      </c>
      <c r="AH22" s="12">
        <v>0</v>
      </c>
      <c r="AI22" s="12">
        <v>0</v>
      </c>
      <c r="AJ22" s="12">
        <v>0</v>
      </c>
      <c r="AK22" s="12">
        <v>0</v>
      </c>
      <c r="AL22" s="12">
        <v>0</v>
      </c>
    </row>
    <row r="23" spans="1:38" ht="15.75">
      <c r="A23" s="1">
        <v>21</v>
      </c>
      <c r="B23" s="184" t="s">
        <v>84</v>
      </c>
      <c r="C23" s="1"/>
      <c r="D23" s="179">
        <v>0</v>
      </c>
      <c r="E23" s="12"/>
      <c r="F23" s="12">
        <f t="shared" si="0"/>
        <v>0</v>
      </c>
      <c r="G23" s="12">
        <f t="shared" si="1"/>
        <v>0</v>
      </c>
      <c r="H23" s="12">
        <v>0</v>
      </c>
      <c r="I23" s="12">
        <v>0</v>
      </c>
      <c r="J23" s="12">
        <v>0</v>
      </c>
      <c r="K23" s="12">
        <v>0</v>
      </c>
      <c r="L23" s="12">
        <v>0</v>
      </c>
      <c r="M23" s="12">
        <v>0</v>
      </c>
      <c r="N23" s="12">
        <v>0</v>
      </c>
      <c r="O23" s="12">
        <v>0</v>
      </c>
      <c r="P23" s="12">
        <v>0</v>
      </c>
      <c r="Q23" s="12">
        <v>0</v>
      </c>
      <c r="R23" s="12">
        <v>0</v>
      </c>
      <c r="S23" s="12">
        <v>0</v>
      </c>
      <c r="T23" s="12">
        <v>0</v>
      </c>
      <c r="U23" s="12">
        <v>0</v>
      </c>
      <c r="V23" s="12">
        <v>0</v>
      </c>
      <c r="W23" s="12">
        <v>0</v>
      </c>
      <c r="X23" s="12">
        <v>0</v>
      </c>
      <c r="Y23" s="12">
        <v>0</v>
      </c>
      <c r="Z23" s="12">
        <v>0</v>
      </c>
      <c r="AA23" s="12">
        <v>0</v>
      </c>
      <c r="AB23" s="12">
        <v>0</v>
      </c>
      <c r="AC23" s="12">
        <v>0</v>
      </c>
      <c r="AD23" s="12">
        <v>0</v>
      </c>
      <c r="AE23" s="12">
        <v>0</v>
      </c>
      <c r="AF23" s="12">
        <v>0</v>
      </c>
      <c r="AG23" s="12">
        <v>0</v>
      </c>
      <c r="AH23" s="12">
        <v>0</v>
      </c>
      <c r="AI23" s="12">
        <v>0</v>
      </c>
      <c r="AJ23" s="12">
        <v>0</v>
      </c>
      <c r="AK23" s="12">
        <v>0</v>
      </c>
      <c r="AL23" s="12">
        <v>0</v>
      </c>
    </row>
    <row r="24" spans="1:38" ht="15.75">
      <c r="A24" s="1">
        <v>22</v>
      </c>
      <c r="B24" s="184" t="s">
        <v>85</v>
      </c>
      <c r="C24" s="1"/>
      <c r="D24" s="12">
        <v>0</v>
      </c>
      <c r="E24" s="12"/>
      <c r="F24" s="12">
        <f t="shared" si="0"/>
        <v>0</v>
      </c>
      <c r="G24" s="12">
        <f t="shared" si="1"/>
        <v>0</v>
      </c>
      <c r="H24" s="12">
        <v>0</v>
      </c>
      <c r="I24" s="12">
        <v>0</v>
      </c>
      <c r="J24" s="12">
        <v>0</v>
      </c>
      <c r="K24" s="12">
        <v>0</v>
      </c>
      <c r="L24" s="12">
        <v>0</v>
      </c>
      <c r="M24" s="12">
        <v>0</v>
      </c>
      <c r="N24" s="12">
        <v>0</v>
      </c>
      <c r="O24" s="12">
        <v>0</v>
      </c>
      <c r="P24" s="12">
        <v>0</v>
      </c>
      <c r="Q24" s="12">
        <v>0</v>
      </c>
      <c r="R24" s="12">
        <v>0</v>
      </c>
      <c r="S24" s="12">
        <v>0</v>
      </c>
      <c r="T24" s="12">
        <v>0</v>
      </c>
      <c r="U24" s="12">
        <v>0</v>
      </c>
      <c r="V24" s="12">
        <v>0</v>
      </c>
      <c r="W24" s="12">
        <v>0</v>
      </c>
      <c r="X24" s="12">
        <v>0</v>
      </c>
      <c r="Y24" s="12">
        <v>0</v>
      </c>
      <c r="Z24" s="12">
        <v>0</v>
      </c>
      <c r="AA24" s="12">
        <v>0</v>
      </c>
      <c r="AB24" s="12">
        <v>0</v>
      </c>
      <c r="AC24" s="12">
        <v>0</v>
      </c>
      <c r="AD24" s="12">
        <v>0</v>
      </c>
      <c r="AE24" s="12">
        <v>0</v>
      </c>
      <c r="AF24" s="12">
        <v>0</v>
      </c>
      <c r="AG24" s="12">
        <v>0</v>
      </c>
      <c r="AH24" s="12">
        <v>0</v>
      </c>
      <c r="AI24" s="12">
        <v>0</v>
      </c>
      <c r="AJ24" s="12">
        <v>0</v>
      </c>
      <c r="AK24" s="12">
        <v>0</v>
      </c>
      <c r="AL24" s="12">
        <v>0</v>
      </c>
    </row>
    <row r="25" spans="1:38" ht="15.75">
      <c r="A25" s="1"/>
      <c r="B25" s="184"/>
      <c r="C25" s="1"/>
      <c r="D25" s="12">
        <v>0</v>
      </c>
      <c r="E25" s="12"/>
      <c r="F25" s="12">
        <f t="shared" si="0"/>
        <v>0</v>
      </c>
      <c r="G25" s="12">
        <f t="shared" si="1"/>
        <v>0</v>
      </c>
      <c r="H25" s="12">
        <v>0</v>
      </c>
      <c r="I25" s="12">
        <v>0</v>
      </c>
      <c r="J25" s="12">
        <v>0</v>
      </c>
      <c r="K25" s="12">
        <v>0</v>
      </c>
      <c r="L25" s="12">
        <v>0</v>
      </c>
      <c r="M25" s="12">
        <v>0</v>
      </c>
      <c r="N25" s="12">
        <v>0</v>
      </c>
      <c r="O25" s="12">
        <v>0</v>
      </c>
      <c r="P25" s="12">
        <v>0</v>
      </c>
      <c r="Q25" s="12">
        <v>0</v>
      </c>
      <c r="R25" s="12">
        <v>0</v>
      </c>
      <c r="S25" s="12">
        <v>0</v>
      </c>
      <c r="T25" s="12">
        <v>0</v>
      </c>
      <c r="U25" s="12">
        <v>0</v>
      </c>
      <c r="V25" s="12">
        <v>0</v>
      </c>
      <c r="W25" s="12">
        <v>0</v>
      </c>
      <c r="X25" s="12">
        <v>0</v>
      </c>
      <c r="Y25" s="12">
        <v>0</v>
      </c>
      <c r="Z25" s="12">
        <v>0</v>
      </c>
      <c r="AA25" s="12">
        <v>0</v>
      </c>
      <c r="AB25" s="12">
        <v>0</v>
      </c>
      <c r="AC25" s="12">
        <v>0</v>
      </c>
      <c r="AD25" s="12">
        <v>0</v>
      </c>
      <c r="AE25" s="12">
        <v>0</v>
      </c>
      <c r="AF25" s="12">
        <v>0</v>
      </c>
      <c r="AG25" s="12">
        <v>0</v>
      </c>
      <c r="AH25" s="12">
        <v>0</v>
      </c>
      <c r="AI25" s="12">
        <v>0</v>
      </c>
      <c r="AJ25" s="12">
        <v>0</v>
      </c>
      <c r="AK25" s="12">
        <v>0</v>
      </c>
      <c r="AL25" s="12">
        <v>0</v>
      </c>
    </row>
    <row r="26" spans="1:38" ht="15.75">
      <c r="A26" s="1"/>
      <c r="B26" s="184"/>
      <c r="C26" s="1"/>
      <c r="D26" s="12">
        <v>0</v>
      </c>
      <c r="E26" s="12"/>
      <c r="F26" s="12">
        <f t="shared" si="0"/>
        <v>0</v>
      </c>
      <c r="G26" s="12">
        <f t="shared" si="1"/>
        <v>0</v>
      </c>
      <c r="H26" s="12">
        <v>0</v>
      </c>
      <c r="I26" s="12">
        <v>0</v>
      </c>
      <c r="J26" s="12">
        <v>0</v>
      </c>
      <c r="K26" s="12">
        <v>0</v>
      </c>
      <c r="L26" s="12">
        <v>0</v>
      </c>
      <c r="M26" s="12">
        <v>0</v>
      </c>
      <c r="N26" s="12">
        <v>0</v>
      </c>
      <c r="O26" s="12">
        <v>0</v>
      </c>
      <c r="P26" s="12">
        <v>0</v>
      </c>
      <c r="Q26" s="12">
        <v>0</v>
      </c>
      <c r="R26" s="12">
        <v>0</v>
      </c>
      <c r="S26" s="12">
        <v>0</v>
      </c>
      <c r="T26" s="12">
        <v>0</v>
      </c>
      <c r="U26" s="12">
        <v>0</v>
      </c>
      <c r="V26" s="12">
        <v>0</v>
      </c>
      <c r="W26" s="12">
        <v>0</v>
      </c>
      <c r="X26" s="12">
        <v>0</v>
      </c>
      <c r="Y26" s="12">
        <v>0</v>
      </c>
      <c r="Z26" s="12">
        <v>0</v>
      </c>
      <c r="AA26" s="12">
        <v>0</v>
      </c>
      <c r="AB26" s="12">
        <v>0</v>
      </c>
      <c r="AC26" s="12">
        <v>0</v>
      </c>
      <c r="AD26" s="12">
        <v>0</v>
      </c>
      <c r="AE26" s="12">
        <v>0</v>
      </c>
      <c r="AF26" s="12">
        <v>0</v>
      </c>
      <c r="AG26" s="12">
        <v>0</v>
      </c>
      <c r="AH26" s="12">
        <v>0</v>
      </c>
      <c r="AI26" s="12">
        <v>0</v>
      </c>
      <c r="AJ26" s="12">
        <v>0</v>
      </c>
      <c r="AK26" s="12">
        <v>0</v>
      </c>
      <c r="AL26" s="12">
        <v>0</v>
      </c>
    </row>
    <row r="27" spans="1:38" ht="15.75">
      <c r="A27" s="54"/>
      <c r="B27" s="167"/>
      <c r="C27" s="1"/>
      <c r="D27" s="12">
        <v>0</v>
      </c>
      <c r="E27" s="12"/>
      <c r="F27" s="12">
        <f t="shared" si="0"/>
        <v>0</v>
      </c>
      <c r="G27" s="12">
        <f t="shared" si="1"/>
        <v>0</v>
      </c>
      <c r="H27" s="12">
        <v>0</v>
      </c>
      <c r="I27" s="12">
        <v>0</v>
      </c>
      <c r="J27" s="12">
        <v>0</v>
      </c>
      <c r="K27" s="12">
        <v>0</v>
      </c>
      <c r="L27" s="12">
        <v>0</v>
      </c>
      <c r="M27" s="12">
        <v>0</v>
      </c>
      <c r="N27" s="12">
        <v>0</v>
      </c>
      <c r="O27" s="12">
        <v>0</v>
      </c>
      <c r="P27" s="12">
        <v>0</v>
      </c>
      <c r="Q27" s="12">
        <v>0</v>
      </c>
      <c r="R27" s="12">
        <v>0</v>
      </c>
      <c r="S27" s="12">
        <v>0</v>
      </c>
      <c r="T27" s="12">
        <v>0</v>
      </c>
      <c r="U27" s="12">
        <v>0</v>
      </c>
      <c r="V27" s="12">
        <v>0</v>
      </c>
      <c r="W27" s="12">
        <v>0</v>
      </c>
      <c r="X27" s="12">
        <v>0</v>
      </c>
      <c r="Y27" s="12">
        <v>0</v>
      </c>
      <c r="Z27" s="12">
        <v>0</v>
      </c>
      <c r="AA27" s="12">
        <v>0</v>
      </c>
      <c r="AB27" s="12">
        <v>0</v>
      </c>
      <c r="AC27" s="12">
        <v>0</v>
      </c>
      <c r="AD27" s="12">
        <v>0</v>
      </c>
      <c r="AE27" s="12">
        <v>0</v>
      </c>
      <c r="AF27" s="12">
        <v>0</v>
      </c>
      <c r="AG27" s="12">
        <v>0</v>
      </c>
      <c r="AH27" s="12">
        <v>0</v>
      </c>
      <c r="AI27" s="12">
        <v>0</v>
      </c>
      <c r="AJ27" s="12">
        <v>0</v>
      </c>
      <c r="AK27" s="12">
        <v>0</v>
      </c>
      <c r="AL27" s="12">
        <v>0</v>
      </c>
    </row>
    <row r="28" spans="1:38">
      <c r="A28" s="267" t="s">
        <v>258</v>
      </c>
      <c r="B28" s="268"/>
      <c r="C28" s="269"/>
      <c r="D28" s="1">
        <f>SUM(D3:D27)</f>
        <v>1665.1000000000001</v>
      </c>
      <c r="E28" s="1">
        <f t="shared" ref="E28" si="2">SUM(E3:E27)</f>
        <v>1483</v>
      </c>
      <c r="F28" s="1">
        <f>SUM(F3:F27)</f>
        <v>3098.308</v>
      </c>
      <c r="G28" s="155">
        <f>SUM(G3:G27)</f>
        <v>49.792000000000002</v>
      </c>
      <c r="H28" s="155"/>
      <c r="I28" s="1">
        <f t="shared" ref="I28:AL28" si="3">SUM(I3:I27)</f>
        <v>0</v>
      </c>
      <c r="J28" s="1">
        <f t="shared" si="3"/>
        <v>0</v>
      </c>
      <c r="K28" s="1">
        <f t="shared" si="3"/>
        <v>0</v>
      </c>
      <c r="L28" s="1">
        <f t="shared" si="3"/>
        <v>0</v>
      </c>
      <c r="M28" s="1">
        <f t="shared" si="3"/>
        <v>0</v>
      </c>
      <c r="N28" s="1">
        <f t="shared" si="3"/>
        <v>0</v>
      </c>
      <c r="O28" s="1">
        <f t="shared" si="3"/>
        <v>0</v>
      </c>
      <c r="P28" s="1">
        <f t="shared" si="3"/>
        <v>0</v>
      </c>
      <c r="Q28" s="1">
        <f t="shared" si="3"/>
        <v>0</v>
      </c>
      <c r="R28" s="1">
        <f t="shared" si="3"/>
        <v>0</v>
      </c>
      <c r="S28" s="1">
        <f t="shared" si="3"/>
        <v>0</v>
      </c>
      <c r="T28" s="1">
        <f t="shared" si="3"/>
        <v>0</v>
      </c>
      <c r="U28" s="1">
        <f t="shared" si="3"/>
        <v>0</v>
      </c>
      <c r="V28" s="1">
        <f t="shared" si="3"/>
        <v>0</v>
      </c>
      <c r="W28" s="1">
        <f t="shared" si="3"/>
        <v>0</v>
      </c>
      <c r="X28" s="1">
        <f t="shared" si="3"/>
        <v>0</v>
      </c>
      <c r="Y28" s="1">
        <f t="shared" si="3"/>
        <v>0</v>
      </c>
      <c r="Z28" s="1">
        <f t="shared" si="3"/>
        <v>0</v>
      </c>
      <c r="AA28" s="1">
        <f t="shared" si="3"/>
        <v>0</v>
      </c>
      <c r="AB28" s="1">
        <f t="shared" si="3"/>
        <v>0</v>
      </c>
      <c r="AC28" s="1">
        <f t="shared" si="3"/>
        <v>0</v>
      </c>
      <c r="AD28" s="1">
        <f t="shared" si="3"/>
        <v>0</v>
      </c>
      <c r="AE28" s="1">
        <f t="shared" si="3"/>
        <v>0</v>
      </c>
      <c r="AF28" s="1">
        <f t="shared" si="3"/>
        <v>7.4550000000000001</v>
      </c>
      <c r="AG28" s="1">
        <f t="shared" si="3"/>
        <v>23.169999999999998</v>
      </c>
      <c r="AH28" s="1">
        <f>SUM(AH3:AH27)</f>
        <v>6.4649999999999999</v>
      </c>
      <c r="AI28" s="1">
        <f t="shared" si="3"/>
        <v>0</v>
      </c>
      <c r="AJ28" s="1">
        <f>SUM(AJ3:AJ27)</f>
        <v>2.766</v>
      </c>
      <c r="AK28" s="1">
        <f t="shared" si="3"/>
        <v>0</v>
      </c>
      <c r="AL28" s="1">
        <f t="shared" si="3"/>
        <v>9.9359999999999999</v>
      </c>
    </row>
    <row r="29" spans="1:38">
      <c r="A29" s="210"/>
      <c r="B29" s="93"/>
      <c r="C29" s="93"/>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row>
    <row r="30" spans="1:38">
      <c r="A30" s="210"/>
      <c r="B30" s="93"/>
      <c r="C30" s="93"/>
      <c r="D30" s="93"/>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row>
    <row r="31" spans="1:38">
      <c r="A31" s="210"/>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row>
    <row r="32" spans="1:38">
      <c r="A32" s="210"/>
      <c r="B32" s="93"/>
      <c r="C32" s="93"/>
      <c r="D32" s="93"/>
      <c r="E32" s="93"/>
      <c r="F32" s="93"/>
      <c r="G32" s="93"/>
      <c r="H32" s="93"/>
      <c r="I32" s="93"/>
      <c r="J32" s="93"/>
      <c r="K32" s="93"/>
      <c r="L32" s="93"/>
      <c r="M32" s="93"/>
      <c r="N32" s="93"/>
      <c r="O32" s="93"/>
      <c r="P32" s="93"/>
      <c r="Q32" s="93"/>
      <c r="R32" s="93"/>
      <c r="S32" s="93"/>
      <c r="T32" s="93"/>
      <c r="U32" s="93"/>
      <c r="V32" s="93"/>
      <c r="W32" s="93"/>
      <c r="X32" s="93"/>
      <c r="Y32" s="93"/>
      <c r="Z32" s="93"/>
      <c r="AA32" s="93"/>
      <c r="AB32" s="95"/>
      <c r="AC32" s="93"/>
      <c r="AD32" s="93"/>
      <c r="AE32" s="93"/>
      <c r="AF32" s="93"/>
      <c r="AG32" s="93"/>
      <c r="AH32" s="93"/>
      <c r="AI32" s="93"/>
      <c r="AJ32" s="93"/>
      <c r="AK32" s="93"/>
    </row>
    <row r="33" spans="1:37">
      <c r="A33" s="210"/>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row>
    <row r="34" spans="1:37">
      <c r="A34" s="210"/>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row>
    <row r="35" spans="1:37">
      <c r="A35" s="210"/>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row>
    <row r="36" spans="1:37">
      <c r="A36" s="210"/>
      <c r="B36" s="96"/>
      <c r="C36" s="96"/>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row>
    <row r="37" spans="1:37">
      <c r="A37" s="210"/>
      <c r="B37" s="96"/>
      <c r="C37" s="96"/>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row>
    <row r="38" spans="1:37">
      <c r="A38" s="210"/>
      <c r="B38" s="96"/>
      <c r="C38" s="96"/>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row>
    <row r="39" spans="1:37">
      <c r="A39" s="210"/>
      <c r="B39" s="96"/>
      <c r="C39" s="96"/>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row>
    <row r="40" spans="1:37">
      <c r="A40" s="210"/>
      <c r="B40" s="96"/>
      <c r="C40" s="96"/>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row>
    <row r="41" spans="1:37">
      <c r="A41" s="210"/>
      <c r="B41" s="96"/>
      <c r="C41" s="96"/>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row>
    <row r="42" spans="1:37">
      <c r="A42" s="210"/>
      <c r="B42" s="96"/>
      <c r="C42" s="96"/>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row>
    <row r="43" spans="1:37">
      <c r="A43" s="210"/>
      <c r="B43" s="96"/>
      <c r="C43" s="96"/>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row>
    <row r="44" spans="1:37">
      <c r="A44" s="210"/>
      <c r="B44" s="96"/>
      <c r="C44" s="96"/>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3"/>
    </row>
    <row r="45" spans="1:37">
      <c r="A45" s="266"/>
      <c r="B45" s="266"/>
      <c r="C45" s="210"/>
      <c r="D45" s="266"/>
      <c r="E45" s="266"/>
      <c r="F45" s="266"/>
      <c r="G45" s="210"/>
      <c r="H45" s="210"/>
      <c r="I45" s="210"/>
      <c r="J45" s="266"/>
      <c r="K45" s="266"/>
      <c r="L45" s="266"/>
      <c r="M45" s="266"/>
      <c r="N45" s="266"/>
      <c r="O45" s="266"/>
      <c r="P45" s="266"/>
      <c r="Q45" s="266"/>
      <c r="R45" s="266"/>
      <c r="S45" s="266"/>
      <c r="T45" s="266"/>
      <c r="U45" s="266"/>
      <c r="V45" s="266"/>
      <c r="W45" s="266"/>
      <c r="X45" s="266"/>
      <c r="Y45" s="266"/>
      <c r="Z45" s="266"/>
      <c r="AA45" s="266"/>
      <c r="AB45" s="266"/>
      <c r="AC45" s="266"/>
      <c r="AD45" s="266"/>
      <c r="AE45" s="266"/>
      <c r="AF45" s="266"/>
      <c r="AG45" s="266"/>
      <c r="AH45" s="266"/>
      <c r="AI45" s="266"/>
      <c r="AJ45" s="266"/>
      <c r="AK45" s="266"/>
    </row>
    <row r="46" spans="1:37">
      <c r="A46" s="266"/>
      <c r="B46" s="266"/>
      <c r="C46" s="210"/>
      <c r="D46" s="266"/>
      <c r="E46" s="266"/>
      <c r="F46" s="266"/>
      <c r="G46" s="210"/>
      <c r="H46" s="210"/>
      <c r="I46" s="210"/>
      <c r="J46" s="266"/>
      <c r="K46" s="266"/>
      <c r="L46" s="266"/>
      <c r="M46" s="266"/>
      <c r="N46" s="266"/>
      <c r="O46" s="266"/>
      <c r="P46" s="266"/>
      <c r="Q46" s="266"/>
      <c r="R46" s="266"/>
      <c r="S46" s="266"/>
      <c r="T46" s="266"/>
      <c r="U46" s="266"/>
      <c r="V46" s="266"/>
      <c r="W46" s="266"/>
      <c r="X46" s="266"/>
      <c r="Y46" s="266"/>
      <c r="Z46" s="266"/>
      <c r="AA46" s="266"/>
      <c r="AB46" s="266"/>
      <c r="AC46" s="266"/>
      <c r="AD46" s="266"/>
      <c r="AE46" s="266"/>
      <c r="AF46" s="266"/>
      <c r="AG46" s="266"/>
      <c r="AH46" s="266"/>
      <c r="AI46" s="266"/>
      <c r="AJ46" s="266"/>
      <c r="AK46" s="266"/>
    </row>
  </sheetData>
  <mergeCells count="34">
    <mergeCell ref="A1:AL1"/>
    <mergeCell ref="A28:C28"/>
    <mergeCell ref="A45:B46"/>
    <mergeCell ref="D45:D46"/>
    <mergeCell ref="E45:E46"/>
    <mergeCell ref="F45:F46"/>
    <mergeCell ref="J45:J46"/>
    <mergeCell ref="K45:K46"/>
    <mergeCell ref="L45:L46"/>
    <mergeCell ref="M45:M46"/>
    <mergeCell ref="Y45:Y46"/>
    <mergeCell ref="N45:N46"/>
    <mergeCell ref="O45:O46"/>
    <mergeCell ref="P45:P46"/>
    <mergeCell ref="Q45:Q46"/>
    <mergeCell ref="R45:R46"/>
    <mergeCell ref="S45:S46"/>
    <mergeCell ref="T45:T46"/>
    <mergeCell ref="U45:U46"/>
    <mergeCell ref="V45:V46"/>
    <mergeCell ref="W45:W46"/>
    <mergeCell ref="X45:X46"/>
    <mergeCell ref="AK45:AK46"/>
    <mergeCell ref="Z45:Z46"/>
    <mergeCell ref="AA45:AA46"/>
    <mergeCell ref="AB45:AB46"/>
    <mergeCell ref="AC45:AC46"/>
    <mergeCell ref="AD45:AD46"/>
    <mergeCell ref="AE45:AE46"/>
    <mergeCell ref="AF45:AF46"/>
    <mergeCell ref="AG45:AG46"/>
    <mergeCell ref="AH45:AH46"/>
    <mergeCell ref="AI45:AI46"/>
    <mergeCell ref="AJ45:AJ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4"/>
  <sheetViews>
    <sheetView topLeftCell="A14" workbookViewId="0">
      <selection activeCell="E14" sqref="E14"/>
    </sheetView>
  </sheetViews>
  <sheetFormatPr defaultRowHeight="15"/>
  <cols>
    <col min="1" max="1" width="6.7109375" customWidth="1"/>
    <col min="2" max="2" width="29" bestFit="1" customWidth="1"/>
    <col min="3" max="3" width="18.140625" customWidth="1"/>
    <col min="4" max="5" width="34.7109375" customWidth="1"/>
    <col min="6" max="7" width="35.140625" customWidth="1"/>
  </cols>
  <sheetData>
    <row r="1" spans="1:7" ht="23.25">
      <c r="A1" s="239" t="s">
        <v>30</v>
      </c>
      <c r="B1" s="239"/>
      <c r="C1" s="239"/>
      <c r="D1" s="239"/>
      <c r="E1" s="239"/>
      <c r="F1" s="239"/>
      <c r="G1" s="239"/>
    </row>
    <row r="2" spans="1:7" ht="31.5">
      <c r="A2" s="147" t="s">
        <v>1</v>
      </c>
      <c r="B2" s="147" t="s">
        <v>17</v>
      </c>
      <c r="C2" s="147" t="s">
        <v>31</v>
      </c>
      <c r="D2" s="148" t="s">
        <v>32</v>
      </c>
      <c r="E2" s="148" t="s">
        <v>33</v>
      </c>
      <c r="F2" s="148" t="s">
        <v>34</v>
      </c>
      <c r="G2" s="148" t="s">
        <v>35</v>
      </c>
    </row>
    <row r="3" spans="1:7" ht="18.75">
      <c r="A3" s="169">
        <v>1</v>
      </c>
      <c r="B3" s="190" t="s">
        <v>36</v>
      </c>
      <c r="C3" s="177">
        <v>150000000200</v>
      </c>
      <c r="D3" s="180">
        <v>103</v>
      </c>
      <c r="E3" s="12">
        <v>210</v>
      </c>
      <c r="F3" s="12"/>
      <c r="G3" s="12">
        <f>(E3+D3)-F3</f>
        <v>313</v>
      </c>
    </row>
    <row r="4" spans="1:7" ht="18.75">
      <c r="A4" s="169">
        <v>2</v>
      </c>
      <c r="B4" s="190" t="s">
        <v>37</v>
      </c>
      <c r="C4" s="177">
        <v>151200007070</v>
      </c>
      <c r="D4" s="180">
        <v>190</v>
      </c>
      <c r="E4" s="12"/>
      <c r="F4" s="12"/>
      <c r="G4" s="12">
        <f t="shared" ref="G4:G52" si="0">(E4+D4)-F4</f>
        <v>190</v>
      </c>
    </row>
    <row r="5" spans="1:7" ht="18.75">
      <c r="A5" s="169">
        <v>3</v>
      </c>
      <c r="B5" s="190" t="s">
        <v>38</v>
      </c>
      <c r="C5" s="177">
        <v>150000000210</v>
      </c>
      <c r="D5" s="180">
        <v>210</v>
      </c>
      <c r="E5" s="12"/>
      <c r="F5" s="12"/>
      <c r="G5" s="12">
        <f t="shared" si="0"/>
        <v>210</v>
      </c>
    </row>
    <row r="6" spans="1:7" ht="18.75">
      <c r="A6" s="169">
        <v>4</v>
      </c>
      <c r="B6" s="190" t="s">
        <v>39</v>
      </c>
      <c r="C6" s="177">
        <v>150000000214</v>
      </c>
      <c r="D6" s="180">
        <v>89</v>
      </c>
      <c r="E6" s="12"/>
      <c r="F6" s="12"/>
      <c r="G6" s="12">
        <f t="shared" si="0"/>
        <v>89</v>
      </c>
    </row>
    <row r="7" spans="1:7" ht="18.75">
      <c r="A7" s="169">
        <v>5</v>
      </c>
      <c r="B7" s="190" t="s">
        <v>40</v>
      </c>
      <c r="C7" s="177">
        <v>150000000205</v>
      </c>
      <c r="D7" s="180">
        <v>102</v>
      </c>
      <c r="E7" s="12">
        <v>210</v>
      </c>
      <c r="F7" s="12"/>
      <c r="G7" s="12">
        <f t="shared" si="0"/>
        <v>312</v>
      </c>
    </row>
    <row r="8" spans="1:7" ht="18.75">
      <c r="A8" s="169">
        <v>6</v>
      </c>
      <c r="B8" s="191" t="s">
        <v>41</v>
      </c>
      <c r="C8" s="177">
        <v>151215000385</v>
      </c>
      <c r="D8" s="180">
        <v>80</v>
      </c>
      <c r="E8" s="12">
        <v>210</v>
      </c>
      <c r="F8" s="12"/>
      <c r="G8" s="12">
        <f t="shared" si="0"/>
        <v>290</v>
      </c>
    </row>
    <row r="9" spans="1:7" ht="18.75">
      <c r="A9" s="169">
        <v>7</v>
      </c>
      <c r="B9" s="190" t="s">
        <v>42</v>
      </c>
      <c r="C9" s="177">
        <v>151215031000</v>
      </c>
      <c r="D9" s="180">
        <v>62</v>
      </c>
      <c r="E9" s="12">
        <v>208</v>
      </c>
      <c r="F9" s="12"/>
      <c r="G9" s="12">
        <f t="shared" si="0"/>
        <v>270</v>
      </c>
    </row>
    <row r="10" spans="1:7" ht="18.75">
      <c r="A10" s="169">
        <v>8</v>
      </c>
      <c r="B10" s="190" t="s">
        <v>43</v>
      </c>
      <c r="C10" s="177"/>
      <c r="D10" s="180">
        <v>106</v>
      </c>
      <c r="E10" s="12"/>
      <c r="F10" s="12"/>
      <c r="G10" s="12">
        <f t="shared" si="0"/>
        <v>106</v>
      </c>
    </row>
    <row r="11" spans="1:7" ht="18.75">
      <c r="A11" s="169">
        <v>9</v>
      </c>
      <c r="B11" s="190" t="s">
        <v>44</v>
      </c>
      <c r="C11" s="177">
        <v>151215039120</v>
      </c>
      <c r="D11" s="180">
        <v>151</v>
      </c>
      <c r="E11" s="12"/>
      <c r="F11" s="12"/>
      <c r="G11" s="12">
        <f t="shared" si="0"/>
        <v>151</v>
      </c>
    </row>
    <row r="12" spans="1:7" ht="18.75">
      <c r="A12" s="169">
        <v>10</v>
      </c>
      <c r="B12" s="190" t="s">
        <v>45</v>
      </c>
      <c r="C12" s="177">
        <v>151215030426</v>
      </c>
      <c r="D12" s="180">
        <v>176</v>
      </c>
      <c r="E12" s="12"/>
      <c r="F12" s="12"/>
      <c r="G12" s="12">
        <f t="shared" si="0"/>
        <v>176</v>
      </c>
    </row>
    <row r="13" spans="1:7" ht="18.75">
      <c r="A13" s="169">
        <v>11</v>
      </c>
      <c r="B13" s="190" t="s">
        <v>46</v>
      </c>
      <c r="C13" s="177">
        <v>151215009927</v>
      </c>
      <c r="D13" s="180">
        <v>74</v>
      </c>
      <c r="E13" s="12"/>
      <c r="F13" s="12"/>
      <c r="G13" s="12">
        <f t="shared" si="0"/>
        <v>74</v>
      </c>
    </row>
    <row r="14" spans="1:7" ht="18.75">
      <c r="A14" s="169">
        <v>12</v>
      </c>
      <c r="B14" s="190" t="s">
        <v>47</v>
      </c>
      <c r="C14" s="177">
        <v>151215030003</v>
      </c>
      <c r="D14" s="180">
        <v>45</v>
      </c>
      <c r="E14" s="12">
        <v>210</v>
      </c>
      <c r="F14" s="12"/>
      <c r="G14" s="12">
        <f t="shared" si="0"/>
        <v>255</v>
      </c>
    </row>
    <row r="15" spans="1:7" ht="18.75">
      <c r="A15" s="169">
        <v>13</v>
      </c>
      <c r="B15" s="190" t="s">
        <v>48</v>
      </c>
      <c r="C15" s="177">
        <v>151215030136</v>
      </c>
      <c r="D15" s="180">
        <v>65</v>
      </c>
      <c r="E15" s="12"/>
      <c r="F15" s="12"/>
      <c r="G15" s="12">
        <f t="shared" si="0"/>
        <v>65</v>
      </c>
    </row>
    <row r="16" spans="1:7" ht="18.75">
      <c r="A16" s="169">
        <v>14</v>
      </c>
      <c r="B16" s="190" t="s">
        <v>49</v>
      </c>
      <c r="C16" s="177">
        <v>151215039109</v>
      </c>
      <c r="D16" s="180">
        <v>0</v>
      </c>
      <c r="E16" s="12"/>
      <c r="F16" s="12"/>
      <c r="G16" s="12">
        <f t="shared" si="0"/>
        <v>0</v>
      </c>
    </row>
    <row r="17" spans="1:7" ht="18.75">
      <c r="A17" s="169">
        <v>15</v>
      </c>
      <c r="B17" s="190" t="s">
        <v>50</v>
      </c>
      <c r="C17" s="177">
        <v>151215039110</v>
      </c>
      <c r="D17" s="180">
        <v>214</v>
      </c>
      <c r="E17" s="12"/>
      <c r="F17" s="12"/>
      <c r="G17" s="12">
        <f t="shared" si="0"/>
        <v>214</v>
      </c>
    </row>
    <row r="18" spans="1:7" ht="18.75">
      <c r="A18" s="169">
        <v>16</v>
      </c>
      <c r="B18" s="190" t="s">
        <v>51</v>
      </c>
      <c r="C18" s="177">
        <v>401516127266</v>
      </c>
      <c r="D18" s="180">
        <v>160</v>
      </c>
      <c r="E18" s="12"/>
      <c r="F18" s="12"/>
      <c r="G18" s="12">
        <f t="shared" si="0"/>
        <v>160</v>
      </c>
    </row>
    <row r="19" spans="1:7" ht="18.75">
      <c r="A19" s="169">
        <v>17</v>
      </c>
      <c r="B19" s="190" t="s">
        <v>52</v>
      </c>
      <c r="C19" s="177">
        <v>401516090641</v>
      </c>
      <c r="D19" s="180">
        <v>237</v>
      </c>
      <c r="E19" s="12"/>
      <c r="F19" s="12"/>
      <c r="G19" s="12">
        <f t="shared" si="0"/>
        <v>237</v>
      </c>
    </row>
    <row r="20" spans="1:7" ht="18.75">
      <c r="A20" s="169">
        <v>18</v>
      </c>
      <c r="B20" s="190" t="s">
        <v>53</v>
      </c>
      <c r="C20" s="177">
        <v>151200007219</v>
      </c>
      <c r="D20" s="180">
        <v>160</v>
      </c>
      <c r="E20" s="12"/>
      <c r="F20" s="12"/>
      <c r="G20" s="12">
        <f t="shared" si="0"/>
        <v>160</v>
      </c>
    </row>
    <row r="21" spans="1:7" ht="31.5">
      <c r="A21" s="169">
        <v>19</v>
      </c>
      <c r="B21" s="190" t="s">
        <v>54</v>
      </c>
      <c r="C21" s="177">
        <v>241017000465</v>
      </c>
      <c r="D21" s="180">
        <v>20</v>
      </c>
      <c r="E21" s="12"/>
      <c r="F21" s="12"/>
      <c r="G21" s="12">
        <f t="shared" si="0"/>
        <v>20</v>
      </c>
    </row>
    <row r="22" spans="1:7" ht="47.25">
      <c r="A22" s="169">
        <v>20</v>
      </c>
      <c r="B22" s="190" t="s">
        <v>55</v>
      </c>
      <c r="C22" s="177">
        <v>121816010015</v>
      </c>
      <c r="D22" s="180">
        <v>225</v>
      </c>
      <c r="E22" s="12"/>
      <c r="F22" s="12"/>
      <c r="G22" s="12">
        <f t="shared" si="0"/>
        <v>225</v>
      </c>
    </row>
    <row r="23" spans="1:7" ht="18.75">
      <c r="A23" s="169">
        <v>21</v>
      </c>
      <c r="B23" s="190" t="s">
        <v>56</v>
      </c>
      <c r="C23" s="177"/>
      <c r="D23" s="180">
        <v>216</v>
      </c>
      <c r="E23" s="12"/>
      <c r="F23" s="12"/>
      <c r="G23" s="12">
        <f t="shared" si="0"/>
        <v>216</v>
      </c>
    </row>
    <row r="24" spans="1:7" ht="18.75">
      <c r="A24" s="169">
        <v>22</v>
      </c>
      <c r="B24" s="190" t="s">
        <v>57</v>
      </c>
      <c r="C24" s="177">
        <v>151215030611</v>
      </c>
      <c r="D24" s="180">
        <v>320</v>
      </c>
      <c r="E24" s="12"/>
      <c r="F24" s="12"/>
      <c r="G24" s="12">
        <f t="shared" si="0"/>
        <v>320</v>
      </c>
    </row>
    <row r="25" spans="1:7" ht="18.75">
      <c r="A25" s="169">
        <v>23</v>
      </c>
      <c r="B25" s="190" t="s">
        <v>58</v>
      </c>
      <c r="C25" s="177">
        <v>151200000709</v>
      </c>
      <c r="D25" s="180">
        <v>129</v>
      </c>
      <c r="E25" s="12"/>
      <c r="F25" s="12"/>
      <c r="G25" s="12">
        <f t="shared" si="0"/>
        <v>129</v>
      </c>
    </row>
    <row r="26" spans="1:7" ht="18.75">
      <c r="A26" s="169">
        <v>24</v>
      </c>
      <c r="B26" s="190" t="s">
        <v>59</v>
      </c>
      <c r="C26" s="177">
        <v>401515240162</v>
      </c>
      <c r="D26" s="180">
        <v>0</v>
      </c>
      <c r="E26" s="12"/>
      <c r="F26" s="12"/>
      <c r="G26" s="12">
        <f t="shared" si="0"/>
        <v>0</v>
      </c>
    </row>
    <row r="27" spans="1:7" ht="18.75">
      <c r="A27" s="241" t="s">
        <v>60</v>
      </c>
      <c r="B27" s="241"/>
      <c r="C27" s="197"/>
      <c r="D27" s="198">
        <f>SUM(D3:D26)</f>
        <v>3134</v>
      </c>
      <c r="E27" s="198">
        <f>SUM(E3:E26)</f>
        <v>1048</v>
      </c>
      <c r="F27" s="199" t="str">
        <f>CONCATENATE('FRESH OIL BALANCE SHEET'!G30)</f>
        <v>406</v>
      </c>
      <c r="G27" s="198">
        <f>SUM(G3:G26)</f>
        <v>4182</v>
      </c>
    </row>
    <row r="28" spans="1:7" s="164" customFormat="1" ht="18.75">
      <c r="A28" s="200"/>
      <c r="B28" s="200"/>
      <c r="C28" s="201"/>
      <c r="D28" s="202"/>
      <c r="E28" s="202"/>
      <c r="F28" s="203"/>
      <c r="G28" s="202"/>
    </row>
    <row r="29" spans="1:7" ht="18.75">
      <c r="A29" s="169"/>
      <c r="B29" s="169"/>
      <c r="C29" s="177"/>
      <c r="D29" s="180"/>
      <c r="E29" s="12"/>
      <c r="F29" s="12"/>
      <c r="G29" s="12"/>
    </row>
    <row r="30" spans="1:7" ht="31.5">
      <c r="A30" s="147" t="s">
        <v>1</v>
      </c>
      <c r="B30" s="147" t="s">
        <v>3</v>
      </c>
      <c r="C30" s="147" t="s">
        <v>31</v>
      </c>
      <c r="D30" s="148" t="s">
        <v>61</v>
      </c>
      <c r="E30" s="148" t="s">
        <v>62</v>
      </c>
      <c r="F30" s="148" t="s">
        <v>34</v>
      </c>
      <c r="G30" s="148" t="s">
        <v>35</v>
      </c>
    </row>
    <row r="31" spans="1:7" ht="18.75">
      <c r="A31" s="169">
        <v>1</v>
      </c>
      <c r="B31" s="188" t="s">
        <v>63</v>
      </c>
      <c r="C31" s="185">
        <v>150000000239</v>
      </c>
      <c r="D31" s="179">
        <v>0</v>
      </c>
      <c r="E31" s="12"/>
      <c r="F31" s="12"/>
      <c r="G31" s="12">
        <f t="shared" si="0"/>
        <v>0</v>
      </c>
    </row>
    <row r="32" spans="1:7" ht="18.75">
      <c r="A32" s="169">
        <v>2</v>
      </c>
      <c r="B32" s="188" t="s">
        <v>64</v>
      </c>
      <c r="C32" s="185">
        <v>151219000025</v>
      </c>
      <c r="D32" s="179">
        <v>22.259999999999991</v>
      </c>
      <c r="E32" s="12">
        <v>561</v>
      </c>
      <c r="F32" s="12"/>
      <c r="G32" s="12">
        <f t="shared" si="0"/>
        <v>583.26</v>
      </c>
    </row>
    <row r="33" spans="1:7" ht="18.75">
      <c r="A33" s="169">
        <v>3</v>
      </c>
      <c r="B33" s="188" t="s">
        <v>65</v>
      </c>
      <c r="C33" s="185">
        <v>151219000041</v>
      </c>
      <c r="D33" s="179">
        <v>180</v>
      </c>
      <c r="E33" s="12"/>
      <c r="F33" s="12"/>
      <c r="G33" s="12">
        <f t="shared" si="0"/>
        <v>180</v>
      </c>
    </row>
    <row r="34" spans="1:7" ht="18.75">
      <c r="A34" s="169">
        <v>4</v>
      </c>
      <c r="B34" s="188" t="s">
        <v>66</v>
      </c>
      <c r="C34" s="185">
        <v>151219000064</v>
      </c>
      <c r="D34" s="179">
        <v>7.5</v>
      </c>
      <c r="E34" s="12"/>
      <c r="F34" s="12"/>
      <c r="G34" s="12">
        <f t="shared" si="0"/>
        <v>7.5</v>
      </c>
    </row>
    <row r="35" spans="1:7" ht="18.75">
      <c r="A35" s="169">
        <v>5</v>
      </c>
      <c r="B35" s="188" t="s">
        <v>67</v>
      </c>
      <c r="C35" s="185">
        <v>151219000167</v>
      </c>
      <c r="D35" s="179">
        <v>141.96</v>
      </c>
      <c r="E35" s="12"/>
      <c r="F35" s="12"/>
      <c r="G35" s="12">
        <f t="shared" si="0"/>
        <v>141.96</v>
      </c>
    </row>
    <row r="36" spans="1:7" ht="18.75">
      <c r="A36" s="169">
        <v>6</v>
      </c>
      <c r="B36" s="188" t="s">
        <v>68</v>
      </c>
      <c r="C36" s="185">
        <v>151219000380</v>
      </c>
      <c r="D36" s="179">
        <v>17.489999999999998</v>
      </c>
      <c r="E36" s="12"/>
      <c r="F36" s="12"/>
      <c r="G36" s="12">
        <f t="shared" si="0"/>
        <v>17.489999999999998</v>
      </c>
    </row>
    <row r="37" spans="1:7" ht="18.75">
      <c r="A37" s="169">
        <v>7</v>
      </c>
      <c r="B37" s="188" t="s">
        <v>69</v>
      </c>
      <c r="C37" s="185">
        <v>151219020041</v>
      </c>
      <c r="D37" s="179">
        <v>0</v>
      </c>
      <c r="E37" s="12">
        <v>380</v>
      </c>
      <c r="F37" s="12"/>
      <c r="G37" s="12">
        <f t="shared" si="0"/>
        <v>380</v>
      </c>
    </row>
    <row r="38" spans="1:7" ht="25.5">
      <c r="A38" s="169">
        <v>8</v>
      </c>
      <c r="B38" s="188" t="s">
        <v>70</v>
      </c>
      <c r="C38" s="185">
        <v>151219020081</v>
      </c>
      <c r="D38" s="179">
        <v>16</v>
      </c>
      <c r="E38" s="12"/>
      <c r="F38" s="12"/>
      <c r="G38" s="12">
        <f t="shared" si="0"/>
        <v>16</v>
      </c>
    </row>
    <row r="39" spans="1:7" ht="18.75">
      <c r="A39" s="169">
        <v>9</v>
      </c>
      <c r="B39" s="188" t="s">
        <v>71</v>
      </c>
      <c r="C39" s="185">
        <v>151219020376</v>
      </c>
      <c r="D39" s="179">
        <v>87.74</v>
      </c>
      <c r="E39" s="12"/>
      <c r="F39" s="12"/>
      <c r="G39" s="12">
        <f t="shared" si="0"/>
        <v>87.74</v>
      </c>
    </row>
    <row r="40" spans="1:7" ht="18.75">
      <c r="A40" s="169">
        <v>10</v>
      </c>
      <c r="B40" s="188" t="s">
        <v>72</v>
      </c>
      <c r="C40" s="185">
        <v>151219024428</v>
      </c>
      <c r="D40" s="179">
        <v>27</v>
      </c>
      <c r="E40" s="12"/>
      <c r="F40" s="12"/>
      <c r="G40" s="12">
        <f t="shared" si="0"/>
        <v>27</v>
      </c>
    </row>
    <row r="41" spans="1:7" ht="18.75">
      <c r="A41" s="169">
        <v>11</v>
      </c>
      <c r="B41" s="188" t="s">
        <v>73</v>
      </c>
      <c r="C41" s="185">
        <v>232317008898</v>
      </c>
      <c r="D41" s="179">
        <v>186.31</v>
      </c>
      <c r="E41" s="12"/>
      <c r="F41" s="12"/>
      <c r="G41" s="12">
        <f t="shared" si="0"/>
        <v>186.31</v>
      </c>
    </row>
    <row r="42" spans="1:7" ht="18.75">
      <c r="A42" s="169">
        <v>12</v>
      </c>
      <c r="B42" s="188" t="s">
        <v>74</v>
      </c>
      <c r="C42" s="185">
        <v>401515240163</v>
      </c>
      <c r="D42" s="179">
        <v>49.699999999999989</v>
      </c>
      <c r="E42" s="12">
        <v>182</v>
      </c>
      <c r="F42" s="12"/>
      <c r="G42" s="12">
        <f t="shared" si="0"/>
        <v>231.7</v>
      </c>
    </row>
    <row r="43" spans="1:7" ht="18.75">
      <c r="A43" s="169">
        <v>13</v>
      </c>
      <c r="B43" s="188" t="s">
        <v>75</v>
      </c>
      <c r="C43" s="185" t="s">
        <v>76</v>
      </c>
      <c r="D43" s="179">
        <v>0</v>
      </c>
      <c r="E43" s="12"/>
      <c r="F43" s="12"/>
      <c r="G43" s="12">
        <f t="shared" si="0"/>
        <v>0</v>
      </c>
    </row>
    <row r="44" spans="1:7" ht="18.75">
      <c r="A44" s="169">
        <v>14</v>
      </c>
      <c r="B44" s="188" t="s">
        <v>77</v>
      </c>
      <c r="C44" s="185">
        <v>151219021000</v>
      </c>
      <c r="D44" s="179">
        <v>121</v>
      </c>
      <c r="E44" s="12"/>
      <c r="F44" s="12"/>
      <c r="G44" s="12">
        <f t="shared" si="0"/>
        <v>121</v>
      </c>
    </row>
    <row r="45" spans="1:7" ht="18.75">
      <c r="A45" s="169">
        <v>15</v>
      </c>
      <c r="B45" s="189" t="s">
        <v>78</v>
      </c>
      <c r="C45" s="186">
        <v>151219020057</v>
      </c>
      <c r="D45" s="179">
        <v>9.3800000000000008</v>
      </c>
      <c r="E45" s="12"/>
      <c r="F45" s="12"/>
      <c r="G45" s="12">
        <f t="shared" si="0"/>
        <v>9.3800000000000008</v>
      </c>
    </row>
    <row r="46" spans="1:7" ht="18.75">
      <c r="A46" s="169">
        <v>16</v>
      </c>
      <c r="B46" s="189" t="s">
        <v>79</v>
      </c>
      <c r="C46" s="169"/>
      <c r="D46" s="179">
        <v>180</v>
      </c>
      <c r="E46" s="12"/>
      <c r="F46" s="12"/>
      <c r="G46" s="12">
        <f t="shared" si="0"/>
        <v>180</v>
      </c>
    </row>
    <row r="47" spans="1:7" ht="18.75">
      <c r="A47" s="169">
        <v>17</v>
      </c>
      <c r="B47" s="189" t="s">
        <v>80</v>
      </c>
      <c r="C47" s="169"/>
      <c r="D47" s="179">
        <v>36</v>
      </c>
      <c r="E47" s="12"/>
      <c r="F47" s="12"/>
      <c r="G47" s="12">
        <f t="shared" si="0"/>
        <v>36</v>
      </c>
    </row>
    <row r="48" spans="1:7" ht="18.75">
      <c r="A48" s="169">
        <v>18</v>
      </c>
      <c r="B48" s="189" t="s">
        <v>81</v>
      </c>
      <c r="C48" s="169"/>
      <c r="D48" s="179">
        <v>388</v>
      </c>
      <c r="E48" s="12">
        <v>360</v>
      </c>
      <c r="F48" s="12"/>
      <c r="G48" s="12">
        <f t="shared" si="0"/>
        <v>748</v>
      </c>
    </row>
    <row r="49" spans="1:7" ht="18.75">
      <c r="A49" s="169">
        <v>19</v>
      </c>
      <c r="B49" s="189" t="s">
        <v>82</v>
      </c>
      <c r="C49" s="169"/>
      <c r="D49" s="179">
        <v>4.76</v>
      </c>
      <c r="E49" s="12"/>
      <c r="F49" s="12"/>
      <c r="G49" s="12">
        <f t="shared" si="0"/>
        <v>4.76</v>
      </c>
    </row>
    <row r="50" spans="1:7" ht="18.75">
      <c r="A50" s="169">
        <v>20</v>
      </c>
      <c r="B50" s="189" t="s">
        <v>83</v>
      </c>
      <c r="C50" s="169"/>
      <c r="D50" s="179">
        <v>190</v>
      </c>
      <c r="E50" s="12"/>
      <c r="F50" s="12"/>
      <c r="G50" s="12">
        <f t="shared" si="0"/>
        <v>190</v>
      </c>
    </row>
    <row r="51" spans="1:7" ht="18.75">
      <c r="A51" s="169">
        <v>21</v>
      </c>
      <c r="B51" s="189" t="s">
        <v>84</v>
      </c>
      <c r="C51" s="169"/>
      <c r="D51" s="179">
        <v>0</v>
      </c>
      <c r="E51" s="12"/>
      <c r="F51" s="12"/>
      <c r="G51" s="12">
        <f t="shared" si="0"/>
        <v>0</v>
      </c>
    </row>
    <row r="52" spans="1:7" ht="18.75">
      <c r="A52" s="169">
        <v>22</v>
      </c>
      <c r="B52" s="189" t="s">
        <v>85</v>
      </c>
      <c r="C52" s="169"/>
      <c r="D52" s="12">
        <v>0</v>
      </c>
      <c r="E52" s="12"/>
      <c r="F52" s="12"/>
      <c r="G52" s="12">
        <f t="shared" si="0"/>
        <v>0</v>
      </c>
    </row>
    <row r="53" spans="1:7" ht="18.75">
      <c r="A53" s="169"/>
      <c r="B53" s="169"/>
      <c r="C53" s="169"/>
      <c r="D53" s="12"/>
      <c r="E53" s="12"/>
      <c r="F53" s="12"/>
      <c r="G53" s="12"/>
    </row>
    <row r="54" spans="1:7" ht="18.75">
      <c r="A54" s="240" t="s">
        <v>86</v>
      </c>
      <c r="B54" s="240"/>
      <c r="C54" s="204"/>
      <c r="D54" s="205">
        <f>SUM(D31:D53)</f>
        <v>1665.1000000000001</v>
      </c>
      <c r="E54" s="205">
        <f>SUM(E31:E53)</f>
        <v>1483</v>
      </c>
      <c r="F54" s="205">
        <f>SUM(F31:F53)</f>
        <v>0</v>
      </c>
      <c r="G54" s="205">
        <f>SUM(G31:G53)</f>
        <v>3148.1000000000004</v>
      </c>
    </row>
  </sheetData>
  <mergeCells count="3">
    <mergeCell ref="A1:G1"/>
    <mergeCell ref="A54:B54"/>
    <mergeCell ref="A27:B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AL30"/>
  <sheetViews>
    <sheetView topLeftCell="D1" zoomScale="85" zoomScaleNormal="85" workbookViewId="0">
      <selection activeCell="AO6" sqref="AO6"/>
    </sheetView>
  </sheetViews>
  <sheetFormatPr defaultRowHeight="15"/>
  <cols>
    <col min="1" max="1" width="6.7109375" customWidth="1"/>
    <col min="2" max="2" width="29" bestFit="1" customWidth="1"/>
    <col min="3" max="3" width="29" customWidth="1"/>
    <col min="4" max="4" width="27" customWidth="1"/>
    <col min="5" max="5" width="18.140625" customWidth="1"/>
    <col min="6" max="6" width="17.7109375" bestFit="1" customWidth="1"/>
    <col min="7" max="7" width="19.7109375" bestFit="1" customWidth="1"/>
    <col min="8" max="8" width="19.7109375" hidden="1" customWidth="1"/>
    <col min="9" max="9" width="10.85546875" hidden="1" customWidth="1"/>
    <col min="10" max="31" width="9.7109375" hidden="1" customWidth="1"/>
    <col min="32" max="38" width="14.28515625" customWidth="1"/>
  </cols>
  <sheetData>
    <row r="1" spans="1:38" ht="39" customHeight="1">
      <c r="A1" s="239" t="s">
        <v>87</v>
      </c>
      <c r="B1" s="239"/>
      <c r="C1" s="239"/>
      <c r="D1" s="239"/>
      <c r="E1" s="239"/>
      <c r="F1" s="239"/>
      <c r="G1" s="239"/>
      <c r="H1" s="239"/>
      <c r="I1" s="239"/>
      <c r="J1" s="239"/>
      <c r="K1" s="239"/>
      <c r="L1" s="239"/>
      <c r="M1" s="239"/>
      <c r="N1" s="239"/>
      <c r="O1" s="239"/>
      <c r="P1" s="239"/>
      <c r="Q1" s="239"/>
      <c r="R1" s="239"/>
      <c r="S1" s="239"/>
      <c r="T1" s="239"/>
      <c r="U1" s="239"/>
      <c r="V1" s="239"/>
      <c r="W1" s="239"/>
      <c r="X1" s="239"/>
      <c r="Y1" s="239"/>
      <c r="Z1" s="239"/>
      <c r="AA1" s="239"/>
      <c r="AB1" s="239"/>
      <c r="AC1" s="239"/>
      <c r="AD1" s="239"/>
      <c r="AE1" s="239"/>
      <c r="AF1" s="239"/>
      <c r="AG1" s="239"/>
      <c r="AH1" s="239"/>
      <c r="AI1" s="239"/>
      <c r="AJ1" s="239"/>
      <c r="AK1" s="239"/>
      <c r="AL1" s="239"/>
    </row>
    <row r="2" spans="1:38" ht="41.25" customHeight="1">
      <c r="A2" s="147" t="s">
        <v>1</v>
      </c>
      <c r="B2" s="147" t="s">
        <v>17</v>
      </c>
      <c r="C2" s="147" t="s">
        <v>31</v>
      </c>
      <c r="D2" s="148" t="s">
        <v>88</v>
      </c>
      <c r="E2" s="148" t="s">
        <v>89</v>
      </c>
      <c r="F2" s="148" t="s">
        <v>90</v>
      </c>
      <c r="G2" s="148" t="s">
        <v>91</v>
      </c>
      <c r="H2" s="146">
        <v>44135</v>
      </c>
      <c r="I2" s="146">
        <v>44134</v>
      </c>
      <c r="J2" s="146">
        <v>44133</v>
      </c>
      <c r="K2" s="146">
        <v>44132</v>
      </c>
      <c r="L2" s="146">
        <v>44131</v>
      </c>
      <c r="M2" s="146">
        <v>44130</v>
      </c>
      <c r="N2" s="146">
        <v>44129</v>
      </c>
      <c r="O2" s="146">
        <v>44128</v>
      </c>
      <c r="P2" s="146">
        <v>44127</v>
      </c>
      <c r="Q2" s="146">
        <v>44126</v>
      </c>
      <c r="R2" s="146">
        <v>44125</v>
      </c>
      <c r="S2" s="146">
        <v>44124</v>
      </c>
      <c r="T2" s="146">
        <v>44123</v>
      </c>
      <c r="U2" s="146">
        <v>44122</v>
      </c>
      <c r="V2" s="146">
        <v>44121</v>
      </c>
      <c r="W2" s="146">
        <v>44120</v>
      </c>
      <c r="X2" s="146">
        <v>44119</v>
      </c>
      <c r="Y2" s="146">
        <v>44118</v>
      </c>
      <c r="Z2" s="146">
        <v>44117</v>
      </c>
      <c r="AA2" s="146">
        <v>44116</v>
      </c>
      <c r="AB2" s="146">
        <v>44115</v>
      </c>
      <c r="AC2" s="146">
        <v>44114</v>
      </c>
      <c r="AD2" s="146">
        <v>44113</v>
      </c>
      <c r="AE2" s="146">
        <v>44112</v>
      </c>
      <c r="AF2" s="146">
        <v>44111</v>
      </c>
      <c r="AG2" s="146">
        <v>44110</v>
      </c>
      <c r="AH2" s="146">
        <v>44109</v>
      </c>
      <c r="AI2" s="146">
        <v>44108</v>
      </c>
      <c r="AJ2" s="146">
        <v>44107</v>
      </c>
      <c r="AK2" s="146">
        <v>44106</v>
      </c>
      <c r="AL2" s="146">
        <v>44105</v>
      </c>
    </row>
    <row r="3" spans="1:38" ht="32.25" customHeight="1">
      <c r="A3" s="134">
        <v>1</v>
      </c>
      <c r="B3" s="176" t="s">
        <v>92</v>
      </c>
      <c r="C3" s="177">
        <v>150000000200</v>
      </c>
      <c r="D3" s="180">
        <v>103</v>
      </c>
      <c r="E3" s="12">
        <v>210</v>
      </c>
      <c r="F3" s="12">
        <f>SUM(D3+E3)-G3</f>
        <v>144</v>
      </c>
      <c r="G3" s="12">
        <f>SUM(I3:AL3)</f>
        <v>169</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30</v>
      </c>
      <c r="AH3" s="12">
        <v>45</v>
      </c>
      <c r="AI3" s="12">
        <v>10</v>
      </c>
      <c r="AJ3" s="12">
        <v>79</v>
      </c>
      <c r="AK3" s="12">
        <v>0</v>
      </c>
      <c r="AL3" s="12">
        <v>5</v>
      </c>
    </row>
    <row r="4" spans="1:38" ht="33" customHeight="1">
      <c r="A4" s="134">
        <v>2</v>
      </c>
      <c r="B4" s="176" t="s">
        <v>93</v>
      </c>
      <c r="C4" s="177">
        <v>151200007070</v>
      </c>
      <c r="D4" s="180">
        <v>190</v>
      </c>
      <c r="E4" s="12"/>
      <c r="F4" s="12">
        <f t="shared" ref="F4:F29" si="0">SUM(D4+E4)-G4</f>
        <v>190</v>
      </c>
      <c r="G4" s="12">
        <f t="shared" ref="G4:G29" si="1">SUM(I4:AL4)</f>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v>0</v>
      </c>
      <c r="AK4" s="12">
        <v>0</v>
      </c>
      <c r="AL4" s="12">
        <v>0</v>
      </c>
    </row>
    <row r="5" spans="1:38" ht="36.950000000000003" customHeight="1">
      <c r="A5" s="134">
        <v>3</v>
      </c>
      <c r="B5" s="176" t="s">
        <v>38</v>
      </c>
      <c r="C5" s="177">
        <v>150000000210</v>
      </c>
      <c r="D5" s="180">
        <v>210</v>
      </c>
      <c r="E5" s="12"/>
      <c r="F5" s="12">
        <f t="shared" si="0"/>
        <v>210</v>
      </c>
      <c r="G5" s="12">
        <f t="shared" si="1"/>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0</v>
      </c>
      <c r="AL5" s="12">
        <v>0</v>
      </c>
    </row>
    <row r="6" spans="1:38" ht="29.25" customHeight="1">
      <c r="A6" s="134">
        <v>4</v>
      </c>
      <c r="B6" s="176" t="s">
        <v>39</v>
      </c>
      <c r="C6" s="177">
        <v>150000000214</v>
      </c>
      <c r="D6" s="180">
        <v>89</v>
      </c>
      <c r="E6" s="12"/>
      <c r="F6" s="12">
        <f t="shared" si="0"/>
        <v>58</v>
      </c>
      <c r="G6" s="12">
        <f t="shared" si="1"/>
        <v>31</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13</v>
      </c>
      <c r="AH6" s="12">
        <v>0</v>
      </c>
      <c r="AI6" s="12">
        <v>8</v>
      </c>
      <c r="AJ6" s="12">
        <v>0</v>
      </c>
      <c r="AK6" s="12">
        <v>0</v>
      </c>
      <c r="AL6" s="12">
        <v>10</v>
      </c>
    </row>
    <row r="7" spans="1:38" ht="25.5" customHeight="1">
      <c r="A7" s="134">
        <v>5</v>
      </c>
      <c r="B7" s="176" t="s">
        <v>94</v>
      </c>
      <c r="C7" s="177">
        <v>150000000205</v>
      </c>
      <c r="D7" s="180">
        <v>102</v>
      </c>
      <c r="E7" s="12">
        <v>210</v>
      </c>
      <c r="F7" s="12">
        <f t="shared" si="0"/>
        <v>259</v>
      </c>
      <c r="G7" s="12">
        <f t="shared" si="1"/>
        <v>53</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20</v>
      </c>
      <c r="AH7" s="12">
        <v>10</v>
      </c>
      <c r="AI7" s="12">
        <v>10</v>
      </c>
      <c r="AJ7" s="12">
        <v>13</v>
      </c>
      <c r="AK7" s="12">
        <v>0</v>
      </c>
      <c r="AL7" s="12">
        <v>0</v>
      </c>
    </row>
    <row r="8" spans="1:38" ht="27" customHeight="1">
      <c r="A8" s="134">
        <v>6</v>
      </c>
      <c r="B8" s="177" t="s">
        <v>95</v>
      </c>
      <c r="C8" s="177">
        <v>151215000385</v>
      </c>
      <c r="D8" s="180">
        <v>80</v>
      </c>
      <c r="E8" s="12">
        <v>210</v>
      </c>
      <c r="F8" s="12">
        <f t="shared" si="0"/>
        <v>255</v>
      </c>
      <c r="G8" s="12">
        <f t="shared" si="1"/>
        <v>35</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2</v>
      </c>
      <c r="AH8" s="12">
        <v>0</v>
      </c>
      <c r="AI8" s="12">
        <v>0</v>
      </c>
      <c r="AJ8" s="12">
        <v>33</v>
      </c>
      <c r="AK8" s="12">
        <v>0</v>
      </c>
      <c r="AL8" s="12">
        <v>0</v>
      </c>
    </row>
    <row r="9" spans="1:38" ht="26.25" customHeight="1">
      <c r="A9" s="134">
        <v>7</v>
      </c>
      <c r="B9" s="176" t="s">
        <v>23</v>
      </c>
      <c r="C9" s="177">
        <v>151215031000</v>
      </c>
      <c r="D9" s="180">
        <v>62</v>
      </c>
      <c r="E9" s="12">
        <v>208</v>
      </c>
      <c r="F9" s="12">
        <f t="shared" si="0"/>
        <v>244</v>
      </c>
      <c r="G9" s="12">
        <f t="shared" si="1"/>
        <v>26</v>
      </c>
      <c r="H9" s="12">
        <v>0</v>
      </c>
      <c r="I9" s="12">
        <v>0</v>
      </c>
      <c r="J9" s="12">
        <v>0</v>
      </c>
      <c r="K9" s="12">
        <v>0</v>
      </c>
      <c r="L9" s="12">
        <v>0</v>
      </c>
      <c r="M9" s="12">
        <v>0</v>
      </c>
      <c r="N9" s="12">
        <v>0</v>
      </c>
      <c r="O9" s="12">
        <v>0</v>
      </c>
      <c r="P9" s="12">
        <v>0</v>
      </c>
      <c r="Q9" s="12">
        <v>0</v>
      </c>
      <c r="R9" s="12">
        <v>0</v>
      </c>
      <c r="S9" s="12">
        <v>0</v>
      </c>
      <c r="T9" s="12">
        <v>0</v>
      </c>
      <c r="U9" s="12">
        <v>0</v>
      </c>
      <c r="V9" s="12">
        <v>0</v>
      </c>
      <c r="W9" s="12">
        <v>0</v>
      </c>
      <c r="X9" s="12">
        <v>0</v>
      </c>
      <c r="Y9" s="12">
        <v>0</v>
      </c>
      <c r="Z9" s="12">
        <v>0</v>
      </c>
      <c r="AA9" s="12">
        <v>0</v>
      </c>
      <c r="AB9" s="12">
        <v>0</v>
      </c>
      <c r="AC9" s="12">
        <v>0</v>
      </c>
      <c r="AD9" s="12">
        <v>0</v>
      </c>
      <c r="AE9" s="12">
        <v>0</v>
      </c>
      <c r="AF9" s="12">
        <v>10</v>
      </c>
      <c r="AG9" s="12">
        <v>10</v>
      </c>
      <c r="AH9" s="12">
        <v>0</v>
      </c>
      <c r="AI9" s="12">
        <v>0</v>
      </c>
      <c r="AJ9" s="12">
        <v>4</v>
      </c>
      <c r="AK9" s="12">
        <v>0</v>
      </c>
      <c r="AL9" s="12">
        <v>2</v>
      </c>
    </row>
    <row r="10" spans="1:38" ht="22.7" customHeight="1">
      <c r="A10" s="134">
        <v>8</v>
      </c>
      <c r="B10" s="176" t="s">
        <v>96</v>
      </c>
      <c r="C10" s="177"/>
      <c r="D10" s="180">
        <v>106</v>
      </c>
      <c r="E10" s="12"/>
      <c r="F10" s="12">
        <f t="shared" si="0"/>
        <v>106</v>
      </c>
      <c r="G10" s="12">
        <f t="shared" si="1"/>
        <v>0</v>
      </c>
      <c r="H10" s="12">
        <v>0</v>
      </c>
      <c r="I10" s="12">
        <v>0</v>
      </c>
      <c r="J10" s="12">
        <v>0</v>
      </c>
      <c r="K10" s="12">
        <v>0</v>
      </c>
      <c r="L10" s="12">
        <v>0</v>
      </c>
      <c r="M10" s="12">
        <v>0</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12">
        <v>0</v>
      </c>
      <c r="AI10" s="12">
        <v>0</v>
      </c>
      <c r="AJ10" s="12">
        <v>0</v>
      </c>
      <c r="AK10" s="12">
        <v>0</v>
      </c>
      <c r="AL10" s="12">
        <v>0</v>
      </c>
    </row>
    <row r="11" spans="1:38" ht="25.5" customHeight="1">
      <c r="A11" s="134">
        <v>9</v>
      </c>
      <c r="B11" s="176" t="s">
        <v>97</v>
      </c>
      <c r="C11" s="177">
        <v>151215039120</v>
      </c>
      <c r="D11" s="180">
        <v>151</v>
      </c>
      <c r="E11" s="12"/>
      <c r="F11" s="12">
        <f t="shared" si="0"/>
        <v>135</v>
      </c>
      <c r="G11" s="12">
        <f t="shared" si="1"/>
        <v>16</v>
      </c>
      <c r="H11" s="12">
        <v>0</v>
      </c>
      <c r="I11" s="12">
        <v>0</v>
      </c>
      <c r="J11" s="12">
        <v>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16</v>
      </c>
      <c r="AH11" s="12">
        <v>0</v>
      </c>
      <c r="AI11" s="12">
        <v>0</v>
      </c>
      <c r="AJ11" s="12">
        <v>0</v>
      </c>
      <c r="AK11" s="12">
        <v>0</v>
      </c>
      <c r="AL11" s="12">
        <v>0</v>
      </c>
    </row>
    <row r="12" spans="1:38" ht="25.5" customHeight="1">
      <c r="A12" s="134">
        <v>10</v>
      </c>
      <c r="B12" s="176" t="s">
        <v>98</v>
      </c>
      <c r="C12" s="177">
        <v>151215030426</v>
      </c>
      <c r="D12" s="180">
        <v>176</v>
      </c>
      <c r="E12" s="12"/>
      <c r="F12" s="12">
        <f t="shared" si="0"/>
        <v>128</v>
      </c>
      <c r="G12" s="12">
        <f t="shared" si="1"/>
        <v>48</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30</v>
      </c>
      <c r="AI12" s="12">
        <v>0</v>
      </c>
      <c r="AJ12" s="12">
        <v>0</v>
      </c>
      <c r="AK12" s="12">
        <v>0</v>
      </c>
      <c r="AL12" s="12">
        <v>18</v>
      </c>
    </row>
    <row r="13" spans="1:38" ht="25.5" customHeight="1">
      <c r="A13" s="134">
        <v>11</v>
      </c>
      <c r="B13" s="178" t="s">
        <v>46</v>
      </c>
      <c r="C13" s="177">
        <v>151215009927</v>
      </c>
      <c r="D13" s="180">
        <v>74</v>
      </c>
      <c r="E13" s="12"/>
      <c r="F13" s="12">
        <f t="shared" si="0"/>
        <v>74</v>
      </c>
      <c r="G13" s="12">
        <f t="shared" si="1"/>
        <v>0</v>
      </c>
      <c r="H13" s="12">
        <v>0</v>
      </c>
      <c r="I13" s="12">
        <v>0</v>
      </c>
      <c r="J13" s="12">
        <v>0</v>
      </c>
      <c r="K13" s="12">
        <v>0</v>
      </c>
      <c r="L13" s="12">
        <v>0</v>
      </c>
      <c r="M13" s="12">
        <v>0</v>
      </c>
      <c r="N13" s="12">
        <v>0</v>
      </c>
      <c r="O13" s="12">
        <v>0</v>
      </c>
      <c r="P13" s="12">
        <v>0</v>
      </c>
      <c r="Q13" s="12">
        <v>0</v>
      </c>
      <c r="R13" s="12">
        <v>0</v>
      </c>
      <c r="S13" s="12">
        <v>0</v>
      </c>
      <c r="T13" s="12">
        <v>0</v>
      </c>
      <c r="U13" s="12">
        <v>0</v>
      </c>
      <c r="V13" s="12">
        <v>0</v>
      </c>
      <c r="W13" s="12">
        <v>0</v>
      </c>
      <c r="X13" s="12">
        <v>0</v>
      </c>
      <c r="Y13" s="12">
        <v>0</v>
      </c>
      <c r="Z13" s="12">
        <v>0</v>
      </c>
      <c r="AA13" s="12">
        <v>0</v>
      </c>
      <c r="AB13" s="12">
        <v>0</v>
      </c>
      <c r="AC13" s="12">
        <v>0</v>
      </c>
      <c r="AD13" s="12">
        <v>0</v>
      </c>
      <c r="AE13" s="12">
        <v>0</v>
      </c>
      <c r="AF13" s="12">
        <v>0</v>
      </c>
      <c r="AG13" s="12">
        <v>0</v>
      </c>
      <c r="AH13" s="12">
        <v>0</v>
      </c>
      <c r="AI13" s="12">
        <v>0</v>
      </c>
      <c r="AJ13" s="12">
        <v>0</v>
      </c>
      <c r="AK13" s="12">
        <v>0</v>
      </c>
      <c r="AL13" s="12">
        <v>0</v>
      </c>
    </row>
    <row r="14" spans="1:38" ht="25.5" customHeight="1">
      <c r="A14" s="134">
        <v>12</v>
      </c>
      <c r="B14" s="176" t="s">
        <v>47</v>
      </c>
      <c r="C14" s="177">
        <v>151215030003</v>
      </c>
      <c r="D14" s="180">
        <v>45</v>
      </c>
      <c r="E14" s="12">
        <v>210</v>
      </c>
      <c r="F14" s="12">
        <f t="shared" si="0"/>
        <v>255</v>
      </c>
      <c r="G14" s="12">
        <f t="shared" si="1"/>
        <v>0</v>
      </c>
      <c r="H14" s="12">
        <v>0</v>
      </c>
      <c r="I14" s="12">
        <v>0</v>
      </c>
      <c r="J14" s="12">
        <v>0</v>
      </c>
      <c r="K14" s="12">
        <v>0</v>
      </c>
      <c r="L14" s="12">
        <v>0</v>
      </c>
      <c r="M14" s="12">
        <v>0</v>
      </c>
      <c r="N14" s="12">
        <v>0</v>
      </c>
      <c r="O14" s="12">
        <v>0</v>
      </c>
      <c r="P14" s="12">
        <v>0</v>
      </c>
      <c r="Q14" s="12">
        <v>0</v>
      </c>
      <c r="R14" s="12">
        <v>0</v>
      </c>
      <c r="S14" s="12">
        <v>0</v>
      </c>
      <c r="T14" s="12">
        <v>0</v>
      </c>
      <c r="U14" s="12">
        <v>0</v>
      </c>
      <c r="V14" s="12">
        <v>0</v>
      </c>
      <c r="W14" s="12">
        <v>0</v>
      </c>
      <c r="X14" s="12">
        <v>0</v>
      </c>
      <c r="Y14" s="12">
        <v>0</v>
      </c>
      <c r="Z14" s="12">
        <v>0</v>
      </c>
      <c r="AA14" s="12">
        <v>0</v>
      </c>
      <c r="AB14" s="12">
        <v>0</v>
      </c>
      <c r="AC14" s="12">
        <v>0</v>
      </c>
      <c r="AD14" s="12">
        <v>0</v>
      </c>
      <c r="AE14" s="12">
        <v>0</v>
      </c>
      <c r="AF14" s="12">
        <v>0</v>
      </c>
      <c r="AG14" s="12">
        <v>0</v>
      </c>
      <c r="AH14" s="12">
        <v>0</v>
      </c>
      <c r="AI14" s="12">
        <v>0</v>
      </c>
      <c r="AJ14" s="12">
        <v>0</v>
      </c>
      <c r="AK14" s="12">
        <v>0</v>
      </c>
      <c r="AL14" s="12">
        <v>0</v>
      </c>
    </row>
    <row r="15" spans="1:38" ht="25.5" customHeight="1">
      <c r="A15" s="134">
        <v>13</v>
      </c>
      <c r="B15" s="176" t="s">
        <v>48</v>
      </c>
      <c r="C15" s="177">
        <v>151215030136</v>
      </c>
      <c r="D15" s="180">
        <v>65</v>
      </c>
      <c r="E15" s="12"/>
      <c r="F15" s="12">
        <f t="shared" si="0"/>
        <v>65</v>
      </c>
      <c r="G15" s="12">
        <f t="shared" si="1"/>
        <v>0</v>
      </c>
      <c r="H15" s="12">
        <v>0</v>
      </c>
      <c r="I15" s="12">
        <v>0</v>
      </c>
      <c r="J15" s="12">
        <v>0</v>
      </c>
      <c r="K15" s="12">
        <v>0</v>
      </c>
      <c r="L15" s="12">
        <v>0</v>
      </c>
      <c r="M15" s="12">
        <v>0</v>
      </c>
      <c r="N15" s="12">
        <v>0</v>
      </c>
      <c r="O15" s="12">
        <v>0</v>
      </c>
      <c r="P15" s="12">
        <v>0</v>
      </c>
      <c r="Q15" s="12">
        <v>0</v>
      </c>
      <c r="R15" s="12">
        <v>0</v>
      </c>
      <c r="S15" s="12">
        <v>0</v>
      </c>
      <c r="T15" s="12">
        <v>0</v>
      </c>
      <c r="U15" s="12">
        <v>0</v>
      </c>
      <c r="V15" s="12">
        <v>0</v>
      </c>
      <c r="W15" s="12">
        <v>0</v>
      </c>
      <c r="X15" s="12">
        <v>0</v>
      </c>
      <c r="Y15" s="12">
        <v>0</v>
      </c>
      <c r="Z15" s="12">
        <v>0</v>
      </c>
      <c r="AA15" s="12">
        <v>0</v>
      </c>
      <c r="AB15" s="12">
        <v>0</v>
      </c>
      <c r="AC15" s="12">
        <v>0</v>
      </c>
      <c r="AD15" s="12">
        <v>0</v>
      </c>
      <c r="AE15" s="12">
        <v>0</v>
      </c>
      <c r="AF15" s="12">
        <v>0</v>
      </c>
      <c r="AG15" s="12">
        <v>0</v>
      </c>
      <c r="AH15" s="12">
        <v>0</v>
      </c>
      <c r="AI15" s="12">
        <v>0</v>
      </c>
      <c r="AJ15" s="12">
        <v>0</v>
      </c>
      <c r="AK15" s="12">
        <v>0</v>
      </c>
      <c r="AL15" s="12">
        <v>0</v>
      </c>
    </row>
    <row r="16" spans="1:38" ht="25.5" customHeight="1">
      <c r="A16" s="134">
        <v>14</v>
      </c>
      <c r="B16" s="176" t="s">
        <v>49</v>
      </c>
      <c r="C16" s="177">
        <v>151215039109</v>
      </c>
      <c r="D16" s="180">
        <v>0</v>
      </c>
      <c r="E16" s="12"/>
      <c r="F16" s="12">
        <f t="shared" si="0"/>
        <v>0</v>
      </c>
      <c r="G16" s="12">
        <f t="shared" si="1"/>
        <v>0</v>
      </c>
      <c r="H16" s="12">
        <v>0</v>
      </c>
      <c r="I16" s="12">
        <v>0</v>
      </c>
      <c r="J16" s="12">
        <v>0</v>
      </c>
      <c r="K16" s="12">
        <v>0</v>
      </c>
      <c r="L16" s="12">
        <v>0</v>
      </c>
      <c r="M16" s="12">
        <v>0</v>
      </c>
      <c r="N16" s="12">
        <v>0</v>
      </c>
      <c r="O16" s="12">
        <v>0</v>
      </c>
      <c r="P16" s="12">
        <v>0</v>
      </c>
      <c r="Q16" s="12">
        <v>0</v>
      </c>
      <c r="R16" s="12">
        <v>0</v>
      </c>
      <c r="S16" s="12">
        <v>0</v>
      </c>
      <c r="T16" s="12">
        <v>0</v>
      </c>
      <c r="U16" s="12">
        <v>0</v>
      </c>
      <c r="V16" s="12">
        <v>0</v>
      </c>
      <c r="W16" s="12">
        <v>0</v>
      </c>
      <c r="X16" s="12">
        <v>0</v>
      </c>
      <c r="Y16" s="12">
        <v>0</v>
      </c>
      <c r="Z16" s="12">
        <v>0</v>
      </c>
      <c r="AA16" s="12">
        <v>0</v>
      </c>
      <c r="AB16" s="12">
        <v>0</v>
      </c>
      <c r="AC16" s="12">
        <v>0</v>
      </c>
      <c r="AD16" s="12">
        <v>0</v>
      </c>
      <c r="AE16" s="12">
        <v>0</v>
      </c>
      <c r="AF16" s="12">
        <v>0</v>
      </c>
      <c r="AG16" s="12">
        <v>0</v>
      </c>
      <c r="AH16" s="12">
        <v>0</v>
      </c>
      <c r="AI16" s="12">
        <v>0</v>
      </c>
      <c r="AJ16" s="12">
        <v>0</v>
      </c>
      <c r="AK16" s="12">
        <v>0</v>
      </c>
      <c r="AL16" s="12">
        <v>0</v>
      </c>
    </row>
    <row r="17" spans="1:38" ht="25.5" customHeight="1">
      <c r="A17" s="134">
        <v>15</v>
      </c>
      <c r="B17" s="176" t="s">
        <v>50</v>
      </c>
      <c r="C17" s="177">
        <v>151215039110</v>
      </c>
      <c r="D17" s="180">
        <v>214</v>
      </c>
      <c r="E17" s="12"/>
      <c r="F17" s="12">
        <f t="shared" si="0"/>
        <v>214</v>
      </c>
      <c r="G17" s="12">
        <f t="shared" si="1"/>
        <v>0</v>
      </c>
      <c r="H17" s="12">
        <v>0</v>
      </c>
      <c r="I17" s="12">
        <v>0</v>
      </c>
      <c r="J17" s="12">
        <v>0</v>
      </c>
      <c r="K17" s="12">
        <v>0</v>
      </c>
      <c r="L17" s="12">
        <v>0</v>
      </c>
      <c r="M17" s="12">
        <v>0</v>
      </c>
      <c r="N17" s="12">
        <v>0</v>
      </c>
      <c r="O17" s="12">
        <v>0</v>
      </c>
      <c r="P17" s="12">
        <v>0</v>
      </c>
      <c r="Q17" s="12">
        <v>0</v>
      </c>
      <c r="R17" s="12">
        <v>0</v>
      </c>
      <c r="S17" s="12">
        <v>0</v>
      </c>
      <c r="T17" s="12">
        <v>0</v>
      </c>
      <c r="U17" s="12">
        <v>0</v>
      </c>
      <c r="V17" s="12">
        <v>0</v>
      </c>
      <c r="W17" s="12">
        <v>0</v>
      </c>
      <c r="X17" s="12">
        <v>0</v>
      </c>
      <c r="Y17" s="12">
        <v>0</v>
      </c>
      <c r="Z17" s="12">
        <v>0</v>
      </c>
      <c r="AA17" s="12">
        <v>0</v>
      </c>
      <c r="AB17" s="12">
        <v>0</v>
      </c>
      <c r="AC17" s="12">
        <v>0</v>
      </c>
      <c r="AD17" s="12">
        <v>0</v>
      </c>
      <c r="AE17" s="12">
        <v>0</v>
      </c>
      <c r="AF17" s="12">
        <v>0</v>
      </c>
      <c r="AG17" s="12">
        <v>0</v>
      </c>
      <c r="AH17" s="12">
        <v>0</v>
      </c>
      <c r="AI17" s="12">
        <v>0</v>
      </c>
      <c r="AJ17" s="12">
        <v>0</v>
      </c>
      <c r="AK17" s="12">
        <v>0</v>
      </c>
      <c r="AL17" s="12">
        <v>0</v>
      </c>
    </row>
    <row r="18" spans="1:38" ht="25.5" customHeight="1">
      <c r="A18" s="134">
        <v>16</v>
      </c>
      <c r="B18" s="176" t="s">
        <v>51</v>
      </c>
      <c r="C18" s="177">
        <v>401516127266</v>
      </c>
      <c r="D18" s="180">
        <v>160</v>
      </c>
      <c r="E18" s="12"/>
      <c r="F18" s="12">
        <f t="shared" si="0"/>
        <v>152</v>
      </c>
      <c r="G18" s="12">
        <f t="shared" si="1"/>
        <v>8</v>
      </c>
      <c r="H18" s="12">
        <v>0</v>
      </c>
      <c r="I18" s="12">
        <v>0</v>
      </c>
      <c r="J18" s="12">
        <v>0</v>
      </c>
      <c r="K18" s="12">
        <v>0</v>
      </c>
      <c r="L18" s="12">
        <v>0</v>
      </c>
      <c r="M18" s="12">
        <v>0</v>
      </c>
      <c r="N18" s="12">
        <v>0</v>
      </c>
      <c r="O18" s="12">
        <v>0</v>
      </c>
      <c r="P18" s="12">
        <v>0</v>
      </c>
      <c r="Q18" s="12">
        <v>0</v>
      </c>
      <c r="R18" s="12">
        <v>0</v>
      </c>
      <c r="S18" s="12">
        <v>0</v>
      </c>
      <c r="T18" s="12">
        <v>0</v>
      </c>
      <c r="U18" s="12">
        <v>0</v>
      </c>
      <c r="V18" s="12">
        <v>0</v>
      </c>
      <c r="W18" s="12">
        <v>0</v>
      </c>
      <c r="X18" s="12">
        <v>0</v>
      </c>
      <c r="Y18" s="12">
        <v>0</v>
      </c>
      <c r="Z18" s="12">
        <v>0</v>
      </c>
      <c r="AA18" s="12">
        <v>0</v>
      </c>
      <c r="AB18" s="12">
        <v>0</v>
      </c>
      <c r="AC18" s="12">
        <v>0</v>
      </c>
      <c r="AD18" s="12">
        <v>0</v>
      </c>
      <c r="AE18" s="12">
        <v>0</v>
      </c>
      <c r="AF18" s="12">
        <v>0</v>
      </c>
      <c r="AG18" s="12">
        <v>0</v>
      </c>
      <c r="AH18" s="12">
        <v>0</v>
      </c>
      <c r="AI18" s="12">
        <v>0</v>
      </c>
      <c r="AJ18" s="12">
        <v>8</v>
      </c>
      <c r="AK18" s="12">
        <v>0</v>
      </c>
      <c r="AL18" s="12">
        <v>0</v>
      </c>
    </row>
    <row r="19" spans="1:38" ht="25.5" customHeight="1">
      <c r="A19" s="134">
        <v>17</v>
      </c>
      <c r="B19" s="176" t="s">
        <v>52</v>
      </c>
      <c r="C19" s="177">
        <v>401516090641</v>
      </c>
      <c r="D19" s="180">
        <v>237</v>
      </c>
      <c r="E19" s="12"/>
      <c r="F19" s="12">
        <f t="shared" si="0"/>
        <v>227</v>
      </c>
      <c r="G19" s="12">
        <f t="shared" si="1"/>
        <v>10</v>
      </c>
      <c r="H19" s="12">
        <v>0</v>
      </c>
      <c r="I19" s="1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0</v>
      </c>
      <c r="AD19" s="12">
        <v>0</v>
      </c>
      <c r="AE19" s="12">
        <v>0</v>
      </c>
      <c r="AF19" s="12">
        <v>0</v>
      </c>
      <c r="AG19" s="12">
        <v>0</v>
      </c>
      <c r="AH19" s="12">
        <v>0</v>
      </c>
      <c r="AI19" s="12">
        <v>0</v>
      </c>
      <c r="AJ19" s="12">
        <v>10</v>
      </c>
      <c r="AK19" s="12">
        <v>0</v>
      </c>
      <c r="AL19" s="12">
        <v>0</v>
      </c>
    </row>
    <row r="20" spans="1:38" ht="25.5" customHeight="1">
      <c r="A20" s="134">
        <v>18</v>
      </c>
      <c r="B20" s="176" t="s">
        <v>99</v>
      </c>
      <c r="C20" s="177">
        <v>151200007219</v>
      </c>
      <c r="D20" s="180">
        <v>160</v>
      </c>
      <c r="E20" s="12"/>
      <c r="F20" s="12">
        <f t="shared" si="0"/>
        <v>160</v>
      </c>
      <c r="G20" s="12">
        <f t="shared" si="1"/>
        <v>0</v>
      </c>
      <c r="H20" s="12">
        <v>0</v>
      </c>
      <c r="I20" s="12">
        <v>0</v>
      </c>
      <c r="J20" s="12">
        <v>0</v>
      </c>
      <c r="K20" s="12">
        <v>0</v>
      </c>
      <c r="L20" s="12">
        <v>0</v>
      </c>
      <c r="M20" s="12">
        <v>0</v>
      </c>
      <c r="N20" s="12">
        <v>0</v>
      </c>
      <c r="O20" s="12">
        <v>0</v>
      </c>
      <c r="P20" s="12">
        <v>0</v>
      </c>
      <c r="Q20" s="12">
        <v>0</v>
      </c>
      <c r="R20" s="12">
        <v>0</v>
      </c>
      <c r="S20" s="12">
        <v>0</v>
      </c>
      <c r="T20" s="12">
        <v>0</v>
      </c>
      <c r="U20" s="12">
        <v>0</v>
      </c>
      <c r="V20" s="12">
        <v>0</v>
      </c>
      <c r="W20" s="12">
        <v>0</v>
      </c>
      <c r="X20" s="12">
        <v>0</v>
      </c>
      <c r="Y20" s="12">
        <v>0</v>
      </c>
      <c r="Z20" s="12">
        <v>0</v>
      </c>
      <c r="AA20" s="12">
        <v>0</v>
      </c>
      <c r="AB20" s="12">
        <v>0</v>
      </c>
      <c r="AC20" s="12">
        <v>0</v>
      </c>
      <c r="AD20" s="12">
        <v>0</v>
      </c>
      <c r="AE20" s="12">
        <v>0</v>
      </c>
      <c r="AF20" s="12">
        <v>0</v>
      </c>
      <c r="AG20" s="12">
        <v>0</v>
      </c>
      <c r="AH20" s="12">
        <v>0</v>
      </c>
      <c r="AI20" s="12">
        <v>0</v>
      </c>
      <c r="AJ20" s="12">
        <v>0</v>
      </c>
      <c r="AK20" s="12">
        <v>0</v>
      </c>
      <c r="AL20" s="12">
        <v>0</v>
      </c>
    </row>
    <row r="21" spans="1:38" ht="32.85" customHeight="1">
      <c r="A21" s="134">
        <v>19</v>
      </c>
      <c r="B21" s="178" t="s">
        <v>54</v>
      </c>
      <c r="C21" s="177">
        <v>241017000465</v>
      </c>
      <c r="D21" s="180">
        <v>20</v>
      </c>
      <c r="E21" s="12"/>
      <c r="F21" s="12">
        <f t="shared" si="0"/>
        <v>20</v>
      </c>
      <c r="G21" s="12">
        <f t="shared" si="1"/>
        <v>0</v>
      </c>
      <c r="H21" s="12">
        <v>0</v>
      </c>
      <c r="I21" s="12">
        <v>0</v>
      </c>
      <c r="J21" s="12">
        <v>0</v>
      </c>
      <c r="K21" s="12">
        <v>0</v>
      </c>
      <c r="L21" s="12">
        <v>0</v>
      </c>
      <c r="M21" s="12">
        <v>0</v>
      </c>
      <c r="N21" s="12">
        <v>0</v>
      </c>
      <c r="O21" s="12">
        <v>0</v>
      </c>
      <c r="P21" s="12">
        <v>0</v>
      </c>
      <c r="Q21" s="12">
        <v>0</v>
      </c>
      <c r="R21" s="12">
        <v>0</v>
      </c>
      <c r="S21" s="12">
        <v>0</v>
      </c>
      <c r="T21" s="12">
        <v>0</v>
      </c>
      <c r="U21" s="12">
        <v>0</v>
      </c>
      <c r="V21" s="12">
        <v>0</v>
      </c>
      <c r="W21" s="12">
        <v>0</v>
      </c>
      <c r="X21" s="12">
        <v>0</v>
      </c>
      <c r="Y21" s="12">
        <v>0</v>
      </c>
      <c r="Z21" s="12">
        <v>0</v>
      </c>
      <c r="AA21" s="12">
        <v>0</v>
      </c>
      <c r="AB21" s="12">
        <v>0</v>
      </c>
      <c r="AC21" s="12">
        <v>0</v>
      </c>
      <c r="AD21" s="12">
        <v>0</v>
      </c>
      <c r="AE21" s="12">
        <v>0</v>
      </c>
      <c r="AF21" s="12">
        <v>0</v>
      </c>
      <c r="AG21" s="12">
        <v>0</v>
      </c>
      <c r="AH21" s="12">
        <v>0</v>
      </c>
      <c r="AI21" s="12">
        <v>0</v>
      </c>
      <c r="AJ21" s="12">
        <v>0</v>
      </c>
      <c r="AK21" s="12">
        <v>0</v>
      </c>
      <c r="AL21" s="12">
        <v>0</v>
      </c>
    </row>
    <row r="22" spans="1:38" ht="54" customHeight="1">
      <c r="A22" s="134">
        <v>20</v>
      </c>
      <c r="B22" s="178" t="s">
        <v>55</v>
      </c>
      <c r="C22" s="177">
        <v>121816010015</v>
      </c>
      <c r="D22" s="180">
        <v>225</v>
      </c>
      <c r="E22" s="12"/>
      <c r="F22" s="12">
        <f t="shared" si="0"/>
        <v>225</v>
      </c>
      <c r="G22" s="12">
        <f t="shared" si="1"/>
        <v>0</v>
      </c>
      <c r="H22" s="12">
        <v>0</v>
      </c>
      <c r="I22" s="12">
        <v>0</v>
      </c>
      <c r="J22" s="12">
        <v>0</v>
      </c>
      <c r="K22" s="12">
        <v>0</v>
      </c>
      <c r="L22" s="12">
        <v>0</v>
      </c>
      <c r="M22" s="12">
        <v>0</v>
      </c>
      <c r="N22" s="12">
        <v>0</v>
      </c>
      <c r="O22" s="12">
        <v>0</v>
      </c>
      <c r="P22" s="12">
        <v>0</v>
      </c>
      <c r="Q22" s="12">
        <v>0</v>
      </c>
      <c r="R22" s="12">
        <v>0</v>
      </c>
      <c r="S22" s="12">
        <v>0</v>
      </c>
      <c r="T22" s="12">
        <v>0</v>
      </c>
      <c r="U22" s="12">
        <v>0</v>
      </c>
      <c r="V22" s="12">
        <v>0</v>
      </c>
      <c r="W22" s="12">
        <v>0</v>
      </c>
      <c r="X22" s="12">
        <v>0</v>
      </c>
      <c r="Y22" s="12">
        <v>0</v>
      </c>
      <c r="Z22" s="12">
        <v>0</v>
      </c>
      <c r="AA22" s="12">
        <v>0</v>
      </c>
      <c r="AB22" s="12">
        <v>0</v>
      </c>
      <c r="AC22" s="12">
        <v>0</v>
      </c>
      <c r="AD22" s="12">
        <v>0</v>
      </c>
      <c r="AE22" s="12">
        <v>0</v>
      </c>
      <c r="AF22" s="12">
        <v>0</v>
      </c>
      <c r="AG22" s="12">
        <v>0</v>
      </c>
      <c r="AH22" s="12">
        <v>0</v>
      </c>
      <c r="AI22" s="12">
        <v>0</v>
      </c>
      <c r="AJ22" s="12">
        <v>0</v>
      </c>
      <c r="AK22" s="12">
        <v>0</v>
      </c>
      <c r="AL22" s="12">
        <v>0</v>
      </c>
    </row>
    <row r="23" spans="1:38" ht="25.5" customHeight="1">
      <c r="A23" s="134">
        <v>21</v>
      </c>
      <c r="B23" s="176" t="s">
        <v>56</v>
      </c>
      <c r="C23" s="177"/>
      <c r="D23" s="180">
        <v>216</v>
      </c>
      <c r="E23" s="12"/>
      <c r="F23" s="12">
        <f t="shared" si="0"/>
        <v>206</v>
      </c>
      <c r="G23" s="12">
        <f t="shared" si="1"/>
        <v>10</v>
      </c>
      <c r="H23" s="12">
        <v>0</v>
      </c>
      <c r="I23" s="12">
        <v>0</v>
      </c>
      <c r="J23" s="12">
        <v>0</v>
      </c>
      <c r="K23" s="12">
        <v>0</v>
      </c>
      <c r="L23" s="12">
        <v>0</v>
      </c>
      <c r="M23" s="12">
        <v>0</v>
      </c>
      <c r="N23" s="12">
        <v>0</v>
      </c>
      <c r="O23" s="12">
        <v>0</v>
      </c>
      <c r="P23" s="12">
        <v>0</v>
      </c>
      <c r="Q23" s="12">
        <v>0</v>
      </c>
      <c r="R23" s="12">
        <v>0</v>
      </c>
      <c r="S23" s="12">
        <v>0</v>
      </c>
      <c r="T23" s="12">
        <v>0</v>
      </c>
      <c r="U23" s="12">
        <v>0</v>
      </c>
      <c r="V23" s="12">
        <v>0</v>
      </c>
      <c r="W23" s="12">
        <v>0</v>
      </c>
      <c r="X23" s="12">
        <v>0</v>
      </c>
      <c r="Y23" s="12">
        <v>0</v>
      </c>
      <c r="Z23" s="12">
        <v>0</v>
      </c>
      <c r="AA23" s="12">
        <v>0</v>
      </c>
      <c r="AB23" s="12">
        <v>0</v>
      </c>
      <c r="AC23" s="12">
        <v>0</v>
      </c>
      <c r="AD23" s="12">
        <v>0</v>
      </c>
      <c r="AE23" s="12">
        <v>0</v>
      </c>
      <c r="AF23" s="12">
        <v>0</v>
      </c>
      <c r="AG23" s="12">
        <v>10</v>
      </c>
      <c r="AH23" s="12">
        <v>0</v>
      </c>
      <c r="AI23" s="12">
        <v>0</v>
      </c>
      <c r="AJ23" s="12">
        <v>0</v>
      </c>
      <c r="AK23" s="12">
        <v>0</v>
      </c>
      <c r="AL23" s="12">
        <v>0</v>
      </c>
    </row>
    <row r="24" spans="1:38" ht="25.5" customHeight="1">
      <c r="A24" s="134">
        <v>22</v>
      </c>
      <c r="B24" s="176" t="s">
        <v>57</v>
      </c>
      <c r="C24" s="177">
        <v>151215030611</v>
      </c>
      <c r="D24" s="180">
        <v>320</v>
      </c>
      <c r="E24" s="12"/>
      <c r="F24" s="12">
        <f t="shared" si="0"/>
        <v>320</v>
      </c>
      <c r="G24" s="12">
        <f t="shared" si="1"/>
        <v>0</v>
      </c>
      <c r="H24" s="12">
        <v>0</v>
      </c>
      <c r="I24" s="12">
        <v>0</v>
      </c>
      <c r="J24" s="12">
        <v>0</v>
      </c>
      <c r="K24" s="12">
        <v>0</v>
      </c>
      <c r="L24" s="12">
        <v>0</v>
      </c>
      <c r="M24" s="12">
        <v>0</v>
      </c>
      <c r="N24" s="12">
        <v>0</v>
      </c>
      <c r="O24" s="12">
        <v>0</v>
      </c>
      <c r="P24" s="12">
        <v>0</v>
      </c>
      <c r="Q24" s="12">
        <v>0</v>
      </c>
      <c r="R24" s="12">
        <v>0</v>
      </c>
      <c r="S24" s="12">
        <v>0</v>
      </c>
      <c r="T24" s="12">
        <v>0</v>
      </c>
      <c r="U24" s="12">
        <v>0</v>
      </c>
      <c r="V24" s="12">
        <v>0</v>
      </c>
      <c r="W24" s="12">
        <v>0</v>
      </c>
      <c r="X24" s="12">
        <v>0</v>
      </c>
      <c r="Y24" s="12">
        <v>0</v>
      </c>
      <c r="Z24" s="12">
        <v>0</v>
      </c>
      <c r="AA24" s="12">
        <v>0</v>
      </c>
      <c r="AB24" s="12">
        <v>0</v>
      </c>
      <c r="AC24" s="12">
        <v>0</v>
      </c>
      <c r="AD24" s="12">
        <v>0</v>
      </c>
      <c r="AE24" s="12">
        <v>0</v>
      </c>
      <c r="AF24" s="12">
        <v>0</v>
      </c>
      <c r="AG24" s="12">
        <v>0</v>
      </c>
      <c r="AH24" s="12">
        <v>0</v>
      </c>
      <c r="AI24" s="12">
        <v>0</v>
      </c>
      <c r="AJ24" s="12">
        <v>0</v>
      </c>
      <c r="AK24" s="12">
        <v>0</v>
      </c>
      <c r="AL24" s="12">
        <v>0</v>
      </c>
    </row>
    <row r="25" spans="1:38" ht="25.5" customHeight="1">
      <c r="A25" s="134">
        <v>23</v>
      </c>
      <c r="B25" s="176" t="s">
        <v>58</v>
      </c>
      <c r="C25" s="177">
        <v>151200000709</v>
      </c>
      <c r="D25" s="180">
        <v>129</v>
      </c>
      <c r="E25" s="12"/>
      <c r="F25" s="12">
        <f t="shared" si="0"/>
        <v>129</v>
      </c>
      <c r="G25" s="12">
        <f t="shared" si="1"/>
        <v>0</v>
      </c>
      <c r="H25" s="12">
        <v>0</v>
      </c>
      <c r="I25" s="12">
        <v>0</v>
      </c>
      <c r="J25" s="12">
        <v>0</v>
      </c>
      <c r="K25" s="12">
        <v>0</v>
      </c>
      <c r="L25" s="12">
        <v>0</v>
      </c>
      <c r="M25" s="12">
        <v>0</v>
      </c>
      <c r="N25" s="12">
        <v>0</v>
      </c>
      <c r="O25" s="12">
        <v>0</v>
      </c>
      <c r="P25" s="12">
        <v>0</v>
      </c>
      <c r="Q25" s="12">
        <v>0</v>
      </c>
      <c r="R25" s="12">
        <v>0</v>
      </c>
      <c r="S25" s="12">
        <v>0</v>
      </c>
      <c r="T25" s="12">
        <v>0</v>
      </c>
      <c r="U25" s="12">
        <v>0</v>
      </c>
      <c r="V25" s="12">
        <v>0</v>
      </c>
      <c r="W25" s="12">
        <v>0</v>
      </c>
      <c r="X25" s="12">
        <v>0</v>
      </c>
      <c r="Y25" s="12">
        <v>0</v>
      </c>
      <c r="Z25" s="12">
        <v>0</v>
      </c>
      <c r="AA25" s="12">
        <v>0</v>
      </c>
      <c r="AB25" s="12">
        <v>0</v>
      </c>
      <c r="AC25" s="12">
        <v>0</v>
      </c>
      <c r="AD25" s="12">
        <v>0</v>
      </c>
      <c r="AE25" s="12">
        <v>0</v>
      </c>
      <c r="AF25" s="12">
        <v>0</v>
      </c>
      <c r="AG25" s="12">
        <v>0</v>
      </c>
      <c r="AH25" s="12">
        <v>0</v>
      </c>
      <c r="AI25" s="12">
        <v>0</v>
      </c>
      <c r="AJ25" s="12">
        <v>0</v>
      </c>
      <c r="AK25" s="12">
        <v>0</v>
      </c>
      <c r="AL25" s="12">
        <v>0</v>
      </c>
    </row>
    <row r="26" spans="1:38" ht="25.5" customHeight="1">
      <c r="A26" s="134">
        <v>24</v>
      </c>
      <c r="B26" s="176" t="s">
        <v>59</v>
      </c>
      <c r="C26" s="177">
        <v>401515240162</v>
      </c>
      <c r="D26" s="180">
        <v>0</v>
      </c>
      <c r="E26" s="12"/>
      <c r="F26" s="12">
        <f t="shared" si="0"/>
        <v>0</v>
      </c>
      <c r="G26" s="12">
        <f t="shared" si="1"/>
        <v>0</v>
      </c>
      <c r="H26" s="12">
        <v>0</v>
      </c>
      <c r="I26" s="12">
        <v>0</v>
      </c>
      <c r="J26" s="12">
        <v>0</v>
      </c>
      <c r="K26" s="12">
        <v>0</v>
      </c>
      <c r="L26" s="12">
        <v>0</v>
      </c>
      <c r="M26" s="12">
        <v>0</v>
      </c>
      <c r="N26" s="12">
        <v>0</v>
      </c>
      <c r="O26" s="12">
        <v>0</v>
      </c>
      <c r="P26" s="12">
        <v>0</v>
      </c>
      <c r="Q26" s="12">
        <v>0</v>
      </c>
      <c r="R26" s="12">
        <v>0</v>
      </c>
      <c r="S26" s="12">
        <v>0</v>
      </c>
      <c r="T26" s="12">
        <v>0</v>
      </c>
      <c r="U26" s="12">
        <v>0</v>
      </c>
      <c r="V26" s="12">
        <v>0</v>
      </c>
      <c r="W26" s="12">
        <v>0</v>
      </c>
      <c r="X26" s="12">
        <v>0</v>
      </c>
      <c r="Y26" s="12">
        <v>0</v>
      </c>
      <c r="Z26" s="12">
        <v>0</v>
      </c>
      <c r="AA26" s="12">
        <v>0</v>
      </c>
      <c r="AB26" s="12">
        <v>0</v>
      </c>
      <c r="AC26" s="12">
        <v>0</v>
      </c>
      <c r="AD26" s="12">
        <v>0</v>
      </c>
      <c r="AE26" s="12">
        <v>0</v>
      </c>
      <c r="AF26" s="12">
        <v>0</v>
      </c>
      <c r="AG26" s="12">
        <v>0</v>
      </c>
      <c r="AH26" s="12">
        <v>0</v>
      </c>
      <c r="AI26" s="12">
        <v>0</v>
      </c>
      <c r="AJ26" s="12">
        <v>0</v>
      </c>
      <c r="AK26" s="12">
        <v>0</v>
      </c>
      <c r="AL26" s="12">
        <v>0</v>
      </c>
    </row>
    <row r="27" spans="1:38" ht="28.5" customHeight="1">
      <c r="A27" s="169"/>
      <c r="B27" s="169"/>
      <c r="C27" s="169"/>
      <c r="D27" s="12">
        <v>0</v>
      </c>
      <c r="E27" s="12"/>
      <c r="F27" s="12">
        <f t="shared" si="0"/>
        <v>0</v>
      </c>
      <c r="G27" s="12">
        <f t="shared" si="1"/>
        <v>0</v>
      </c>
      <c r="H27" s="12">
        <v>0</v>
      </c>
      <c r="I27" s="12">
        <v>0</v>
      </c>
      <c r="J27" s="12">
        <v>0</v>
      </c>
      <c r="K27" s="12">
        <v>0</v>
      </c>
      <c r="L27" s="12">
        <v>0</v>
      </c>
      <c r="M27" s="12">
        <v>0</v>
      </c>
      <c r="N27" s="12">
        <v>0</v>
      </c>
      <c r="O27" s="12">
        <v>0</v>
      </c>
      <c r="P27" s="12">
        <v>0</v>
      </c>
      <c r="Q27" s="12">
        <v>0</v>
      </c>
      <c r="R27" s="12">
        <v>0</v>
      </c>
      <c r="S27" s="12">
        <v>0</v>
      </c>
      <c r="T27" s="12">
        <v>0</v>
      </c>
      <c r="U27" s="12">
        <v>0</v>
      </c>
      <c r="V27" s="12">
        <v>0</v>
      </c>
      <c r="W27" s="12">
        <v>0</v>
      </c>
      <c r="X27" s="12">
        <v>0</v>
      </c>
      <c r="Y27" s="12">
        <v>0</v>
      </c>
      <c r="Z27" s="12">
        <v>0</v>
      </c>
      <c r="AA27" s="12">
        <v>0</v>
      </c>
      <c r="AB27" s="12">
        <v>0</v>
      </c>
      <c r="AC27" s="12">
        <v>0</v>
      </c>
      <c r="AD27" s="12">
        <v>0</v>
      </c>
      <c r="AE27" s="12">
        <v>0</v>
      </c>
      <c r="AF27" s="12">
        <v>0</v>
      </c>
      <c r="AG27" s="12">
        <v>0</v>
      </c>
      <c r="AH27" s="12">
        <v>0</v>
      </c>
      <c r="AI27" s="12">
        <v>0</v>
      </c>
      <c r="AJ27" s="12">
        <v>0</v>
      </c>
      <c r="AK27" s="12">
        <v>0</v>
      </c>
      <c r="AL27" s="12">
        <v>0</v>
      </c>
    </row>
    <row r="28" spans="1:38" ht="24" customHeight="1">
      <c r="A28" s="169"/>
      <c r="B28" s="169"/>
      <c r="C28" s="169"/>
      <c r="D28" s="12">
        <v>0</v>
      </c>
      <c r="E28" s="12"/>
      <c r="F28" s="12">
        <f t="shared" si="0"/>
        <v>0</v>
      </c>
      <c r="G28" s="12">
        <f t="shared" si="1"/>
        <v>0</v>
      </c>
      <c r="H28" s="12">
        <v>0</v>
      </c>
      <c r="I28" s="12">
        <v>0</v>
      </c>
      <c r="J28" s="12">
        <v>0</v>
      </c>
      <c r="K28" s="12">
        <v>0</v>
      </c>
      <c r="L28" s="12">
        <v>0</v>
      </c>
      <c r="M28" s="12">
        <v>0</v>
      </c>
      <c r="N28" s="12">
        <v>0</v>
      </c>
      <c r="O28" s="12">
        <v>0</v>
      </c>
      <c r="P28" s="12">
        <v>0</v>
      </c>
      <c r="Q28" s="12">
        <v>0</v>
      </c>
      <c r="R28" s="12">
        <v>0</v>
      </c>
      <c r="S28" s="12">
        <v>0</v>
      </c>
      <c r="T28" s="12">
        <v>0</v>
      </c>
      <c r="U28" s="12">
        <v>0</v>
      </c>
      <c r="V28" s="12">
        <v>0</v>
      </c>
      <c r="W28" s="12">
        <v>0</v>
      </c>
      <c r="X28" s="12">
        <v>0</v>
      </c>
      <c r="Y28" s="12">
        <v>0</v>
      </c>
      <c r="Z28" s="12">
        <v>0</v>
      </c>
      <c r="AA28" s="12">
        <v>0</v>
      </c>
      <c r="AB28" s="12">
        <v>0</v>
      </c>
      <c r="AC28" s="12">
        <v>0</v>
      </c>
      <c r="AD28" s="12">
        <v>0</v>
      </c>
      <c r="AE28" s="12">
        <v>0</v>
      </c>
      <c r="AF28" s="12">
        <v>0</v>
      </c>
      <c r="AG28" s="12">
        <v>0</v>
      </c>
      <c r="AH28" s="12">
        <v>0</v>
      </c>
      <c r="AI28" s="12">
        <v>0</v>
      </c>
      <c r="AJ28" s="12">
        <v>0</v>
      </c>
      <c r="AK28" s="12">
        <v>0</v>
      </c>
      <c r="AL28" s="12">
        <v>0</v>
      </c>
    </row>
    <row r="29" spans="1:38" ht="29.25" customHeight="1">
      <c r="A29" s="169"/>
      <c r="B29" s="169"/>
      <c r="C29" s="169"/>
      <c r="D29" s="12">
        <v>0</v>
      </c>
      <c r="E29" s="12"/>
      <c r="F29" s="12">
        <f t="shared" si="0"/>
        <v>0</v>
      </c>
      <c r="G29" s="12">
        <f t="shared" si="1"/>
        <v>0</v>
      </c>
      <c r="H29" s="12">
        <v>0</v>
      </c>
      <c r="I29" s="12">
        <v>0</v>
      </c>
      <c r="J29" s="12">
        <v>0</v>
      </c>
      <c r="K29" s="12">
        <v>0</v>
      </c>
      <c r="L29" s="12">
        <v>0</v>
      </c>
      <c r="M29" s="12">
        <v>0</v>
      </c>
      <c r="N29" s="12">
        <v>0</v>
      </c>
      <c r="O29" s="12">
        <v>0</v>
      </c>
      <c r="P29" s="12">
        <v>0</v>
      </c>
      <c r="Q29" s="12">
        <v>0</v>
      </c>
      <c r="R29" s="12">
        <v>0</v>
      </c>
      <c r="S29" s="12">
        <v>0</v>
      </c>
      <c r="T29" s="12">
        <v>0</v>
      </c>
      <c r="U29" s="12">
        <v>0</v>
      </c>
      <c r="V29" s="12">
        <v>0</v>
      </c>
      <c r="W29" s="12">
        <v>0</v>
      </c>
      <c r="X29" s="12">
        <v>0</v>
      </c>
      <c r="Y29" s="12">
        <v>0</v>
      </c>
      <c r="Z29" s="12">
        <v>0</v>
      </c>
      <c r="AA29" s="12">
        <v>0</v>
      </c>
      <c r="AB29" s="12">
        <v>0</v>
      </c>
      <c r="AC29" s="12">
        <v>0</v>
      </c>
      <c r="AD29" s="12">
        <v>0</v>
      </c>
      <c r="AE29" s="12">
        <v>0</v>
      </c>
      <c r="AF29" s="12">
        <v>0</v>
      </c>
      <c r="AG29" s="12">
        <v>0</v>
      </c>
      <c r="AH29" s="12">
        <v>0</v>
      </c>
      <c r="AI29" s="12">
        <v>0</v>
      </c>
      <c r="AJ29" s="12">
        <v>0</v>
      </c>
      <c r="AK29" s="12">
        <v>0</v>
      </c>
      <c r="AL29" s="12">
        <v>0</v>
      </c>
    </row>
    <row r="30" spans="1:38" ht="24.75" customHeight="1">
      <c r="A30" s="242" t="s">
        <v>60</v>
      </c>
      <c r="B30" s="242"/>
      <c r="C30" s="170"/>
      <c r="D30" s="181">
        <f t="shared" ref="D30:F30" si="2">SUM(D3:D29)</f>
        <v>3134</v>
      </c>
      <c r="E30" s="181">
        <f t="shared" si="2"/>
        <v>1048</v>
      </c>
      <c r="F30" s="182">
        <f t="shared" si="2"/>
        <v>3776</v>
      </c>
      <c r="G30" s="182">
        <f>SUM(G3:G29)</f>
        <v>406</v>
      </c>
      <c r="H30" s="182"/>
      <c r="I30" s="182">
        <f>SUM(I3:I29)</f>
        <v>0</v>
      </c>
      <c r="J30" s="182">
        <f t="shared" ref="J30:AK30" si="3">SUM(J3:J29)</f>
        <v>0</v>
      </c>
      <c r="K30" s="182">
        <f t="shared" si="3"/>
        <v>0</v>
      </c>
      <c r="L30" s="182">
        <f t="shared" si="3"/>
        <v>0</v>
      </c>
      <c r="M30" s="182">
        <f t="shared" si="3"/>
        <v>0</v>
      </c>
      <c r="N30" s="182">
        <f t="shared" si="3"/>
        <v>0</v>
      </c>
      <c r="O30" s="182">
        <f t="shared" si="3"/>
        <v>0</v>
      </c>
      <c r="P30" s="182">
        <f t="shared" si="3"/>
        <v>0</v>
      </c>
      <c r="Q30" s="182">
        <f t="shared" si="3"/>
        <v>0</v>
      </c>
      <c r="R30" s="182">
        <f t="shared" si="3"/>
        <v>0</v>
      </c>
      <c r="S30" s="182">
        <f t="shared" si="3"/>
        <v>0</v>
      </c>
      <c r="T30" s="182">
        <f t="shared" si="3"/>
        <v>0</v>
      </c>
      <c r="U30" s="182">
        <f t="shared" si="3"/>
        <v>0</v>
      </c>
      <c r="V30" s="182">
        <f t="shared" si="3"/>
        <v>0</v>
      </c>
      <c r="W30" s="182">
        <f t="shared" si="3"/>
        <v>0</v>
      </c>
      <c r="X30" s="182">
        <f t="shared" si="3"/>
        <v>0</v>
      </c>
      <c r="Y30" s="182">
        <f t="shared" si="3"/>
        <v>0</v>
      </c>
      <c r="Z30" s="182">
        <f t="shared" si="3"/>
        <v>0</v>
      </c>
      <c r="AA30" s="182">
        <f t="shared" si="3"/>
        <v>0</v>
      </c>
      <c r="AB30" s="182">
        <f t="shared" si="3"/>
        <v>0</v>
      </c>
      <c r="AC30" s="182">
        <f t="shared" si="3"/>
        <v>0</v>
      </c>
      <c r="AD30" s="182">
        <f t="shared" si="3"/>
        <v>0</v>
      </c>
      <c r="AE30" s="182">
        <f t="shared" si="3"/>
        <v>0</v>
      </c>
      <c r="AF30" s="182">
        <f t="shared" si="3"/>
        <v>10</v>
      </c>
      <c r="AG30" s="182">
        <f t="shared" si="3"/>
        <v>101</v>
      </c>
      <c r="AH30" s="182">
        <f t="shared" si="3"/>
        <v>85</v>
      </c>
      <c r="AI30" s="182">
        <f t="shared" si="3"/>
        <v>28</v>
      </c>
      <c r="AJ30" s="182">
        <f t="shared" si="3"/>
        <v>147</v>
      </c>
      <c r="AK30" s="182">
        <f t="shared" si="3"/>
        <v>0</v>
      </c>
      <c r="AL30" s="182">
        <f>SUM(AL3:AL29)</f>
        <v>35</v>
      </c>
    </row>
  </sheetData>
  <mergeCells count="2">
    <mergeCell ref="A1:AL1"/>
    <mergeCell ref="A30:B30"/>
  </mergeCells>
  <pageMargins left="0.7" right="0.7" top="0.75" bottom="0.75" header="0.3" footer="0.3"/>
  <pageSetup orientation="portrait" horizontalDpi="4294967293"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AL7"/>
  <sheetViews>
    <sheetView workbookViewId="0">
      <selection activeCell="AJ6" sqref="AJ6"/>
    </sheetView>
  </sheetViews>
  <sheetFormatPr defaultRowHeight="15"/>
  <cols>
    <col min="1" max="1" width="5.5703125" bestFit="1" customWidth="1"/>
    <col min="2" max="2" width="21.7109375" customWidth="1"/>
    <col min="3" max="3" width="23.5703125" bestFit="1" customWidth="1"/>
    <col min="4" max="4" width="20.7109375" bestFit="1" customWidth="1"/>
    <col min="5" max="5" width="20.42578125" customWidth="1"/>
    <col min="6" max="6" width="14" customWidth="1"/>
    <col min="7" max="7" width="20.28515625" customWidth="1"/>
    <col min="8" max="8" width="15.42578125" hidden="1" customWidth="1"/>
    <col min="9" max="12" width="10.5703125" hidden="1" customWidth="1"/>
    <col min="13" max="23" width="9.42578125" hidden="1" customWidth="1"/>
    <col min="24" max="29" width="10.85546875" hidden="1" customWidth="1"/>
    <col min="30" max="31" width="9.7109375" hidden="1" customWidth="1"/>
    <col min="32" max="34" width="9.7109375" customWidth="1"/>
    <col min="35" max="35" width="10.28515625" bestFit="1" customWidth="1"/>
    <col min="36" max="37" width="10.7109375" bestFit="1" customWidth="1"/>
    <col min="38" max="38" width="10.7109375" customWidth="1"/>
  </cols>
  <sheetData>
    <row r="1" spans="1:38" ht="30.75" customHeight="1">
      <c r="A1" s="243" t="s">
        <v>100</v>
      </c>
      <c r="B1" s="244"/>
      <c r="C1" s="244"/>
      <c r="D1" s="244"/>
      <c r="E1" s="244"/>
      <c r="F1" s="244"/>
      <c r="G1" s="244"/>
      <c r="H1" s="244"/>
      <c r="I1" s="244"/>
      <c r="J1" s="244"/>
      <c r="K1" s="244"/>
      <c r="L1" s="244"/>
      <c r="M1" s="244"/>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5"/>
    </row>
    <row r="2" spans="1:38" ht="48" customHeight="1">
      <c r="A2" s="147" t="s">
        <v>1</v>
      </c>
      <c r="B2" s="147" t="s">
        <v>101</v>
      </c>
      <c r="C2" s="148" t="s">
        <v>88</v>
      </c>
      <c r="D2" s="148" t="s">
        <v>102</v>
      </c>
      <c r="E2" s="148" t="s">
        <v>103</v>
      </c>
      <c r="F2" s="148" t="s">
        <v>90</v>
      </c>
      <c r="G2" s="148" t="s">
        <v>104</v>
      </c>
      <c r="H2" s="146">
        <v>44135</v>
      </c>
      <c r="I2" s="146">
        <v>44134</v>
      </c>
      <c r="J2" s="146">
        <v>44133</v>
      </c>
      <c r="K2" s="146">
        <v>44132</v>
      </c>
      <c r="L2" s="146">
        <v>44131</v>
      </c>
      <c r="M2" s="146">
        <v>44130</v>
      </c>
      <c r="N2" s="146">
        <v>44129</v>
      </c>
      <c r="O2" s="146">
        <v>44128</v>
      </c>
      <c r="P2" s="146">
        <v>44127</v>
      </c>
      <c r="Q2" s="146">
        <v>44126</v>
      </c>
      <c r="R2" s="146">
        <v>44125</v>
      </c>
      <c r="S2" s="146">
        <v>44124</v>
      </c>
      <c r="T2" s="146">
        <v>44123</v>
      </c>
      <c r="U2" s="146">
        <v>44122</v>
      </c>
      <c r="V2" s="146">
        <v>44121</v>
      </c>
      <c r="W2" s="146">
        <v>44120</v>
      </c>
      <c r="X2" s="146">
        <v>44119</v>
      </c>
      <c r="Y2" s="146">
        <v>44118</v>
      </c>
      <c r="Z2" s="146">
        <v>44117</v>
      </c>
      <c r="AA2" s="146">
        <v>44116</v>
      </c>
      <c r="AB2" s="146">
        <v>44115</v>
      </c>
      <c r="AC2" s="146">
        <v>44114</v>
      </c>
      <c r="AD2" s="146">
        <v>44113</v>
      </c>
      <c r="AE2" s="146">
        <v>44112</v>
      </c>
      <c r="AF2" s="146">
        <v>44111</v>
      </c>
      <c r="AG2" s="146">
        <v>44110</v>
      </c>
      <c r="AH2" s="146">
        <v>44109</v>
      </c>
      <c r="AI2" s="146">
        <v>44108</v>
      </c>
      <c r="AJ2" s="146">
        <v>44107</v>
      </c>
      <c r="AK2" s="146">
        <v>44106</v>
      </c>
      <c r="AL2" s="146">
        <v>44105</v>
      </c>
    </row>
    <row r="3" spans="1:38" ht="27.95" customHeight="1">
      <c r="A3" s="2">
        <v>1</v>
      </c>
      <c r="B3" s="171" t="s">
        <v>105</v>
      </c>
      <c r="C3" s="13">
        <v>550</v>
      </c>
      <c r="D3" s="13">
        <v>0</v>
      </c>
      <c r="E3" s="13">
        <v>0</v>
      </c>
      <c r="F3" s="13">
        <f>SUM(C3,E3-G3)</f>
        <v>550</v>
      </c>
      <c r="G3" s="13">
        <f>SUM(I3:AL3)</f>
        <v>0</v>
      </c>
      <c r="H3" s="13"/>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v>
      </c>
      <c r="AL3" s="12">
        <v>0</v>
      </c>
    </row>
    <row r="4" spans="1:38" ht="27.95" customHeight="1">
      <c r="A4" s="2">
        <v>2</v>
      </c>
      <c r="B4" s="171" t="s">
        <v>106</v>
      </c>
      <c r="C4" s="13">
        <v>85</v>
      </c>
      <c r="D4" s="13">
        <v>0</v>
      </c>
      <c r="E4" s="13">
        <v>0</v>
      </c>
      <c r="F4" s="13">
        <f t="shared" ref="F4:F6" si="0">SUM(C4,E4-G4)</f>
        <v>85</v>
      </c>
      <c r="G4" s="13">
        <f>SUM(I4:AL4)</f>
        <v>0</v>
      </c>
      <c r="H4" s="13"/>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v>0</v>
      </c>
      <c r="AK4" s="12">
        <v>0</v>
      </c>
      <c r="AL4" s="12">
        <v>0</v>
      </c>
    </row>
    <row r="5" spans="1:38" ht="31.7" customHeight="1">
      <c r="A5" s="2">
        <v>4</v>
      </c>
      <c r="B5" s="171" t="s">
        <v>96</v>
      </c>
      <c r="C5" s="13">
        <v>750</v>
      </c>
      <c r="D5" s="13">
        <v>0</v>
      </c>
      <c r="E5" s="13">
        <v>0</v>
      </c>
      <c r="F5" s="13">
        <f>SUM(C5,E5-G5)</f>
        <v>750</v>
      </c>
      <c r="G5" s="13">
        <f>SUM(I5:AL5)</f>
        <v>0</v>
      </c>
      <c r="H5" s="13"/>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0</v>
      </c>
      <c r="AL5" s="12">
        <v>0</v>
      </c>
    </row>
    <row r="6" spans="1:38" ht="31.7" customHeight="1">
      <c r="A6" s="2">
        <v>5</v>
      </c>
      <c r="B6" s="171"/>
      <c r="C6" s="13"/>
      <c r="D6" s="13"/>
      <c r="E6" s="13"/>
      <c r="F6" s="13">
        <f t="shared" si="0"/>
        <v>0</v>
      </c>
      <c r="G6" s="13">
        <f>SUM(I6:AL6)</f>
        <v>0</v>
      </c>
      <c r="H6" s="13"/>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c r="AL6" s="12">
        <v>0</v>
      </c>
    </row>
    <row r="7" spans="1:38" ht="15" customHeight="1">
      <c r="A7" s="242" t="s">
        <v>60</v>
      </c>
      <c r="B7" s="242"/>
      <c r="C7" s="134">
        <f>SUM(C3:C6)</f>
        <v>1385</v>
      </c>
      <c r="D7" s="134"/>
      <c r="E7" s="134">
        <f>SUM(E3:E6)</f>
        <v>0</v>
      </c>
      <c r="F7" s="134">
        <f>SUM(F3:F6)</f>
        <v>1385</v>
      </c>
      <c r="G7" s="134">
        <f>SUM(G3:G6)</f>
        <v>0</v>
      </c>
      <c r="H7" s="134">
        <f t="shared" ref="H7:AJ7" si="1">SUM(H3:H6)</f>
        <v>0</v>
      </c>
      <c r="I7" s="134">
        <f t="shared" si="1"/>
        <v>0</v>
      </c>
      <c r="J7" s="134">
        <f t="shared" si="1"/>
        <v>0</v>
      </c>
      <c r="K7" s="134">
        <f t="shared" si="1"/>
        <v>0</v>
      </c>
      <c r="L7" s="134">
        <f t="shared" si="1"/>
        <v>0</v>
      </c>
      <c r="M7" s="134">
        <f t="shared" si="1"/>
        <v>0</v>
      </c>
      <c r="N7" s="134">
        <f t="shared" si="1"/>
        <v>0</v>
      </c>
      <c r="O7" s="134">
        <f t="shared" si="1"/>
        <v>0</v>
      </c>
      <c r="P7" s="134">
        <f t="shared" si="1"/>
        <v>0</v>
      </c>
      <c r="Q7" s="134">
        <f t="shared" si="1"/>
        <v>0</v>
      </c>
      <c r="R7" s="134">
        <f t="shared" si="1"/>
        <v>0</v>
      </c>
      <c r="S7" s="134">
        <f t="shared" si="1"/>
        <v>0</v>
      </c>
      <c r="T7" s="134">
        <f t="shared" si="1"/>
        <v>0</v>
      </c>
      <c r="U7" s="134">
        <f t="shared" si="1"/>
        <v>0</v>
      </c>
      <c r="V7" s="134">
        <f t="shared" si="1"/>
        <v>0</v>
      </c>
      <c r="W7" s="134">
        <f t="shared" si="1"/>
        <v>0</v>
      </c>
      <c r="X7" s="134">
        <f t="shared" si="1"/>
        <v>0</v>
      </c>
      <c r="Y7" s="134">
        <f t="shared" si="1"/>
        <v>0</v>
      </c>
      <c r="Z7" s="134">
        <f t="shared" si="1"/>
        <v>0</v>
      </c>
      <c r="AA7" s="134">
        <f t="shared" si="1"/>
        <v>0</v>
      </c>
      <c r="AB7" s="134">
        <f t="shared" si="1"/>
        <v>0</v>
      </c>
      <c r="AC7" s="134">
        <f t="shared" si="1"/>
        <v>0</v>
      </c>
      <c r="AD7" s="134">
        <f t="shared" si="1"/>
        <v>0</v>
      </c>
      <c r="AE7" s="134">
        <f t="shared" si="1"/>
        <v>0</v>
      </c>
      <c r="AF7" s="134">
        <f t="shared" si="1"/>
        <v>0</v>
      </c>
      <c r="AG7" s="134">
        <f t="shared" si="1"/>
        <v>0</v>
      </c>
      <c r="AH7" s="134">
        <f t="shared" si="1"/>
        <v>0</v>
      </c>
      <c r="AI7" s="134">
        <f t="shared" si="1"/>
        <v>0</v>
      </c>
      <c r="AJ7" s="134">
        <f t="shared" si="1"/>
        <v>0</v>
      </c>
      <c r="AK7" s="134">
        <f>SUM(AK3:AK6)</f>
        <v>0</v>
      </c>
      <c r="AL7" s="134">
        <f>SUM(AL3:AL6)</f>
        <v>0</v>
      </c>
    </row>
  </sheetData>
  <mergeCells count="2">
    <mergeCell ref="A1:AL1"/>
    <mergeCell ref="A7:B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N44"/>
  <sheetViews>
    <sheetView tabSelected="1" topLeftCell="A24" workbookViewId="0">
      <selection activeCell="I35" sqref="I35"/>
    </sheetView>
  </sheetViews>
  <sheetFormatPr defaultColWidth="9.140625" defaultRowHeight="15"/>
  <cols>
    <col min="1" max="1" width="6.85546875" customWidth="1"/>
    <col min="2" max="2" width="18.7109375" customWidth="1"/>
    <col min="3" max="3" width="21.5703125" customWidth="1"/>
    <col min="4" max="4" width="30.85546875" customWidth="1"/>
    <col min="5" max="5" width="18.140625" bestFit="1" customWidth="1"/>
    <col min="6" max="6" width="14.28515625" bestFit="1" customWidth="1"/>
    <col min="7" max="7" width="22.42578125" customWidth="1"/>
    <col min="8" max="8" width="13.28515625" customWidth="1"/>
    <col min="9" max="11" width="15.7109375" customWidth="1"/>
    <col min="12" max="12" width="16.7109375" customWidth="1"/>
    <col min="13" max="13" width="17.42578125" customWidth="1"/>
    <col min="14" max="14" width="85" style="56" customWidth="1"/>
  </cols>
  <sheetData>
    <row r="1" spans="1:14" ht="30" customHeight="1">
      <c r="A1" s="246" t="s">
        <v>107</v>
      </c>
      <c r="B1" s="247"/>
      <c r="C1" s="247"/>
      <c r="D1" s="247"/>
      <c r="E1" s="247"/>
      <c r="F1" s="247"/>
      <c r="G1" s="247"/>
      <c r="H1" s="247"/>
      <c r="I1" s="247"/>
      <c r="J1" s="247"/>
      <c r="K1" s="247"/>
      <c r="L1" s="247"/>
      <c r="M1" s="247"/>
      <c r="N1" s="247"/>
    </row>
    <row r="2" spans="1:14" ht="42.75">
      <c r="A2" s="149" t="s">
        <v>108</v>
      </c>
      <c r="B2" s="150" t="s">
        <v>2</v>
      </c>
      <c r="C2" s="151" t="s">
        <v>109</v>
      </c>
      <c r="D2" s="151" t="s">
        <v>110</v>
      </c>
      <c r="E2" s="151" t="s">
        <v>111</v>
      </c>
      <c r="F2" s="151" t="s">
        <v>112</v>
      </c>
      <c r="G2" s="152" t="s">
        <v>113</v>
      </c>
      <c r="H2" s="153" t="s">
        <v>114</v>
      </c>
      <c r="I2" s="151" t="s">
        <v>115</v>
      </c>
      <c r="J2" s="151" t="s">
        <v>116</v>
      </c>
      <c r="K2" s="151" t="s">
        <v>117</v>
      </c>
      <c r="L2" s="151" t="s">
        <v>118</v>
      </c>
      <c r="M2" s="151" t="s">
        <v>119</v>
      </c>
      <c r="N2" s="151" t="s">
        <v>10</v>
      </c>
    </row>
    <row r="3" spans="1:14" s="187" customFormat="1">
      <c r="A3" s="124">
        <v>1</v>
      </c>
      <c r="B3" s="82">
        <v>44105</v>
      </c>
      <c r="C3" s="63" t="s">
        <v>120</v>
      </c>
      <c r="D3" s="83" t="s">
        <v>121</v>
      </c>
      <c r="E3" s="63" t="s">
        <v>122</v>
      </c>
      <c r="F3" s="70" t="s">
        <v>123</v>
      </c>
      <c r="G3" s="70" t="s">
        <v>20</v>
      </c>
      <c r="H3" s="63">
        <v>5</v>
      </c>
      <c r="I3" s="63">
        <v>0</v>
      </c>
      <c r="J3" s="63">
        <f>SUM(H3+I3)</f>
        <v>5</v>
      </c>
      <c r="K3" s="192" t="s">
        <v>124</v>
      </c>
      <c r="L3" s="193" t="s">
        <v>125</v>
      </c>
      <c r="M3" s="194"/>
      <c r="N3" s="195" t="s">
        <v>126</v>
      </c>
    </row>
    <row r="4" spans="1:14" s="187" customFormat="1">
      <c r="A4" s="63">
        <v>2</v>
      </c>
      <c r="B4" s="82">
        <v>44105</v>
      </c>
      <c r="C4" s="63" t="s">
        <v>120</v>
      </c>
      <c r="D4" s="83" t="s">
        <v>127</v>
      </c>
      <c r="E4" s="63" t="s">
        <v>128</v>
      </c>
      <c r="F4" s="70" t="s">
        <v>129</v>
      </c>
      <c r="G4" s="70" t="s">
        <v>23</v>
      </c>
      <c r="H4" s="63">
        <v>2</v>
      </c>
      <c r="I4" s="63">
        <v>0</v>
      </c>
      <c r="J4" s="63">
        <f t="shared" ref="J4:J26" si="0">SUM(H4+I4)</f>
        <v>2</v>
      </c>
      <c r="K4" s="192" t="s">
        <v>124</v>
      </c>
      <c r="L4" s="193" t="s">
        <v>125</v>
      </c>
      <c r="M4" s="194"/>
      <c r="N4" s="195" t="s">
        <v>126</v>
      </c>
    </row>
    <row r="5" spans="1:14" s="187" customFormat="1">
      <c r="A5" s="124">
        <v>3</v>
      </c>
      <c r="B5" s="82">
        <v>44105</v>
      </c>
      <c r="C5" s="82" t="s">
        <v>130</v>
      </c>
      <c r="D5" s="83" t="s">
        <v>131</v>
      </c>
      <c r="E5" s="63" t="s">
        <v>122</v>
      </c>
      <c r="F5" s="70" t="s">
        <v>123</v>
      </c>
      <c r="G5" s="70" t="s">
        <v>132</v>
      </c>
      <c r="H5" s="63">
        <v>10</v>
      </c>
      <c r="I5" s="63">
        <v>0</v>
      </c>
      <c r="J5" s="63">
        <f t="shared" si="0"/>
        <v>10</v>
      </c>
      <c r="K5" s="192" t="s">
        <v>124</v>
      </c>
      <c r="L5" s="193" t="s">
        <v>125</v>
      </c>
      <c r="M5" s="63"/>
      <c r="N5" s="196" t="s">
        <v>133</v>
      </c>
    </row>
    <row r="6" spans="1:14" s="187" customFormat="1">
      <c r="A6" s="63">
        <v>4</v>
      </c>
      <c r="B6" s="82">
        <v>44105</v>
      </c>
      <c r="C6" s="82" t="s">
        <v>134</v>
      </c>
      <c r="D6" s="83" t="s">
        <v>135</v>
      </c>
      <c r="E6" s="83" t="s">
        <v>135</v>
      </c>
      <c r="F6" s="70" t="s">
        <v>123</v>
      </c>
      <c r="G6" s="70" t="s">
        <v>98</v>
      </c>
      <c r="H6" s="63">
        <v>10</v>
      </c>
      <c r="I6" s="63">
        <v>0</v>
      </c>
      <c r="J6" s="63">
        <f t="shared" si="0"/>
        <v>10</v>
      </c>
      <c r="K6" s="192" t="s">
        <v>124</v>
      </c>
      <c r="L6" s="193" t="s">
        <v>125</v>
      </c>
      <c r="M6" s="63"/>
      <c r="N6" s="196" t="s">
        <v>133</v>
      </c>
    </row>
    <row r="7" spans="1:14" s="187" customFormat="1">
      <c r="A7" s="124">
        <v>5</v>
      </c>
      <c r="B7" s="82">
        <v>44105</v>
      </c>
      <c r="C7" s="82" t="s">
        <v>134</v>
      </c>
      <c r="D7" s="76" t="s">
        <v>136</v>
      </c>
      <c r="E7" s="83" t="s">
        <v>122</v>
      </c>
      <c r="F7" s="73" t="s">
        <v>137</v>
      </c>
      <c r="G7" s="70" t="s">
        <v>98</v>
      </c>
      <c r="H7" s="51">
        <v>8</v>
      </c>
      <c r="I7" s="51">
        <v>0</v>
      </c>
      <c r="J7" s="63">
        <f t="shared" si="0"/>
        <v>8</v>
      </c>
      <c r="K7" s="192" t="s">
        <v>124</v>
      </c>
      <c r="L7" s="193" t="s">
        <v>125</v>
      </c>
      <c r="M7" s="63"/>
      <c r="N7" s="195" t="s">
        <v>126</v>
      </c>
    </row>
    <row r="8" spans="1:14" s="187" customFormat="1">
      <c r="A8" s="63">
        <v>6</v>
      </c>
      <c r="B8" s="82">
        <v>44107</v>
      </c>
      <c r="C8" s="63" t="s">
        <v>138</v>
      </c>
      <c r="D8" s="63" t="s">
        <v>127</v>
      </c>
      <c r="E8" s="63" t="s">
        <v>128</v>
      </c>
      <c r="F8" s="73" t="s">
        <v>139</v>
      </c>
      <c r="G8" s="72" t="s">
        <v>21</v>
      </c>
      <c r="H8" s="51">
        <v>5</v>
      </c>
      <c r="I8" s="51">
        <v>0</v>
      </c>
      <c r="J8" s="63">
        <f t="shared" si="0"/>
        <v>5</v>
      </c>
      <c r="K8" s="192" t="s">
        <v>124</v>
      </c>
      <c r="L8" s="193" t="s">
        <v>125</v>
      </c>
      <c r="M8" s="83"/>
      <c r="N8" s="195" t="s">
        <v>126</v>
      </c>
    </row>
    <row r="9" spans="1:14" s="187" customFormat="1">
      <c r="A9" s="124">
        <v>7</v>
      </c>
      <c r="B9" s="82">
        <v>44107</v>
      </c>
      <c r="C9" s="82" t="s">
        <v>134</v>
      </c>
      <c r="D9" s="76" t="s">
        <v>140</v>
      </c>
      <c r="E9" s="63" t="s">
        <v>141</v>
      </c>
      <c r="F9" s="70" t="s">
        <v>123</v>
      </c>
      <c r="G9" s="70" t="s">
        <v>20</v>
      </c>
      <c r="H9" s="51">
        <v>44</v>
      </c>
      <c r="I9" s="51">
        <v>0</v>
      </c>
      <c r="J9" s="63">
        <f t="shared" si="0"/>
        <v>44</v>
      </c>
      <c r="K9" s="192" t="s">
        <v>124</v>
      </c>
      <c r="L9" s="193" t="s">
        <v>125</v>
      </c>
      <c r="M9" s="83"/>
      <c r="N9" s="195" t="s">
        <v>126</v>
      </c>
    </row>
    <row r="10" spans="1:14" s="187" customFormat="1">
      <c r="A10" s="63">
        <v>8</v>
      </c>
      <c r="B10" s="82">
        <v>44107</v>
      </c>
      <c r="C10" s="69" t="s">
        <v>142</v>
      </c>
      <c r="D10" s="76" t="s">
        <v>143</v>
      </c>
      <c r="E10" s="63" t="s">
        <v>141</v>
      </c>
      <c r="F10" s="73" t="s">
        <v>144</v>
      </c>
      <c r="G10" s="70" t="s">
        <v>20</v>
      </c>
      <c r="H10" s="51">
        <v>35</v>
      </c>
      <c r="I10" s="51">
        <v>0</v>
      </c>
      <c r="J10" s="63">
        <f t="shared" si="0"/>
        <v>35</v>
      </c>
      <c r="K10" s="192" t="s">
        <v>124</v>
      </c>
      <c r="L10" s="193" t="s">
        <v>125</v>
      </c>
      <c r="M10" s="83"/>
      <c r="N10" s="195" t="s">
        <v>126</v>
      </c>
    </row>
    <row r="11" spans="1:14" s="187" customFormat="1">
      <c r="A11" s="124">
        <v>9</v>
      </c>
      <c r="B11" s="82">
        <v>44107</v>
      </c>
      <c r="C11" s="69" t="s">
        <v>120</v>
      </c>
      <c r="D11" s="76" t="s">
        <v>145</v>
      </c>
      <c r="E11" s="63" t="s">
        <v>128</v>
      </c>
      <c r="F11" s="73" t="s">
        <v>145</v>
      </c>
      <c r="G11" s="72" t="s">
        <v>23</v>
      </c>
      <c r="H11" s="51">
        <v>2</v>
      </c>
      <c r="I11" s="51">
        <v>0</v>
      </c>
      <c r="J11" s="63">
        <f t="shared" si="0"/>
        <v>2</v>
      </c>
      <c r="K11" s="192" t="s">
        <v>124</v>
      </c>
      <c r="L11" s="193" t="s">
        <v>125</v>
      </c>
      <c r="M11" s="83"/>
      <c r="N11" s="195" t="s">
        <v>126</v>
      </c>
    </row>
    <row r="12" spans="1:14" s="187" customFormat="1">
      <c r="A12" s="63">
        <v>10</v>
      </c>
      <c r="B12" s="82">
        <v>44107</v>
      </c>
      <c r="C12" s="69" t="s">
        <v>120</v>
      </c>
      <c r="D12" s="76" t="s">
        <v>146</v>
      </c>
      <c r="E12" s="63" t="s">
        <v>128</v>
      </c>
      <c r="F12" s="73" t="s">
        <v>145</v>
      </c>
      <c r="G12" s="72" t="s">
        <v>23</v>
      </c>
      <c r="H12" s="51">
        <v>2</v>
      </c>
      <c r="I12" s="51">
        <v>0</v>
      </c>
      <c r="J12" s="63">
        <f t="shared" si="0"/>
        <v>2</v>
      </c>
      <c r="K12" s="192" t="s">
        <v>124</v>
      </c>
      <c r="L12" s="193" t="s">
        <v>125</v>
      </c>
      <c r="M12" s="83"/>
      <c r="N12" s="195" t="s">
        <v>126</v>
      </c>
    </row>
    <row r="13" spans="1:14" s="187" customFormat="1">
      <c r="A13" s="124">
        <v>11</v>
      </c>
      <c r="B13" s="82">
        <v>44107</v>
      </c>
      <c r="C13" s="63" t="s">
        <v>147</v>
      </c>
      <c r="D13" s="76" t="s">
        <v>148</v>
      </c>
      <c r="E13" s="63" t="s">
        <v>128</v>
      </c>
      <c r="F13" s="73" t="s">
        <v>149</v>
      </c>
      <c r="G13" s="70" t="s">
        <v>22</v>
      </c>
      <c r="H13" s="51">
        <v>8</v>
      </c>
      <c r="I13" s="51">
        <v>0</v>
      </c>
      <c r="J13" s="63">
        <f t="shared" si="0"/>
        <v>8</v>
      </c>
      <c r="K13" s="192" t="s">
        <v>124</v>
      </c>
      <c r="L13" s="193" t="s">
        <v>125</v>
      </c>
      <c r="M13" s="83"/>
      <c r="N13" s="195" t="s">
        <v>126</v>
      </c>
    </row>
    <row r="14" spans="1:14" s="187" customFormat="1">
      <c r="A14" s="63">
        <v>12</v>
      </c>
      <c r="B14" s="82">
        <v>44107</v>
      </c>
      <c r="C14" s="63" t="s">
        <v>147</v>
      </c>
      <c r="D14" s="76" t="s">
        <v>109</v>
      </c>
      <c r="E14" s="76" t="s">
        <v>109</v>
      </c>
      <c r="F14" s="70" t="s">
        <v>123</v>
      </c>
      <c r="G14" s="72" t="s">
        <v>21</v>
      </c>
      <c r="H14" s="51">
        <v>8</v>
      </c>
      <c r="I14" s="51">
        <v>0</v>
      </c>
      <c r="J14" s="63">
        <f t="shared" si="0"/>
        <v>8</v>
      </c>
      <c r="K14" s="192" t="s">
        <v>124</v>
      </c>
      <c r="L14" s="193" t="s">
        <v>125</v>
      </c>
      <c r="M14" s="83"/>
      <c r="N14" s="195" t="s">
        <v>126</v>
      </c>
    </row>
    <row r="15" spans="1:14" s="187" customFormat="1">
      <c r="A15" s="124">
        <v>13</v>
      </c>
      <c r="B15" s="82">
        <v>44107</v>
      </c>
      <c r="C15" s="69" t="s">
        <v>150</v>
      </c>
      <c r="D15" s="76" t="s">
        <v>151</v>
      </c>
      <c r="E15" s="76" t="s">
        <v>151</v>
      </c>
      <c r="F15" s="73" t="s">
        <v>152</v>
      </c>
      <c r="G15" s="70" t="s">
        <v>153</v>
      </c>
      <c r="H15" s="51">
        <v>10</v>
      </c>
      <c r="I15" s="51">
        <v>0</v>
      </c>
      <c r="J15" s="63">
        <f t="shared" si="0"/>
        <v>10</v>
      </c>
      <c r="K15" s="192" t="s">
        <v>124</v>
      </c>
      <c r="L15" s="193" t="s">
        <v>125</v>
      </c>
      <c r="M15" s="83"/>
      <c r="N15" s="195" t="s">
        <v>126</v>
      </c>
    </row>
    <row r="16" spans="1:14" s="187" customFormat="1">
      <c r="A16" s="63">
        <v>14</v>
      </c>
      <c r="B16" s="82">
        <v>44107</v>
      </c>
      <c r="C16" s="69" t="s">
        <v>150</v>
      </c>
      <c r="D16" s="76" t="s">
        <v>151</v>
      </c>
      <c r="E16" s="76" t="s">
        <v>151</v>
      </c>
      <c r="F16" s="73" t="s">
        <v>154</v>
      </c>
      <c r="G16" s="70" t="s">
        <v>155</v>
      </c>
      <c r="H16" s="51">
        <v>8</v>
      </c>
      <c r="I16" s="51">
        <v>0</v>
      </c>
      <c r="J16" s="63">
        <f t="shared" si="0"/>
        <v>8</v>
      </c>
      <c r="K16" s="192" t="s">
        <v>124</v>
      </c>
      <c r="L16" s="193" t="s">
        <v>125</v>
      </c>
      <c r="M16" s="83"/>
      <c r="N16" s="195" t="s">
        <v>126</v>
      </c>
    </row>
    <row r="17" spans="1:14" s="187" customFormat="1">
      <c r="A17" s="124">
        <v>15</v>
      </c>
      <c r="B17" s="82">
        <v>44107</v>
      </c>
      <c r="C17" s="69" t="s">
        <v>156</v>
      </c>
      <c r="D17" s="76" t="s">
        <v>157</v>
      </c>
      <c r="E17" s="63" t="s">
        <v>128</v>
      </c>
      <c r="F17" s="73" t="s">
        <v>158</v>
      </c>
      <c r="G17" s="70" t="s">
        <v>22</v>
      </c>
      <c r="H17" s="51">
        <v>25</v>
      </c>
      <c r="I17" s="51">
        <v>0</v>
      </c>
      <c r="J17" s="63">
        <f t="shared" si="0"/>
        <v>25</v>
      </c>
      <c r="K17" s="192" t="s">
        <v>124</v>
      </c>
      <c r="L17" s="193" t="s">
        <v>125</v>
      </c>
      <c r="M17" s="83"/>
      <c r="N17" s="195" t="s">
        <v>126</v>
      </c>
    </row>
    <row r="18" spans="1:14" s="187" customFormat="1">
      <c r="A18" s="63">
        <v>16</v>
      </c>
      <c r="B18" s="82">
        <v>44108</v>
      </c>
      <c r="C18" s="63" t="s">
        <v>159</v>
      </c>
      <c r="D18" s="76" t="s">
        <v>121</v>
      </c>
      <c r="E18" s="63" t="s">
        <v>122</v>
      </c>
      <c r="F18" s="73" t="s">
        <v>160</v>
      </c>
      <c r="G18" s="70" t="s">
        <v>132</v>
      </c>
      <c r="H18" s="51">
        <v>8</v>
      </c>
      <c r="I18" s="51">
        <v>0</v>
      </c>
      <c r="J18" s="63">
        <f t="shared" si="0"/>
        <v>8</v>
      </c>
      <c r="K18" s="192" t="s">
        <v>124</v>
      </c>
      <c r="L18" s="193" t="s">
        <v>125</v>
      </c>
      <c r="M18" s="83"/>
      <c r="N18" s="195" t="s">
        <v>126</v>
      </c>
    </row>
    <row r="19" spans="1:14" s="187" customFormat="1">
      <c r="A19" s="124">
        <v>17</v>
      </c>
      <c r="B19" s="82">
        <v>44108</v>
      </c>
      <c r="C19" s="83" t="s">
        <v>161</v>
      </c>
      <c r="D19" s="76" t="s">
        <v>109</v>
      </c>
      <c r="E19" s="76" t="s">
        <v>109</v>
      </c>
      <c r="F19" s="70" t="s">
        <v>123</v>
      </c>
      <c r="G19" s="70" t="s">
        <v>20</v>
      </c>
      <c r="H19" s="51">
        <v>10</v>
      </c>
      <c r="I19" s="51">
        <v>0</v>
      </c>
      <c r="J19" s="63">
        <f t="shared" si="0"/>
        <v>10</v>
      </c>
      <c r="K19" s="192" t="s">
        <v>124</v>
      </c>
      <c r="L19" s="193" t="s">
        <v>125</v>
      </c>
      <c r="M19" s="83"/>
      <c r="N19" s="195" t="s">
        <v>126</v>
      </c>
    </row>
    <row r="20" spans="1:14" s="187" customFormat="1">
      <c r="A20" s="63">
        <v>18</v>
      </c>
      <c r="B20" s="82">
        <v>44108</v>
      </c>
      <c r="C20" s="69" t="s">
        <v>162</v>
      </c>
      <c r="D20" s="76" t="s">
        <v>127</v>
      </c>
      <c r="E20" s="63" t="s">
        <v>128</v>
      </c>
      <c r="F20" s="73" t="s">
        <v>163</v>
      </c>
      <c r="G20" s="70" t="s">
        <v>21</v>
      </c>
      <c r="H20" s="51">
        <v>5</v>
      </c>
      <c r="I20" s="51">
        <v>0</v>
      </c>
      <c r="J20" s="63">
        <f t="shared" si="0"/>
        <v>5</v>
      </c>
      <c r="K20" s="192" t="s">
        <v>124</v>
      </c>
      <c r="L20" s="193" t="s">
        <v>125</v>
      </c>
      <c r="M20" s="83"/>
      <c r="N20" s="195" t="s">
        <v>126</v>
      </c>
    </row>
    <row r="21" spans="1:14" s="187" customFormat="1">
      <c r="A21" s="124">
        <v>19</v>
      </c>
      <c r="B21" s="82">
        <v>44108</v>
      </c>
      <c r="C21" s="69" t="s">
        <v>162</v>
      </c>
      <c r="D21" s="76" t="s">
        <v>127</v>
      </c>
      <c r="E21" s="63" t="s">
        <v>128</v>
      </c>
      <c r="F21" s="73" t="s">
        <v>164</v>
      </c>
      <c r="G21" s="70" t="s">
        <v>21</v>
      </c>
      <c r="H21" s="51">
        <v>5</v>
      </c>
      <c r="I21" s="51">
        <v>0</v>
      </c>
      <c r="J21" s="63">
        <f t="shared" si="0"/>
        <v>5</v>
      </c>
      <c r="K21" s="192" t="s">
        <v>124</v>
      </c>
      <c r="L21" s="193" t="s">
        <v>125</v>
      </c>
      <c r="M21" s="83"/>
      <c r="N21" s="195" t="s">
        <v>126</v>
      </c>
    </row>
    <row r="22" spans="1:14" s="187" customFormat="1">
      <c r="A22" s="63">
        <v>20</v>
      </c>
      <c r="B22" s="82">
        <v>44109</v>
      </c>
      <c r="C22" s="63" t="s">
        <v>134</v>
      </c>
      <c r="D22" s="76" t="s">
        <v>165</v>
      </c>
      <c r="E22" s="83" t="s">
        <v>166</v>
      </c>
      <c r="F22" s="70" t="s">
        <v>123</v>
      </c>
      <c r="G22" s="70" t="s">
        <v>21</v>
      </c>
      <c r="H22" s="51">
        <v>10</v>
      </c>
      <c r="I22" s="51">
        <v>0</v>
      </c>
      <c r="J22" s="63">
        <f t="shared" si="0"/>
        <v>10</v>
      </c>
      <c r="K22" s="192" t="s">
        <v>124</v>
      </c>
      <c r="L22" s="193" t="s">
        <v>125</v>
      </c>
      <c r="M22" s="83"/>
      <c r="N22" s="195" t="s">
        <v>126</v>
      </c>
    </row>
    <row r="23" spans="1:14" s="187" customFormat="1">
      <c r="A23" s="124">
        <v>21</v>
      </c>
      <c r="B23" s="82">
        <v>44109</v>
      </c>
      <c r="C23" s="63" t="s">
        <v>159</v>
      </c>
      <c r="D23" s="76" t="s">
        <v>136</v>
      </c>
      <c r="E23" s="83" t="s">
        <v>122</v>
      </c>
      <c r="F23" s="70" t="s">
        <v>123</v>
      </c>
      <c r="G23" s="72" t="s">
        <v>98</v>
      </c>
      <c r="H23" s="51">
        <v>30</v>
      </c>
      <c r="I23" s="51">
        <v>0</v>
      </c>
      <c r="J23" s="63">
        <f t="shared" si="0"/>
        <v>30</v>
      </c>
      <c r="K23" s="192" t="s">
        <v>124</v>
      </c>
      <c r="L23" s="193" t="s">
        <v>125</v>
      </c>
      <c r="M23" s="83"/>
      <c r="N23" s="195" t="s">
        <v>126</v>
      </c>
    </row>
    <row r="24" spans="1:14" s="187" customFormat="1">
      <c r="A24" s="63">
        <v>22</v>
      </c>
      <c r="B24" s="82">
        <v>44109</v>
      </c>
      <c r="C24" s="83" t="s">
        <v>167</v>
      </c>
      <c r="D24" s="76" t="s">
        <v>168</v>
      </c>
      <c r="E24" s="63" t="s">
        <v>141</v>
      </c>
      <c r="F24" s="70" t="s">
        <v>123</v>
      </c>
      <c r="G24" s="70" t="s">
        <v>20</v>
      </c>
      <c r="H24" s="51">
        <v>45</v>
      </c>
      <c r="I24" s="51">
        <v>0</v>
      </c>
      <c r="J24" s="63">
        <f t="shared" si="0"/>
        <v>45</v>
      </c>
      <c r="K24" s="192" t="s">
        <v>124</v>
      </c>
      <c r="L24" s="193" t="s">
        <v>125</v>
      </c>
      <c r="M24" s="83"/>
      <c r="N24" s="195" t="s">
        <v>126</v>
      </c>
    </row>
    <row r="25" spans="1:14" s="187" customFormat="1">
      <c r="A25" s="124">
        <v>23</v>
      </c>
      <c r="B25" s="82">
        <v>44110</v>
      </c>
      <c r="C25" s="83" t="s">
        <v>162</v>
      </c>
      <c r="D25" s="76" t="s">
        <v>109</v>
      </c>
      <c r="E25" s="76" t="s">
        <v>109</v>
      </c>
      <c r="F25" s="70" t="s">
        <v>123</v>
      </c>
      <c r="G25" s="70" t="s">
        <v>21</v>
      </c>
      <c r="H25" s="51">
        <v>20</v>
      </c>
      <c r="I25" s="51">
        <v>0</v>
      </c>
      <c r="J25" s="63">
        <f t="shared" si="0"/>
        <v>20</v>
      </c>
      <c r="K25" s="192" t="s">
        <v>124</v>
      </c>
      <c r="L25" s="193" t="s">
        <v>125</v>
      </c>
      <c r="M25" s="83"/>
      <c r="N25" s="195" t="s">
        <v>126</v>
      </c>
    </row>
    <row r="26" spans="1:14" s="187" customFormat="1">
      <c r="A26" s="63">
        <v>24</v>
      </c>
      <c r="B26" s="82">
        <v>44110</v>
      </c>
      <c r="C26" s="83" t="s">
        <v>134</v>
      </c>
      <c r="D26" s="76" t="s">
        <v>169</v>
      </c>
      <c r="E26" s="76" t="s">
        <v>170</v>
      </c>
      <c r="F26" s="70" t="s">
        <v>171</v>
      </c>
      <c r="G26" s="70" t="s">
        <v>20</v>
      </c>
      <c r="H26" s="51">
        <v>20</v>
      </c>
      <c r="I26" s="51">
        <v>0</v>
      </c>
      <c r="J26" s="63">
        <f t="shared" si="0"/>
        <v>20</v>
      </c>
      <c r="K26" s="192" t="s">
        <v>124</v>
      </c>
      <c r="L26" s="193" t="s">
        <v>125</v>
      </c>
      <c r="M26" s="63"/>
      <c r="N26" s="195" t="s">
        <v>126</v>
      </c>
    </row>
    <row r="27" spans="1:14" s="187" customFormat="1">
      <c r="A27" s="124">
        <v>25</v>
      </c>
      <c r="B27" s="82">
        <v>44110</v>
      </c>
      <c r="C27" s="83" t="s">
        <v>172</v>
      </c>
      <c r="D27" s="76" t="s">
        <v>173</v>
      </c>
      <c r="E27" s="63" t="s">
        <v>128</v>
      </c>
      <c r="F27" s="70" t="s">
        <v>174</v>
      </c>
      <c r="G27" s="72" t="s">
        <v>97</v>
      </c>
      <c r="H27" s="51">
        <v>16</v>
      </c>
      <c r="I27" s="51">
        <v>0</v>
      </c>
      <c r="J27" s="63">
        <f>SUM(H27:I27)</f>
        <v>16</v>
      </c>
      <c r="K27" s="192" t="s">
        <v>124</v>
      </c>
      <c r="L27" s="193" t="s">
        <v>125</v>
      </c>
      <c r="M27" s="63"/>
      <c r="N27" s="195" t="s">
        <v>126</v>
      </c>
    </row>
    <row r="28" spans="1:14" s="187" customFormat="1">
      <c r="A28" s="63">
        <v>26</v>
      </c>
      <c r="B28" s="82">
        <v>44110</v>
      </c>
      <c r="C28" s="83" t="s">
        <v>156</v>
      </c>
      <c r="D28" s="76" t="s">
        <v>121</v>
      </c>
      <c r="E28" s="83" t="s">
        <v>122</v>
      </c>
      <c r="F28" s="70" t="s">
        <v>175</v>
      </c>
      <c r="G28" s="70" t="s">
        <v>132</v>
      </c>
      <c r="H28" s="51">
        <v>1</v>
      </c>
      <c r="I28" s="51">
        <v>0</v>
      </c>
      <c r="J28" s="63">
        <f t="shared" ref="J28:J39" si="1">SUM(H28:I28)</f>
        <v>1</v>
      </c>
      <c r="K28" s="192" t="s">
        <v>124</v>
      </c>
      <c r="L28" s="193" t="s">
        <v>125</v>
      </c>
      <c r="M28" s="63"/>
      <c r="N28" s="195" t="s">
        <v>126</v>
      </c>
    </row>
    <row r="29" spans="1:14" s="187" customFormat="1">
      <c r="A29" s="124">
        <v>27</v>
      </c>
      <c r="B29" s="82">
        <v>44110</v>
      </c>
      <c r="C29" s="83" t="s">
        <v>156</v>
      </c>
      <c r="D29" s="76" t="s">
        <v>121</v>
      </c>
      <c r="E29" s="83" t="s">
        <v>122</v>
      </c>
      <c r="F29" s="70" t="s">
        <v>176</v>
      </c>
      <c r="G29" s="70" t="s">
        <v>132</v>
      </c>
      <c r="H29" s="51">
        <v>2</v>
      </c>
      <c r="I29" s="51">
        <v>0</v>
      </c>
      <c r="J29" s="63">
        <f t="shared" si="1"/>
        <v>2</v>
      </c>
      <c r="K29" s="192" t="s">
        <v>124</v>
      </c>
      <c r="L29" s="193" t="s">
        <v>125</v>
      </c>
      <c r="M29" s="63"/>
      <c r="N29" s="195" t="s">
        <v>126</v>
      </c>
    </row>
    <row r="30" spans="1:14" s="187" customFormat="1">
      <c r="A30" s="63">
        <v>28</v>
      </c>
      <c r="B30" s="82">
        <v>44110</v>
      </c>
      <c r="C30" s="83" t="s">
        <v>147</v>
      </c>
      <c r="D30" s="76" t="s">
        <v>121</v>
      </c>
      <c r="E30" s="83" t="s">
        <v>122</v>
      </c>
      <c r="F30" s="70" t="s">
        <v>177</v>
      </c>
      <c r="G30" s="70" t="s">
        <v>132</v>
      </c>
      <c r="H30" s="51">
        <v>2</v>
      </c>
      <c r="I30" s="51">
        <v>0</v>
      </c>
      <c r="J30" s="63">
        <f t="shared" si="1"/>
        <v>2</v>
      </c>
      <c r="K30" s="192" t="s">
        <v>124</v>
      </c>
      <c r="L30" s="193" t="s">
        <v>125</v>
      </c>
      <c r="M30" s="63"/>
      <c r="N30" s="195" t="s">
        <v>126</v>
      </c>
    </row>
    <row r="31" spans="1:14" s="187" customFormat="1">
      <c r="A31" s="124">
        <v>29</v>
      </c>
      <c r="B31" s="82">
        <v>44110</v>
      </c>
      <c r="C31" s="83" t="s">
        <v>147</v>
      </c>
      <c r="D31" s="76" t="s">
        <v>178</v>
      </c>
      <c r="E31" s="63" t="s">
        <v>128</v>
      </c>
      <c r="F31" s="70" t="s">
        <v>179</v>
      </c>
      <c r="G31" s="72" t="s">
        <v>22</v>
      </c>
      <c r="H31" s="51">
        <v>2</v>
      </c>
      <c r="I31" s="51">
        <v>0</v>
      </c>
      <c r="J31" s="63">
        <f t="shared" si="1"/>
        <v>2</v>
      </c>
      <c r="K31" s="192" t="s">
        <v>124</v>
      </c>
      <c r="L31" s="193" t="s">
        <v>125</v>
      </c>
      <c r="M31" s="63"/>
      <c r="N31" s="195" t="s">
        <v>126</v>
      </c>
    </row>
    <row r="32" spans="1:14" s="187" customFormat="1">
      <c r="A32" s="63">
        <v>30</v>
      </c>
      <c r="B32" s="82">
        <v>44110</v>
      </c>
      <c r="C32" s="83" t="s">
        <v>180</v>
      </c>
      <c r="D32" s="76" t="s">
        <v>109</v>
      </c>
      <c r="E32" s="76" t="s">
        <v>109</v>
      </c>
      <c r="F32" s="70" t="s">
        <v>123</v>
      </c>
      <c r="G32" s="70" t="s">
        <v>20</v>
      </c>
      <c r="H32" s="51">
        <v>10</v>
      </c>
      <c r="I32" s="51">
        <v>0</v>
      </c>
      <c r="J32" s="63">
        <f t="shared" si="1"/>
        <v>10</v>
      </c>
      <c r="K32" s="192" t="s">
        <v>124</v>
      </c>
      <c r="L32" s="193" t="s">
        <v>125</v>
      </c>
      <c r="M32" s="63"/>
      <c r="N32" s="196" t="s">
        <v>133</v>
      </c>
    </row>
    <row r="33" spans="1:14" s="187" customFormat="1">
      <c r="A33" s="124">
        <v>31</v>
      </c>
      <c r="B33" s="82">
        <v>44110</v>
      </c>
      <c r="C33" s="83" t="s">
        <v>150</v>
      </c>
      <c r="D33" s="76" t="s">
        <v>151</v>
      </c>
      <c r="E33" s="76" t="s">
        <v>151</v>
      </c>
      <c r="F33" s="70" t="s">
        <v>181</v>
      </c>
      <c r="G33" s="70" t="s">
        <v>182</v>
      </c>
      <c r="H33" s="51">
        <v>10</v>
      </c>
      <c r="I33" s="51">
        <v>0</v>
      </c>
      <c r="J33" s="63">
        <f t="shared" si="1"/>
        <v>10</v>
      </c>
      <c r="K33" s="192" t="s">
        <v>124</v>
      </c>
      <c r="L33" s="193" t="s">
        <v>125</v>
      </c>
      <c r="M33" s="63"/>
      <c r="N33" s="196" t="s">
        <v>133</v>
      </c>
    </row>
    <row r="34" spans="1:14" s="187" customFormat="1">
      <c r="A34" s="63">
        <v>32</v>
      </c>
      <c r="B34" s="82">
        <v>44110</v>
      </c>
      <c r="C34" s="63" t="s">
        <v>130</v>
      </c>
      <c r="D34" s="76" t="s">
        <v>148</v>
      </c>
      <c r="E34" s="63" t="s">
        <v>128</v>
      </c>
      <c r="F34" s="70" t="s">
        <v>123</v>
      </c>
      <c r="G34" s="70" t="s">
        <v>23</v>
      </c>
      <c r="H34" s="51">
        <v>10</v>
      </c>
      <c r="I34" s="51">
        <v>0</v>
      </c>
      <c r="J34" s="63">
        <f t="shared" si="1"/>
        <v>10</v>
      </c>
      <c r="K34" s="192" t="s">
        <v>124</v>
      </c>
      <c r="L34" s="193" t="s">
        <v>125</v>
      </c>
      <c r="M34" s="63"/>
      <c r="N34" s="196" t="s">
        <v>133</v>
      </c>
    </row>
    <row r="35" spans="1:14" s="187" customFormat="1">
      <c r="A35" s="124">
        <v>33</v>
      </c>
      <c r="B35" s="82">
        <v>44110</v>
      </c>
      <c r="C35" s="83" t="s">
        <v>150</v>
      </c>
      <c r="D35" s="76" t="s">
        <v>151</v>
      </c>
      <c r="E35" s="76" t="s">
        <v>151</v>
      </c>
      <c r="F35" s="70" t="s">
        <v>123</v>
      </c>
      <c r="G35" s="70" t="s">
        <v>132</v>
      </c>
      <c r="H35" s="209">
        <v>8</v>
      </c>
      <c r="I35" s="51">
        <v>0</v>
      </c>
      <c r="J35" s="63">
        <f t="shared" si="1"/>
        <v>8</v>
      </c>
      <c r="K35" s="192" t="s">
        <v>124</v>
      </c>
      <c r="L35" s="193" t="s">
        <v>125</v>
      </c>
      <c r="M35" s="63"/>
      <c r="N35" s="196" t="s">
        <v>133</v>
      </c>
    </row>
    <row r="36" spans="1:14" s="187" customFormat="1">
      <c r="A36" s="63">
        <v>34</v>
      </c>
      <c r="B36" s="82">
        <v>44111</v>
      </c>
      <c r="C36" s="63" t="s">
        <v>180</v>
      </c>
      <c r="D36" s="76" t="s">
        <v>131</v>
      </c>
      <c r="E36" s="63" t="s">
        <v>128</v>
      </c>
      <c r="F36" s="70" t="s">
        <v>123</v>
      </c>
      <c r="G36" s="70" t="s">
        <v>183</v>
      </c>
      <c r="H36" s="209">
        <v>10</v>
      </c>
      <c r="I36" s="51">
        <v>0</v>
      </c>
      <c r="J36" s="63">
        <f t="shared" si="1"/>
        <v>10</v>
      </c>
      <c r="K36" s="192" t="s">
        <v>124</v>
      </c>
      <c r="L36" s="193" t="s">
        <v>125</v>
      </c>
      <c r="M36" s="63"/>
      <c r="N36" s="196" t="s">
        <v>133</v>
      </c>
    </row>
    <row r="37" spans="1:14" s="187" customFormat="1">
      <c r="A37" s="124">
        <v>35</v>
      </c>
      <c r="B37" s="82"/>
      <c r="C37" s="63"/>
      <c r="D37" s="76"/>
      <c r="E37" s="63"/>
      <c r="F37" s="70"/>
      <c r="G37" s="70"/>
      <c r="H37" s="209"/>
      <c r="I37" s="51"/>
      <c r="J37" s="63">
        <f t="shared" si="1"/>
        <v>0</v>
      </c>
      <c r="K37" s="70"/>
      <c r="L37" s="70"/>
      <c r="M37" s="63"/>
      <c r="N37" s="195"/>
    </row>
    <row r="38" spans="1:14" s="187" customFormat="1">
      <c r="A38" s="63">
        <v>40</v>
      </c>
      <c r="B38" s="82"/>
      <c r="C38" s="63"/>
      <c r="D38" s="76"/>
      <c r="E38" s="63"/>
      <c r="F38" s="70"/>
      <c r="G38" s="70"/>
      <c r="H38" s="209"/>
      <c r="I38" s="51"/>
      <c r="J38" s="63">
        <f t="shared" si="1"/>
        <v>0</v>
      </c>
      <c r="K38" s="70"/>
      <c r="L38" s="70"/>
      <c r="M38" s="63"/>
      <c r="N38" s="195"/>
    </row>
    <row r="39" spans="1:14">
      <c r="A39" s="63">
        <v>42</v>
      </c>
      <c r="B39" s="82"/>
      <c r="C39" s="83"/>
      <c r="D39" s="83"/>
      <c r="E39" s="83"/>
      <c r="F39" s="70"/>
      <c r="G39" s="70"/>
      <c r="H39" s="208"/>
      <c r="I39" s="51"/>
      <c r="J39" s="63">
        <f t="shared" si="1"/>
        <v>0</v>
      </c>
      <c r="K39" s="208"/>
      <c r="L39" s="208"/>
      <c r="M39" s="208"/>
      <c r="N39" s="208"/>
    </row>
    <row r="40" spans="1:14" ht="24" customHeight="1">
      <c r="A40" s="248" t="s">
        <v>184</v>
      </c>
      <c r="B40" s="249"/>
      <c r="C40" s="249"/>
      <c r="D40" s="249"/>
      <c r="E40" s="249"/>
      <c r="F40" s="249"/>
      <c r="G40" s="250"/>
      <c r="H40" s="206">
        <f>SUM(H3:H39)</f>
        <v>406</v>
      </c>
      <c r="I40" s="206">
        <f>SUM(I3:I39)</f>
        <v>0</v>
      </c>
      <c r="J40" s="206">
        <f>SUM(J3:J39)</f>
        <v>406</v>
      </c>
      <c r="K40" s="206"/>
      <c r="L40" s="206"/>
      <c r="M40" s="206"/>
      <c r="N40" s="207"/>
    </row>
    <row r="44" spans="1:14">
      <c r="A44" t="s">
        <v>185</v>
      </c>
    </row>
  </sheetData>
  <autoFilter ref="A2:N40" xr:uid="{00000000-0009-0000-0000-000004000000}"/>
  <mergeCells count="2">
    <mergeCell ref="A1:N1"/>
    <mergeCell ref="A40:G40"/>
  </mergeCells>
  <phoneticPr fontId="13" type="noConversion"/>
  <pageMargins left="0.7" right="0.7" top="0.75" bottom="0.75" header="0.3" footer="0.3"/>
  <pageSetup paperSize="9" orientation="portrait" horizontalDpi="4294967293"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P402"/>
  <sheetViews>
    <sheetView topLeftCell="E1" zoomScale="80" zoomScaleNormal="80" workbookViewId="0">
      <selection activeCell="E1" sqref="A1:XFD1048576"/>
    </sheetView>
  </sheetViews>
  <sheetFormatPr defaultColWidth="9.140625" defaultRowHeight="14.25"/>
  <cols>
    <col min="1" max="1" width="8.42578125" style="33" customWidth="1"/>
    <col min="2" max="2" width="12.7109375" style="33" customWidth="1"/>
    <col min="3" max="4" width="24" style="33" customWidth="1"/>
    <col min="5" max="7" width="35.85546875" style="34" customWidth="1"/>
    <col min="8" max="8" width="16.42578125" style="33" customWidth="1"/>
    <col min="9" max="11" width="24.85546875" style="33" customWidth="1"/>
    <col min="12" max="12" width="20.42578125" style="33" bestFit="1" customWidth="1"/>
    <col min="13" max="13" width="18.7109375" style="33" customWidth="1"/>
    <col min="14" max="14" width="19.42578125" style="33" customWidth="1"/>
    <col min="15" max="16" width="22.7109375" style="32" customWidth="1"/>
    <col min="17" max="16384" width="9.140625" style="32"/>
  </cols>
  <sheetData>
    <row r="1" spans="1:16" ht="34.5" customHeight="1">
      <c r="A1" s="251" t="s">
        <v>186</v>
      </c>
      <c r="B1" s="251"/>
      <c r="C1" s="251"/>
      <c r="D1" s="251"/>
      <c r="E1" s="251"/>
      <c r="F1" s="251"/>
      <c r="G1" s="251"/>
      <c r="H1" s="251"/>
      <c r="I1" s="251"/>
      <c r="J1" s="251"/>
      <c r="K1" s="251"/>
      <c r="L1" s="251"/>
      <c r="M1" s="38">
        <f ca="1">TODAY()</f>
        <v>45387</v>
      </c>
      <c r="N1" s="30"/>
      <c r="O1" s="31"/>
      <c r="P1" s="31"/>
    </row>
    <row r="2" spans="1:16" ht="45" customHeight="1">
      <c r="A2" s="39" t="s">
        <v>187</v>
      </c>
      <c r="B2" s="39" t="s">
        <v>188</v>
      </c>
      <c r="C2" s="39" t="s">
        <v>189</v>
      </c>
      <c r="D2" s="39" t="s">
        <v>112</v>
      </c>
      <c r="E2" s="154" t="s">
        <v>190</v>
      </c>
      <c r="F2" s="154" t="s">
        <v>191</v>
      </c>
      <c r="G2" s="154" t="s">
        <v>192</v>
      </c>
      <c r="H2" s="40" t="s">
        <v>193</v>
      </c>
      <c r="I2" s="39" t="s">
        <v>17</v>
      </c>
      <c r="J2" s="39" t="s">
        <v>194</v>
      </c>
      <c r="K2" s="39" t="s">
        <v>195</v>
      </c>
      <c r="L2" s="39" t="s">
        <v>196</v>
      </c>
      <c r="M2" s="36" t="s">
        <v>197</v>
      </c>
      <c r="N2" s="36" t="s">
        <v>198</v>
      </c>
      <c r="O2" s="37" t="s">
        <v>199</v>
      </c>
      <c r="P2" s="37" t="s">
        <v>200</v>
      </c>
    </row>
    <row r="3" spans="1:16" ht="39.950000000000003" customHeight="1">
      <c r="A3" s="51"/>
      <c r="B3" s="51"/>
      <c r="C3" s="51"/>
      <c r="D3" s="51"/>
      <c r="E3" s="62"/>
      <c r="F3" s="62"/>
      <c r="G3" s="62"/>
      <c r="H3" s="63"/>
      <c r="I3" s="64"/>
      <c r="J3" s="64"/>
      <c r="K3" s="64"/>
      <c r="L3" s="65"/>
      <c r="M3" s="66"/>
      <c r="N3" s="67"/>
      <c r="O3" s="67"/>
      <c r="P3" s="67"/>
    </row>
    <row r="4" spans="1:16" ht="39.950000000000003" customHeight="1">
      <c r="A4" s="51"/>
      <c r="B4" s="51"/>
      <c r="C4" s="51"/>
      <c r="D4" s="51"/>
      <c r="E4" s="62"/>
      <c r="F4" s="62"/>
      <c r="G4" s="62"/>
      <c r="H4" s="63"/>
      <c r="I4" s="64"/>
      <c r="J4" s="64"/>
      <c r="K4" s="64"/>
      <c r="L4" s="65"/>
      <c r="M4" s="66"/>
      <c r="N4" s="67"/>
      <c r="O4" s="67"/>
      <c r="P4" s="67"/>
    </row>
    <row r="5" spans="1:16" ht="39.950000000000003" customHeight="1">
      <c r="A5" s="51"/>
      <c r="B5" s="51"/>
      <c r="C5" s="51"/>
      <c r="D5" s="51"/>
      <c r="E5" s="68"/>
      <c r="F5" s="68"/>
      <c r="G5" s="68"/>
      <c r="H5" s="69"/>
      <c r="I5" s="70"/>
      <c r="J5" s="70"/>
      <c r="K5" s="70"/>
      <c r="L5" s="65"/>
      <c r="M5" s="66"/>
      <c r="N5" s="67"/>
      <c r="O5" s="67"/>
      <c r="P5" s="67"/>
    </row>
    <row r="6" spans="1:16" ht="39.950000000000003" customHeight="1">
      <c r="A6" s="51"/>
      <c r="B6" s="51"/>
      <c r="C6" s="51"/>
      <c r="D6" s="51"/>
      <c r="E6" s="68"/>
      <c r="F6" s="68"/>
      <c r="G6" s="68"/>
      <c r="H6" s="69"/>
      <c r="I6" s="70"/>
      <c r="J6" s="70"/>
      <c r="K6" s="70"/>
      <c r="L6" s="65"/>
      <c r="M6" s="66"/>
      <c r="N6" s="67"/>
      <c r="O6" s="67"/>
      <c r="P6" s="67"/>
    </row>
    <row r="7" spans="1:16" ht="39.950000000000003" customHeight="1">
      <c r="A7" s="51"/>
      <c r="B7" s="51"/>
      <c r="C7" s="51"/>
      <c r="D7" s="51"/>
      <c r="E7" s="71"/>
      <c r="F7" s="71"/>
      <c r="G7" s="71"/>
      <c r="H7" s="51"/>
      <c r="I7" s="70"/>
      <c r="J7" s="70"/>
      <c r="K7" s="70"/>
      <c r="L7" s="65"/>
      <c r="M7" s="66"/>
      <c r="N7" s="67"/>
      <c r="O7" s="67"/>
      <c r="P7" s="67"/>
    </row>
    <row r="8" spans="1:16" ht="39.950000000000003" customHeight="1">
      <c r="A8" s="51"/>
      <c r="B8" s="51"/>
      <c r="C8" s="51"/>
      <c r="D8" s="51"/>
      <c r="E8" s="71"/>
      <c r="F8" s="71"/>
      <c r="G8" s="71"/>
      <c r="H8" s="51"/>
      <c r="I8" s="70"/>
      <c r="J8" s="70"/>
      <c r="K8" s="70"/>
      <c r="L8" s="65"/>
      <c r="M8" s="66"/>
      <c r="N8" s="67"/>
      <c r="O8" s="67"/>
      <c r="P8" s="67"/>
    </row>
    <row r="9" spans="1:16" ht="39.950000000000003" customHeight="1">
      <c r="A9" s="51"/>
      <c r="B9" s="51"/>
      <c r="C9" s="51"/>
      <c r="D9" s="51"/>
      <c r="E9" s="68"/>
      <c r="F9" s="68"/>
      <c r="G9" s="68"/>
      <c r="H9" s="69"/>
      <c r="I9" s="72"/>
      <c r="J9" s="72"/>
      <c r="K9" s="72"/>
      <c r="L9" s="65"/>
      <c r="M9" s="66"/>
      <c r="N9" s="67"/>
      <c r="O9" s="67"/>
      <c r="P9" s="67"/>
    </row>
    <row r="10" spans="1:16" ht="39.950000000000003" customHeight="1">
      <c r="A10" s="51"/>
      <c r="B10" s="51"/>
      <c r="C10" s="51"/>
      <c r="D10" s="51"/>
      <c r="E10" s="71"/>
      <c r="F10" s="71"/>
      <c r="G10" s="71"/>
      <c r="H10" s="51"/>
      <c r="I10" s="64"/>
      <c r="J10" s="64"/>
      <c r="K10" s="64"/>
      <c r="L10" s="65"/>
      <c r="M10" s="66"/>
      <c r="N10" s="67"/>
      <c r="O10" s="67"/>
      <c r="P10" s="67"/>
    </row>
    <row r="11" spans="1:16" ht="39.950000000000003" customHeight="1">
      <c r="A11" s="51"/>
      <c r="B11" s="51"/>
      <c r="C11" s="51"/>
      <c r="D11" s="51"/>
      <c r="E11" s="71"/>
      <c r="F11" s="71"/>
      <c r="G11" s="71"/>
      <c r="H11" s="51"/>
      <c r="I11" s="73"/>
      <c r="J11" s="73"/>
      <c r="K11" s="73"/>
      <c r="L11" s="65"/>
      <c r="M11" s="66"/>
      <c r="N11" s="67"/>
      <c r="O11" s="67"/>
      <c r="P11" s="67"/>
    </row>
    <row r="12" spans="1:16" ht="39.950000000000003" customHeight="1">
      <c r="A12" s="51"/>
      <c r="B12" s="51"/>
      <c r="C12" s="51"/>
      <c r="D12" s="51"/>
      <c r="E12" s="62"/>
      <c r="F12" s="62"/>
      <c r="G12" s="62"/>
      <c r="H12" s="63"/>
      <c r="I12" s="64"/>
      <c r="J12" s="64"/>
      <c r="K12" s="64"/>
      <c r="L12" s="65"/>
      <c r="M12" s="66"/>
      <c r="N12" s="67"/>
      <c r="O12" s="67"/>
      <c r="P12" s="67"/>
    </row>
    <row r="13" spans="1:16" ht="39.950000000000003" customHeight="1">
      <c r="A13" s="51"/>
      <c r="B13" s="51"/>
      <c r="C13" s="51"/>
      <c r="D13" s="51"/>
      <c r="E13" s="62"/>
      <c r="F13" s="62"/>
      <c r="G13" s="62"/>
      <c r="H13" s="63"/>
      <c r="I13" s="70"/>
      <c r="J13" s="70"/>
      <c r="K13" s="70"/>
      <c r="L13" s="65"/>
      <c r="M13" s="66"/>
      <c r="N13" s="67"/>
      <c r="O13" s="67"/>
      <c r="P13" s="67"/>
    </row>
    <row r="14" spans="1:16" ht="39.950000000000003" customHeight="1">
      <c r="A14" s="51"/>
      <c r="B14" s="51"/>
      <c r="C14" s="51"/>
      <c r="D14" s="51"/>
      <c r="E14" s="62"/>
      <c r="F14" s="62"/>
      <c r="G14" s="62"/>
      <c r="H14" s="63"/>
      <c r="I14" s="70"/>
      <c r="J14" s="70"/>
      <c r="K14" s="70"/>
      <c r="L14" s="65"/>
      <c r="M14" s="66"/>
      <c r="N14" s="67"/>
      <c r="O14" s="67"/>
      <c r="P14" s="67"/>
    </row>
    <row r="15" spans="1:16" ht="39.950000000000003" customHeight="1">
      <c r="A15" s="51"/>
      <c r="B15" s="51"/>
      <c r="C15" s="51"/>
      <c r="D15" s="51"/>
      <c r="E15" s="62"/>
      <c r="F15" s="62"/>
      <c r="G15" s="62"/>
      <c r="H15" s="63"/>
      <c r="I15" s="72"/>
      <c r="J15" s="72"/>
      <c r="K15" s="72"/>
      <c r="L15" s="65"/>
      <c r="M15" s="66"/>
      <c r="N15" s="67"/>
      <c r="O15" s="67"/>
      <c r="P15" s="67"/>
    </row>
    <row r="16" spans="1:16" ht="39.950000000000003" customHeight="1">
      <c r="A16" s="51"/>
      <c r="B16" s="51"/>
      <c r="C16" s="51"/>
      <c r="D16" s="51"/>
      <c r="E16" s="62"/>
      <c r="F16" s="62"/>
      <c r="G16" s="62"/>
      <c r="H16" s="63"/>
      <c r="I16" s="70"/>
      <c r="J16" s="70"/>
      <c r="K16" s="70"/>
      <c r="L16" s="65"/>
      <c r="M16" s="66"/>
      <c r="N16" s="67"/>
      <c r="O16" s="67"/>
      <c r="P16" s="67"/>
    </row>
    <row r="17" spans="1:16" ht="39.950000000000003" customHeight="1">
      <c r="A17" s="51"/>
      <c r="B17" s="51"/>
      <c r="C17" s="51"/>
      <c r="D17" s="51"/>
      <c r="E17" s="68"/>
      <c r="F17" s="68"/>
      <c r="G17" s="68"/>
      <c r="H17" s="69"/>
      <c r="I17" s="72"/>
      <c r="J17" s="72"/>
      <c r="K17" s="72"/>
      <c r="L17" s="65"/>
      <c r="M17" s="66"/>
      <c r="N17" s="67"/>
      <c r="O17" s="67"/>
      <c r="P17" s="67"/>
    </row>
    <row r="18" spans="1:16" ht="39.950000000000003" customHeight="1">
      <c r="A18" s="51"/>
      <c r="B18" s="51"/>
      <c r="C18" s="51"/>
      <c r="D18" s="51"/>
      <c r="E18" s="68"/>
      <c r="F18" s="68"/>
      <c r="G18" s="68"/>
      <c r="H18" s="69"/>
      <c r="I18" s="72"/>
      <c r="J18" s="72"/>
      <c r="K18" s="72"/>
      <c r="L18" s="65"/>
      <c r="M18" s="66"/>
      <c r="N18" s="67"/>
      <c r="O18" s="67"/>
      <c r="P18" s="67"/>
    </row>
    <row r="19" spans="1:16" ht="39.950000000000003" customHeight="1">
      <c r="A19" s="51"/>
      <c r="B19" s="51"/>
      <c r="C19" s="51"/>
      <c r="D19" s="51"/>
      <c r="E19" s="68"/>
      <c r="F19" s="68"/>
      <c r="G19" s="68"/>
      <c r="H19" s="69"/>
      <c r="I19" s="72"/>
      <c r="J19" s="72"/>
      <c r="K19" s="72"/>
      <c r="L19" s="65"/>
      <c r="M19" s="66"/>
      <c r="N19" s="67"/>
      <c r="O19" s="67"/>
      <c r="P19" s="67"/>
    </row>
    <row r="20" spans="1:16" ht="39.950000000000003" customHeight="1">
      <c r="A20" s="51"/>
      <c r="B20" s="51"/>
      <c r="C20" s="51"/>
      <c r="D20" s="51"/>
      <c r="E20" s="68"/>
      <c r="F20" s="68"/>
      <c r="G20" s="68"/>
      <c r="H20" s="69"/>
      <c r="I20" s="72"/>
      <c r="J20" s="72"/>
      <c r="K20" s="72"/>
      <c r="L20" s="65"/>
      <c r="M20" s="66"/>
      <c r="N20" s="67"/>
      <c r="O20" s="67"/>
      <c r="P20" s="67"/>
    </row>
    <row r="21" spans="1:16" ht="39.950000000000003" customHeight="1">
      <c r="A21" s="51"/>
      <c r="B21" s="51"/>
      <c r="C21" s="51"/>
      <c r="D21" s="51"/>
      <c r="E21" s="68"/>
      <c r="F21" s="68"/>
      <c r="G21" s="68"/>
      <c r="H21" s="69"/>
      <c r="I21" s="72"/>
      <c r="J21" s="72"/>
      <c r="K21" s="72"/>
      <c r="L21" s="65"/>
      <c r="M21" s="66"/>
      <c r="N21" s="67"/>
      <c r="O21" s="67"/>
      <c r="P21" s="67"/>
    </row>
    <row r="22" spans="1:16" ht="39.950000000000003" customHeight="1">
      <c r="A22" s="51"/>
      <c r="B22" s="51"/>
      <c r="C22" s="51"/>
      <c r="D22" s="51"/>
      <c r="E22" s="68"/>
      <c r="F22" s="68"/>
      <c r="G22" s="68"/>
      <c r="H22" s="69"/>
      <c r="I22" s="72"/>
      <c r="J22" s="72"/>
      <c r="K22" s="72"/>
      <c r="L22" s="65"/>
      <c r="M22" s="66"/>
      <c r="N22" s="67"/>
      <c r="O22" s="67"/>
      <c r="P22" s="67"/>
    </row>
    <row r="23" spans="1:16" ht="39.950000000000003" customHeight="1">
      <c r="A23" s="51"/>
      <c r="B23" s="51"/>
      <c r="C23" s="51"/>
      <c r="D23" s="51"/>
      <c r="E23" s="68"/>
      <c r="F23" s="68"/>
      <c r="G23" s="68"/>
      <c r="H23" s="69"/>
      <c r="I23" s="72"/>
      <c r="J23" s="72"/>
      <c r="K23" s="72"/>
      <c r="L23" s="65"/>
      <c r="M23" s="66"/>
      <c r="N23" s="67"/>
      <c r="O23" s="67"/>
      <c r="P23" s="67"/>
    </row>
    <row r="24" spans="1:16" ht="39.950000000000003" customHeight="1">
      <c r="A24" s="51"/>
      <c r="B24" s="51"/>
      <c r="C24" s="51"/>
      <c r="D24" s="51"/>
      <c r="E24" s="68"/>
      <c r="F24" s="68"/>
      <c r="G24" s="68"/>
      <c r="H24" s="69"/>
      <c r="I24" s="72"/>
      <c r="J24" s="72"/>
      <c r="K24" s="72"/>
      <c r="L24" s="65"/>
      <c r="M24" s="66"/>
      <c r="N24" s="67"/>
      <c r="O24" s="67"/>
      <c r="P24" s="67"/>
    </row>
    <row r="25" spans="1:16" ht="39.950000000000003" customHeight="1">
      <c r="A25" s="51"/>
      <c r="B25" s="51"/>
      <c r="C25" s="51"/>
      <c r="D25" s="51"/>
      <c r="E25" s="68"/>
      <c r="F25" s="68"/>
      <c r="G25" s="68"/>
      <c r="H25" s="69"/>
      <c r="I25" s="72"/>
      <c r="J25" s="72"/>
      <c r="K25" s="72"/>
      <c r="L25" s="65"/>
      <c r="M25" s="66"/>
      <c r="N25" s="67"/>
      <c r="O25" s="67"/>
      <c r="P25" s="67"/>
    </row>
    <row r="26" spans="1:16" ht="39.950000000000003" customHeight="1">
      <c r="A26" s="51"/>
      <c r="B26" s="51"/>
      <c r="C26" s="51"/>
      <c r="D26" s="51"/>
      <c r="E26" s="68"/>
      <c r="F26" s="68"/>
      <c r="G26" s="68"/>
      <c r="H26" s="69"/>
      <c r="I26" s="72"/>
      <c r="J26" s="72"/>
      <c r="K26" s="72"/>
      <c r="L26" s="65"/>
      <c r="M26" s="66"/>
      <c r="N26" s="67"/>
      <c r="O26" s="67"/>
      <c r="P26" s="67"/>
    </row>
    <row r="27" spans="1:16" ht="39.950000000000003" customHeight="1">
      <c r="A27" s="51"/>
      <c r="B27" s="51"/>
      <c r="C27" s="51"/>
      <c r="D27" s="51"/>
      <c r="E27" s="68"/>
      <c r="F27" s="68"/>
      <c r="G27" s="68"/>
      <c r="H27" s="69"/>
      <c r="I27" s="72"/>
      <c r="J27" s="72"/>
      <c r="K27" s="72"/>
      <c r="L27" s="65"/>
      <c r="M27" s="66"/>
      <c r="N27" s="67"/>
      <c r="O27" s="67"/>
      <c r="P27" s="67"/>
    </row>
    <row r="28" spans="1:16" ht="39.950000000000003" customHeight="1">
      <c r="A28" s="51"/>
      <c r="B28" s="51"/>
      <c r="C28" s="51"/>
      <c r="D28" s="51"/>
      <c r="E28" s="68"/>
      <c r="F28" s="68"/>
      <c r="G28" s="68"/>
      <c r="H28" s="69"/>
      <c r="I28" s="72"/>
      <c r="J28" s="72"/>
      <c r="K28" s="72"/>
      <c r="L28" s="65"/>
      <c r="M28" s="66"/>
      <c r="N28" s="67"/>
      <c r="O28" s="67"/>
      <c r="P28" s="67"/>
    </row>
    <row r="29" spans="1:16" ht="39.950000000000003" customHeight="1">
      <c r="A29" s="51"/>
      <c r="B29" s="51"/>
      <c r="C29" s="51"/>
      <c r="D29" s="51"/>
      <c r="E29" s="68"/>
      <c r="F29" s="68"/>
      <c r="G29" s="68"/>
      <c r="H29" s="69"/>
      <c r="I29" s="70"/>
      <c r="J29" s="70"/>
      <c r="K29" s="70"/>
      <c r="L29" s="65"/>
      <c r="M29" s="66"/>
      <c r="N29" s="67"/>
      <c r="O29" s="67"/>
      <c r="P29" s="67"/>
    </row>
    <row r="30" spans="1:16" ht="39.950000000000003" customHeight="1">
      <c r="A30" s="51"/>
      <c r="B30" s="51"/>
      <c r="C30" s="51"/>
      <c r="D30" s="51"/>
      <c r="E30" s="68"/>
      <c r="F30" s="68"/>
      <c r="G30" s="68"/>
      <c r="H30" s="69"/>
      <c r="I30" s="70"/>
      <c r="J30" s="70"/>
      <c r="K30" s="70"/>
      <c r="L30" s="65"/>
      <c r="M30" s="66"/>
      <c r="N30" s="67"/>
      <c r="O30" s="67"/>
      <c r="P30" s="67"/>
    </row>
    <row r="31" spans="1:16" ht="39.950000000000003" customHeight="1">
      <c r="A31" s="51"/>
      <c r="B31" s="51"/>
      <c r="C31" s="51"/>
      <c r="D31" s="51"/>
      <c r="E31" s="62"/>
      <c r="F31" s="62"/>
      <c r="G31" s="62"/>
      <c r="H31" s="63"/>
      <c r="I31" s="70"/>
      <c r="J31" s="70"/>
      <c r="K31" s="70"/>
      <c r="L31" s="51"/>
      <c r="M31" s="66"/>
      <c r="N31" s="67"/>
      <c r="O31" s="67"/>
      <c r="P31" s="67"/>
    </row>
    <row r="32" spans="1:16" ht="39.950000000000003" customHeight="1">
      <c r="A32" s="51"/>
      <c r="B32" s="51"/>
      <c r="C32" s="51"/>
      <c r="D32" s="51"/>
      <c r="E32" s="62"/>
      <c r="F32" s="62"/>
      <c r="G32" s="62"/>
      <c r="H32" s="63"/>
      <c r="I32" s="70"/>
      <c r="J32" s="70"/>
      <c r="K32" s="70"/>
      <c r="L32" s="51"/>
      <c r="M32" s="66"/>
      <c r="N32" s="67"/>
      <c r="O32" s="67"/>
      <c r="P32" s="67"/>
    </row>
    <row r="33" spans="1:16" ht="39.950000000000003" customHeight="1">
      <c r="A33" s="51"/>
      <c r="B33" s="51"/>
      <c r="C33" s="51"/>
      <c r="D33" s="51"/>
      <c r="E33" s="62"/>
      <c r="F33" s="62"/>
      <c r="G33" s="62"/>
      <c r="H33" s="63"/>
      <c r="I33" s="70"/>
      <c r="J33" s="70"/>
      <c r="K33" s="70"/>
      <c r="L33" s="51"/>
      <c r="M33" s="66"/>
      <c r="N33" s="67"/>
      <c r="O33" s="67"/>
      <c r="P33" s="67"/>
    </row>
    <row r="34" spans="1:16" ht="39.950000000000003" customHeight="1">
      <c r="A34" s="51"/>
      <c r="B34" s="51"/>
      <c r="C34" s="51"/>
      <c r="D34" s="51"/>
      <c r="E34" s="62"/>
      <c r="F34" s="62"/>
      <c r="G34" s="62"/>
      <c r="H34" s="63"/>
      <c r="I34" s="70"/>
      <c r="J34" s="70"/>
      <c r="K34" s="70"/>
      <c r="L34" s="51"/>
      <c r="M34" s="66"/>
      <c r="N34" s="67"/>
      <c r="O34" s="67"/>
      <c r="P34" s="67"/>
    </row>
    <row r="35" spans="1:16" ht="39.950000000000003" customHeight="1">
      <c r="A35" s="51"/>
      <c r="B35" s="51"/>
      <c r="C35" s="51"/>
      <c r="D35" s="51"/>
      <c r="E35" s="71"/>
      <c r="F35" s="71"/>
      <c r="G35" s="71"/>
      <c r="H35" s="51"/>
      <c r="I35" s="70"/>
      <c r="J35" s="70"/>
      <c r="K35" s="70"/>
      <c r="L35" s="65"/>
      <c r="M35" s="66"/>
      <c r="N35" s="67"/>
      <c r="O35" s="67"/>
      <c r="P35" s="67"/>
    </row>
    <row r="36" spans="1:16" ht="39.950000000000003" customHeight="1">
      <c r="A36" s="51"/>
      <c r="B36" s="51"/>
      <c r="C36" s="51"/>
      <c r="D36" s="51"/>
      <c r="E36" s="68"/>
      <c r="F36" s="68"/>
      <c r="G36" s="68"/>
      <c r="H36" s="69"/>
      <c r="I36" s="64"/>
      <c r="J36" s="64"/>
      <c r="K36" s="64"/>
      <c r="L36" s="65"/>
      <c r="M36" s="66"/>
      <c r="N36" s="67"/>
      <c r="O36" s="67"/>
      <c r="P36" s="67"/>
    </row>
    <row r="37" spans="1:16" ht="39.950000000000003" customHeight="1">
      <c r="A37" s="51"/>
      <c r="B37" s="63"/>
      <c r="C37" s="63"/>
      <c r="D37" s="63"/>
      <c r="E37" s="62"/>
      <c r="F37" s="62"/>
      <c r="G37" s="62"/>
      <c r="H37" s="63"/>
      <c r="I37" s="73"/>
      <c r="J37" s="73"/>
      <c r="K37" s="73"/>
      <c r="L37" s="65"/>
      <c r="M37" s="66"/>
      <c r="N37" s="67"/>
      <c r="O37" s="67"/>
      <c r="P37" s="67"/>
    </row>
    <row r="38" spans="1:16" ht="39.950000000000003" customHeight="1">
      <c r="A38" s="51"/>
      <c r="B38" s="51"/>
      <c r="C38" s="51"/>
      <c r="D38" s="51"/>
      <c r="E38" s="68"/>
      <c r="F38" s="68"/>
      <c r="G38" s="68"/>
      <c r="H38" s="69"/>
      <c r="I38" s="72"/>
      <c r="J38" s="72"/>
      <c r="K38" s="72"/>
      <c r="L38" s="65"/>
      <c r="M38" s="66"/>
      <c r="N38" s="67"/>
      <c r="O38" s="67"/>
      <c r="P38" s="67"/>
    </row>
    <row r="39" spans="1:16" ht="39.950000000000003" customHeight="1">
      <c r="A39" s="51"/>
      <c r="B39" s="51"/>
      <c r="C39" s="51"/>
      <c r="D39" s="51"/>
      <c r="E39" s="71"/>
      <c r="F39" s="71"/>
      <c r="G39" s="71"/>
      <c r="H39" s="69"/>
      <c r="I39" s="70"/>
      <c r="J39" s="70"/>
      <c r="K39" s="70"/>
      <c r="L39" s="65"/>
      <c r="M39" s="66"/>
      <c r="N39" s="67"/>
      <c r="O39" s="67"/>
      <c r="P39" s="67"/>
    </row>
    <row r="40" spans="1:16" ht="39.950000000000003" customHeight="1">
      <c r="A40" s="51"/>
      <c r="B40" s="51"/>
      <c r="C40" s="51"/>
      <c r="D40" s="51"/>
      <c r="E40" s="71"/>
      <c r="F40" s="71"/>
      <c r="G40" s="71"/>
      <c r="H40" s="51"/>
      <c r="I40" s="70"/>
      <c r="J40" s="70"/>
      <c r="K40" s="70"/>
      <c r="L40" s="65"/>
      <c r="M40" s="66"/>
      <c r="N40" s="67"/>
      <c r="O40" s="67"/>
      <c r="P40" s="67"/>
    </row>
    <row r="41" spans="1:16" ht="39.950000000000003" customHeight="1">
      <c r="A41" s="51"/>
      <c r="B41" s="51"/>
      <c r="C41" s="51"/>
      <c r="D41" s="51"/>
      <c r="E41" s="71"/>
      <c r="F41" s="71"/>
      <c r="G41" s="71"/>
      <c r="H41" s="51"/>
      <c r="I41" s="70"/>
      <c r="J41" s="70"/>
      <c r="K41" s="70"/>
      <c r="L41" s="65"/>
      <c r="M41" s="66"/>
      <c r="N41" s="67"/>
      <c r="O41" s="67"/>
      <c r="P41" s="67"/>
    </row>
    <row r="42" spans="1:16" ht="39.950000000000003" customHeight="1">
      <c r="A42" s="51"/>
      <c r="B42" s="51"/>
      <c r="C42" s="51"/>
      <c r="D42" s="51"/>
      <c r="E42" s="71"/>
      <c r="F42" s="71"/>
      <c r="G42" s="71"/>
      <c r="H42" s="51"/>
      <c r="I42" s="70"/>
      <c r="J42" s="70"/>
      <c r="K42" s="70"/>
      <c r="L42" s="65"/>
      <c r="M42" s="66"/>
      <c r="N42" s="67"/>
      <c r="O42" s="67"/>
      <c r="P42" s="67"/>
    </row>
    <row r="43" spans="1:16" ht="39.950000000000003" customHeight="1">
      <c r="A43" s="51"/>
      <c r="B43" s="51"/>
      <c r="C43" s="51"/>
      <c r="D43" s="51"/>
      <c r="E43" s="68"/>
      <c r="F43" s="68"/>
      <c r="G43" s="68"/>
      <c r="H43" s="69"/>
      <c r="I43" s="70"/>
      <c r="J43" s="70"/>
      <c r="K43" s="70"/>
      <c r="L43" s="65"/>
      <c r="M43" s="66"/>
      <c r="N43" s="67"/>
      <c r="O43" s="67"/>
      <c r="P43" s="67"/>
    </row>
    <row r="44" spans="1:16" ht="39.950000000000003" customHeight="1">
      <c r="A44" s="51"/>
      <c r="B44" s="51"/>
      <c r="C44" s="51"/>
      <c r="D44" s="51"/>
      <c r="E44" s="62"/>
      <c r="F44" s="62"/>
      <c r="G44" s="62"/>
      <c r="H44" s="63"/>
      <c r="I44" s="72"/>
      <c r="J44" s="72"/>
      <c r="K44" s="72"/>
      <c r="L44" s="65"/>
      <c r="M44" s="66"/>
      <c r="N44" s="67"/>
      <c r="O44" s="67"/>
      <c r="P44" s="67"/>
    </row>
    <row r="45" spans="1:16" ht="39.950000000000003" customHeight="1">
      <c r="A45" s="51"/>
      <c r="B45" s="51"/>
      <c r="C45" s="51"/>
      <c r="D45" s="51"/>
      <c r="E45" s="62"/>
      <c r="F45" s="62"/>
      <c r="G45" s="62"/>
      <c r="H45" s="63"/>
      <c r="I45" s="70"/>
      <c r="J45" s="70"/>
      <c r="K45" s="70"/>
      <c r="L45" s="65"/>
      <c r="M45" s="66"/>
      <c r="N45" s="67"/>
      <c r="O45" s="67"/>
      <c r="P45" s="67"/>
    </row>
    <row r="46" spans="1:16" ht="39.950000000000003" customHeight="1">
      <c r="A46" s="51"/>
      <c r="B46" s="51"/>
      <c r="C46" s="51"/>
      <c r="D46" s="51"/>
      <c r="E46" s="68"/>
      <c r="F46" s="68"/>
      <c r="G46" s="68"/>
      <c r="H46" s="69"/>
      <c r="I46" s="70"/>
      <c r="J46" s="70"/>
      <c r="K46" s="70"/>
      <c r="L46" s="65"/>
      <c r="M46" s="66"/>
      <c r="N46" s="67"/>
      <c r="O46" s="67"/>
      <c r="P46" s="67"/>
    </row>
    <row r="47" spans="1:16" ht="39.950000000000003" customHeight="1">
      <c r="A47" s="51"/>
      <c r="B47" s="51"/>
      <c r="C47" s="51"/>
      <c r="D47" s="51"/>
      <c r="E47" s="68"/>
      <c r="F47" s="68"/>
      <c r="G47" s="68"/>
      <c r="H47" s="69"/>
      <c r="I47" s="70"/>
      <c r="J47" s="70"/>
      <c r="K47" s="70"/>
      <c r="L47" s="65"/>
      <c r="M47" s="66"/>
      <c r="N47" s="67"/>
      <c r="O47" s="67"/>
      <c r="P47" s="67"/>
    </row>
    <row r="48" spans="1:16" ht="39.950000000000003" customHeight="1">
      <c r="A48" s="51"/>
      <c r="B48" s="51"/>
      <c r="C48" s="51"/>
      <c r="D48" s="51"/>
      <c r="E48" s="68"/>
      <c r="F48" s="68"/>
      <c r="G48" s="68"/>
      <c r="H48" s="69"/>
      <c r="I48" s="73"/>
      <c r="J48" s="73"/>
      <c r="K48" s="73"/>
      <c r="L48" s="65"/>
      <c r="M48" s="66"/>
      <c r="N48" s="67"/>
      <c r="O48" s="67"/>
      <c r="P48" s="67"/>
    </row>
    <row r="49" spans="1:16" ht="39.950000000000003" customHeight="1">
      <c r="A49" s="51"/>
      <c r="B49" s="51"/>
      <c r="C49" s="51"/>
      <c r="D49" s="51"/>
      <c r="E49" s="71"/>
      <c r="F49" s="71"/>
      <c r="G49" s="71"/>
      <c r="H49" s="51"/>
      <c r="I49" s="73"/>
      <c r="J49" s="73"/>
      <c r="K49" s="73"/>
      <c r="L49" s="65"/>
      <c r="M49" s="66"/>
      <c r="N49" s="67"/>
      <c r="O49" s="67"/>
      <c r="P49" s="67"/>
    </row>
    <row r="50" spans="1:16" ht="39.950000000000003" customHeight="1">
      <c r="A50" s="51"/>
      <c r="B50" s="51"/>
      <c r="C50" s="51"/>
      <c r="D50" s="51"/>
      <c r="E50" s="68"/>
      <c r="F50" s="68"/>
      <c r="G50" s="68"/>
      <c r="H50" s="69"/>
      <c r="I50" s="64"/>
      <c r="J50" s="64"/>
      <c r="K50" s="64"/>
      <c r="L50" s="65"/>
      <c r="M50" s="66"/>
      <c r="N50" s="67"/>
      <c r="O50" s="67"/>
      <c r="P50" s="67"/>
    </row>
    <row r="51" spans="1:16" ht="39.950000000000003" customHeight="1">
      <c r="A51" s="51"/>
      <c r="B51" s="51"/>
      <c r="C51" s="51"/>
      <c r="D51" s="51"/>
      <c r="E51" s="62"/>
      <c r="F51" s="62"/>
      <c r="G51" s="62"/>
      <c r="H51" s="63"/>
      <c r="I51" s="70"/>
      <c r="J51" s="70"/>
      <c r="K51" s="70"/>
      <c r="L51" s="65"/>
      <c r="M51" s="66"/>
      <c r="N51" s="67"/>
      <c r="O51" s="67"/>
      <c r="P51" s="67"/>
    </row>
    <row r="52" spans="1:16" ht="39.950000000000003" customHeight="1">
      <c r="A52" s="51"/>
      <c r="B52" s="51"/>
      <c r="C52" s="51"/>
      <c r="D52" s="51"/>
      <c r="E52" s="62"/>
      <c r="F52" s="62"/>
      <c r="G52" s="62"/>
      <c r="H52" s="63"/>
      <c r="I52" s="70"/>
      <c r="J52" s="70"/>
      <c r="K52" s="70"/>
      <c r="L52" s="65"/>
      <c r="M52" s="66"/>
      <c r="N52" s="67"/>
      <c r="O52" s="67"/>
      <c r="P52" s="67"/>
    </row>
    <row r="53" spans="1:16" ht="39.950000000000003" customHeight="1">
      <c r="A53" s="51"/>
      <c r="B53" s="51"/>
      <c r="C53" s="51"/>
      <c r="D53" s="51"/>
      <c r="E53" s="62"/>
      <c r="F53" s="62"/>
      <c r="G53" s="62"/>
      <c r="H53" s="63"/>
      <c r="I53" s="70"/>
      <c r="J53" s="70"/>
      <c r="K53" s="70"/>
      <c r="L53" s="65"/>
      <c r="M53" s="66"/>
      <c r="N53" s="67"/>
      <c r="O53" s="67"/>
      <c r="P53" s="67"/>
    </row>
    <row r="54" spans="1:16" ht="39.950000000000003" customHeight="1">
      <c r="A54" s="51"/>
      <c r="B54" s="51"/>
      <c r="C54" s="51"/>
      <c r="D54" s="51"/>
      <c r="E54" s="62"/>
      <c r="F54" s="62"/>
      <c r="G54" s="62"/>
      <c r="H54" s="63"/>
      <c r="I54" s="73"/>
      <c r="J54" s="73"/>
      <c r="K54" s="73"/>
      <c r="L54" s="65"/>
      <c r="M54" s="66"/>
      <c r="N54" s="67"/>
      <c r="O54" s="67"/>
      <c r="P54" s="67"/>
    </row>
    <row r="55" spans="1:16" ht="39.950000000000003" customHeight="1">
      <c r="A55" s="51"/>
      <c r="B55" s="51"/>
      <c r="C55" s="51"/>
      <c r="D55" s="51"/>
      <c r="E55" s="62"/>
      <c r="F55" s="62"/>
      <c r="G55" s="62"/>
      <c r="H55" s="63"/>
      <c r="I55" s="70"/>
      <c r="J55" s="70"/>
      <c r="K55" s="70"/>
      <c r="L55" s="65"/>
      <c r="M55" s="66"/>
      <c r="N55" s="67"/>
      <c r="O55" s="67"/>
      <c r="P55" s="67"/>
    </row>
    <row r="56" spans="1:16" ht="39.950000000000003" customHeight="1">
      <c r="A56" s="51"/>
      <c r="B56" s="51"/>
      <c r="C56" s="51"/>
      <c r="D56" s="51"/>
      <c r="E56" s="68"/>
      <c r="F56" s="68"/>
      <c r="G56" s="68"/>
      <c r="H56" s="69"/>
      <c r="I56" s="70"/>
      <c r="J56" s="70"/>
      <c r="K56" s="70"/>
      <c r="L56" s="65"/>
      <c r="M56" s="66"/>
      <c r="N56" s="67"/>
      <c r="O56" s="67"/>
      <c r="P56" s="67"/>
    </row>
    <row r="57" spans="1:16" ht="39.950000000000003" customHeight="1">
      <c r="A57" s="51"/>
      <c r="B57" s="51"/>
      <c r="C57" s="51"/>
      <c r="D57" s="51"/>
      <c r="E57" s="68"/>
      <c r="F57" s="68"/>
      <c r="G57" s="68"/>
      <c r="H57" s="69"/>
      <c r="I57" s="70"/>
      <c r="J57" s="70"/>
      <c r="K57" s="70"/>
      <c r="L57" s="65"/>
      <c r="M57" s="66"/>
      <c r="N57" s="67"/>
      <c r="O57" s="67"/>
      <c r="P57" s="67"/>
    </row>
    <row r="58" spans="1:16" ht="39.950000000000003" customHeight="1">
      <c r="A58" s="51"/>
      <c r="B58" s="51"/>
      <c r="C58" s="51"/>
      <c r="D58" s="51"/>
      <c r="E58" s="68"/>
      <c r="F58" s="68"/>
      <c r="G58" s="68"/>
      <c r="H58" s="69"/>
      <c r="I58" s="64"/>
      <c r="J58" s="64"/>
      <c r="K58" s="64"/>
      <c r="L58" s="65"/>
      <c r="M58" s="66"/>
      <c r="N58" s="67"/>
      <c r="O58" s="67"/>
      <c r="P58" s="67"/>
    </row>
    <row r="59" spans="1:16" ht="39.950000000000003" customHeight="1">
      <c r="A59" s="51"/>
      <c r="B59" s="51"/>
      <c r="C59" s="51"/>
      <c r="D59" s="51"/>
      <c r="E59" s="68"/>
      <c r="F59" s="68"/>
      <c r="G59" s="68"/>
      <c r="H59" s="69"/>
      <c r="I59" s="64"/>
      <c r="J59" s="64"/>
      <c r="K59" s="64"/>
      <c r="L59" s="65"/>
      <c r="M59" s="66"/>
      <c r="N59" s="67"/>
      <c r="O59" s="67"/>
      <c r="P59" s="67"/>
    </row>
    <row r="60" spans="1:16" ht="39.950000000000003" customHeight="1">
      <c r="A60" s="51"/>
      <c r="B60" s="51"/>
      <c r="C60" s="51"/>
      <c r="D60" s="51"/>
      <c r="E60" s="68"/>
      <c r="F60" s="68"/>
      <c r="G60" s="68"/>
      <c r="H60" s="69"/>
      <c r="I60" s="70"/>
      <c r="J60" s="70"/>
      <c r="K60" s="70"/>
      <c r="L60" s="51"/>
      <c r="M60" s="66"/>
      <c r="N60" s="67"/>
      <c r="O60" s="67"/>
      <c r="P60" s="67"/>
    </row>
    <row r="61" spans="1:16" ht="39.950000000000003" customHeight="1">
      <c r="A61" s="51"/>
      <c r="B61" s="51"/>
      <c r="C61" s="51"/>
      <c r="D61" s="51"/>
      <c r="E61" s="68"/>
      <c r="F61" s="68"/>
      <c r="G61" s="68"/>
      <c r="H61" s="69"/>
      <c r="I61" s="64"/>
      <c r="J61" s="64"/>
      <c r="K61" s="64"/>
      <c r="L61" s="65"/>
      <c r="M61" s="66"/>
      <c r="N61" s="67"/>
      <c r="O61" s="67"/>
      <c r="P61" s="67"/>
    </row>
    <row r="62" spans="1:16" ht="39.950000000000003" customHeight="1">
      <c r="A62" s="51"/>
      <c r="B62" s="51"/>
      <c r="C62" s="51"/>
      <c r="D62" s="51"/>
      <c r="E62" s="68"/>
      <c r="F62" s="68"/>
      <c r="G62" s="68"/>
      <c r="H62" s="69"/>
      <c r="I62" s="72"/>
      <c r="J62" s="72"/>
      <c r="K62" s="72"/>
      <c r="L62" s="65"/>
      <c r="M62" s="66"/>
      <c r="N62" s="67"/>
      <c r="O62" s="67"/>
      <c r="P62" s="67"/>
    </row>
    <row r="63" spans="1:16" ht="39.950000000000003" customHeight="1">
      <c r="A63" s="51"/>
      <c r="B63" s="51"/>
      <c r="C63" s="51"/>
      <c r="D63" s="51"/>
      <c r="E63" s="68"/>
      <c r="F63" s="68"/>
      <c r="G63" s="68"/>
      <c r="H63" s="69"/>
      <c r="I63" s="64"/>
      <c r="J63" s="64"/>
      <c r="K63" s="64"/>
      <c r="L63" s="65"/>
      <c r="M63" s="66"/>
      <c r="N63" s="67"/>
      <c r="O63" s="67"/>
      <c r="P63" s="67"/>
    </row>
    <row r="64" spans="1:16" ht="39.950000000000003" customHeight="1">
      <c r="A64" s="51"/>
      <c r="B64" s="51"/>
      <c r="C64" s="51"/>
      <c r="D64" s="51"/>
      <c r="E64" s="71"/>
      <c r="F64" s="71"/>
      <c r="G64" s="71"/>
      <c r="H64" s="51"/>
      <c r="I64" s="73"/>
      <c r="J64" s="73"/>
      <c r="K64" s="73"/>
      <c r="L64" s="65"/>
      <c r="M64" s="66"/>
      <c r="N64" s="67"/>
      <c r="O64" s="67"/>
      <c r="P64" s="67"/>
    </row>
    <row r="65" spans="1:16" ht="39.950000000000003" customHeight="1">
      <c r="A65" s="51"/>
      <c r="B65" s="51"/>
      <c r="C65" s="51"/>
      <c r="D65" s="51"/>
      <c r="E65" s="71"/>
      <c r="F65" s="71"/>
      <c r="G65" s="71"/>
      <c r="H65" s="51"/>
      <c r="I65" s="73"/>
      <c r="J65" s="73"/>
      <c r="K65" s="73"/>
      <c r="L65" s="51"/>
      <c r="M65" s="66"/>
      <c r="N65" s="67"/>
      <c r="O65" s="67"/>
      <c r="P65" s="67"/>
    </row>
    <row r="66" spans="1:16" ht="39.950000000000003" customHeight="1">
      <c r="A66" s="51"/>
      <c r="B66" s="51"/>
      <c r="C66" s="51"/>
      <c r="D66" s="51"/>
      <c r="E66" s="71"/>
      <c r="F66" s="71"/>
      <c r="G66" s="71"/>
      <c r="H66" s="51"/>
      <c r="I66" s="70"/>
      <c r="J66" s="70"/>
      <c r="K66" s="70"/>
      <c r="L66" s="65"/>
      <c r="M66" s="66"/>
      <c r="N66" s="67"/>
      <c r="O66" s="67"/>
      <c r="P66" s="67"/>
    </row>
    <row r="67" spans="1:16" ht="39.950000000000003" customHeight="1">
      <c r="A67" s="51"/>
      <c r="B67" s="51"/>
      <c r="C67" s="51"/>
      <c r="D67" s="51"/>
      <c r="E67" s="71"/>
      <c r="F67" s="71"/>
      <c r="G67" s="71"/>
      <c r="H67" s="51"/>
      <c r="I67" s="73"/>
      <c r="J67" s="73"/>
      <c r="K67" s="73"/>
      <c r="L67" s="51"/>
      <c r="M67" s="66"/>
      <c r="N67" s="67"/>
      <c r="O67" s="67"/>
      <c r="P67" s="67"/>
    </row>
    <row r="68" spans="1:16" ht="39.950000000000003" customHeight="1">
      <c r="A68" s="51"/>
      <c r="B68" s="51"/>
      <c r="C68" s="51"/>
      <c r="D68" s="51"/>
      <c r="E68" s="71"/>
      <c r="F68" s="71"/>
      <c r="G68" s="71"/>
      <c r="H68" s="51"/>
      <c r="I68" s="73"/>
      <c r="J68" s="73"/>
      <c r="K68" s="73"/>
      <c r="L68" s="65"/>
      <c r="M68" s="66"/>
      <c r="N68" s="67"/>
      <c r="O68" s="67"/>
      <c r="P68" s="67"/>
    </row>
    <row r="69" spans="1:16" ht="39.950000000000003" customHeight="1">
      <c r="A69" s="51"/>
      <c r="B69" s="51"/>
      <c r="C69" s="51"/>
      <c r="D69" s="51"/>
      <c r="E69" s="68"/>
      <c r="F69" s="68"/>
      <c r="G69" s="68"/>
      <c r="H69" s="69"/>
      <c r="I69" s="70"/>
      <c r="J69" s="70"/>
      <c r="K69" s="70"/>
      <c r="L69" s="65"/>
      <c r="M69" s="66"/>
      <c r="N69" s="67"/>
      <c r="O69" s="67"/>
      <c r="P69" s="67"/>
    </row>
    <row r="70" spans="1:16" ht="39.950000000000003" customHeight="1">
      <c r="A70" s="51"/>
      <c r="B70" s="51"/>
      <c r="C70" s="51"/>
      <c r="D70" s="51"/>
      <c r="E70" s="62"/>
      <c r="F70" s="62"/>
      <c r="G70" s="62"/>
      <c r="H70" s="63"/>
      <c r="I70" s="64"/>
      <c r="J70" s="64"/>
      <c r="K70" s="64"/>
      <c r="L70" s="65"/>
      <c r="M70" s="66"/>
      <c r="N70" s="67"/>
      <c r="O70" s="67"/>
      <c r="P70" s="67"/>
    </row>
    <row r="71" spans="1:16" ht="39.950000000000003" customHeight="1">
      <c r="A71" s="51"/>
      <c r="B71" s="51"/>
      <c r="C71" s="51"/>
      <c r="D71" s="51"/>
      <c r="E71" s="71"/>
      <c r="F71" s="71"/>
      <c r="G71" s="71"/>
      <c r="H71" s="51"/>
      <c r="I71" s="73"/>
      <c r="J71" s="73"/>
      <c r="K71" s="73"/>
      <c r="L71" s="51"/>
      <c r="M71" s="66"/>
      <c r="N71" s="67"/>
      <c r="O71" s="67"/>
      <c r="P71" s="67"/>
    </row>
    <row r="72" spans="1:16" ht="39.950000000000003" customHeight="1">
      <c r="A72" s="51"/>
      <c r="B72" s="51"/>
      <c r="C72" s="51"/>
      <c r="D72" s="51"/>
      <c r="E72" s="71"/>
      <c r="F72" s="71"/>
      <c r="G72" s="71"/>
      <c r="H72" s="51"/>
      <c r="I72" s="74"/>
      <c r="J72" s="74"/>
      <c r="K72" s="74"/>
      <c r="L72" s="51"/>
      <c r="M72" s="66"/>
      <c r="N72" s="67"/>
      <c r="O72" s="67"/>
      <c r="P72" s="67"/>
    </row>
    <row r="73" spans="1:16" ht="39.950000000000003" customHeight="1">
      <c r="A73" s="51"/>
      <c r="B73" s="51"/>
      <c r="C73" s="51"/>
      <c r="D73" s="51"/>
      <c r="E73" s="71"/>
      <c r="F73" s="71"/>
      <c r="G73" s="71"/>
      <c r="H73" s="51"/>
      <c r="I73" s="74"/>
      <c r="J73" s="74"/>
      <c r="K73" s="74"/>
      <c r="L73" s="51"/>
      <c r="M73" s="66"/>
      <c r="N73" s="67"/>
      <c r="O73" s="67"/>
      <c r="P73" s="67"/>
    </row>
    <row r="74" spans="1:16" ht="39.950000000000003" customHeight="1">
      <c r="A74" s="51"/>
      <c r="B74" s="51"/>
      <c r="C74" s="51"/>
      <c r="D74" s="51"/>
      <c r="E74" s="71"/>
      <c r="F74" s="71"/>
      <c r="G74" s="71"/>
      <c r="H74" s="51"/>
      <c r="I74" s="72"/>
      <c r="J74" s="72"/>
      <c r="K74" s="72"/>
      <c r="L74" s="65"/>
      <c r="M74" s="66"/>
      <c r="N74" s="67"/>
      <c r="O74" s="67"/>
      <c r="P74" s="67"/>
    </row>
    <row r="75" spans="1:16" ht="39.950000000000003" customHeight="1">
      <c r="A75" s="51"/>
      <c r="B75" s="51"/>
      <c r="C75" s="51"/>
      <c r="D75" s="51"/>
      <c r="E75" s="68"/>
      <c r="F75" s="68"/>
      <c r="G75" s="68"/>
      <c r="H75" s="69"/>
      <c r="I75" s="64"/>
      <c r="J75" s="64"/>
      <c r="K75" s="64"/>
      <c r="L75" s="65"/>
      <c r="M75" s="66"/>
      <c r="N75" s="67"/>
      <c r="O75" s="67"/>
      <c r="P75" s="67"/>
    </row>
    <row r="76" spans="1:16" ht="39.950000000000003" customHeight="1">
      <c r="A76" s="51"/>
      <c r="B76" s="51"/>
      <c r="C76" s="51"/>
      <c r="D76" s="51"/>
      <c r="E76" s="68"/>
      <c r="F76" s="68"/>
      <c r="G76" s="68"/>
      <c r="H76" s="69"/>
      <c r="I76" s="72"/>
      <c r="J76" s="72"/>
      <c r="K76" s="72"/>
      <c r="L76" s="51"/>
      <c r="M76" s="66"/>
      <c r="N76" s="67"/>
      <c r="O76" s="67"/>
      <c r="P76" s="67"/>
    </row>
    <row r="77" spans="1:16" ht="39.950000000000003" customHeight="1">
      <c r="A77" s="51"/>
      <c r="B77" s="51"/>
      <c r="C77" s="51"/>
      <c r="D77" s="51"/>
      <c r="E77" s="68"/>
      <c r="F77" s="68"/>
      <c r="G77" s="68"/>
      <c r="H77" s="69"/>
      <c r="I77" s="72"/>
      <c r="J77" s="72"/>
      <c r="K77" s="72"/>
      <c r="L77" s="51"/>
      <c r="M77" s="66"/>
      <c r="N77" s="67"/>
      <c r="O77" s="67"/>
      <c r="P77" s="67"/>
    </row>
    <row r="78" spans="1:16" ht="39.950000000000003" customHeight="1">
      <c r="A78" s="51"/>
      <c r="B78" s="51"/>
      <c r="C78" s="51"/>
      <c r="D78" s="51"/>
      <c r="E78" s="68"/>
      <c r="F78" s="68"/>
      <c r="G78" s="68"/>
      <c r="H78" s="69"/>
      <c r="I78" s="72"/>
      <c r="J78" s="72"/>
      <c r="K78" s="72"/>
      <c r="L78" s="51"/>
      <c r="M78" s="66"/>
      <c r="N78" s="67"/>
      <c r="O78" s="67"/>
      <c r="P78" s="67"/>
    </row>
    <row r="79" spans="1:16" ht="39.950000000000003" customHeight="1">
      <c r="A79" s="51"/>
      <c r="B79" s="51"/>
      <c r="C79" s="51"/>
      <c r="D79" s="51"/>
      <c r="E79" s="68"/>
      <c r="F79" s="68"/>
      <c r="G79" s="68"/>
      <c r="H79" s="69"/>
      <c r="I79" s="72"/>
      <c r="J79" s="72"/>
      <c r="K79" s="72"/>
      <c r="L79" s="51"/>
      <c r="M79" s="66"/>
      <c r="N79" s="67"/>
      <c r="O79" s="67"/>
      <c r="P79" s="67"/>
    </row>
    <row r="80" spans="1:16" ht="39.950000000000003" customHeight="1">
      <c r="A80" s="51"/>
      <c r="B80" s="51"/>
      <c r="C80" s="51"/>
      <c r="D80" s="51"/>
      <c r="E80" s="71"/>
      <c r="F80" s="71"/>
      <c r="G80" s="71"/>
      <c r="H80" s="51"/>
      <c r="I80" s="72"/>
      <c r="J80" s="72"/>
      <c r="K80" s="72"/>
      <c r="L80" s="65"/>
      <c r="M80" s="66"/>
      <c r="N80" s="67"/>
      <c r="O80" s="67"/>
      <c r="P80" s="67"/>
    </row>
    <row r="81" spans="1:16" ht="39.950000000000003" customHeight="1">
      <c r="A81" s="51"/>
      <c r="B81" s="51"/>
      <c r="C81" s="51"/>
      <c r="D81" s="51"/>
      <c r="E81" s="71"/>
      <c r="F81" s="71"/>
      <c r="G81" s="71"/>
      <c r="H81" s="51"/>
      <c r="I81" s="72"/>
      <c r="J81" s="72"/>
      <c r="K81" s="72"/>
      <c r="L81" s="65"/>
      <c r="M81" s="66"/>
      <c r="N81" s="67"/>
      <c r="O81" s="67"/>
      <c r="P81" s="67"/>
    </row>
    <row r="82" spans="1:16" ht="39.950000000000003" customHeight="1">
      <c r="A82" s="51"/>
      <c r="B82" s="51"/>
      <c r="C82" s="51"/>
      <c r="D82" s="51"/>
      <c r="E82" s="71"/>
      <c r="F82" s="71"/>
      <c r="G82" s="71"/>
      <c r="H82" s="51"/>
      <c r="I82" s="70"/>
      <c r="J82" s="70"/>
      <c r="K82" s="70"/>
      <c r="L82" s="65"/>
      <c r="M82" s="66"/>
      <c r="N82" s="67"/>
      <c r="O82" s="67"/>
      <c r="P82" s="67"/>
    </row>
    <row r="83" spans="1:16" ht="39.950000000000003" customHeight="1">
      <c r="A83" s="51"/>
      <c r="B83" s="51"/>
      <c r="C83" s="51"/>
      <c r="D83" s="51"/>
      <c r="E83" s="71"/>
      <c r="F83" s="71"/>
      <c r="G83" s="71"/>
      <c r="H83" s="51"/>
      <c r="I83" s="70"/>
      <c r="J83" s="70"/>
      <c r="K83" s="70"/>
      <c r="L83" s="51"/>
      <c r="M83" s="66"/>
      <c r="N83" s="67"/>
      <c r="O83" s="67"/>
      <c r="P83" s="67"/>
    </row>
    <row r="84" spans="1:16" ht="39.950000000000003" customHeight="1">
      <c r="A84" s="51"/>
      <c r="B84" s="51"/>
      <c r="C84" s="51"/>
      <c r="D84" s="51"/>
      <c r="E84" s="68"/>
      <c r="F84" s="68"/>
      <c r="G84" s="68"/>
      <c r="H84" s="69"/>
      <c r="I84" s="70"/>
      <c r="J84" s="70"/>
      <c r="K84" s="70"/>
      <c r="L84" s="51"/>
      <c r="M84" s="66"/>
      <c r="N84" s="67"/>
      <c r="O84" s="67"/>
      <c r="P84" s="67"/>
    </row>
    <row r="85" spans="1:16" ht="39.950000000000003" customHeight="1">
      <c r="A85" s="51"/>
      <c r="B85" s="51"/>
      <c r="C85" s="69"/>
      <c r="D85" s="69"/>
      <c r="E85" s="68"/>
      <c r="F85" s="68"/>
      <c r="G85" s="68"/>
      <c r="H85" s="69"/>
      <c r="I85" s="72"/>
      <c r="J85" s="72"/>
      <c r="K85" s="72"/>
      <c r="L85" s="51"/>
      <c r="M85" s="66"/>
      <c r="N85" s="67"/>
      <c r="O85" s="67"/>
      <c r="P85" s="67"/>
    </row>
    <row r="86" spans="1:16" ht="39.950000000000003" customHeight="1">
      <c r="A86" s="51"/>
      <c r="B86" s="51"/>
      <c r="C86" s="69"/>
      <c r="D86" s="69"/>
      <c r="E86" s="68"/>
      <c r="F86" s="68"/>
      <c r="G86" s="68"/>
      <c r="H86" s="69"/>
      <c r="I86" s="72"/>
      <c r="J86" s="72"/>
      <c r="K86" s="72"/>
      <c r="L86" s="51"/>
      <c r="M86" s="66"/>
      <c r="N86" s="67"/>
      <c r="O86" s="67"/>
      <c r="P86" s="67"/>
    </row>
    <row r="87" spans="1:16" ht="39.950000000000003" customHeight="1">
      <c r="A87" s="51"/>
      <c r="B87" s="51"/>
      <c r="C87" s="69"/>
      <c r="D87" s="69"/>
      <c r="E87" s="68"/>
      <c r="F87" s="68"/>
      <c r="G87" s="68"/>
      <c r="H87" s="69"/>
      <c r="I87" s="72"/>
      <c r="J87" s="72"/>
      <c r="K87" s="72"/>
      <c r="L87" s="51"/>
      <c r="M87" s="66"/>
      <c r="N87" s="67"/>
      <c r="O87" s="67"/>
      <c r="P87" s="67"/>
    </row>
    <row r="88" spans="1:16" ht="39.950000000000003" customHeight="1">
      <c r="A88" s="51"/>
      <c r="B88" s="51"/>
      <c r="C88" s="69"/>
      <c r="D88" s="69"/>
      <c r="E88" s="68"/>
      <c r="F88" s="68"/>
      <c r="G88" s="68"/>
      <c r="H88" s="69"/>
      <c r="I88" s="72"/>
      <c r="J88" s="72"/>
      <c r="K88" s="72"/>
      <c r="L88" s="51"/>
      <c r="M88" s="66"/>
      <c r="N88" s="67"/>
      <c r="O88" s="67"/>
      <c r="P88" s="67"/>
    </row>
    <row r="89" spans="1:16" ht="39.950000000000003" customHeight="1">
      <c r="A89" s="51"/>
      <c r="B89" s="51"/>
      <c r="C89" s="69"/>
      <c r="D89" s="69"/>
      <c r="E89" s="68"/>
      <c r="F89" s="68"/>
      <c r="G89" s="68"/>
      <c r="H89" s="69"/>
      <c r="I89" s="72"/>
      <c r="J89" s="72"/>
      <c r="K89" s="72"/>
      <c r="L89" s="51"/>
      <c r="M89" s="66"/>
      <c r="N89" s="67"/>
      <c r="O89" s="67"/>
      <c r="P89" s="67"/>
    </row>
    <row r="90" spans="1:16" ht="39.950000000000003" customHeight="1">
      <c r="A90" s="51"/>
      <c r="B90" s="51"/>
      <c r="C90" s="69"/>
      <c r="D90" s="69"/>
      <c r="E90" s="68"/>
      <c r="F90" s="68"/>
      <c r="G90" s="68"/>
      <c r="H90" s="51"/>
      <c r="I90" s="73"/>
      <c r="J90" s="73"/>
      <c r="K90" s="73"/>
      <c r="L90" s="65"/>
      <c r="M90" s="66"/>
      <c r="N90" s="67"/>
      <c r="O90" s="67"/>
      <c r="P90" s="67"/>
    </row>
    <row r="91" spans="1:16" ht="39.950000000000003" customHeight="1">
      <c r="A91" s="51"/>
      <c r="B91" s="51"/>
      <c r="C91" s="69"/>
      <c r="D91" s="69"/>
      <c r="E91" s="68"/>
      <c r="F91" s="68"/>
      <c r="G91" s="68"/>
      <c r="H91" s="51"/>
      <c r="I91" s="72"/>
      <c r="J91" s="72"/>
      <c r="K91" s="72"/>
      <c r="L91" s="51"/>
      <c r="M91" s="66"/>
      <c r="N91" s="67"/>
      <c r="O91" s="67"/>
      <c r="P91" s="67"/>
    </row>
    <row r="92" spans="1:16" ht="39.950000000000003" customHeight="1">
      <c r="A92" s="51"/>
      <c r="B92" s="51"/>
      <c r="C92" s="69"/>
      <c r="D92" s="69"/>
      <c r="E92" s="68"/>
      <c r="F92" s="68"/>
      <c r="G92" s="68"/>
      <c r="H92" s="51"/>
      <c r="I92" s="72"/>
      <c r="J92" s="72"/>
      <c r="K92" s="72"/>
      <c r="L92" s="51"/>
      <c r="M92" s="66"/>
      <c r="N92" s="67"/>
      <c r="O92" s="67"/>
      <c r="P92" s="67"/>
    </row>
    <row r="93" spans="1:16" ht="39.950000000000003" customHeight="1">
      <c r="A93" s="51"/>
      <c r="B93" s="51"/>
      <c r="C93" s="51"/>
      <c r="D93" s="51"/>
      <c r="E93" s="71"/>
      <c r="F93" s="71"/>
      <c r="G93" s="71"/>
      <c r="H93" s="51"/>
      <c r="I93" s="70"/>
      <c r="J93" s="70"/>
      <c r="K93" s="70"/>
      <c r="L93" s="65"/>
      <c r="M93" s="66"/>
      <c r="N93" s="67"/>
      <c r="O93" s="67"/>
      <c r="P93" s="67"/>
    </row>
    <row r="94" spans="1:16" ht="39.950000000000003" customHeight="1">
      <c r="A94" s="51"/>
      <c r="B94" s="51"/>
      <c r="C94" s="51"/>
      <c r="D94" s="51"/>
      <c r="E94" s="75"/>
      <c r="F94" s="75"/>
      <c r="G94" s="75"/>
      <c r="H94" s="51"/>
      <c r="I94" s="70"/>
      <c r="J94" s="70"/>
      <c r="K94" s="70"/>
      <c r="L94" s="65"/>
      <c r="M94" s="66"/>
      <c r="N94" s="67"/>
      <c r="O94" s="67"/>
      <c r="P94" s="67"/>
    </row>
    <row r="95" spans="1:16" ht="39.950000000000003" customHeight="1">
      <c r="A95" s="51"/>
      <c r="B95" s="51"/>
      <c r="C95" s="51"/>
      <c r="D95" s="51"/>
      <c r="E95" s="75"/>
      <c r="F95" s="75"/>
      <c r="G95" s="75"/>
      <c r="H95" s="51"/>
      <c r="I95" s="70"/>
      <c r="J95" s="70"/>
      <c r="K95" s="70"/>
      <c r="L95" s="65"/>
      <c r="M95" s="66"/>
      <c r="N95" s="67"/>
      <c r="O95" s="67"/>
      <c r="P95" s="67"/>
    </row>
    <row r="96" spans="1:16" ht="39.950000000000003" customHeight="1">
      <c r="A96" s="51"/>
      <c r="B96" s="51"/>
      <c r="C96" s="51"/>
      <c r="D96" s="51"/>
      <c r="E96" s="68"/>
      <c r="F96" s="68"/>
      <c r="G96" s="68"/>
      <c r="H96" s="63"/>
      <c r="I96" s="70"/>
      <c r="J96" s="70"/>
      <c r="K96" s="70"/>
      <c r="L96" s="65"/>
      <c r="M96" s="66"/>
      <c r="N96" s="67"/>
      <c r="O96" s="67"/>
      <c r="P96" s="67"/>
    </row>
    <row r="97" spans="1:16" ht="39.950000000000003" customHeight="1">
      <c r="A97" s="51"/>
      <c r="B97" s="51"/>
      <c r="C97" s="51"/>
      <c r="D97" s="51"/>
      <c r="E97" s="71"/>
      <c r="F97" s="71"/>
      <c r="G97" s="71"/>
      <c r="H97" s="51"/>
      <c r="I97" s="72"/>
      <c r="J97" s="72"/>
      <c r="K97" s="72"/>
      <c r="L97" s="51"/>
      <c r="M97" s="66"/>
      <c r="N97" s="67"/>
      <c r="O97" s="67"/>
      <c r="P97" s="67"/>
    </row>
    <row r="98" spans="1:16" ht="39.950000000000003" customHeight="1">
      <c r="A98" s="51"/>
      <c r="B98" s="51"/>
      <c r="C98" s="76"/>
      <c r="D98" s="76"/>
      <c r="E98" s="68"/>
      <c r="F98" s="68"/>
      <c r="G98" s="68"/>
      <c r="H98" s="51"/>
      <c r="I98" s="77"/>
      <c r="J98" s="77"/>
      <c r="K98" s="77"/>
      <c r="L98" s="51"/>
      <c r="M98" s="66"/>
      <c r="N98" s="67"/>
      <c r="O98" s="67"/>
      <c r="P98" s="67"/>
    </row>
    <row r="99" spans="1:16" ht="39.950000000000003" customHeight="1">
      <c r="A99" s="51"/>
      <c r="B99" s="51"/>
      <c r="C99" s="76"/>
      <c r="D99" s="76"/>
      <c r="E99" s="75"/>
      <c r="F99" s="75"/>
      <c r="G99" s="75"/>
      <c r="H99" s="51"/>
      <c r="I99" s="70"/>
      <c r="J99" s="70"/>
      <c r="K99" s="70"/>
      <c r="L99" s="65"/>
      <c r="M99" s="66"/>
      <c r="N99" s="67"/>
      <c r="O99" s="67"/>
      <c r="P99" s="67"/>
    </row>
    <row r="100" spans="1:16" ht="39.950000000000003" customHeight="1">
      <c r="A100" s="51"/>
      <c r="B100" s="51"/>
      <c r="C100" s="76"/>
      <c r="D100" s="76"/>
      <c r="E100" s="75"/>
      <c r="F100" s="75"/>
      <c r="G100" s="75"/>
      <c r="H100" s="51"/>
      <c r="I100" s="73"/>
      <c r="J100" s="73"/>
      <c r="K100" s="73"/>
      <c r="L100" s="51"/>
      <c r="M100" s="66"/>
      <c r="N100" s="67"/>
      <c r="O100" s="67"/>
      <c r="P100" s="67"/>
    </row>
    <row r="101" spans="1:16" ht="39.950000000000003" customHeight="1">
      <c r="A101" s="51"/>
      <c r="B101" s="51"/>
      <c r="C101" s="51"/>
      <c r="D101" s="51"/>
      <c r="E101" s="75"/>
      <c r="F101" s="75"/>
      <c r="G101" s="75"/>
      <c r="H101" s="51"/>
      <c r="I101" s="73"/>
      <c r="J101" s="73"/>
      <c r="K101" s="73"/>
      <c r="L101" s="65"/>
      <c r="M101" s="66"/>
      <c r="N101" s="67"/>
      <c r="O101" s="67"/>
      <c r="P101" s="67"/>
    </row>
    <row r="102" spans="1:16" ht="39.950000000000003" customHeight="1">
      <c r="A102" s="51"/>
      <c r="B102" s="51"/>
      <c r="C102" s="51"/>
      <c r="D102" s="51"/>
      <c r="E102" s="75"/>
      <c r="F102" s="75"/>
      <c r="G102" s="75"/>
      <c r="H102" s="51"/>
      <c r="I102" s="73"/>
      <c r="J102" s="73"/>
      <c r="K102" s="73"/>
      <c r="L102" s="65"/>
      <c r="M102" s="66"/>
      <c r="N102" s="67"/>
      <c r="O102" s="67"/>
      <c r="P102" s="67"/>
    </row>
    <row r="103" spans="1:16" ht="39.950000000000003" customHeight="1">
      <c r="A103" s="51"/>
      <c r="B103" s="51"/>
      <c r="C103" s="51"/>
      <c r="D103" s="51"/>
      <c r="E103" s="75"/>
      <c r="F103" s="75"/>
      <c r="G103" s="75"/>
      <c r="H103" s="51"/>
      <c r="I103" s="77"/>
      <c r="J103" s="77"/>
      <c r="K103" s="77"/>
      <c r="L103" s="65"/>
      <c r="M103" s="66"/>
      <c r="N103" s="67"/>
      <c r="O103" s="67"/>
      <c r="P103" s="67"/>
    </row>
    <row r="104" spans="1:16" ht="39.950000000000003" customHeight="1">
      <c r="A104" s="51"/>
      <c r="B104" s="51"/>
      <c r="C104" s="51"/>
      <c r="D104" s="51"/>
      <c r="E104" s="62"/>
      <c r="F104" s="62"/>
      <c r="G104" s="62"/>
      <c r="H104" s="63"/>
      <c r="I104" s="64"/>
      <c r="J104" s="64"/>
      <c r="K104" s="64"/>
      <c r="L104" s="65"/>
      <c r="M104" s="66"/>
      <c r="N104" s="67"/>
      <c r="O104" s="67"/>
      <c r="P104" s="67"/>
    </row>
    <row r="105" spans="1:16" ht="39.950000000000003" customHeight="1">
      <c r="A105" s="51"/>
      <c r="B105" s="51"/>
      <c r="C105" s="51"/>
      <c r="D105" s="51"/>
      <c r="E105" s="62"/>
      <c r="F105" s="62"/>
      <c r="G105" s="62"/>
      <c r="H105" s="63"/>
      <c r="I105" s="73"/>
      <c r="J105" s="73"/>
      <c r="K105" s="73"/>
      <c r="L105" s="51"/>
      <c r="M105" s="66"/>
      <c r="N105" s="67"/>
      <c r="O105" s="67"/>
      <c r="P105" s="67"/>
    </row>
    <row r="106" spans="1:16" ht="39.950000000000003" customHeight="1">
      <c r="A106" s="51"/>
      <c r="B106" s="51"/>
      <c r="C106" s="51"/>
      <c r="D106" s="51"/>
      <c r="E106" s="62"/>
      <c r="F106" s="62"/>
      <c r="G106" s="62"/>
      <c r="H106" s="63"/>
      <c r="I106" s="73"/>
      <c r="J106" s="73"/>
      <c r="K106" s="73"/>
      <c r="L106" s="51"/>
      <c r="M106" s="66"/>
      <c r="N106" s="67"/>
      <c r="O106" s="67"/>
      <c r="P106" s="67"/>
    </row>
    <row r="107" spans="1:16" ht="39.950000000000003" customHeight="1">
      <c r="A107" s="51"/>
      <c r="B107" s="51"/>
      <c r="C107" s="51"/>
      <c r="D107" s="51"/>
      <c r="E107" s="62"/>
      <c r="F107" s="62"/>
      <c r="G107" s="62"/>
      <c r="H107" s="63"/>
      <c r="I107" s="73"/>
      <c r="J107" s="73"/>
      <c r="K107" s="73"/>
      <c r="L107" s="51"/>
      <c r="M107" s="66"/>
      <c r="N107" s="67"/>
      <c r="O107" s="67"/>
      <c r="P107" s="67"/>
    </row>
    <row r="108" spans="1:16" ht="39.950000000000003" customHeight="1">
      <c r="A108" s="51"/>
      <c r="B108" s="51"/>
      <c r="C108" s="51"/>
      <c r="D108" s="51"/>
      <c r="E108" s="68"/>
      <c r="F108" s="68"/>
      <c r="G108" s="68"/>
      <c r="H108" s="63"/>
      <c r="I108" s="70"/>
      <c r="J108" s="70"/>
      <c r="K108" s="70"/>
      <c r="L108" s="65"/>
      <c r="M108" s="66"/>
      <c r="N108" s="67"/>
      <c r="O108" s="67"/>
      <c r="P108" s="67"/>
    </row>
    <row r="109" spans="1:16" ht="39.950000000000003" customHeight="1">
      <c r="A109" s="51"/>
      <c r="B109" s="51"/>
      <c r="C109" s="51"/>
      <c r="D109" s="51"/>
      <c r="E109" s="68"/>
      <c r="F109" s="68"/>
      <c r="G109" s="68"/>
      <c r="H109" s="63"/>
      <c r="I109" s="70"/>
      <c r="J109" s="70"/>
      <c r="K109" s="70"/>
      <c r="L109" s="65"/>
      <c r="M109" s="66"/>
      <c r="N109" s="67"/>
      <c r="O109" s="67"/>
      <c r="P109" s="67"/>
    </row>
    <row r="110" spans="1:16" ht="39.950000000000003" customHeight="1">
      <c r="A110" s="51"/>
      <c r="B110" s="51"/>
      <c r="C110" s="51"/>
      <c r="D110" s="51"/>
      <c r="E110" s="71"/>
      <c r="F110" s="71"/>
      <c r="G110" s="71"/>
      <c r="H110" s="51"/>
      <c r="I110" s="72"/>
      <c r="J110" s="72"/>
      <c r="K110" s="72"/>
      <c r="L110" s="65"/>
      <c r="M110" s="66"/>
      <c r="N110" s="67"/>
      <c r="O110" s="67"/>
      <c r="P110" s="67"/>
    </row>
    <row r="111" spans="1:16" ht="39.950000000000003" customHeight="1">
      <c r="A111" s="51"/>
      <c r="B111" s="51"/>
      <c r="C111" s="51"/>
      <c r="D111" s="51"/>
      <c r="E111" s="71"/>
      <c r="F111" s="71"/>
      <c r="G111" s="71"/>
      <c r="H111" s="51"/>
      <c r="I111" s="70"/>
      <c r="J111" s="70"/>
      <c r="K111" s="70"/>
      <c r="L111" s="65"/>
      <c r="M111" s="66"/>
      <c r="N111" s="67"/>
      <c r="O111" s="67"/>
      <c r="P111" s="67"/>
    </row>
    <row r="112" spans="1:16" ht="39.950000000000003" customHeight="1">
      <c r="A112" s="51"/>
      <c r="B112" s="51"/>
      <c r="C112" s="51"/>
      <c r="D112" s="51"/>
      <c r="E112" s="75"/>
      <c r="F112" s="75"/>
      <c r="G112" s="75"/>
      <c r="H112" s="51"/>
      <c r="I112" s="70"/>
      <c r="J112" s="70"/>
      <c r="K112" s="70"/>
      <c r="L112" s="65"/>
      <c r="M112" s="66"/>
      <c r="N112" s="67"/>
      <c r="O112" s="67"/>
      <c r="P112" s="67"/>
    </row>
    <row r="113" spans="1:16" ht="39.950000000000003" customHeight="1">
      <c r="A113" s="51"/>
      <c r="B113" s="51"/>
      <c r="C113" s="69"/>
      <c r="D113" s="69"/>
      <c r="E113" s="71"/>
      <c r="F113" s="71"/>
      <c r="G113" s="71"/>
      <c r="H113" s="51"/>
      <c r="I113" s="78"/>
      <c r="J113" s="78"/>
      <c r="K113" s="78"/>
      <c r="L113" s="65"/>
      <c r="M113" s="66"/>
      <c r="N113" s="67"/>
      <c r="O113" s="67"/>
      <c r="P113" s="67"/>
    </row>
    <row r="114" spans="1:16" ht="39.950000000000003" customHeight="1">
      <c r="A114" s="51"/>
      <c r="B114" s="51"/>
      <c r="C114" s="51"/>
      <c r="D114" s="51"/>
      <c r="E114" s="68"/>
      <c r="F114" s="68"/>
      <c r="G114" s="68"/>
      <c r="H114" s="79"/>
      <c r="I114" s="64"/>
      <c r="J114" s="64"/>
      <c r="K114" s="64"/>
      <c r="L114" s="65"/>
      <c r="M114" s="66"/>
      <c r="N114" s="67"/>
      <c r="O114" s="67"/>
      <c r="P114" s="67"/>
    </row>
    <row r="115" spans="1:16" ht="39.950000000000003" customHeight="1">
      <c r="A115" s="51"/>
      <c r="B115" s="51"/>
      <c r="C115" s="51"/>
      <c r="D115" s="51"/>
      <c r="E115" s="80"/>
      <c r="F115" s="80"/>
      <c r="G115" s="80"/>
      <c r="H115" s="51"/>
      <c r="I115" s="73"/>
      <c r="J115" s="73"/>
      <c r="K115" s="73"/>
      <c r="L115" s="65"/>
      <c r="M115" s="66"/>
      <c r="N115" s="67"/>
      <c r="O115" s="67"/>
      <c r="P115" s="67"/>
    </row>
    <row r="116" spans="1:16" ht="39.950000000000003" customHeight="1">
      <c r="A116" s="51"/>
      <c r="B116" s="51"/>
      <c r="C116" s="51"/>
      <c r="D116" s="51"/>
      <c r="E116" s="80"/>
      <c r="F116" s="80"/>
      <c r="G116" s="80"/>
      <c r="H116" s="51"/>
      <c r="I116" s="73"/>
      <c r="J116" s="73"/>
      <c r="K116" s="73"/>
      <c r="L116" s="65"/>
      <c r="M116" s="66"/>
      <c r="N116" s="67"/>
      <c r="O116" s="67"/>
      <c r="P116" s="67"/>
    </row>
    <row r="117" spans="1:16" ht="39.950000000000003" customHeight="1">
      <c r="A117" s="51"/>
      <c r="B117" s="51"/>
      <c r="C117" s="51"/>
      <c r="D117" s="51"/>
      <c r="E117" s="75"/>
      <c r="F117" s="75"/>
      <c r="G117" s="75"/>
      <c r="H117" s="51"/>
      <c r="I117" s="73"/>
      <c r="J117" s="73"/>
      <c r="K117" s="73"/>
      <c r="L117" s="51"/>
      <c r="M117" s="66"/>
      <c r="N117" s="67"/>
      <c r="O117" s="67"/>
      <c r="P117" s="67"/>
    </row>
    <row r="118" spans="1:16" ht="39.950000000000003" customHeight="1">
      <c r="A118" s="51"/>
      <c r="B118" s="51"/>
      <c r="C118" s="79"/>
      <c r="D118" s="79"/>
      <c r="E118" s="71"/>
      <c r="F118" s="71"/>
      <c r="G118" s="71"/>
      <c r="H118" s="51"/>
      <c r="I118" s="78"/>
      <c r="J118" s="78"/>
      <c r="K118" s="78"/>
      <c r="L118" s="51"/>
      <c r="M118" s="66"/>
      <c r="N118" s="67"/>
      <c r="O118" s="67"/>
      <c r="P118" s="67"/>
    </row>
    <row r="119" spans="1:16" ht="39.950000000000003" customHeight="1">
      <c r="A119" s="51"/>
      <c r="B119" s="51"/>
      <c r="C119" s="51"/>
      <c r="D119" s="51"/>
      <c r="E119" s="71"/>
      <c r="F119" s="71"/>
      <c r="G119" s="71"/>
      <c r="H119" s="51"/>
      <c r="I119" s="73"/>
      <c r="J119" s="73"/>
      <c r="K119" s="73"/>
      <c r="L119" s="65"/>
      <c r="M119" s="66"/>
      <c r="N119" s="67"/>
      <c r="O119" s="67"/>
      <c r="P119" s="67"/>
    </row>
    <row r="120" spans="1:16" ht="39.950000000000003" customHeight="1">
      <c r="A120" s="51"/>
      <c r="B120" s="51"/>
      <c r="C120" s="79"/>
      <c r="D120" s="79"/>
      <c r="E120" s="71"/>
      <c r="F120" s="71"/>
      <c r="G120" s="71"/>
      <c r="H120" s="79"/>
      <c r="I120" s="70"/>
      <c r="J120" s="70"/>
      <c r="K120" s="70"/>
      <c r="L120" s="65"/>
      <c r="M120" s="66"/>
      <c r="N120" s="67"/>
      <c r="O120" s="67"/>
      <c r="P120" s="67"/>
    </row>
    <row r="121" spans="1:16" ht="39.950000000000003" customHeight="1">
      <c r="A121" s="51"/>
      <c r="B121" s="51"/>
      <c r="C121" s="79"/>
      <c r="D121" s="79"/>
      <c r="E121" s="81"/>
      <c r="F121" s="81"/>
      <c r="G121" s="81"/>
      <c r="H121" s="51"/>
      <c r="I121" s="64"/>
      <c r="J121" s="64"/>
      <c r="K121" s="64"/>
      <c r="L121" s="65"/>
      <c r="M121" s="66"/>
      <c r="N121" s="67"/>
      <c r="O121" s="67"/>
      <c r="P121" s="67"/>
    </row>
    <row r="122" spans="1:16" ht="39.950000000000003" customHeight="1">
      <c r="A122" s="51"/>
      <c r="B122" s="51"/>
      <c r="C122" s="79"/>
      <c r="D122" s="79"/>
      <c r="E122" s="71"/>
      <c r="F122" s="71"/>
      <c r="G122" s="71"/>
      <c r="H122" s="51"/>
      <c r="I122" s="73"/>
      <c r="J122" s="73"/>
      <c r="K122" s="73"/>
      <c r="L122" s="65"/>
      <c r="M122" s="66"/>
      <c r="N122" s="67"/>
      <c r="O122" s="67"/>
      <c r="P122" s="67"/>
    </row>
    <row r="123" spans="1:16" ht="39.950000000000003" customHeight="1">
      <c r="A123" s="51"/>
      <c r="B123" s="51"/>
      <c r="C123" s="69"/>
      <c r="D123" s="69"/>
      <c r="E123" s="81"/>
      <c r="F123" s="81"/>
      <c r="G123" s="81"/>
      <c r="H123" s="51"/>
      <c r="I123" s="73"/>
      <c r="J123" s="73"/>
      <c r="K123" s="73"/>
      <c r="L123" s="65"/>
      <c r="M123" s="66"/>
      <c r="N123" s="67"/>
      <c r="O123" s="67"/>
      <c r="P123" s="67"/>
    </row>
    <row r="124" spans="1:16" ht="39.950000000000003" customHeight="1">
      <c r="A124" s="51"/>
      <c r="B124" s="51"/>
      <c r="C124" s="79"/>
      <c r="D124" s="79"/>
      <c r="E124" s="81"/>
      <c r="F124" s="81"/>
      <c r="G124" s="81"/>
      <c r="H124" s="51"/>
      <c r="I124" s="64"/>
      <c r="J124" s="64"/>
      <c r="K124" s="64"/>
      <c r="L124" s="51"/>
      <c r="M124" s="66"/>
      <c r="N124" s="82"/>
      <c r="O124" s="67"/>
      <c r="P124" s="67"/>
    </row>
    <row r="125" spans="1:16" ht="39.950000000000003" customHeight="1">
      <c r="A125" s="51"/>
      <c r="B125" s="51"/>
      <c r="C125" s="79"/>
      <c r="D125" s="79"/>
      <c r="E125" s="81"/>
      <c r="F125" s="81"/>
      <c r="G125" s="81"/>
      <c r="H125" s="51"/>
      <c r="I125" s="64"/>
      <c r="J125" s="64"/>
      <c r="K125" s="64"/>
      <c r="L125" s="51"/>
      <c r="M125" s="66"/>
      <c r="N125" s="82"/>
      <c r="O125" s="67"/>
      <c r="P125" s="67"/>
    </row>
    <row r="126" spans="1:16" ht="39.950000000000003" customHeight="1">
      <c r="A126" s="51"/>
      <c r="B126" s="51"/>
      <c r="C126" s="79"/>
      <c r="D126" s="79"/>
      <c r="E126" s="62"/>
      <c r="F126" s="62"/>
      <c r="G126" s="62"/>
      <c r="H126" s="51"/>
      <c r="I126" s="64"/>
      <c r="J126" s="64"/>
      <c r="K126" s="64"/>
      <c r="L126" s="65"/>
      <c r="M126" s="66"/>
      <c r="N126" s="82"/>
      <c r="O126" s="67"/>
      <c r="P126" s="67"/>
    </row>
    <row r="127" spans="1:16" ht="39.950000000000003" customHeight="1">
      <c r="A127" s="51"/>
      <c r="B127" s="51"/>
      <c r="C127" s="69"/>
      <c r="D127" s="69"/>
      <c r="E127" s="81"/>
      <c r="F127" s="81"/>
      <c r="G127" s="81"/>
      <c r="H127" s="83"/>
      <c r="I127" s="70"/>
      <c r="J127" s="70"/>
      <c r="K127" s="70"/>
      <c r="L127" s="65"/>
      <c r="M127" s="66"/>
      <c r="N127" s="67"/>
      <c r="O127" s="67"/>
      <c r="P127" s="67"/>
    </row>
    <row r="128" spans="1:16" ht="39.950000000000003" customHeight="1">
      <c r="A128" s="51"/>
      <c r="B128" s="51"/>
      <c r="C128" s="63"/>
      <c r="D128" s="63"/>
      <c r="E128" s="62"/>
      <c r="F128" s="62"/>
      <c r="G128" s="62"/>
      <c r="H128" s="51"/>
      <c r="I128" s="73"/>
      <c r="J128" s="73"/>
      <c r="K128" s="73"/>
      <c r="L128" s="51"/>
      <c r="M128" s="66"/>
      <c r="N128" s="67"/>
      <c r="O128" s="67"/>
      <c r="P128" s="67"/>
    </row>
    <row r="129" spans="1:16" ht="39.950000000000003" customHeight="1">
      <c r="A129" s="51"/>
      <c r="B129" s="51"/>
      <c r="C129" s="51"/>
      <c r="D129" s="51"/>
      <c r="E129" s="75"/>
      <c r="F129" s="75"/>
      <c r="G129" s="75"/>
      <c r="H129" s="51"/>
      <c r="I129" s="73"/>
      <c r="J129" s="73"/>
      <c r="K129" s="73"/>
      <c r="L129" s="51"/>
      <c r="M129" s="66"/>
      <c r="N129" s="67"/>
      <c r="O129" s="67"/>
      <c r="P129" s="67"/>
    </row>
    <row r="130" spans="1:16" ht="39.950000000000003" customHeight="1">
      <c r="A130" s="51"/>
      <c r="B130" s="51"/>
      <c r="C130" s="51"/>
      <c r="D130" s="51"/>
      <c r="E130" s="75"/>
      <c r="F130" s="75"/>
      <c r="G130" s="75"/>
      <c r="H130" s="51"/>
      <c r="I130" s="73"/>
      <c r="J130" s="73"/>
      <c r="K130" s="73"/>
      <c r="L130" s="51"/>
      <c r="M130" s="66"/>
      <c r="N130" s="67"/>
      <c r="O130" s="67"/>
      <c r="P130" s="67"/>
    </row>
    <row r="131" spans="1:16" ht="39.950000000000003" customHeight="1">
      <c r="A131" s="51"/>
      <c r="B131" s="51"/>
      <c r="C131" s="51"/>
      <c r="D131" s="51"/>
      <c r="E131" s="71"/>
      <c r="F131" s="71"/>
      <c r="G131" s="71"/>
      <c r="H131" s="51"/>
      <c r="I131" s="73"/>
      <c r="J131" s="73"/>
      <c r="K131" s="73"/>
      <c r="L131" s="65"/>
      <c r="M131" s="66"/>
      <c r="N131" s="67"/>
      <c r="O131" s="67"/>
      <c r="P131" s="67"/>
    </row>
    <row r="132" spans="1:16" ht="39.950000000000003" customHeight="1">
      <c r="A132" s="51"/>
      <c r="B132" s="51"/>
      <c r="C132" s="51"/>
      <c r="D132" s="51"/>
      <c r="E132" s="75"/>
      <c r="F132" s="75"/>
      <c r="G132" s="75"/>
      <c r="H132" s="51"/>
      <c r="I132" s="73"/>
      <c r="J132" s="73"/>
      <c r="K132" s="73"/>
      <c r="L132" s="51"/>
      <c r="M132" s="66"/>
      <c r="N132" s="67"/>
      <c r="O132" s="67"/>
      <c r="P132" s="67"/>
    </row>
    <row r="133" spans="1:16" ht="39.950000000000003" customHeight="1">
      <c r="A133" s="51"/>
      <c r="B133" s="51"/>
      <c r="C133" s="51"/>
      <c r="D133" s="51"/>
      <c r="E133" s="75"/>
      <c r="F133" s="75"/>
      <c r="G133" s="75"/>
      <c r="H133" s="51"/>
      <c r="I133" s="73"/>
      <c r="J133" s="73"/>
      <c r="K133" s="73"/>
      <c r="L133" s="65"/>
      <c r="M133" s="66"/>
      <c r="N133" s="67"/>
      <c r="O133" s="67"/>
      <c r="P133" s="67"/>
    </row>
    <row r="134" spans="1:16" ht="39.950000000000003" customHeight="1">
      <c r="A134" s="51"/>
      <c r="B134" s="51"/>
      <c r="C134" s="51"/>
      <c r="D134" s="51"/>
      <c r="E134" s="75"/>
      <c r="F134" s="75"/>
      <c r="G134" s="75"/>
      <c r="H134" s="51"/>
      <c r="I134" s="73"/>
      <c r="J134" s="73"/>
      <c r="K134" s="73"/>
      <c r="L134" s="51"/>
      <c r="M134" s="66"/>
      <c r="N134" s="67"/>
      <c r="O134" s="67"/>
      <c r="P134" s="67"/>
    </row>
    <row r="135" spans="1:16" ht="39.950000000000003" customHeight="1">
      <c r="A135" s="51"/>
      <c r="B135" s="51"/>
      <c r="C135" s="51"/>
      <c r="D135" s="51"/>
      <c r="E135" s="75"/>
      <c r="F135" s="75"/>
      <c r="G135" s="75"/>
      <c r="H135" s="51"/>
      <c r="I135" s="73"/>
      <c r="J135" s="73"/>
      <c r="K135" s="73"/>
      <c r="L135" s="51"/>
      <c r="M135" s="66"/>
      <c r="N135" s="67"/>
      <c r="O135" s="67"/>
      <c r="P135" s="67"/>
    </row>
    <row r="136" spans="1:16" ht="39.950000000000003" customHeight="1">
      <c r="A136" s="51"/>
      <c r="B136" s="51"/>
      <c r="C136" s="51"/>
      <c r="D136" s="51"/>
      <c r="E136" s="75"/>
      <c r="F136" s="75"/>
      <c r="G136" s="75"/>
      <c r="H136" s="51"/>
      <c r="I136" s="73"/>
      <c r="J136" s="73"/>
      <c r="K136" s="73"/>
      <c r="L136" s="51"/>
      <c r="M136" s="66"/>
      <c r="N136" s="67"/>
      <c r="O136" s="67"/>
      <c r="P136" s="67"/>
    </row>
    <row r="137" spans="1:16" ht="39.950000000000003" customHeight="1">
      <c r="A137" s="51"/>
      <c r="B137" s="51"/>
      <c r="C137" s="51"/>
      <c r="D137" s="51"/>
      <c r="E137" s="75"/>
      <c r="F137" s="75"/>
      <c r="G137" s="75"/>
      <c r="H137" s="51"/>
      <c r="I137" s="73"/>
      <c r="J137" s="73"/>
      <c r="K137" s="73"/>
      <c r="L137" s="51"/>
      <c r="M137" s="66"/>
      <c r="N137" s="67"/>
      <c r="O137" s="67"/>
      <c r="P137" s="67"/>
    </row>
    <row r="138" spans="1:16" ht="39.950000000000003" customHeight="1">
      <c r="A138" s="51"/>
      <c r="B138" s="51"/>
      <c r="C138" s="51"/>
      <c r="D138" s="51"/>
      <c r="E138" s="75"/>
      <c r="F138" s="75"/>
      <c r="G138" s="75"/>
      <c r="H138" s="51"/>
      <c r="I138" s="73"/>
      <c r="J138" s="73"/>
      <c r="K138" s="73"/>
      <c r="L138" s="51"/>
      <c r="M138" s="66"/>
      <c r="N138" s="67"/>
      <c r="O138" s="67"/>
      <c r="P138" s="67"/>
    </row>
    <row r="139" spans="1:16" ht="39.950000000000003" customHeight="1">
      <c r="A139" s="51"/>
      <c r="B139" s="51"/>
      <c r="C139" s="51"/>
      <c r="D139" s="51"/>
      <c r="E139" s="71"/>
      <c r="F139" s="71"/>
      <c r="G139" s="71"/>
      <c r="H139" s="51"/>
      <c r="I139" s="70"/>
      <c r="J139" s="70"/>
      <c r="K139" s="70"/>
      <c r="L139" s="65"/>
      <c r="M139" s="66"/>
      <c r="N139" s="67"/>
      <c r="O139" s="67"/>
      <c r="P139" s="67"/>
    </row>
    <row r="140" spans="1:16" ht="39.950000000000003" customHeight="1">
      <c r="A140" s="51"/>
      <c r="B140" s="51"/>
      <c r="C140" s="51"/>
      <c r="D140" s="51"/>
      <c r="E140" s="75"/>
      <c r="F140" s="75"/>
      <c r="G140" s="75"/>
      <c r="H140" s="51"/>
      <c r="I140" s="70"/>
      <c r="J140" s="70"/>
      <c r="K140" s="70"/>
      <c r="L140" s="65"/>
      <c r="M140" s="66"/>
      <c r="N140" s="67"/>
      <c r="O140" s="67"/>
      <c r="P140" s="67"/>
    </row>
    <row r="141" spans="1:16" ht="39.950000000000003" customHeight="1">
      <c r="A141" s="51"/>
      <c r="B141" s="51"/>
      <c r="C141" s="51"/>
      <c r="D141" s="51"/>
      <c r="E141" s="81"/>
      <c r="F141" s="81"/>
      <c r="G141" s="81"/>
      <c r="H141" s="63"/>
      <c r="I141" s="70"/>
      <c r="J141" s="70"/>
      <c r="K141" s="70"/>
      <c r="L141" s="65"/>
      <c r="M141" s="66"/>
      <c r="N141" s="82"/>
      <c r="O141" s="67"/>
      <c r="P141" s="67"/>
    </row>
    <row r="142" spans="1:16" ht="39.950000000000003" customHeight="1">
      <c r="A142" s="51"/>
      <c r="B142" s="51"/>
      <c r="C142" s="51"/>
      <c r="D142" s="51"/>
      <c r="E142" s="81"/>
      <c r="F142" s="81"/>
      <c r="G142" s="81"/>
      <c r="H142" s="63"/>
      <c r="I142" s="70"/>
      <c r="J142" s="70"/>
      <c r="K142" s="70"/>
      <c r="L142" s="65"/>
      <c r="M142" s="66"/>
      <c r="N142" s="82"/>
      <c r="O142" s="67"/>
      <c r="P142" s="67"/>
    </row>
    <row r="143" spans="1:16" ht="39.950000000000003" customHeight="1">
      <c r="A143" s="51"/>
      <c r="B143" s="51"/>
      <c r="C143" s="51"/>
      <c r="D143" s="51"/>
      <c r="E143" s="81"/>
      <c r="F143" s="81"/>
      <c r="G143" s="81"/>
      <c r="H143" s="63"/>
      <c r="I143" s="64"/>
      <c r="J143" s="64"/>
      <c r="K143" s="64"/>
      <c r="L143" s="51"/>
      <c r="M143" s="66"/>
      <c r="N143" s="82"/>
      <c r="O143" s="67"/>
      <c r="P143" s="67"/>
    </row>
    <row r="144" spans="1:16" ht="39.950000000000003" customHeight="1">
      <c r="A144" s="51"/>
      <c r="B144" s="51"/>
      <c r="C144" s="84"/>
      <c r="D144" s="84"/>
      <c r="E144" s="81"/>
      <c r="F144" s="81"/>
      <c r="G144" s="81"/>
      <c r="H144" s="63"/>
      <c r="I144" s="64"/>
      <c r="J144" s="64"/>
      <c r="K144" s="64"/>
      <c r="L144" s="65"/>
      <c r="M144" s="66"/>
      <c r="N144" s="82"/>
      <c r="O144" s="67"/>
      <c r="P144" s="67"/>
    </row>
    <row r="145" spans="1:16" ht="39.950000000000003" customHeight="1">
      <c r="A145" s="51"/>
      <c r="B145" s="51"/>
      <c r="C145" s="51"/>
      <c r="D145" s="51"/>
      <c r="E145" s="81"/>
      <c r="F145" s="81"/>
      <c r="G145" s="81"/>
      <c r="H145" s="63"/>
      <c r="I145" s="73"/>
      <c r="J145" s="73"/>
      <c r="K145" s="73"/>
      <c r="L145" s="65"/>
      <c r="M145" s="66"/>
      <c r="N145" s="82"/>
      <c r="O145" s="67"/>
      <c r="P145" s="67"/>
    </row>
    <row r="146" spans="1:16" ht="39.950000000000003" customHeight="1">
      <c r="A146" s="51"/>
      <c r="B146" s="51"/>
      <c r="C146" s="51"/>
      <c r="D146" s="51"/>
      <c r="E146" s="81"/>
      <c r="F146" s="81"/>
      <c r="G146" s="81"/>
      <c r="H146" s="63"/>
      <c r="I146" s="73"/>
      <c r="J146" s="73"/>
      <c r="K146" s="73"/>
      <c r="L146" s="65"/>
      <c r="M146" s="66"/>
      <c r="N146" s="82"/>
      <c r="O146" s="67"/>
      <c r="P146" s="67"/>
    </row>
    <row r="147" spans="1:16" ht="39.950000000000003" customHeight="1">
      <c r="A147" s="51"/>
      <c r="B147" s="51"/>
      <c r="C147" s="51"/>
      <c r="D147" s="51"/>
      <c r="E147" s="81"/>
      <c r="F147" s="81"/>
      <c r="G147" s="81"/>
      <c r="H147" s="63"/>
      <c r="I147" s="73"/>
      <c r="J147" s="73"/>
      <c r="K147" s="73"/>
      <c r="L147" s="65"/>
      <c r="M147" s="66"/>
      <c r="N147" s="82"/>
      <c r="O147" s="67"/>
      <c r="P147" s="67"/>
    </row>
    <row r="148" spans="1:16" ht="39.950000000000003" customHeight="1">
      <c r="A148" s="51"/>
      <c r="B148" s="51"/>
      <c r="C148" s="51"/>
      <c r="D148" s="51"/>
      <c r="E148" s="81"/>
      <c r="F148" s="81"/>
      <c r="G148" s="81"/>
      <c r="H148" s="63"/>
      <c r="I148" s="73"/>
      <c r="J148" s="73"/>
      <c r="K148" s="73"/>
      <c r="L148" s="65"/>
      <c r="M148" s="66"/>
      <c r="N148" s="82"/>
      <c r="O148" s="67"/>
      <c r="P148" s="67"/>
    </row>
    <row r="149" spans="1:16" ht="39.950000000000003" customHeight="1">
      <c r="A149" s="51"/>
      <c r="B149" s="51"/>
      <c r="C149" s="51"/>
      <c r="D149" s="51"/>
      <c r="E149" s="71"/>
      <c r="F149" s="71"/>
      <c r="G149" s="71"/>
      <c r="H149" s="51"/>
      <c r="I149" s="70"/>
      <c r="J149" s="70"/>
      <c r="K149" s="70"/>
      <c r="L149" s="65"/>
      <c r="M149" s="66"/>
      <c r="N149" s="67"/>
      <c r="O149" s="67"/>
      <c r="P149" s="67"/>
    </row>
    <row r="150" spans="1:16" ht="39.950000000000003" customHeight="1">
      <c r="A150" s="51"/>
      <c r="B150" s="51"/>
      <c r="C150" s="51"/>
      <c r="D150" s="51"/>
      <c r="E150" s="68"/>
      <c r="F150" s="68"/>
      <c r="G150" s="68"/>
      <c r="H150" s="63"/>
      <c r="I150" s="70"/>
      <c r="J150" s="70"/>
      <c r="K150" s="70"/>
      <c r="L150" s="65"/>
      <c r="M150" s="66"/>
      <c r="N150" s="67"/>
      <c r="O150" s="67"/>
      <c r="P150" s="67"/>
    </row>
    <row r="151" spans="1:16" ht="39.950000000000003" customHeight="1">
      <c r="A151" s="51"/>
      <c r="B151" s="51"/>
      <c r="C151" s="51"/>
      <c r="D151" s="51"/>
      <c r="E151" s="68"/>
      <c r="F151" s="68"/>
      <c r="G151" s="68"/>
      <c r="H151" s="63"/>
      <c r="I151" s="70"/>
      <c r="J151" s="70"/>
      <c r="K151" s="70"/>
      <c r="L151" s="65"/>
      <c r="M151" s="66"/>
      <c r="N151" s="67"/>
      <c r="O151" s="67"/>
      <c r="P151" s="67"/>
    </row>
    <row r="152" spans="1:16" ht="39.950000000000003" customHeight="1">
      <c r="A152" s="51"/>
      <c r="B152" s="51"/>
      <c r="C152" s="51"/>
      <c r="D152" s="51"/>
      <c r="E152" s="71"/>
      <c r="F152" s="71"/>
      <c r="G152" s="71"/>
      <c r="H152" s="51"/>
      <c r="I152" s="70"/>
      <c r="J152" s="70"/>
      <c r="K152" s="70"/>
      <c r="L152" s="51"/>
      <c r="M152" s="66"/>
      <c r="N152" s="67"/>
      <c r="O152" s="67"/>
      <c r="P152" s="67"/>
    </row>
    <row r="153" spans="1:16" ht="39.950000000000003" customHeight="1">
      <c r="A153" s="51"/>
      <c r="B153" s="51"/>
      <c r="C153" s="51"/>
      <c r="D153" s="51"/>
      <c r="E153" s="71"/>
      <c r="F153" s="71"/>
      <c r="G153" s="71"/>
      <c r="H153" s="51"/>
      <c r="I153" s="70"/>
      <c r="J153" s="70"/>
      <c r="K153" s="70"/>
      <c r="L153" s="51"/>
      <c r="M153" s="66"/>
      <c r="N153" s="67"/>
      <c r="O153" s="67"/>
      <c r="P153" s="67"/>
    </row>
    <row r="154" spans="1:16" ht="39.950000000000003" customHeight="1">
      <c r="A154" s="51"/>
      <c r="B154" s="51"/>
      <c r="C154" s="51"/>
      <c r="D154" s="51"/>
      <c r="E154" s="62"/>
      <c r="F154" s="62"/>
      <c r="G154" s="62"/>
      <c r="H154" s="63"/>
      <c r="I154" s="64"/>
      <c r="J154" s="64"/>
      <c r="K154" s="64"/>
      <c r="L154" s="65"/>
      <c r="M154" s="66"/>
      <c r="N154" s="67"/>
      <c r="O154" s="67"/>
      <c r="P154" s="67"/>
    </row>
    <row r="155" spans="1:16" ht="39.950000000000003" customHeight="1">
      <c r="A155" s="51"/>
      <c r="B155" s="51"/>
      <c r="C155" s="51"/>
      <c r="D155" s="51"/>
      <c r="E155" s="68"/>
      <c r="F155" s="68"/>
      <c r="G155" s="68"/>
      <c r="H155" s="69"/>
      <c r="I155" s="64"/>
      <c r="J155" s="64"/>
      <c r="K155" s="64"/>
      <c r="L155" s="65"/>
      <c r="M155" s="66"/>
      <c r="N155" s="67"/>
      <c r="O155" s="67"/>
      <c r="P155" s="67"/>
    </row>
    <row r="156" spans="1:16" ht="39.950000000000003" customHeight="1">
      <c r="A156" s="51"/>
      <c r="B156" s="51"/>
      <c r="C156" s="51"/>
      <c r="D156" s="51"/>
      <c r="E156" s="68"/>
      <c r="F156" s="68"/>
      <c r="G156" s="68"/>
      <c r="H156" s="69"/>
      <c r="I156" s="64"/>
      <c r="J156" s="64"/>
      <c r="K156" s="64"/>
      <c r="L156" s="65"/>
      <c r="M156" s="66"/>
      <c r="N156" s="67"/>
      <c r="O156" s="67"/>
      <c r="P156" s="67"/>
    </row>
    <row r="157" spans="1:16" ht="39.950000000000003" customHeight="1">
      <c r="A157" s="51"/>
      <c r="B157" s="51"/>
      <c r="C157" s="51"/>
      <c r="D157" s="51"/>
      <c r="E157" s="68"/>
      <c r="F157" s="68"/>
      <c r="G157" s="68"/>
      <c r="H157" s="69"/>
      <c r="I157" s="85"/>
      <c r="J157" s="85"/>
      <c r="K157" s="85"/>
      <c r="L157" s="51"/>
      <c r="M157" s="66"/>
      <c r="N157" s="67"/>
      <c r="O157" s="67"/>
      <c r="P157" s="67"/>
    </row>
    <row r="158" spans="1:16" ht="39.950000000000003" customHeight="1">
      <c r="A158" s="51"/>
      <c r="B158" s="51"/>
      <c r="C158" s="51"/>
      <c r="D158" s="51"/>
      <c r="E158" s="68"/>
      <c r="F158" s="68"/>
      <c r="G158" s="68"/>
      <c r="H158" s="69"/>
      <c r="I158" s="70"/>
      <c r="J158" s="70"/>
      <c r="K158" s="70"/>
      <c r="L158" s="65"/>
      <c r="M158" s="66"/>
      <c r="N158" s="67"/>
      <c r="O158" s="67"/>
      <c r="P158" s="67"/>
    </row>
    <row r="159" spans="1:16" ht="39.950000000000003" customHeight="1">
      <c r="A159" s="51"/>
      <c r="B159" s="51"/>
      <c r="C159" s="51"/>
      <c r="D159" s="51"/>
      <c r="E159" s="62"/>
      <c r="F159" s="62"/>
      <c r="G159" s="62"/>
      <c r="H159" s="63"/>
      <c r="I159" s="73"/>
      <c r="J159" s="73"/>
      <c r="K159" s="73"/>
      <c r="L159" s="65"/>
      <c r="M159" s="66"/>
      <c r="N159" s="67"/>
      <c r="O159" s="67"/>
      <c r="P159" s="67"/>
    </row>
    <row r="160" spans="1:16" ht="39.950000000000003" customHeight="1">
      <c r="A160" s="51"/>
      <c r="B160" s="51"/>
      <c r="C160" s="51"/>
      <c r="D160" s="51"/>
      <c r="E160" s="62"/>
      <c r="F160" s="62"/>
      <c r="G160" s="62"/>
      <c r="H160" s="63"/>
      <c r="I160" s="70"/>
      <c r="J160" s="70"/>
      <c r="K160" s="70"/>
      <c r="L160" s="51"/>
      <c r="M160" s="66"/>
      <c r="N160" s="67"/>
      <c r="O160" s="67"/>
      <c r="P160" s="67"/>
    </row>
    <row r="161" spans="1:16" ht="39.950000000000003" customHeight="1">
      <c r="A161" s="51"/>
      <c r="B161" s="51"/>
      <c r="C161" s="51"/>
      <c r="D161" s="51"/>
      <c r="E161" s="62"/>
      <c r="F161" s="62"/>
      <c r="G161" s="62"/>
      <c r="H161" s="63"/>
      <c r="I161" s="70"/>
      <c r="J161" s="70"/>
      <c r="K161" s="70"/>
      <c r="L161" s="65"/>
      <c r="M161" s="66"/>
      <c r="N161" s="67"/>
      <c r="O161" s="67"/>
      <c r="P161" s="67"/>
    </row>
    <row r="162" spans="1:16" ht="39.950000000000003" customHeight="1">
      <c r="A162" s="51"/>
      <c r="B162" s="51"/>
      <c r="C162" s="51"/>
      <c r="D162" s="51"/>
      <c r="E162" s="71"/>
      <c r="F162" s="71"/>
      <c r="G162" s="71"/>
      <c r="H162" s="69"/>
      <c r="I162" s="70"/>
      <c r="J162" s="70"/>
      <c r="K162" s="70"/>
      <c r="L162" s="65"/>
      <c r="M162" s="66"/>
      <c r="N162" s="67"/>
      <c r="O162" s="67"/>
      <c r="P162" s="67"/>
    </row>
    <row r="163" spans="1:16" ht="39.950000000000003" customHeight="1">
      <c r="A163" s="51"/>
      <c r="B163" s="51"/>
      <c r="C163" s="51"/>
      <c r="D163" s="51"/>
      <c r="E163" s="71"/>
      <c r="F163" s="71"/>
      <c r="G163" s="71"/>
      <c r="H163" s="69"/>
      <c r="I163" s="70"/>
      <c r="J163" s="70"/>
      <c r="K163" s="70"/>
      <c r="L163" s="65"/>
      <c r="M163" s="66"/>
      <c r="N163" s="67"/>
      <c r="O163" s="67"/>
      <c r="P163" s="67"/>
    </row>
    <row r="164" spans="1:16" ht="39.950000000000003" customHeight="1">
      <c r="A164" s="51"/>
      <c r="B164" s="51"/>
      <c r="C164" s="51"/>
      <c r="D164" s="51"/>
      <c r="E164" s="71"/>
      <c r="F164" s="71"/>
      <c r="G164" s="71"/>
      <c r="H164" s="69"/>
      <c r="I164" s="70"/>
      <c r="J164" s="70"/>
      <c r="K164" s="70"/>
      <c r="L164" s="65"/>
      <c r="M164" s="66"/>
      <c r="N164" s="67"/>
      <c r="O164" s="67"/>
      <c r="P164" s="67"/>
    </row>
    <row r="165" spans="1:16" ht="39.950000000000003" customHeight="1">
      <c r="A165" s="51"/>
      <c r="B165" s="51"/>
      <c r="C165" s="51"/>
      <c r="D165" s="51"/>
      <c r="E165" s="62"/>
      <c r="F165" s="62"/>
      <c r="G165" s="62"/>
      <c r="H165" s="51"/>
      <c r="I165" s="70"/>
      <c r="J165" s="70"/>
      <c r="K165" s="70"/>
      <c r="L165" s="65"/>
      <c r="M165" s="66"/>
      <c r="N165" s="67"/>
      <c r="O165" s="67"/>
      <c r="P165" s="67"/>
    </row>
    <row r="166" spans="1:16" ht="39.950000000000003" customHeight="1">
      <c r="A166" s="51"/>
      <c r="B166" s="51"/>
      <c r="C166" s="51"/>
      <c r="D166" s="51"/>
      <c r="E166" s="68"/>
      <c r="F166" s="68"/>
      <c r="G166" s="68"/>
      <c r="H166" s="69"/>
      <c r="I166" s="72"/>
      <c r="J166" s="72"/>
      <c r="K166" s="72"/>
      <c r="L166" s="65"/>
      <c r="M166" s="66"/>
      <c r="N166" s="67"/>
      <c r="O166" s="67"/>
      <c r="P166" s="67"/>
    </row>
    <row r="167" spans="1:16" ht="39.950000000000003" customHeight="1">
      <c r="A167" s="51"/>
      <c r="B167" s="51"/>
      <c r="C167" s="51"/>
      <c r="D167" s="51"/>
      <c r="E167" s="68"/>
      <c r="F167" s="68"/>
      <c r="G167" s="68"/>
      <c r="H167" s="69"/>
      <c r="I167" s="72"/>
      <c r="J167" s="72"/>
      <c r="K167" s="72"/>
      <c r="L167" s="65"/>
      <c r="M167" s="66"/>
      <c r="N167" s="67"/>
      <c r="O167" s="67"/>
      <c r="P167" s="67"/>
    </row>
    <row r="168" spans="1:16" ht="39.950000000000003" customHeight="1">
      <c r="A168" s="51"/>
      <c r="B168" s="51"/>
      <c r="C168" s="51"/>
      <c r="D168" s="51"/>
      <c r="E168" s="68"/>
      <c r="F168" s="68"/>
      <c r="G168" s="68"/>
      <c r="H168" s="69"/>
      <c r="I168" s="72"/>
      <c r="J168" s="72"/>
      <c r="K168" s="72"/>
      <c r="L168" s="51"/>
      <c r="M168" s="66"/>
      <c r="N168" s="67"/>
      <c r="O168" s="67"/>
      <c r="P168" s="67"/>
    </row>
    <row r="169" spans="1:16" ht="39.950000000000003" customHeight="1">
      <c r="A169" s="51"/>
      <c r="B169" s="51"/>
      <c r="C169" s="51"/>
      <c r="D169" s="51"/>
      <c r="E169" s="68"/>
      <c r="F169" s="68"/>
      <c r="G169" s="68"/>
      <c r="H169" s="69"/>
      <c r="I169" s="72"/>
      <c r="J169" s="72"/>
      <c r="K169" s="72"/>
      <c r="L169" s="51"/>
      <c r="M169" s="66"/>
      <c r="N169" s="67"/>
      <c r="O169" s="67"/>
      <c r="P169" s="67"/>
    </row>
    <row r="170" spans="1:16" ht="39.950000000000003" customHeight="1">
      <c r="A170" s="51"/>
      <c r="B170" s="51"/>
      <c r="C170" s="51"/>
      <c r="D170" s="51"/>
      <c r="E170" s="68"/>
      <c r="F170" s="68"/>
      <c r="G170" s="68"/>
      <c r="H170" s="69"/>
      <c r="I170" s="72"/>
      <c r="J170" s="72"/>
      <c r="K170" s="72"/>
      <c r="L170" s="51"/>
      <c r="M170" s="66"/>
      <c r="N170" s="67"/>
      <c r="O170" s="67"/>
      <c r="P170" s="67"/>
    </row>
    <row r="171" spans="1:16" ht="39.950000000000003" customHeight="1">
      <c r="A171" s="51"/>
      <c r="B171" s="51"/>
      <c r="C171" s="51"/>
      <c r="D171" s="51"/>
      <c r="E171" s="68"/>
      <c r="F171" s="68"/>
      <c r="G171" s="68"/>
      <c r="H171" s="69"/>
      <c r="I171" s="72"/>
      <c r="J171" s="72"/>
      <c r="K171" s="72"/>
      <c r="L171" s="51"/>
      <c r="M171" s="66"/>
      <c r="N171" s="67"/>
      <c r="O171" s="67"/>
      <c r="P171" s="67"/>
    </row>
    <row r="172" spans="1:16" ht="39.950000000000003" customHeight="1">
      <c r="A172" s="51"/>
      <c r="B172" s="51"/>
      <c r="C172" s="51"/>
      <c r="D172" s="51"/>
      <c r="E172" s="68"/>
      <c r="F172" s="68"/>
      <c r="G172" s="68"/>
      <c r="H172" s="69"/>
      <c r="I172" s="72"/>
      <c r="J172" s="72"/>
      <c r="K172" s="72"/>
      <c r="L172" s="65"/>
      <c r="M172" s="66"/>
      <c r="N172" s="67"/>
      <c r="O172" s="67"/>
      <c r="P172" s="67"/>
    </row>
    <row r="173" spans="1:16" ht="39.950000000000003" customHeight="1">
      <c r="A173" s="51"/>
      <c r="B173" s="51"/>
      <c r="C173" s="51"/>
      <c r="D173" s="51"/>
      <c r="E173" s="68"/>
      <c r="F173" s="68"/>
      <c r="G173" s="68"/>
      <c r="H173" s="69"/>
      <c r="I173" s="85"/>
      <c r="J173" s="85"/>
      <c r="K173" s="85"/>
      <c r="L173" s="51"/>
      <c r="M173" s="66"/>
      <c r="N173" s="67"/>
      <c r="O173" s="67"/>
      <c r="P173" s="67"/>
    </row>
    <row r="174" spans="1:16" ht="39.950000000000003" customHeight="1">
      <c r="A174" s="51"/>
      <c r="B174" s="51"/>
      <c r="C174" s="51"/>
      <c r="D174" s="51"/>
      <c r="E174" s="68"/>
      <c r="F174" s="68"/>
      <c r="G174" s="68"/>
      <c r="H174" s="69"/>
      <c r="I174" s="73"/>
      <c r="J174" s="73"/>
      <c r="K174" s="73"/>
      <c r="L174" s="65"/>
      <c r="M174" s="66"/>
      <c r="N174" s="67"/>
      <c r="O174" s="67"/>
      <c r="P174" s="67"/>
    </row>
    <row r="175" spans="1:16" ht="39.950000000000003" customHeight="1">
      <c r="A175" s="51"/>
      <c r="B175" s="51"/>
      <c r="C175" s="51"/>
      <c r="D175" s="51"/>
      <c r="E175" s="68"/>
      <c r="F175" s="68"/>
      <c r="G175" s="68"/>
      <c r="H175" s="69"/>
      <c r="I175" s="72"/>
      <c r="J175" s="72"/>
      <c r="K175" s="72"/>
      <c r="L175" s="65"/>
      <c r="M175" s="66"/>
      <c r="N175" s="67"/>
      <c r="O175" s="67"/>
      <c r="P175" s="67"/>
    </row>
    <row r="176" spans="1:16" ht="39.950000000000003" customHeight="1">
      <c r="A176" s="51"/>
      <c r="B176" s="51"/>
      <c r="C176" s="63"/>
      <c r="D176" s="63"/>
      <c r="E176" s="62"/>
      <c r="F176" s="62"/>
      <c r="G176" s="62"/>
      <c r="H176" s="51"/>
      <c r="I176" s="73"/>
      <c r="J176" s="73"/>
      <c r="K176" s="73"/>
      <c r="L176" s="65"/>
      <c r="M176" s="66"/>
      <c r="N176" s="67"/>
      <c r="O176" s="67"/>
      <c r="P176" s="67"/>
    </row>
    <row r="177" spans="1:16" ht="39.950000000000003" customHeight="1">
      <c r="A177" s="51"/>
      <c r="B177" s="51"/>
      <c r="C177" s="63"/>
      <c r="D177" s="63"/>
      <c r="E177" s="62"/>
      <c r="F177" s="62"/>
      <c r="G177" s="62"/>
      <c r="H177" s="51"/>
      <c r="I177" s="73"/>
      <c r="J177" s="73"/>
      <c r="K177" s="73"/>
      <c r="L177" s="65"/>
      <c r="M177" s="66"/>
      <c r="N177" s="67"/>
      <c r="O177" s="67"/>
      <c r="P177" s="67"/>
    </row>
    <row r="178" spans="1:16" ht="39.950000000000003" customHeight="1">
      <c r="A178" s="51"/>
      <c r="B178" s="51"/>
      <c r="C178" s="79"/>
      <c r="D178" s="79"/>
      <c r="E178" s="71"/>
      <c r="F178" s="71"/>
      <c r="G178" s="71"/>
      <c r="H178" s="79"/>
      <c r="I178" s="72"/>
      <c r="J178" s="72"/>
      <c r="K178" s="72"/>
      <c r="L178" s="65"/>
      <c r="M178" s="66"/>
      <c r="N178" s="67"/>
      <c r="O178" s="67"/>
      <c r="P178" s="67"/>
    </row>
    <row r="179" spans="1:16" ht="39.950000000000003" customHeight="1">
      <c r="A179" s="51"/>
      <c r="B179" s="51"/>
      <c r="C179" s="79"/>
      <c r="D179" s="79"/>
      <c r="E179" s="71"/>
      <c r="F179" s="71"/>
      <c r="G179" s="71"/>
      <c r="H179" s="79"/>
      <c r="I179" s="72"/>
      <c r="J179" s="72"/>
      <c r="K179" s="72"/>
      <c r="L179" s="65"/>
      <c r="M179" s="66"/>
      <c r="N179" s="67"/>
      <c r="O179" s="67"/>
      <c r="P179" s="67"/>
    </row>
    <row r="180" spans="1:16" ht="39.950000000000003" customHeight="1">
      <c r="A180" s="51"/>
      <c r="B180" s="51"/>
      <c r="C180" s="79"/>
      <c r="D180" s="79"/>
      <c r="E180" s="71"/>
      <c r="F180" s="71"/>
      <c r="G180" s="71"/>
      <c r="H180" s="79"/>
      <c r="I180" s="64"/>
      <c r="J180" s="64"/>
      <c r="K180" s="64"/>
      <c r="L180" s="51"/>
      <c r="M180" s="66"/>
      <c r="N180" s="67"/>
      <c r="O180" s="67"/>
      <c r="P180" s="67"/>
    </row>
    <row r="181" spans="1:16" ht="39.950000000000003" customHeight="1">
      <c r="A181" s="51"/>
      <c r="B181" s="51"/>
      <c r="C181" s="79"/>
      <c r="D181" s="79"/>
      <c r="E181" s="71"/>
      <c r="F181" s="71"/>
      <c r="G181" s="71"/>
      <c r="H181" s="79"/>
      <c r="I181" s="72"/>
      <c r="J181" s="72"/>
      <c r="K181" s="72"/>
      <c r="L181" s="65"/>
      <c r="M181" s="66"/>
      <c r="N181" s="67"/>
      <c r="O181" s="67"/>
      <c r="P181" s="67"/>
    </row>
    <row r="182" spans="1:16" ht="39.950000000000003" customHeight="1">
      <c r="A182" s="51"/>
      <c r="B182" s="51"/>
      <c r="C182" s="79"/>
      <c r="D182" s="79"/>
      <c r="E182" s="71"/>
      <c r="F182" s="71"/>
      <c r="G182" s="71"/>
      <c r="H182" s="79"/>
      <c r="I182" s="64"/>
      <c r="J182" s="64"/>
      <c r="K182" s="64"/>
      <c r="L182" s="51"/>
      <c r="M182" s="66"/>
      <c r="N182" s="67"/>
      <c r="O182" s="67"/>
      <c r="P182" s="67"/>
    </row>
    <row r="183" spans="1:16" ht="39.950000000000003" customHeight="1">
      <c r="A183" s="51"/>
      <c r="B183" s="51"/>
      <c r="C183" s="79"/>
      <c r="D183" s="79"/>
      <c r="E183" s="71"/>
      <c r="F183" s="71"/>
      <c r="G183" s="71"/>
      <c r="H183" s="79"/>
      <c r="I183" s="72"/>
      <c r="J183" s="72"/>
      <c r="K183" s="72"/>
      <c r="L183" s="65"/>
      <c r="M183" s="66"/>
      <c r="N183" s="67"/>
      <c r="O183" s="67"/>
      <c r="P183" s="67"/>
    </row>
    <row r="184" spans="1:16" ht="39.950000000000003" customHeight="1">
      <c r="A184" s="51"/>
      <c r="B184" s="51"/>
      <c r="C184" s="79"/>
      <c r="D184" s="79"/>
      <c r="E184" s="71"/>
      <c r="F184" s="71"/>
      <c r="G184" s="71"/>
      <c r="H184" s="79"/>
      <c r="I184" s="64"/>
      <c r="J184" s="64"/>
      <c r="K184" s="64"/>
      <c r="L184" s="65"/>
      <c r="M184" s="66"/>
      <c r="N184" s="67"/>
      <c r="O184" s="67"/>
      <c r="P184" s="67"/>
    </row>
    <row r="185" spans="1:16" ht="39.950000000000003" customHeight="1">
      <c r="A185" s="51"/>
      <c r="B185" s="51"/>
      <c r="C185" s="69"/>
      <c r="D185" s="69"/>
      <c r="E185" s="68"/>
      <c r="F185" s="68"/>
      <c r="G185" s="68"/>
      <c r="H185" s="51"/>
      <c r="I185" s="70"/>
      <c r="J185" s="70"/>
      <c r="K185" s="70"/>
      <c r="L185" s="65"/>
      <c r="M185" s="66"/>
      <c r="N185" s="67"/>
      <c r="O185" s="67"/>
      <c r="P185" s="67"/>
    </row>
    <row r="186" spans="1:16" ht="39.950000000000003" customHeight="1">
      <c r="A186" s="51"/>
      <c r="B186" s="51"/>
      <c r="C186" s="51"/>
      <c r="D186" s="51"/>
      <c r="E186" s="71"/>
      <c r="F186" s="71"/>
      <c r="G186" s="71"/>
      <c r="H186" s="79"/>
      <c r="I186" s="70"/>
      <c r="J186" s="70"/>
      <c r="K186" s="70"/>
      <c r="L186" s="65"/>
      <c r="M186" s="66"/>
      <c r="N186" s="67"/>
      <c r="O186" s="67"/>
      <c r="P186" s="67"/>
    </row>
    <row r="187" spans="1:16" ht="39.950000000000003" customHeight="1">
      <c r="A187" s="51"/>
      <c r="B187" s="51"/>
      <c r="C187" s="51"/>
      <c r="D187" s="51"/>
      <c r="E187" s="71"/>
      <c r="F187" s="71"/>
      <c r="G187" s="71"/>
      <c r="H187" s="79"/>
      <c r="I187" s="70"/>
      <c r="J187" s="70"/>
      <c r="K187" s="70"/>
      <c r="L187" s="65"/>
      <c r="M187" s="66"/>
      <c r="N187" s="67"/>
      <c r="O187" s="67"/>
      <c r="P187" s="67"/>
    </row>
    <row r="188" spans="1:16" ht="39.950000000000003" customHeight="1">
      <c r="A188" s="51"/>
      <c r="B188" s="51"/>
      <c r="C188" s="51"/>
      <c r="D188" s="51"/>
      <c r="E188" s="75"/>
      <c r="F188" s="75"/>
      <c r="G188" s="75"/>
      <c r="H188" s="51"/>
      <c r="I188" s="70"/>
      <c r="J188" s="70"/>
      <c r="K188" s="70"/>
      <c r="L188" s="65"/>
      <c r="M188" s="66"/>
      <c r="N188" s="67"/>
      <c r="O188" s="67"/>
      <c r="P188" s="67"/>
    </row>
    <row r="189" spans="1:16" ht="39.950000000000003" customHeight="1">
      <c r="A189" s="51"/>
      <c r="B189" s="51"/>
      <c r="C189" s="51"/>
      <c r="D189" s="51"/>
      <c r="E189" s="75"/>
      <c r="F189" s="75"/>
      <c r="G189" s="75"/>
      <c r="H189" s="51"/>
      <c r="I189" s="70"/>
      <c r="J189" s="70"/>
      <c r="K189" s="70"/>
      <c r="L189" s="65"/>
      <c r="M189" s="66"/>
      <c r="N189" s="67"/>
      <c r="O189" s="67"/>
      <c r="P189" s="67"/>
    </row>
    <row r="190" spans="1:16" ht="39.950000000000003" customHeight="1">
      <c r="A190" s="51"/>
      <c r="B190" s="51"/>
      <c r="C190" s="51"/>
      <c r="D190" s="51"/>
      <c r="E190" s="75"/>
      <c r="F190" s="75"/>
      <c r="G190" s="75"/>
      <c r="H190" s="51"/>
      <c r="I190" s="70"/>
      <c r="J190" s="70"/>
      <c r="K190" s="70"/>
      <c r="L190" s="65"/>
      <c r="M190" s="66"/>
      <c r="N190" s="67"/>
      <c r="O190" s="67"/>
      <c r="P190" s="67"/>
    </row>
    <row r="191" spans="1:16" ht="39.950000000000003" customHeight="1">
      <c r="A191" s="51"/>
      <c r="B191" s="51"/>
      <c r="C191" s="51"/>
      <c r="D191" s="51"/>
      <c r="E191" s="75"/>
      <c r="F191" s="75"/>
      <c r="G191" s="75"/>
      <c r="H191" s="51"/>
      <c r="I191" s="64"/>
      <c r="J191" s="64"/>
      <c r="K191" s="64"/>
      <c r="L191" s="65"/>
      <c r="M191" s="66"/>
      <c r="N191" s="67"/>
      <c r="O191" s="67"/>
      <c r="P191" s="67"/>
    </row>
    <row r="192" spans="1:16" ht="39.950000000000003" customHeight="1">
      <c r="A192" s="51"/>
      <c r="B192" s="51"/>
      <c r="C192" s="51"/>
      <c r="D192" s="51"/>
      <c r="E192" s="75"/>
      <c r="F192" s="75"/>
      <c r="G192" s="75"/>
      <c r="H192" s="51"/>
      <c r="I192" s="72"/>
      <c r="J192" s="72"/>
      <c r="K192" s="72"/>
      <c r="L192" s="65"/>
      <c r="M192" s="66"/>
      <c r="N192" s="67"/>
      <c r="O192" s="67"/>
      <c r="P192" s="67"/>
    </row>
    <row r="193" spans="1:16" ht="39.950000000000003" customHeight="1">
      <c r="A193" s="51"/>
      <c r="B193" s="51"/>
      <c r="C193" s="51"/>
      <c r="D193" s="51"/>
      <c r="E193" s="75"/>
      <c r="F193" s="75"/>
      <c r="G193" s="75"/>
      <c r="H193" s="51"/>
      <c r="I193" s="72"/>
      <c r="J193" s="72"/>
      <c r="K193" s="72"/>
      <c r="L193" s="65"/>
      <c r="M193" s="66"/>
      <c r="N193" s="67"/>
      <c r="O193" s="67"/>
      <c r="P193" s="67"/>
    </row>
    <row r="194" spans="1:16" ht="39.950000000000003" customHeight="1">
      <c r="A194" s="51"/>
      <c r="B194" s="51"/>
      <c r="C194" s="51"/>
      <c r="D194" s="51"/>
      <c r="E194" s="75"/>
      <c r="F194" s="75"/>
      <c r="G194" s="75"/>
      <c r="H194" s="51"/>
      <c r="I194" s="72"/>
      <c r="J194" s="72"/>
      <c r="K194" s="72"/>
      <c r="L194" s="65"/>
      <c r="M194" s="66"/>
      <c r="N194" s="67"/>
      <c r="O194" s="67"/>
      <c r="P194" s="67"/>
    </row>
    <row r="195" spans="1:16" ht="39.950000000000003" customHeight="1">
      <c r="A195" s="51"/>
      <c r="B195" s="51"/>
      <c r="C195" s="51"/>
      <c r="D195" s="51"/>
      <c r="E195" s="75"/>
      <c r="F195" s="75"/>
      <c r="G195" s="75"/>
      <c r="H195" s="51"/>
      <c r="I195" s="64"/>
      <c r="J195" s="64"/>
      <c r="K195" s="64"/>
      <c r="L195" s="65"/>
      <c r="M195" s="66"/>
      <c r="N195" s="67"/>
      <c r="O195" s="67"/>
      <c r="P195" s="67"/>
    </row>
    <row r="196" spans="1:16" ht="39.950000000000003" customHeight="1">
      <c r="A196" s="51"/>
      <c r="B196" s="51"/>
      <c r="C196" s="51"/>
      <c r="D196" s="51"/>
      <c r="E196" s="75"/>
      <c r="F196" s="75"/>
      <c r="G196" s="75"/>
      <c r="H196" s="51"/>
      <c r="I196" s="70"/>
      <c r="J196" s="70"/>
      <c r="K196" s="70"/>
      <c r="L196" s="65"/>
      <c r="M196" s="66"/>
      <c r="N196" s="67"/>
      <c r="O196" s="67"/>
      <c r="P196" s="67"/>
    </row>
    <row r="197" spans="1:16" ht="39.950000000000003" customHeight="1">
      <c r="A197" s="51"/>
      <c r="B197" s="51"/>
      <c r="C197" s="51"/>
      <c r="D197" s="51"/>
      <c r="E197" s="75"/>
      <c r="F197" s="75"/>
      <c r="G197" s="75"/>
      <c r="H197" s="51"/>
      <c r="I197" s="70"/>
      <c r="J197" s="70"/>
      <c r="K197" s="70"/>
      <c r="L197" s="65"/>
      <c r="M197" s="66"/>
      <c r="N197" s="67"/>
      <c r="O197" s="67"/>
      <c r="P197" s="67"/>
    </row>
    <row r="198" spans="1:16" ht="39.950000000000003" customHeight="1">
      <c r="A198" s="51"/>
      <c r="B198" s="51"/>
      <c r="C198" s="51"/>
      <c r="D198" s="51"/>
      <c r="E198" s="75"/>
      <c r="F198" s="75"/>
      <c r="G198" s="75"/>
      <c r="H198" s="51"/>
      <c r="I198" s="70"/>
      <c r="J198" s="70"/>
      <c r="K198" s="70"/>
      <c r="L198" s="65"/>
      <c r="M198" s="66"/>
      <c r="N198" s="67"/>
      <c r="O198" s="67"/>
      <c r="P198" s="67"/>
    </row>
    <row r="199" spans="1:16" ht="39.950000000000003" customHeight="1">
      <c r="A199" s="51"/>
      <c r="B199" s="51"/>
      <c r="C199" s="51"/>
      <c r="D199" s="51"/>
      <c r="E199" s="75"/>
      <c r="F199" s="75"/>
      <c r="G199" s="75"/>
      <c r="H199" s="51"/>
      <c r="I199" s="70"/>
      <c r="J199" s="70"/>
      <c r="K199" s="70"/>
      <c r="L199" s="65"/>
      <c r="M199" s="66"/>
      <c r="N199" s="67"/>
      <c r="O199" s="67"/>
      <c r="P199" s="67"/>
    </row>
    <row r="200" spans="1:16" ht="39.950000000000003" customHeight="1">
      <c r="A200" s="51"/>
      <c r="B200" s="51"/>
      <c r="C200" s="79"/>
      <c r="D200" s="79"/>
      <c r="E200" s="71"/>
      <c r="F200" s="71"/>
      <c r="G200" s="71"/>
      <c r="H200" s="79"/>
      <c r="I200" s="70"/>
      <c r="J200" s="70"/>
      <c r="K200" s="70"/>
      <c r="L200" s="65"/>
      <c r="M200" s="66"/>
      <c r="N200" s="67"/>
      <c r="O200" s="67"/>
      <c r="P200" s="67"/>
    </row>
    <row r="201" spans="1:16" ht="39.950000000000003" customHeight="1">
      <c r="A201" s="51"/>
      <c r="B201" s="51"/>
      <c r="C201" s="79"/>
      <c r="D201" s="79"/>
      <c r="E201" s="71"/>
      <c r="F201" s="71"/>
      <c r="G201" s="71"/>
      <c r="H201" s="79"/>
      <c r="I201" s="70"/>
      <c r="J201" s="70"/>
      <c r="K201" s="70"/>
      <c r="L201" s="65"/>
      <c r="M201" s="66"/>
      <c r="N201" s="67"/>
      <c r="O201" s="67"/>
      <c r="P201" s="67"/>
    </row>
    <row r="202" spans="1:16" ht="39.950000000000003" customHeight="1">
      <c r="A202" s="51"/>
      <c r="B202" s="51"/>
      <c r="C202" s="69"/>
      <c r="D202" s="69"/>
      <c r="E202" s="71"/>
      <c r="F202" s="71"/>
      <c r="G202" s="71"/>
      <c r="H202" s="51"/>
      <c r="I202" s="70"/>
      <c r="J202" s="70"/>
      <c r="K202" s="70"/>
      <c r="L202" s="65"/>
      <c r="M202" s="66"/>
      <c r="N202" s="67"/>
      <c r="O202" s="67"/>
      <c r="P202" s="67"/>
    </row>
    <row r="203" spans="1:16" ht="39.950000000000003" customHeight="1">
      <c r="A203" s="51"/>
      <c r="B203" s="51"/>
      <c r="C203" s="69"/>
      <c r="D203" s="69"/>
      <c r="E203" s="71"/>
      <c r="F203" s="71"/>
      <c r="G203" s="71"/>
      <c r="H203" s="51"/>
      <c r="I203" s="70"/>
      <c r="J203" s="70"/>
      <c r="K203" s="70"/>
      <c r="L203" s="65"/>
      <c r="M203" s="66"/>
      <c r="N203" s="67"/>
      <c r="O203" s="67"/>
      <c r="P203" s="67"/>
    </row>
    <row r="204" spans="1:16" ht="39.950000000000003" customHeight="1">
      <c r="A204" s="51"/>
      <c r="B204" s="51"/>
      <c r="C204" s="69"/>
      <c r="D204" s="69"/>
      <c r="E204" s="71"/>
      <c r="F204" s="71"/>
      <c r="G204" s="71"/>
      <c r="H204" s="51"/>
      <c r="I204" s="72"/>
      <c r="J204" s="72"/>
      <c r="K204" s="72"/>
      <c r="L204" s="65"/>
      <c r="M204" s="66"/>
      <c r="N204" s="67"/>
      <c r="O204" s="67"/>
      <c r="P204" s="67"/>
    </row>
    <row r="205" spans="1:16" ht="39.950000000000003" customHeight="1">
      <c r="A205" s="51"/>
      <c r="B205" s="51"/>
      <c r="C205" s="69"/>
      <c r="D205" s="69"/>
      <c r="E205" s="86"/>
      <c r="F205" s="86"/>
      <c r="G205" s="86"/>
      <c r="H205" s="69"/>
      <c r="I205" s="70"/>
      <c r="J205" s="70"/>
      <c r="K205" s="70"/>
      <c r="L205" s="65"/>
      <c r="M205" s="66"/>
      <c r="N205" s="67"/>
      <c r="O205" s="67"/>
      <c r="P205" s="67"/>
    </row>
    <row r="206" spans="1:16" ht="39.950000000000003" customHeight="1">
      <c r="A206" s="51"/>
      <c r="B206" s="51"/>
      <c r="C206" s="69"/>
      <c r="D206" s="69"/>
      <c r="E206" s="86"/>
      <c r="F206" s="86"/>
      <c r="G206" s="86"/>
      <c r="H206" s="69"/>
      <c r="I206" s="72"/>
      <c r="J206" s="72"/>
      <c r="K206" s="72"/>
      <c r="L206" s="65"/>
      <c r="M206" s="66"/>
      <c r="N206" s="67"/>
      <c r="O206" s="67"/>
      <c r="P206" s="67"/>
    </row>
    <row r="207" spans="1:16" ht="39.950000000000003" customHeight="1">
      <c r="A207" s="51"/>
      <c r="B207" s="51"/>
      <c r="C207" s="69"/>
      <c r="D207" s="69"/>
      <c r="E207" s="86"/>
      <c r="F207" s="86"/>
      <c r="G207" s="86"/>
      <c r="H207" s="69"/>
      <c r="I207" s="72"/>
      <c r="J207" s="72"/>
      <c r="K207" s="72"/>
      <c r="L207" s="65"/>
      <c r="M207" s="66"/>
      <c r="N207" s="67"/>
      <c r="O207" s="67"/>
      <c r="P207" s="67"/>
    </row>
    <row r="208" spans="1:16" ht="39.950000000000003" customHeight="1">
      <c r="A208" s="51"/>
      <c r="B208" s="51"/>
      <c r="C208" s="69"/>
      <c r="D208" s="69"/>
      <c r="E208" s="86"/>
      <c r="F208" s="86"/>
      <c r="G208" s="86"/>
      <c r="H208" s="69"/>
      <c r="I208" s="72"/>
      <c r="J208" s="72"/>
      <c r="K208" s="72"/>
      <c r="L208" s="65"/>
      <c r="M208" s="66"/>
      <c r="N208" s="67"/>
      <c r="O208" s="67"/>
      <c r="P208" s="67"/>
    </row>
    <row r="209" spans="1:16" ht="39.950000000000003" customHeight="1">
      <c r="A209" s="51"/>
      <c r="B209" s="51"/>
      <c r="C209" s="69"/>
      <c r="D209" s="69"/>
      <c r="E209" s="81"/>
      <c r="F209" s="81"/>
      <c r="G209" s="81"/>
      <c r="H209" s="51"/>
      <c r="I209" s="64"/>
      <c r="J209" s="64"/>
      <c r="K209" s="64"/>
      <c r="L209" s="65"/>
      <c r="M209" s="66"/>
      <c r="N209" s="67"/>
      <c r="O209" s="67"/>
      <c r="P209" s="67"/>
    </row>
    <row r="210" spans="1:16" ht="39.950000000000003" customHeight="1">
      <c r="A210" s="51"/>
      <c r="B210" s="51"/>
      <c r="C210" s="79"/>
      <c r="D210" s="79"/>
      <c r="E210" s="71"/>
      <c r="F210" s="71"/>
      <c r="G210" s="71"/>
      <c r="H210" s="79"/>
      <c r="I210" s="70"/>
      <c r="J210" s="70"/>
      <c r="K210" s="70"/>
      <c r="L210" s="65"/>
      <c r="M210" s="66"/>
      <c r="N210" s="67"/>
      <c r="O210" s="67"/>
      <c r="P210" s="67"/>
    </row>
    <row r="211" spans="1:16" ht="39.950000000000003" customHeight="1">
      <c r="A211" s="51"/>
      <c r="B211" s="51"/>
      <c r="C211" s="79"/>
      <c r="D211" s="79"/>
      <c r="E211" s="71"/>
      <c r="F211" s="71"/>
      <c r="G211" s="71"/>
      <c r="H211" s="79"/>
      <c r="I211" s="70"/>
      <c r="J211" s="70"/>
      <c r="K211" s="70"/>
      <c r="L211" s="65"/>
      <c r="M211" s="66"/>
      <c r="N211" s="67"/>
      <c r="O211" s="67"/>
      <c r="P211" s="67"/>
    </row>
    <row r="212" spans="1:16" ht="39.950000000000003" customHeight="1">
      <c r="A212" s="51"/>
      <c r="B212" s="51"/>
      <c r="C212" s="69"/>
      <c r="D212" s="69"/>
      <c r="E212" s="71"/>
      <c r="F212" s="71"/>
      <c r="G212" s="71"/>
      <c r="H212" s="79"/>
      <c r="I212" s="70"/>
      <c r="J212" s="70"/>
      <c r="K212" s="70"/>
      <c r="L212" s="65"/>
      <c r="M212" s="66"/>
      <c r="N212" s="67"/>
      <c r="O212" s="67"/>
      <c r="P212" s="67"/>
    </row>
    <row r="213" spans="1:16" ht="39.950000000000003" customHeight="1">
      <c r="A213" s="51"/>
      <c r="B213" s="51"/>
      <c r="C213" s="69"/>
      <c r="D213" s="69"/>
      <c r="E213" s="71"/>
      <c r="F213" s="71"/>
      <c r="G213" s="71"/>
      <c r="H213" s="79"/>
      <c r="I213" s="70"/>
      <c r="J213" s="70"/>
      <c r="K213" s="70"/>
      <c r="L213" s="65"/>
      <c r="M213" s="66"/>
      <c r="N213" s="67"/>
      <c r="O213" s="67"/>
      <c r="P213" s="67"/>
    </row>
    <row r="214" spans="1:16" ht="39.950000000000003" customHeight="1">
      <c r="A214" s="51"/>
      <c r="B214" s="51"/>
      <c r="C214" s="69"/>
      <c r="D214" s="69"/>
      <c r="E214" s="71"/>
      <c r="F214" s="71"/>
      <c r="G214" s="71"/>
      <c r="H214" s="79"/>
      <c r="I214" s="70"/>
      <c r="J214" s="70"/>
      <c r="K214" s="70"/>
      <c r="L214" s="65"/>
      <c r="M214" s="66"/>
      <c r="N214" s="67"/>
      <c r="O214" s="67"/>
      <c r="P214" s="67"/>
    </row>
    <row r="215" spans="1:16" ht="39.950000000000003" customHeight="1">
      <c r="A215" s="51"/>
      <c r="B215" s="51"/>
      <c r="C215" s="51"/>
      <c r="D215" s="51"/>
      <c r="E215" s="68"/>
      <c r="F215" s="68"/>
      <c r="G215" s="68"/>
      <c r="H215" s="69"/>
      <c r="I215" s="64"/>
      <c r="J215" s="64"/>
      <c r="K215" s="64"/>
      <c r="L215" s="65"/>
      <c r="M215" s="66"/>
      <c r="N215" s="67"/>
      <c r="O215" s="67"/>
      <c r="P215" s="67"/>
    </row>
    <row r="216" spans="1:16" ht="39.950000000000003" customHeight="1">
      <c r="A216" s="51"/>
      <c r="B216" s="51"/>
      <c r="C216" s="51"/>
      <c r="D216" s="51"/>
      <c r="E216" s="62"/>
      <c r="F216" s="62"/>
      <c r="G216" s="62"/>
      <c r="H216" s="63"/>
      <c r="I216" s="64"/>
      <c r="J216" s="64"/>
      <c r="K216" s="64"/>
      <c r="L216" s="65"/>
      <c r="M216" s="66"/>
      <c r="N216" s="67"/>
      <c r="O216" s="67"/>
      <c r="P216" s="67"/>
    </row>
    <row r="217" spans="1:16" ht="39.950000000000003" customHeight="1">
      <c r="A217" s="51"/>
      <c r="B217" s="51"/>
      <c r="C217" s="51"/>
      <c r="D217" s="51"/>
      <c r="E217" s="68"/>
      <c r="F217" s="68"/>
      <c r="G217" s="68"/>
      <c r="H217" s="69"/>
      <c r="I217" s="64"/>
      <c r="J217" s="64"/>
      <c r="K217" s="64"/>
      <c r="L217" s="65"/>
      <c r="M217" s="66"/>
      <c r="N217" s="67"/>
      <c r="O217" s="67"/>
      <c r="P217" s="67"/>
    </row>
    <row r="218" spans="1:16" ht="39.950000000000003" customHeight="1">
      <c r="A218" s="51"/>
      <c r="B218" s="51"/>
      <c r="C218" s="51"/>
      <c r="D218" s="51"/>
      <c r="E218" s="68"/>
      <c r="F218" s="68"/>
      <c r="G218" s="68"/>
      <c r="H218" s="69"/>
      <c r="I218" s="64"/>
      <c r="J218" s="64"/>
      <c r="K218" s="64"/>
      <c r="L218" s="65"/>
      <c r="M218" s="66"/>
      <c r="N218" s="67"/>
      <c r="O218" s="67"/>
      <c r="P218" s="67"/>
    </row>
    <row r="219" spans="1:16" ht="39.950000000000003" customHeight="1">
      <c r="A219" s="51"/>
      <c r="B219" s="51"/>
      <c r="C219" s="51"/>
      <c r="D219" s="51"/>
      <c r="E219" s="68"/>
      <c r="F219" s="68"/>
      <c r="G219" s="68"/>
      <c r="H219" s="69"/>
      <c r="I219" s="64"/>
      <c r="J219" s="64"/>
      <c r="K219" s="64"/>
      <c r="L219" s="65"/>
      <c r="M219" s="66"/>
      <c r="N219" s="67"/>
      <c r="O219" s="67"/>
      <c r="P219" s="67"/>
    </row>
    <row r="220" spans="1:16" ht="39.950000000000003" customHeight="1">
      <c r="A220" s="51"/>
      <c r="B220" s="51"/>
      <c r="C220" s="51"/>
      <c r="D220" s="51"/>
      <c r="E220" s="68"/>
      <c r="F220" s="68"/>
      <c r="G220" s="68"/>
      <c r="H220" s="69"/>
      <c r="I220" s="70"/>
      <c r="J220" s="70"/>
      <c r="K220" s="70"/>
      <c r="L220" s="51"/>
      <c r="M220" s="66"/>
      <c r="N220" s="67"/>
      <c r="O220" s="67"/>
      <c r="P220" s="67"/>
    </row>
    <row r="221" spans="1:16" ht="39.950000000000003" customHeight="1">
      <c r="A221" s="51"/>
      <c r="B221" s="51"/>
      <c r="C221" s="51"/>
      <c r="D221" s="51"/>
      <c r="E221" s="71"/>
      <c r="F221" s="71"/>
      <c r="G221" s="71"/>
      <c r="H221" s="51"/>
      <c r="I221" s="70"/>
      <c r="J221" s="70"/>
      <c r="K221" s="70"/>
      <c r="L221" s="65"/>
      <c r="M221" s="66"/>
      <c r="N221" s="67"/>
      <c r="O221" s="67"/>
      <c r="P221" s="67"/>
    </row>
    <row r="222" spans="1:16" ht="39.950000000000003" customHeight="1">
      <c r="A222" s="51"/>
      <c r="B222" s="51"/>
      <c r="C222" s="51"/>
      <c r="D222" s="51"/>
      <c r="E222" s="71"/>
      <c r="F222" s="71"/>
      <c r="G222" s="71"/>
      <c r="H222" s="51"/>
      <c r="I222" s="73"/>
      <c r="J222" s="73"/>
      <c r="K222" s="73"/>
      <c r="L222" s="51"/>
      <c r="M222" s="66"/>
      <c r="N222" s="67"/>
      <c r="O222" s="67"/>
      <c r="P222" s="67"/>
    </row>
    <row r="223" spans="1:16" ht="39.950000000000003" customHeight="1">
      <c r="A223" s="51"/>
      <c r="B223" s="51"/>
      <c r="C223" s="51"/>
      <c r="D223" s="51"/>
      <c r="E223" s="71"/>
      <c r="F223" s="71"/>
      <c r="G223" s="71"/>
      <c r="H223" s="51"/>
      <c r="I223" s="73"/>
      <c r="J223" s="73"/>
      <c r="K223" s="73"/>
      <c r="L223" s="65"/>
      <c r="M223" s="66"/>
      <c r="N223" s="67"/>
      <c r="O223" s="67"/>
      <c r="P223" s="67"/>
    </row>
    <row r="224" spans="1:16" ht="39.950000000000003" customHeight="1">
      <c r="A224" s="51"/>
      <c r="B224" s="51"/>
      <c r="C224" s="51"/>
      <c r="D224" s="51"/>
      <c r="E224" s="68"/>
      <c r="F224" s="68"/>
      <c r="G224" s="68"/>
      <c r="H224" s="69"/>
      <c r="I224" s="70"/>
      <c r="J224" s="70"/>
      <c r="K224" s="70"/>
      <c r="L224" s="65"/>
      <c r="M224" s="66"/>
      <c r="N224" s="67"/>
      <c r="O224" s="67"/>
      <c r="P224" s="67"/>
    </row>
    <row r="225" spans="1:16" ht="39.950000000000003" customHeight="1">
      <c r="A225" s="51"/>
      <c r="B225" s="51"/>
      <c r="C225" s="51"/>
      <c r="D225" s="51"/>
      <c r="E225" s="68"/>
      <c r="F225" s="68"/>
      <c r="G225" s="68"/>
      <c r="H225" s="63"/>
      <c r="I225" s="70"/>
      <c r="J225" s="70"/>
      <c r="K225" s="70"/>
      <c r="L225" s="65"/>
      <c r="M225" s="66"/>
      <c r="N225" s="67"/>
      <c r="O225" s="67"/>
      <c r="P225" s="67"/>
    </row>
    <row r="226" spans="1:16" ht="39.950000000000003" customHeight="1">
      <c r="A226" s="51"/>
      <c r="B226" s="51"/>
      <c r="C226" s="51"/>
      <c r="D226" s="51"/>
      <c r="E226" s="68"/>
      <c r="F226" s="68"/>
      <c r="G226" s="68"/>
      <c r="H226" s="63"/>
      <c r="I226" s="64"/>
      <c r="J226" s="64"/>
      <c r="K226" s="64"/>
      <c r="L226" s="65"/>
      <c r="M226" s="66"/>
      <c r="N226" s="67"/>
      <c r="O226" s="67"/>
      <c r="P226" s="67"/>
    </row>
    <row r="227" spans="1:16" ht="39.950000000000003" customHeight="1">
      <c r="A227" s="51"/>
      <c r="B227" s="51"/>
      <c r="C227" s="51"/>
      <c r="D227" s="51"/>
      <c r="E227" s="68"/>
      <c r="F227" s="68"/>
      <c r="G227" s="68"/>
      <c r="H227" s="69"/>
      <c r="I227" s="72"/>
      <c r="J227" s="72"/>
      <c r="K227" s="72"/>
      <c r="L227" s="65"/>
      <c r="M227" s="66"/>
      <c r="N227" s="67"/>
      <c r="O227" s="67"/>
      <c r="P227" s="67"/>
    </row>
    <row r="228" spans="1:16" ht="39.950000000000003" customHeight="1">
      <c r="A228" s="51"/>
      <c r="B228" s="51"/>
      <c r="C228" s="51"/>
      <c r="D228" s="51"/>
      <c r="E228" s="68"/>
      <c r="F228" s="68"/>
      <c r="G228" s="68"/>
      <c r="H228" s="69"/>
      <c r="I228" s="72"/>
      <c r="J228" s="72"/>
      <c r="K228" s="72"/>
      <c r="L228" s="65"/>
      <c r="M228" s="66"/>
      <c r="N228" s="67"/>
      <c r="O228" s="67"/>
      <c r="P228" s="67"/>
    </row>
    <row r="229" spans="1:16" ht="39.950000000000003" customHeight="1">
      <c r="A229" s="51"/>
      <c r="B229" s="51"/>
      <c r="C229" s="51"/>
      <c r="D229" s="51"/>
      <c r="E229" s="62"/>
      <c r="F229" s="62"/>
      <c r="G229" s="62"/>
      <c r="H229" s="63"/>
      <c r="I229" s="72"/>
      <c r="J229" s="72"/>
      <c r="K229" s="72"/>
      <c r="L229" s="65"/>
      <c r="M229" s="66"/>
      <c r="N229" s="67"/>
      <c r="O229" s="67"/>
      <c r="P229" s="67"/>
    </row>
    <row r="230" spans="1:16" ht="39.950000000000003" customHeight="1">
      <c r="A230" s="51"/>
      <c r="B230" s="51"/>
      <c r="C230" s="51"/>
      <c r="D230" s="51"/>
      <c r="E230" s="62"/>
      <c r="F230" s="62"/>
      <c r="G230" s="62"/>
      <c r="H230" s="51"/>
      <c r="I230" s="70"/>
      <c r="J230" s="70"/>
      <c r="K230" s="70"/>
      <c r="L230" s="65"/>
      <c r="M230" s="66"/>
      <c r="N230" s="67"/>
      <c r="O230" s="67"/>
      <c r="P230" s="67"/>
    </row>
    <row r="231" spans="1:16" ht="39.950000000000003" customHeight="1">
      <c r="A231" s="51"/>
      <c r="B231" s="51"/>
      <c r="C231" s="51"/>
      <c r="D231" s="51"/>
      <c r="E231" s="62"/>
      <c r="F231" s="62"/>
      <c r="G231" s="62"/>
      <c r="H231" s="51"/>
      <c r="I231" s="70"/>
      <c r="J231" s="70"/>
      <c r="K231" s="70"/>
      <c r="L231" s="65"/>
      <c r="M231" s="66"/>
      <c r="N231" s="67"/>
      <c r="O231" s="67"/>
      <c r="P231" s="67"/>
    </row>
    <row r="232" spans="1:16" ht="39.950000000000003" customHeight="1">
      <c r="A232" s="51"/>
      <c r="B232" s="51"/>
      <c r="C232" s="51"/>
      <c r="D232" s="51"/>
      <c r="E232" s="62"/>
      <c r="F232" s="62"/>
      <c r="G232" s="62"/>
      <c r="H232" s="63"/>
      <c r="I232" s="70"/>
      <c r="J232" s="70"/>
      <c r="K232" s="70"/>
      <c r="L232" s="65"/>
      <c r="M232" s="66"/>
      <c r="N232" s="67"/>
      <c r="O232" s="67"/>
      <c r="P232" s="67"/>
    </row>
    <row r="233" spans="1:16" ht="39.950000000000003" customHeight="1">
      <c r="A233" s="51"/>
      <c r="B233" s="51"/>
      <c r="C233" s="51"/>
      <c r="D233" s="51"/>
      <c r="E233" s="62"/>
      <c r="F233" s="62"/>
      <c r="G233" s="62"/>
      <c r="H233" s="63"/>
      <c r="I233" s="70"/>
      <c r="J233" s="70"/>
      <c r="K233" s="70"/>
      <c r="L233" s="65"/>
      <c r="M233" s="66"/>
      <c r="N233" s="67"/>
      <c r="O233" s="67"/>
      <c r="P233" s="67"/>
    </row>
    <row r="234" spans="1:16" ht="39.950000000000003" customHeight="1">
      <c r="A234" s="51"/>
      <c r="B234" s="51"/>
      <c r="C234" s="51"/>
      <c r="D234" s="51"/>
      <c r="E234" s="68"/>
      <c r="F234" s="68"/>
      <c r="G234" s="68"/>
      <c r="H234" s="69"/>
      <c r="I234" s="64"/>
      <c r="J234" s="64"/>
      <c r="K234" s="64"/>
      <c r="L234" s="65"/>
      <c r="M234" s="66"/>
      <c r="N234" s="67"/>
      <c r="O234" s="67"/>
      <c r="P234" s="67"/>
    </row>
    <row r="235" spans="1:16" ht="39.950000000000003" customHeight="1">
      <c r="A235" s="51"/>
      <c r="B235" s="51"/>
      <c r="C235" s="51"/>
      <c r="D235" s="51"/>
      <c r="E235" s="68"/>
      <c r="F235" s="68"/>
      <c r="G235" s="68"/>
      <c r="H235" s="69"/>
      <c r="I235" s="64"/>
      <c r="J235" s="64"/>
      <c r="K235" s="64"/>
      <c r="L235" s="65"/>
      <c r="M235" s="66"/>
      <c r="N235" s="67"/>
      <c r="O235" s="67"/>
      <c r="P235" s="67"/>
    </row>
    <row r="236" spans="1:16" ht="39.950000000000003" customHeight="1">
      <c r="A236" s="51"/>
      <c r="B236" s="51"/>
      <c r="C236" s="51"/>
      <c r="D236" s="51"/>
      <c r="E236" s="68"/>
      <c r="F236" s="68"/>
      <c r="G236" s="68"/>
      <c r="H236" s="69"/>
      <c r="I236" s="72"/>
      <c r="J236" s="72"/>
      <c r="K236" s="72"/>
      <c r="L236" s="65"/>
      <c r="M236" s="66"/>
      <c r="N236" s="67"/>
      <c r="O236" s="67"/>
      <c r="P236" s="67"/>
    </row>
    <row r="237" spans="1:16" ht="39.950000000000003" customHeight="1">
      <c r="A237" s="51"/>
      <c r="B237" s="51"/>
      <c r="C237" s="51"/>
      <c r="D237" s="51"/>
      <c r="E237" s="68"/>
      <c r="F237" s="68"/>
      <c r="G237" s="68"/>
      <c r="H237" s="69"/>
      <c r="I237" s="70"/>
      <c r="J237" s="70"/>
      <c r="K237" s="70"/>
      <c r="L237" s="65"/>
      <c r="M237" s="66"/>
      <c r="N237" s="67"/>
      <c r="O237" s="67"/>
      <c r="P237" s="67"/>
    </row>
    <row r="238" spans="1:16" ht="39.950000000000003" customHeight="1">
      <c r="A238" s="51"/>
      <c r="B238" s="51"/>
      <c r="C238" s="51"/>
      <c r="D238" s="51"/>
      <c r="E238" s="68"/>
      <c r="F238" s="68"/>
      <c r="G238" s="68"/>
      <c r="H238" s="69"/>
      <c r="I238" s="64"/>
      <c r="J238" s="64"/>
      <c r="K238" s="64"/>
      <c r="L238" s="65"/>
      <c r="M238" s="66"/>
      <c r="N238" s="67"/>
      <c r="O238" s="67"/>
      <c r="P238" s="67"/>
    </row>
    <row r="239" spans="1:16" ht="39.950000000000003" customHeight="1">
      <c r="A239" s="51"/>
      <c r="B239" s="51"/>
      <c r="C239" s="51"/>
      <c r="D239" s="51"/>
      <c r="E239" s="68"/>
      <c r="F239" s="68"/>
      <c r="G239" s="68"/>
      <c r="H239" s="69"/>
      <c r="I239" s="70"/>
      <c r="J239" s="70"/>
      <c r="K239" s="70"/>
      <c r="L239" s="65"/>
      <c r="M239" s="66"/>
      <c r="N239" s="67"/>
      <c r="O239" s="67"/>
      <c r="P239" s="67"/>
    </row>
    <row r="240" spans="1:16" ht="39.950000000000003" customHeight="1">
      <c r="A240" s="51"/>
      <c r="B240" s="51"/>
      <c r="C240" s="51"/>
      <c r="D240" s="51"/>
      <c r="E240" s="68"/>
      <c r="F240" s="68"/>
      <c r="G240" s="68"/>
      <c r="H240" s="69"/>
      <c r="I240" s="64"/>
      <c r="J240" s="64"/>
      <c r="K240" s="64"/>
      <c r="L240" s="65"/>
      <c r="M240" s="66"/>
      <c r="N240" s="67"/>
      <c r="O240" s="67"/>
      <c r="P240" s="67"/>
    </row>
    <row r="241" spans="1:16" ht="39.950000000000003" customHeight="1">
      <c r="A241" s="51"/>
      <c r="B241" s="51"/>
      <c r="C241" s="51"/>
      <c r="D241" s="51"/>
      <c r="E241" s="68"/>
      <c r="F241" s="68"/>
      <c r="G241" s="68"/>
      <c r="H241" s="69"/>
      <c r="I241" s="64"/>
      <c r="J241" s="64"/>
      <c r="K241" s="64"/>
      <c r="L241" s="65"/>
      <c r="M241" s="66"/>
      <c r="N241" s="67"/>
      <c r="O241" s="67"/>
      <c r="P241" s="67"/>
    </row>
    <row r="242" spans="1:16" ht="39.950000000000003" customHeight="1">
      <c r="A242" s="51"/>
      <c r="B242" s="51"/>
      <c r="C242" s="51"/>
      <c r="D242" s="51"/>
      <c r="E242" s="68"/>
      <c r="F242" s="68"/>
      <c r="G242" s="68"/>
      <c r="H242" s="69"/>
      <c r="I242" s="70"/>
      <c r="J242" s="70"/>
      <c r="K242" s="70"/>
      <c r="L242" s="65"/>
      <c r="M242" s="66"/>
      <c r="N242" s="67"/>
      <c r="O242" s="67"/>
      <c r="P242" s="67"/>
    </row>
    <row r="243" spans="1:16" ht="39.950000000000003" customHeight="1">
      <c r="A243" s="51"/>
      <c r="B243" s="51"/>
      <c r="C243" s="51"/>
      <c r="D243" s="51"/>
      <c r="E243" s="68"/>
      <c r="F243" s="68"/>
      <c r="G243" s="68"/>
      <c r="H243" s="69"/>
      <c r="I243" s="72"/>
      <c r="J243" s="72"/>
      <c r="K243" s="72"/>
      <c r="L243" s="65"/>
      <c r="M243" s="66"/>
      <c r="N243" s="67"/>
      <c r="O243" s="67"/>
      <c r="P243" s="67"/>
    </row>
    <row r="244" spans="1:16" ht="39.950000000000003" customHeight="1">
      <c r="A244" s="51"/>
      <c r="B244" s="51"/>
      <c r="C244" s="51"/>
      <c r="D244" s="51"/>
      <c r="E244" s="87"/>
      <c r="F244" s="87"/>
      <c r="G244" s="87"/>
      <c r="H244" s="69"/>
      <c r="I244" s="64"/>
      <c r="J244" s="64"/>
      <c r="K244" s="64"/>
      <c r="L244" s="65"/>
      <c r="M244" s="66"/>
      <c r="N244" s="67"/>
      <c r="O244" s="67"/>
      <c r="P244" s="67"/>
    </row>
    <row r="245" spans="1:16" ht="39.950000000000003" customHeight="1">
      <c r="A245" s="51"/>
      <c r="B245" s="51"/>
      <c r="C245" s="51"/>
      <c r="D245" s="51"/>
      <c r="E245" s="71"/>
      <c r="F245" s="71"/>
      <c r="G245" s="71"/>
      <c r="H245" s="51"/>
      <c r="I245" s="70"/>
      <c r="J245" s="70"/>
      <c r="K245" s="70"/>
      <c r="L245" s="65"/>
      <c r="M245" s="66"/>
      <c r="N245" s="67"/>
      <c r="O245" s="67"/>
      <c r="P245" s="67"/>
    </row>
    <row r="246" spans="1:16" ht="39.950000000000003" customHeight="1">
      <c r="A246" s="51"/>
      <c r="B246" s="51"/>
      <c r="C246" s="51"/>
      <c r="D246" s="51"/>
      <c r="E246" s="71"/>
      <c r="F246" s="71"/>
      <c r="G246" s="71"/>
      <c r="H246" s="51"/>
      <c r="I246" s="70"/>
      <c r="J246" s="70"/>
      <c r="K246" s="70"/>
      <c r="L246" s="65"/>
      <c r="M246" s="66"/>
      <c r="N246" s="67"/>
      <c r="O246" s="67"/>
      <c r="P246" s="67"/>
    </row>
    <row r="247" spans="1:16" ht="39.950000000000003" customHeight="1">
      <c r="A247" s="51"/>
      <c r="B247" s="51"/>
      <c r="C247" s="51"/>
      <c r="D247" s="51"/>
      <c r="E247" s="71"/>
      <c r="F247" s="71"/>
      <c r="G247" s="71"/>
      <c r="H247" s="51"/>
      <c r="I247" s="70"/>
      <c r="J247" s="70"/>
      <c r="K247" s="70"/>
      <c r="L247" s="65"/>
      <c r="M247" s="66"/>
      <c r="N247" s="67"/>
      <c r="O247" s="67"/>
      <c r="P247" s="67"/>
    </row>
    <row r="248" spans="1:16" ht="39.950000000000003" customHeight="1">
      <c r="A248" s="51"/>
      <c r="B248" s="51"/>
      <c r="C248" s="51"/>
      <c r="D248" s="51"/>
      <c r="E248" s="71"/>
      <c r="F248" s="71"/>
      <c r="G248" s="71"/>
      <c r="H248" s="51"/>
      <c r="I248" s="70"/>
      <c r="J248" s="70"/>
      <c r="K248" s="70"/>
      <c r="L248" s="65"/>
      <c r="M248" s="66"/>
      <c r="N248" s="67"/>
      <c r="O248" s="67"/>
      <c r="P248" s="67"/>
    </row>
    <row r="249" spans="1:16" ht="39.950000000000003" customHeight="1">
      <c r="A249" s="51"/>
      <c r="B249" s="51"/>
      <c r="C249" s="51"/>
      <c r="D249" s="51"/>
      <c r="E249" s="71"/>
      <c r="F249" s="71"/>
      <c r="G249" s="71"/>
      <c r="H249" s="51"/>
      <c r="I249" s="70"/>
      <c r="J249" s="70"/>
      <c r="K249" s="70"/>
      <c r="L249" s="65"/>
      <c r="M249" s="66"/>
      <c r="N249" s="67"/>
      <c r="O249" s="67"/>
      <c r="P249" s="67"/>
    </row>
    <row r="250" spans="1:16" ht="39.950000000000003" customHeight="1">
      <c r="A250" s="51"/>
      <c r="B250" s="51"/>
      <c r="C250" s="51"/>
      <c r="D250" s="51"/>
      <c r="E250" s="71"/>
      <c r="F250" s="71"/>
      <c r="G250" s="71"/>
      <c r="H250" s="51"/>
      <c r="I250" s="70"/>
      <c r="J250" s="70"/>
      <c r="K250" s="70"/>
      <c r="L250" s="65"/>
      <c r="M250" s="66"/>
      <c r="N250" s="67"/>
      <c r="O250" s="67"/>
      <c r="P250" s="67"/>
    </row>
    <row r="251" spans="1:16" ht="39.950000000000003" customHeight="1">
      <c r="A251" s="51"/>
      <c r="B251" s="51"/>
      <c r="C251" s="51"/>
      <c r="D251" s="51"/>
      <c r="E251" s="71"/>
      <c r="F251" s="71"/>
      <c r="G251" s="71"/>
      <c r="H251" s="51"/>
      <c r="I251" s="70"/>
      <c r="J251" s="70"/>
      <c r="K251" s="70"/>
      <c r="L251" s="65"/>
      <c r="M251" s="66"/>
      <c r="N251" s="67"/>
      <c r="O251" s="67"/>
      <c r="P251" s="67"/>
    </row>
    <row r="252" spans="1:16" ht="39.950000000000003" customHeight="1">
      <c r="A252" s="51"/>
      <c r="B252" s="51"/>
      <c r="C252" s="51"/>
      <c r="D252" s="51"/>
      <c r="E252" s="71"/>
      <c r="F252" s="71"/>
      <c r="G252" s="71"/>
      <c r="H252" s="51"/>
      <c r="I252" s="70"/>
      <c r="J252" s="70"/>
      <c r="K252" s="70"/>
      <c r="L252" s="65"/>
      <c r="M252" s="66"/>
      <c r="N252" s="67"/>
      <c r="O252" s="67"/>
      <c r="P252" s="67"/>
    </row>
    <row r="253" spans="1:16" ht="39.950000000000003" customHeight="1">
      <c r="A253" s="51"/>
      <c r="B253" s="51"/>
      <c r="C253" s="51"/>
      <c r="D253" s="51"/>
      <c r="E253" s="71"/>
      <c r="F253" s="71"/>
      <c r="G253" s="71"/>
      <c r="H253" s="51"/>
      <c r="I253" s="70"/>
      <c r="J253" s="70"/>
      <c r="K253" s="70"/>
      <c r="L253" s="65"/>
      <c r="M253" s="66"/>
      <c r="N253" s="67"/>
      <c r="O253" s="67"/>
      <c r="P253" s="67"/>
    </row>
    <row r="254" spans="1:16" ht="39.950000000000003" customHeight="1">
      <c r="A254" s="51"/>
      <c r="B254" s="51"/>
      <c r="C254" s="51"/>
      <c r="D254" s="51"/>
      <c r="E254" s="71"/>
      <c r="F254" s="71"/>
      <c r="G254" s="71"/>
      <c r="H254" s="51"/>
      <c r="I254" s="70"/>
      <c r="J254" s="70"/>
      <c r="K254" s="70"/>
      <c r="L254" s="65"/>
      <c r="M254" s="66"/>
      <c r="N254" s="67"/>
      <c r="O254" s="67"/>
      <c r="P254" s="67"/>
    </row>
    <row r="255" spans="1:16" ht="39.950000000000003" customHeight="1">
      <c r="A255" s="51"/>
      <c r="B255" s="51"/>
      <c r="C255" s="51"/>
      <c r="D255" s="51"/>
      <c r="E255" s="71"/>
      <c r="F255" s="71"/>
      <c r="G255" s="71"/>
      <c r="H255" s="51"/>
      <c r="I255" s="64"/>
      <c r="J255" s="64"/>
      <c r="K255" s="64"/>
      <c r="L255" s="65"/>
      <c r="M255" s="66"/>
      <c r="N255" s="67"/>
      <c r="O255" s="67"/>
      <c r="P255" s="67"/>
    </row>
    <row r="256" spans="1:16" ht="39.950000000000003" customHeight="1">
      <c r="A256" s="51"/>
      <c r="B256" s="51"/>
      <c r="C256" s="51"/>
      <c r="D256" s="51"/>
      <c r="E256" s="71"/>
      <c r="F256" s="71"/>
      <c r="G256" s="71"/>
      <c r="H256" s="51"/>
      <c r="I256" s="64"/>
      <c r="J256" s="64"/>
      <c r="K256" s="64"/>
      <c r="L256" s="65"/>
      <c r="M256" s="66"/>
      <c r="N256" s="67"/>
      <c r="O256" s="67"/>
      <c r="P256" s="67"/>
    </row>
    <row r="257" spans="1:16" ht="39.950000000000003" customHeight="1">
      <c r="A257" s="51"/>
      <c r="B257" s="51"/>
      <c r="C257" s="51"/>
      <c r="D257" s="51"/>
      <c r="E257" s="71"/>
      <c r="F257" s="71"/>
      <c r="G257" s="71"/>
      <c r="H257" s="51"/>
      <c r="I257" s="64"/>
      <c r="J257" s="64"/>
      <c r="K257" s="64"/>
      <c r="L257" s="65"/>
      <c r="M257" s="66"/>
      <c r="N257" s="67"/>
      <c r="O257" s="67"/>
      <c r="P257" s="67"/>
    </row>
    <row r="258" spans="1:16" ht="39.950000000000003" customHeight="1">
      <c r="A258" s="51"/>
      <c r="B258" s="51"/>
      <c r="C258" s="51"/>
      <c r="D258" s="51"/>
      <c r="E258" s="71"/>
      <c r="F258" s="71"/>
      <c r="G258" s="71"/>
      <c r="H258" s="51"/>
      <c r="I258" s="73"/>
      <c r="J258" s="73"/>
      <c r="K258" s="73"/>
      <c r="L258" s="51"/>
      <c r="M258" s="66"/>
      <c r="N258" s="67"/>
      <c r="O258" s="67"/>
      <c r="P258" s="67"/>
    </row>
    <row r="259" spans="1:16" ht="39.950000000000003" customHeight="1">
      <c r="A259" s="51"/>
      <c r="B259" s="51"/>
      <c r="C259" s="51"/>
      <c r="D259" s="51"/>
      <c r="E259" s="71"/>
      <c r="F259" s="71"/>
      <c r="G259" s="71"/>
      <c r="H259" s="51"/>
      <c r="I259" s="73"/>
      <c r="J259" s="73"/>
      <c r="K259" s="73"/>
      <c r="L259" s="51"/>
      <c r="M259" s="66"/>
      <c r="N259" s="67"/>
      <c r="O259" s="67"/>
      <c r="P259" s="67"/>
    </row>
    <row r="260" spans="1:16" ht="39.950000000000003" customHeight="1">
      <c r="A260" s="51"/>
      <c r="B260" s="51"/>
      <c r="C260" s="51"/>
      <c r="D260" s="51"/>
      <c r="E260" s="71"/>
      <c r="F260" s="71"/>
      <c r="G260" s="71"/>
      <c r="H260" s="51"/>
      <c r="I260" s="72"/>
      <c r="J260" s="72"/>
      <c r="K260" s="72"/>
      <c r="L260" s="65"/>
      <c r="M260" s="66"/>
      <c r="N260" s="67"/>
      <c r="O260" s="67"/>
      <c r="P260" s="67"/>
    </row>
    <row r="261" spans="1:16" ht="39.950000000000003" customHeight="1">
      <c r="A261" s="51"/>
      <c r="B261" s="51"/>
      <c r="C261" s="51"/>
      <c r="D261" s="51"/>
      <c r="E261" s="71"/>
      <c r="F261" s="71"/>
      <c r="G261" s="71"/>
      <c r="H261" s="51"/>
      <c r="I261" s="73"/>
      <c r="J261" s="73"/>
      <c r="K261" s="73"/>
      <c r="L261" s="51"/>
      <c r="M261" s="66"/>
      <c r="N261" s="67"/>
      <c r="O261" s="67"/>
      <c r="P261" s="67"/>
    </row>
    <row r="262" spans="1:16" ht="39.950000000000003" customHeight="1">
      <c r="A262" s="51"/>
      <c r="B262" s="51"/>
      <c r="C262" s="51"/>
      <c r="D262" s="51"/>
      <c r="E262" s="71"/>
      <c r="F262" s="71"/>
      <c r="G262" s="71"/>
      <c r="H262" s="51"/>
      <c r="I262" s="73"/>
      <c r="J262" s="73"/>
      <c r="K262" s="73"/>
      <c r="L262" s="51"/>
      <c r="M262" s="66"/>
      <c r="N262" s="67"/>
      <c r="O262" s="67"/>
      <c r="P262" s="67"/>
    </row>
    <row r="263" spans="1:16" ht="39.950000000000003" customHeight="1">
      <c r="A263" s="51"/>
      <c r="B263" s="51"/>
      <c r="C263" s="51"/>
      <c r="D263" s="51"/>
      <c r="E263" s="71"/>
      <c r="F263" s="71"/>
      <c r="G263" s="71"/>
      <c r="H263" s="51"/>
      <c r="I263" s="72"/>
      <c r="J263" s="72"/>
      <c r="K263" s="72"/>
      <c r="L263" s="65"/>
      <c r="M263" s="66"/>
      <c r="N263" s="67"/>
      <c r="O263" s="67"/>
      <c r="P263" s="67"/>
    </row>
    <row r="264" spans="1:16" ht="39.950000000000003" customHeight="1">
      <c r="A264" s="51"/>
      <c r="B264" s="51"/>
      <c r="C264" s="51"/>
      <c r="D264" s="51"/>
      <c r="E264" s="71"/>
      <c r="F264" s="71"/>
      <c r="G264" s="71"/>
      <c r="H264" s="51"/>
      <c r="I264" s="72"/>
      <c r="J264" s="72"/>
      <c r="K264" s="72"/>
      <c r="L264" s="65"/>
      <c r="M264" s="66"/>
      <c r="N264" s="67"/>
      <c r="O264" s="67"/>
      <c r="P264" s="67"/>
    </row>
    <row r="265" spans="1:16" ht="39.950000000000003" customHeight="1">
      <c r="A265" s="51"/>
      <c r="B265" s="51"/>
      <c r="C265" s="51"/>
      <c r="D265" s="51"/>
      <c r="E265" s="71"/>
      <c r="F265" s="71"/>
      <c r="G265" s="71"/>
      <c r="H265" s="51"/>
      <c r="I265" s="72"/>
      <c r="J265" s="72"/>
      <c r="K265" s="72"/>
      <c r="L265" s="65"/>
      <c r="M265" s="66"/>
      <c r="N265" s="67"/>
      <c r="O265" s="67"/>
      <c r="P265" s="67"/>
    </row>
    <row r="266" spans="1:16" ht="39.950000000000003" customHeight="1">
      <c r="A266" s="51"/>
      <c r="B266" s="51"/>
      <c r="C266" s="51"/>
      <c r="D266" s="51"/>
      <c r="E266" s="71"/>
      <c r="F266" s="71"/>
      <c r="G266" s="71"/>
      <c r="H266" s="83"/>
      <c r="I266" s="70"/>
      <c r="J266" s="70"/>
      <c r="K266" s="70"/>
      <c r="L266" s="65"/>
      <c r="M266" s="66"/>
      <c r="N266" s="67"/>
      <c r="O266" s="67"/>
      <c r="P266" s="67"/>
    </row>
    <row r="267" spans="1:16" ht="39.950000000000003" customHeight="1">
      <c r="A267" s="51"/>
      <c r="B267" s="63"/>
      <c r="C267" s="51"/>
      <c r="D267" s="51"/>
      <c r="E267" s="71"/>
      <c r="F267" s="71"/>
      <c r="G267" s="71"/>
      <c r="H267" s="51"/>
      <c r="I267" s="72"/>
      <c r="J267" s="72"/>
      <c r="K267" s="72"/>
      <c r="L267" s="65"/>
      <c r="M267" s="66"/>
      <c r="N267" s="67"/>
      <c r="O267" s="67"/>
      <c r="P267" s="67"/>
    </row>
    <row r="268" spans="1:16" ht="39.950000000000003" customHeight="1">
      <c r="A268" s="51"/>
      <c r="B268" s="51"/>
      <c r="C268" s="51"/>
      <c r="D268" s="51"/>
      <c r="E268" s="71"/>
      <c r="F268" s="71"/>
      <c r="G268" s="71"/>
      <c r="H268" s="51"/>
      <c r="I268" s="70"/>
      <c r="J268" s="70"/>
      <c r="K268" s="70"/>
      <c r="L268" s="65"/>
      <c r="M268" s="66"/>
      <c r="N268" s="67"/>
      <c r="O268" s="67"/>
      <c r="P268" s="67"/>
    </row>
    <row r="269" spans="1:16" ht="39.950000000000003" customHeight="1">
      <c r="A269" s="51"/>
      <c r="B269" s="63"/>
      <c r="C269" s="51"/>
      <c r="D269" s="51"/>
      <c r="E269" s="71"/>
      <c r="F269" s="71"/>
      <c r="G269" s="71"/>
      <c r="H269" s="51"/>
      <c r="I269" s="70"/>
      <c r="J269" s="70"/>
      <c r="K269" s="70"/>
      <c r="L269" s="65"/>
      <c r="M269" s="66"/>
      <c r="N269" s="67"/>
      <c r="O269" s="67"/>
      <c r="P269" s="67"/>
    </row>
    <row r="270" spans="1:16" ht="39.950000000000003" customHeight="1">
      <c r="A270" s="51"/>
      <c r="B270" s="51"/>
      <c r="C270" s="51"/>
      <c r="D270" s="51"/>
      <c r="E270" s="71"/>
      <c r="F270" s="71"/>
      <c r="G270" s="71"/>
      <c r="H270" s="51"/>
      <c r="I270" s="70"/>
      <c r="J270" s="70"/>
      <c r="K270" s="70"/>
      <c r="L270" s="65"/>
      <c r="M270" s="66"/>
      <c r="N270" s="67"/>
      <c r="O270" s="67"/>
      <c r="P270" s="67"/>
    </row>
    <row r="271" spans="1:16" ht="39.950000000000003" customHeight="1">
      <c r="A271" s="51"/>
      <c r="B271" s="63"/>
      <c r="C271" s="51"/>
      <c r="D271" s="51"/>
      <c r="E271" s="71"/>
      <c r="F271" s="71"/>
      <c r="G271" s="71"/>
      <c r="H271" s="51"/>
      <c r="I271" s="70"/>
      <c r="J271" s="70"/>
      <c r="K271" s="70"/>
      <c r="L271" s="65"/>
      <c r="M271" s="66"/>
      <c r="N271" s="67"/>
      <c r="O271" s="67"/>
      <c r="P271" s="67"/>
    </row>
    <row r="272" spans="1:16" ht="39.950000000000003" customHeight="1">
      <c r="A272" s="51"/>
      <c r="B272" s="51"/>
      <c r="C272" s="51"/>
      <c r="D272" s="51"/>
      <c r="E272" s="71"/>
      <c r="F272" s="71"/>
      <c r="G272" s="71"/>
      <c r="H272" s="51"/>
      <c r="I272" s="70"/>
      <c r="J272" s="70"/>
      <c r="K272" s="70"/>
      <c r="L272" s="65"/>
      <c r="M272" s="66"/>
      <c r="N272" s="67"/>
      <c r="O272" s="67"/>
      <c r="P272" s="67"/>
    </row>
    <row r="273" spans="1:16" ht="39.950000000000003" customHeight="1">
      <c r="A273" s="51"/>
      <c r="B273" s="51"/>
      <c r="C273" s="51"/>
      <c r="D273" s="51"/>
      <c r="E273" s="71"/>
      <c r="F273" s="71"/>
      <c r="G273" s="71"/>
      <c r="H273" s="51"/>
      <c r="I273" s="70"/>
      <c r="J273" s="70"/>
      <c r="K273" s="70"/>
      <c r="L273" s="65"/>
      <c r="M273" s="66"/>
      <c r="N273" s="67"/>
      <c r="O273" s="67"/>
      <c r="P273" s="67"/>
    </row>
    <row r="274" spans="1:16" ht="39.950000000000003" customHeight="1">
      <c r="A274" s="51"/>
      <c r="B274" s="51"/>
      <c r="C274" s="51"/>
      <c r="D274" s="51"/>
      <c r="E274" s="71"/>
      <c r="F274" s="71"/>
      <c r="G274" s="71"/>
      <c r="H274" s="51"/>
      <c r="I274" s="70"/>
      <c r="J274" s="70"/>
      <c r="K274" s="70"/>
      <c r="L274" s="65"/>
      <c r="M274" s="66"/>
      <c r="N274" s="67"/>
      <c r="O274" s="67"/>
      <c r="P274" s="67"/>
    </row>
    <row r="275" spans="1:16" ht="39.950000000000003" customHeight="1">
      <c r="A275" s="51"/>
      <c r="B275" s="51"/>
      <c r="C275" s="51"/>
      <c r="D275" s="51"/>
      <c r="E275" s="71"/>
      <c r="F275" s="71"/>
      <c r="G275" s="71"/>
      <c r="H275" s="51"/>
      <c r="I275" s="70"/>
      <c r="J275" s="70"/>
      <c r="K275" s="70"/>
      <c r="L275" s="65"/>
      <c r="M275" s="66"/>
      <c r="N275" s="67"/>
      <c r="O275" s="67"/>
      <c r="P275" s="67"/>
    </row>
    <row r="276" spans="1:16" ht="39.950000000000003" customHeight="1">
      <c r="A276" s="51"/>
      <c r="B276" s="51"/>
      <c r="C276" s="51"/>
      <c r="D276" s="51"/>
      <c r="E276" s="71"/>
      <c r="F276" s="71"/>
      <c r="G276" s="71"/>
      <c r="H276" s="51"/>
      <c r="I276" s="70"/>
      <c r="J276" s="70"/>
      <c r="K276" s="70"/>
      <c r="L276" s="65"/>
      <c r="M276" s="66"/>
      <c r="N276" s="67"/>
      <c r="O276" s="67"/>
      <c r="P276" s="67"/>
    </row>
    <row r="277" spans="1:16" ht="39.950000000000003" customHeight="1">
      <c r="A277" s="51"/>
      <c r="B277" s="51"/>
      <c r="C277" s="51"/>
      <c r="D277" s="51"/>
      <c r="E277" s="71"/>
      <c r="F277" s="71"/>
      <c r="G277" s="71"/>
      <c r="H277" s="51"/>
      <c r="I277" s="70"/>
      <c r="J277" s="70"/>
      <c r="K277" s="70"/>
      <c r="L277" s="65"/>
      <c r="M277" s="66"/>
      <c r="N277" s="67"/>
      <c r="O277" s="67"/>
      <c r="P277" s="67"/>
    </row>
    <row r="278" spans="1:16" ht="39.950000000000003" customHeight="1">
      <c r="A278" s="51"/>
      <c r="B278" s="51"/>
      <c r="C278" s="51"/>
      <c r="D278" s="51"/>
      <c r="E278" s="71"/>
      <c r="F278" s="71"/>
      <c r="G278" s="71"/>
      <c r="H278" s="51"/>
      <c r="I278" s="70"/>
      <c r="J278" s="70"/>
      <c r="K278" s="70"/>
      <c r="L278" s="65"/>
      <c r="M278" s="66"/>
      <c r="N278" s="67"/>
      <c r="O278" s="67"/>
      <c r="P278" s="67"/>
    </row>
    <row r="279" spans="1:16" ht="39.950000000000003" customHeight="1">
      <c r="A279" s="51"/>
      <c r="B279" s="51"/>
      <c r="C279" s="51"/>
      <c r="D279" s="51"/>
      <c r="E279" s="71"/>
      <c r="F279" s="71"/>
      <c r="G279" s="71"/>
      <c r="H279" s="51"/>
      <c r="I279" s="70"/>
      <c r="J279" s="70"/>
      <c r="K279" s="70"/>
      <c r="L279" s="65"/>
      <c r="M279" s="66"/>
      <c r="N279" s="67"/>
      <c r="O279" s="67"/>
      <c r="P279" s="67"/>
    </row>
    <row r="280" spans="1:16" ht="39.950000000000003" customHeight="1">
      <c r="A280" s="51"/>
      <c r="B280" s="51"/>
      <c r="C280" s="51"/>
      <c r="D280" s="51"/>
      <c r="E280" s="71"/>
      <c r="F280" s="71"/>
      <c r="G280" s="71"/>
      <c r="H280" s="51"/>
      <c r="I280" s="70"/>
      <c r="J280" s="70"/>
      <c r="K280" s="70"/>
      <c r="L280" s="65"/>
      <c r="M280" s="66"/>
      <c r="N280" s="67"/>
      <c r="O280" s="67"/>
      <c r="P280" s="67"/>
    </row>
    <row r="281" spans="1:16" ht="39.950000000000003" customHeight="1">
      <c r="A281" s="51"/>
      <c r="B281" s="51"/>
      <c r="C281" s="51"/>
      <c r="D281" s="51"/>
      <c r="E281" s="71"/>
      <c r="F281" s="71"/>
      <c r="G281" s="71"/>
      <c r="H281" s="51"/>
      <c r="I281" s="70"/>
      <c r="J281" s="70"/>
      <c r="K281" s="70"/>
      <c r="L281" s="65"/>
      <c r="M281" s="66"/>
      <c r="N281" s="67"/>
      <c r="O281" s="67"/>
      <c r="P281" s="67"/>
    </row>
    <row r="282" spans="1:16" ht="39.950000000000003" customHeight="1">
      <c r="A282" s="51"/>
      <c r="B282" s="51"/>
      <c r="C282" s="51"/>
      <c r="D282" s="51"/>
      <c r="E282" s="71"/>
      <c r="F282" s="71"/>
      <c r="G282" s="71"/>
      <c r="H282" s="51"/>
      <c r="I282" s="70"/>
      <c r="J282" s="70"/>
      <c r="K282" s="70"/>
      <c r="L282" s="65"/>
      <c r="M282" s="66"/>
      <c r="N282" s="67"/>
      <c r="O282" s="67"/>
      <c r="P282" s="67"/>
    </row>
    <row r="283" spans="1:16" ht="39.950000000000003" customHeight="1">
      <c r="A283" s="51"/>
      <c r="B283" s="51"/>
      <c r="C283" s="51"/>
      <c r="D283" s="51"/>
      <c r="E283" s="71"/>
      <c r="F283" s="71"/>
      <c r="G283" s="71"/>
      <c r="H283" s="51"/>
      <c r="I283" s="70"/>
      <c r="J283" s="70"/>
      <c r="K283" s="70"/>
      <c r="L283" s="65"/>
      <c r="M283" s="66"/>
      <c r="N283" s="67"/>
      <c r="O283" s="67"/>
      <c r="P283" s="67"/>
    </row>
    <row r="284" spans="1:16" ht="39.950000000000003" customHeight="1">
      <c r="A284" s="51"/>
      <c r="B284" s="51"/>
      <c r="C284" s="51"/>
      <c r="D284" s="51"/>
      <c r="E284" s="75"/>
      <c r="F284" s="75"/>
      <c r="G284" s="75"/>
      <c r="H284" s="51"/>
      <c r="I284" s="70"/>
      <c r="J284" s="70"/>
      <c r="K284" s="70"/>
      <c r="L284" s="65"/>
      <c r="M284" s="66"/>
      <c r="N284" s="67"/>
      <c r="O284" s="67"/>
      <c r="P284" s="67"/>
    </row>
    <row r="285" spans="1:16" ht="39.950000000000003" customHeight="1">
      <c r="A285" s="51"/>
      <c r="B285" s="51"/>
      <c r="C285" s="51"/>
      <c r="D285" s="51"/>
      <c r="E285" s="75"/>
      <c r="F285" s="75"/>
      <c r="G285" s="75"/>
      <c r="H285" s="51"/>
      <c r="I285" s="70"/>
      <c r="J285" s="70"/>
      <c r="K285" s="70"/>
      <c r="L285" s="65"/>
      <c r="M285" s="66"/>
      <c r="N285" s="67"/>
      <c r="O285" s="67"/>
      <c r="P285" s="67"/>
    </row>
    <row r="286" spans="1:16" ht="39.950000000000003" customHeight="1">
      <c r="A286" s="51"/>
      <c r="B286" s="51"/>
      <c r="C286" s="51"/>
      <c r="D286" s="51"/>
      <c r="E286" s="75"/>
      <c r="F286" s="75"/>
      <c r="G286" s="75"/>
      <c r="H286" s="51"/>
      <c r="I286" s="70"/>
      <c r="J286" s="70"/>
      <c r="K286" s="70"/>
      <c r="L286" s="65"/>
      <c r="M286" s="66"/>
      <c r="N286" s="67"/>
      <c r="O286" s="67"/>
      <c r="P286" s="67"/>
    </row>
    <row r="287" spans="1:16" ht="39.950000000000003" customHeight="1">
      <c r="A287" s="51"/>
      <c r="B287" s="51"/>
      <c r="C287" s="51"/>
      <c r="D287" s="51"/>
      <c r="E287" s="75"/>
      <c r="F287" s="75"/>
      <c r="G287" s="75"/>
      <c r="H287" s="51"/>
      <c r="I287" s="70"/>
      <c r="J287" s="70"/>
      <c r="K287" s="70"/>
      <c r="L287" s="65"/>
      <c r="M287" s="66"/>
      <c r="N287" s="67"/>
      <c r="O287" s="67"/>
      <c r="P287" s="67"/>
    </row>
    <row r="288" spans="1:16" ht="39.950000000000003" customHeight="1">
      <c r="A288" s="51"/>
      <c r="B288" s="51"/>
      <c r="C288" s="51"/>
      <c r="D288" s="51"/>
      <c r="E288" s="75"/>
      <c r="F288" s="75"/>
      <c r="G288" s="75"/>
      <c r="H288" s="51"/>
      <c r="I288" s="70"/>
      <c r="J288" s="70"/>
      <c r="K288" s="70"/>
      <c r="L288" s="65"/>
      <c r="M288" s="66"/>
      <c r="N288" s="67"/>
      <c r="O288" s="67"/>
      <c r="P288" s="67"/>
    </row>
    <row r="289" spans="1:16" ht="39.950000000000003" customHeight="1">
      <c r="A289" s="51"/>
      <c r="B289" s="51"/>
      <c r="C289" s="51"/>
      <c r="D289" s="51"/>
      <c r="E289" s="75"/>
      <c r="F289" s="75"/>
      <c r="G289" s="75"/>
      <c r="H289" s="51"/>
      <c r="I289" s="70"/>
      <c r="J289" s="70"/>
      <c r="K289" s="70"/>
      <c r="L289" s="65"/>
      <c r="M289" s="66"/>
      <c r="N289" s="67"/>
      <c r="O289" s="67"/>
      <c r="P289" s="67"/>
    </row>
    <row r="290" spans="1:16" ht="39.950000000000003" customHeight="1">
      <c r="A290" s="51"/>
      <c r="B290" s="51"/>
      <c r="C290" s="51"/>
      <c r="D290" s="51"/>
      <c r="E290" s="75"/>
      <c r="F290" s="75"/>
      <c r="G290" s="75"/>
      <c r="H290" s="51"/>
      <c r="I290" s="64"/>
      <c r="J290" s="64"/>
      <c r="K290" s="64"/>
      <c r="L290" s="65"/>
      <c r="M290" s="66"/>
      <c r="N290" s="67"/>
      <c r="O290" s="67"/>
      <c r="P290" s="67"/>
    </row>
    <row r="291" spans="1:16" ht="39.950000000000003" customHeight="1">
      <c r="A291" s="51"/>
      <c r="B291" s="51"/>
      <c r="C291" s="51"/>
      <c r="D291" s="51"/>
      <c r="E291" s="75"/>
      <c r="F291" s="75"/>
      <c r="G291" s="75"/>
      <c r="H291" s="51"/>
      <c r="I291" s="70"/>
      <c r="J291" s="70"/>
      <c r="K291" s="70"/>
      <c r="L291" s="65"/>
      <c r="M291" s="66"/>
      <c r="N291" s="67"/>
      <c r="O291" s="67"/>
      <c r="P291" s="67"/>
    </row>
    <row r="292" spans="1:16" ht="39.950000000000003" customHeight="1">
      <c r="A292" s="51"/>
      <c r="B292" s="51"/>
      <c r="C292" s="51"/>
      <c r="D292" s="51"/>
      <c r="E292" s="75"/>
      <c r="F292" s="75"/>
      <c r="G292" s="75"/>
      <c r="H292" s="51"/>
      <c r="I292" s="73"/>
      <c r="J292" s="73"/>
      <c r="K292" s="73"/>
      <c r="L292" s="65"/>
      <c r="M292" s="66"/>
      <c r="N292" s="67"/>
      <c r="O292" s="67"/>
      <c r="P292" s="67"/>
    </row>
    <row r="293" spans="1:16" ht="39.950000000000003" customHeight="1">
      <c r="A293" s="51"/>
      <c r="B293" s="51"/>
      <c r="C293" s="51"/>
      <c r="D293" s="51"/>
      <c r="E293" s="75"/>
      <c r="F293" s="75"/>
      <c r="G293" s="75"/>
      <c r="H293" s="51"/>
      <c r="I293" s="73"/>
      <c r="J293" s="73"/>
      <c r="K293" s="73"/>
      <c r="L293" s="65"/>
      <c r="M293" s="66"/>
      <c r="N293" s="67"/>
      <c r="O293" s="67"/>
      <c r="P293" s="67"/>
    </row>
    <row r="294" spans="1:16" ht="39.950000000000003" customHeight="1">
      <c r="A294" s="51"/>
      <c r="B294" s="51"/>
      <c r="C294" s="51"/>
      <c r="D294" s="51"/>
      <c r="E294" s="75"/>
      <c r="F294" s="75"/>
      <c r="G294" s="75"/>
      <c r="H294" s="51"/>
      <c r="I294" s="73"/>
      <c r="J294" s="73"/>
      <c r="K294" s="73"/>
      <c r="L294" s="65"/>
      <c r="M294" s="66"/>
      <c r="N294" s="67"/>
      <c r="O294" s="67"/>
      <c r="P294" s="67"/>
    </row>
    <row r="295" spans="1:16" ht="39.950000000000003" customHeight="1">
      <c r="A295" s="51"/>
      <c r="B295" s="51"/>
      <c r="C295" s="51"/>
      <c r="D295" s="51"/>
      <c r="E295" s="75"/>
      <c r="F295" s="75"/>
      <c r="G295" s="75"/>
      <c r="H295" s="51"/>
      <c r="I295" s="70"/>
      <c r="J295" s="70"/>
      <c r="K295" s="70"/>
      <c r="L295" s="65"/>
      <c r="M295" s="66"/>
      <c r="N295" s="67"/>
      <c r="O295" s="67"/>
      <c r="P295" s="67"/>
    </row>
    <row r="296" spans="1:16" ht="39.950000000000003" customHeight="1">
      <c r="A296" s="51"/>
      <c r="B296" s="51"/>
      <c r="C296" s="51"/>
      <c r="D296" s="51"/>
      <c r="E296" s="75"/>
      <c r="F296" s="75"/>
      <c r="G296" s="75"/>
      <c r="H296" s="51"/>
      <c r="I296" s="73"/>
      <c r="J296" s="73"/>
      <c r="K296" s="73"/>
      <c r="L296" s="65"/>
      <c r="M296" s="66"/>
      <c r="N296" s="67"/>
      <c r="O296" s="67"/>
      <c r="P296" s="67"/>
    </row>
    <row r="297" spans="1:16" ht="39.950000000000003" customHeight="1">
      <c r="A297" s="51"/>
      <c r="B297" s="51"/>
      <c r="C297" s="51"/>
      <c r="D297" s="51"/>
      <c r="E297" s="75"/>
      <c r="F297" s="75"/>
      <c r="G297" s="75"/>
      <c r="H297" s="51"/>
      <c r="I297" s="70"/>
      <c r="J297" s="70"/>
      <c r="K297" s="70"/>
      <c r="L297" s="65"/>
      <c r="M297" s="66"/>
      <c r="N297" s="67"/>
      <c r="O297" s="67"/>
      <c r="P297" s="67"/>
    </row>
    <row r="298" spans="1:16" ht="39.950000000000003" customHeight="1">
      <c r="A298" s="51"/>
      <c r="B298" s="51"/>
      <c r="C298" s="51"/>
      <c r="D298" s="51"/>
      <c r="E298" s="75"/>
      <c r="F298" s="75"/>
      <c r="G298" s="75"/>
      <c r="H298" s="51"/>
      <c r="I298" s="73"/>
      <c r="J298" s="73"/>
      <c r="K298" s="73"/>
      <c r="L298" s="65"/>
      <c r="M298" s="66"/>
      <c r="N298" s="67"/>
      <c r="O298" s="67"/>
      <c r="P298" s="67"/>
    </row>
    <row r="299" spans="1:16" ht="39.950000000000003" customHeight="1">
      <c r="A299" s="51"/>
      <c r="B299" s="51"/>
      <c r="C299" s="51"/>
      <c r="D299" s="51"/>
      <c r="E299" s="75"/>
      <c r="F299" s="75"/>
      <c r="G299" s="75"/>
      <c r="H299" s="51"/>
      <c r="I299" s="70"/>
      <c r="J299" s="70"/>
      <c r="K299" s="70"/>
      <c r="L299" s="65"/>
      <c r="M299" s="66"/>
      <c r="N299" s="67"/>
      <c r="O299" s="67"/>
      <c r="P299" s="67"/>
    </row>
    <row r="300" spans="1:16" ht="39.950000000000003" customHeight="1">
      <c r="A300" s="51"/>
      <c r="B300" s="51"/>
      <c r="C300" s="51"/>
      <c r="D300" s="51"/>
      <c r="E300" s="75"/>
      <c r="F300" s="75"/>
      <c r="G300" s="75"/>
      <c r="H300" s="51"/>
      <c r="I300" s="73"/>
      <c r="J300" s="73"/>
      <c r="K300" s="73"/>
      <c r="L300" s="65"/>
      <c r="M300" s="66"/>
      <c r="N300" s="67"/>
      <c r="O300" s="67"/>
      <c r="P300" s="67"/>
    </row>
    <row r="301" spans="1:16" ht="39.950000000000003" customHeight="1">
      <c r="A301" s="51"/>
      <c r="B301" s="51"/>
      <c r="C301" s="51"/>
      <c r="D301" s="51"/>
      <c r="E301" s="75"/>
      <c r="F301" s="75"/>
      <c r="G301" s="75"/>
      <c r="H301" s="51"/>
      <c r="I301" s="70"/>
      <c r="J301" s="70"/>
      <c r="K301" s="70"/>
      <c r="L301" s="65"/>
      <c r="M301" s="66"/>
      <c r="N301" s="67"/>
      <c r="O301" s="67"/>
      <c r="P301" s="67"/>
    </row>
    <row r="302" spans="1:16" ht="39.950000000000003" customHeight="1">
      <c r="A302" s="51"/>
      <c r="B302" s="51"/>
      <c r="C302" s="51"/>
      <c r="D302" s="51"/>
      <c r="E302" s="75"/>
      <c r="F302" s="75"/>
      <c r="G302" s="75"/>
      <c r="H302" s="51"/>
      <c r="I302" s="70"/>
      <c r="J302" s="70"/>
      <c r="K302" s="70"/>
      <c r="L302" s="65"/>
      <c r="M302" s="66"/>
      <c r="N302" s="67"/>
      <c r="O302" s="67"/>
      <c r="P302" s="67"/>
    </row>
    <row r="303" spans="1:16" ht="39.950000000000003" customHeight="1">
      <c r="A303" s="51"/>
      <c r="B303" s="51"/>
      <c r="C303" s="51"/>
      <c r="D303" s="51"/>
      <c r="E303" s="75"/>
      <c r="F303" s="75"/>
      <c r="G303" s="75"/>
      <c r="H303" s="51"/>
      <c r="I303" s="70"/>
      <c r="J303" s="70"/>
      <c r="K303" s="70"/>
      <c r="L303" s="65"/>
      <c r="M303" s="66"/>
      <c r="N303" s="67"/>
      <c r="O303" s="67"/>
      <c r="P303" s="67"/>
    </row>
    <row r="304" spans="1:16" ht="39.950000000000003" customHeight="1">
      <c r="A304" s="51"/>
      <c r="B304" s="51"/>
      <c r="C304" s="51"/>
      <c r="D304" s="51"/>
      <c r="E304" s="75"/>
      <c r="F304" s="75"/>
      <c r="G304" s="75"/>
      <c r="H304" s="51"/>
      <c r="I304" s="70"/>
      <c r="J304" s="70"/>
      <c r="K304" s="70"/>
      <c r="L304" s="65"/>
      <c r="M304" s="66"/>
      <c r="N304" s="67"/>
      <c r="O304" s="67"/>
      <c r="P304" s="67"/>
    </row>
    <row r="305" spans="1:16" ht="39.950000000000003" customHeight="1">
      <c r="A305" s="51"/>
      <c r="B305" s="51"/>
      <c r="C305" s="51"/>
      <c r="D305" s="51"/>
      <c r="E305" s="75"/>
      <c r="F305" s="75"/>
      <c r="G305" s="75"/>
      <c r="H305" s="51"/>
      <c r="I305" s="70"/>
      <c r="J305" s="70"/>
      <c r="K305" s="70"/>
      <c r="L305" s="65"/>
      <c r="M305" s="66"/>
      <c r="N305" s="67"/>
      <c r="O305" s="67"/>
      <c r="P305" s="67"/>
    </row>
    <row r="306" spans="1:16" ht="39.950000000000003" customHeight="1">
      <c r="A306" s="51"/>
      <c r="B306" s="51"/>
      <c r="C306" s="51"/>
      <c r="D306" s="51"/>
      <c r="E306" s="75"/>
      <c r="F306" s="75"/>
      <c r="G306" s="75"/>
      <c r="H306" s="51"/>
      <c r="I306" s="70"/>
      <c r="J306" s="70"/>
      <c r="K306" s="70"/>
      <c r="L306" s="65"/>
      <c r="M306" s="66"/>
      <c r="N306" s="67"/>
      <c r="O306" s="67"/>
      <c r="P306" s="67"/>
    </row>
    <row r="307" spans="1:16" ht="39.950000000000003" customHeight="1">
      <c r="A307" s="51"/>
      <c r="B307" s="51"/>
      <c r="C307" s="51"/>
      <c r="D307" s="51"/>
      <c r="E307" s="75"/>
      <c r="F307" s="75"/>
      <c r="G307" s="75"/>
      <c r="H307" s="51"/>
      <c r="I307" s="70"/>
      <c r="J307" s="70"/>
      <c r="K307" s="70"/>
      <c r="L307" s="65"/>
      <c r="M307" s="66"/>
      <c r="N307" s="67"/>
      <c r="O307" s="67"/>
      <c r="P307" s="67"/>
    </row>
    <row r="308" spans="1:16" ht="39.950000000000003" customHeight="1">
      <c r="A308" s="51"/>
      <c r="B308" s="51"/>
      <c r="C308" s="51"/>
      <c r="D308" s="51"/>
      <c r="E308" s="75"/>
      <c r="F308" s="75"/>
      <c r="G308" s="75"/>
      <c r="H308" s="51"/>
      <c r="I308" s="70"/>
      <c r="J308" s="70"/>
      <c r="K308" s="70"/>
      <c r="L308" s="65"/>
      <c r="M308" s="66"/>
      <c r="N308" s="67"/>
      <c r="O308" s="67"/>
      <c r="P308" s="67"/>
    </row>
    <row r="309" spans="1:16" ht="39.950000000000003" customHeight="1">
      <c r="A309" s="51"/>
      <c r="B309" s="51"/>
      <c r="C309" s="51"/>
      <c r="D309" s="51"/>
      <c r="E309" s="75"/>
      <c r="F309" s="75"/>
      <c r="G309" s="75"/>
      <c r="H309" s="51"/>
      <c r="I309" s="70"/>
      <c r="J309" s="70"/>
      <c r="K309" s="70"/>
      <c r="L309" s="65"/>
      <c r="M309" s="66"/>
      <c r="N309" s="67"/>
      <c r="O309" s="67"/>
      <c r="P309" s="67"/>
    </row>
    <row r="310" spans="1:16" ht="39.950000000000003" customHeight="1">
      <c r="A310" s="51"/>
      <c r="B310" s="51"/>
      <c r="C310" s="51"/>
      <c r="D310" s="51"/>
      <c r="E310" s="75"/>
      <c r="F310" s="75"/>
      <c r="G310" s="75"/>
      <c r="H310" s="51"/>
      <c r="I310" s="73"/>
      <c r="J310" s="73"/>
      <c r="K310" s="73"/>
      <c r="L310" s="65"/>
      <c r="M310" s="66"/>
      <c r="N310" s="67"/>
      <c r="O310" s="67"/>
      <c r="P310" s="67"/>
    </row>
    <row r="311" spans="1:16" ht="39.950000000000003" customHeight="1">
      <c r="A311" s="51"/>
      <c r="B311" s="51"/>
      <c r="C311" s="51"/>
      <c r="D311" s="51"/>
      <c r="E311" s="75"/>
      <c r="F311" s="75"/>
      <c r="G311" s="75"/>
      <c r="H311" s="51"/>
      <c r="I311" s="70"/>
      <c r="J311" s="70"/>
      <c r="K311" s="70"/>
      <c r="L311" s="65"/>
      <c r="M311" s="66"/>
      <c r="N311" s="67"/>
      <c r="O311" s="67"/>
      <c r="P311" s="67"/>
    </row>
    <row r="312" spans="1:16" ht="39.950000000000003" customHeight="1">
      <c r="A312" s="51"/>
      <c r="B312" s="51"/>
      <c r="C312" s="51"/>
      <c r="D312" s="51"/>
      <c r="E312" s="75"/>
      <c r="F312" s="75"/>
      <c r="G312" s="75"/>
      <c r="H312" s="51"/>
      <c r="I312" s="73"/>
      <c r="J312" s="73"/>
      <c r="K312" s="73"/>
      <c r="L312" s="65"/>
      <c r="M312" s="66"/>
      <c r="N312" s="67"/>
      <c r="O312" s="67"/>
      <c r="P312" s="67"/>
    </row>
    <row r="313" spans="1:16" ht="39.950000000000003" customHeight="1">
      <c r="A313" s="51"/>
      <c r="B313" s="51"/>
      <c r="C313" s="51"/>
      <c r="D313" s="51"/>
      <c r="E313" s="75"/>
      <c r="F313" s="75"/>
      <c r="G313" s="75"/>
      <c r="H313" s="51"/>
      <c r="I313" s="72"/>
      <c r="J313" s="72"/>
      <c r="K313" s="72"/>
      <c r="L313" s="65"/>
      <c r="M313" s="66"/>
      <c r="N313" s="67"/>
      <c r="O313" s="67"/>
      <c r="P313" s="67"/>
    </row>
    <row r="314" spans="1:16" ht="39.950000000000003" customHeight="1">
      <c r="A314" s="51"/>
      <c r="B314" s="51"/>
      <c r="C314" s="51"/>
      <c r="D314" s="51"/>
      <c r="E314" s="75"/>
      <c r="F314" s="75"/>
      <c r="G314" s="75"/>
      <c r="H314" s="51"/>
      <c r="I314" s="73"/>
      <c r="J314" s="73"/>
      <c r="K314" s="73"/>
      <c r="L314" s="65"/>
      <c r="M314" s="66"/>
      <c r="N314" s="67"/>
      <c r="O314" s="67"/>
      <c r="P314" s="67"/>
    </row>
    <row r="315" spans="1:16" ht="39.950000000000003" customHeight="1">
      <c r="A315" s="51"/>
      <c r="B315" s="51"/>
      <c r="C315" s="51"/>
      <c r="D315" s="51"/>
      <c r="E315" s="75"/>
      <c r="F315" s="75"/>
      <c r="G315" s="75"/>
      <c r="H315" s="51"/>
      <c r="I315" s="73"/>
      <c r="J315" s="73"/>
      <c r="K315" s="73"/>
      <c r="L315" s="65"/>
      <c r="M315" s="66"/>
      <c r="N315" s="67"/>
      <c r="O315" s="67"/>
      <c r="P315" s="67"/>
    </row>
    <row r="316" spans="1:16" ht="39.950000000000003" customHeight="1">
      <c r="A316" s="51"/>
      <c r="B316" s="51"/>
      <c r="C316" s="51"/>
      <c r="D316" s="51"/>
      <c r="E316" s="75"/>
      <c r="F316" s="75"/>
      <c r="G316" s="75"/>
      <c r="H316" s="51"/>
      <c r="I316" s="73"/>
      <c r="J316" s="73"/>
      <c r="K316" s="73"/>
      <c r="L316" s="65"/>
      <c r="M316" s="66"/>
      <c r="N316" s="67"/>
      <c r="O316" s="67"/>
      <c r="P316" s="67"/>
    </row>
    <row r="317" spans="1:16" ht="39.950000000000003" customHeight="1">
      <c r="A317" s="51"/>
      <c r="B317" s="51"/>
      <c r="C317" s="51"/>
      <c r="D317" s="51"/>
      <c r="E317" s="75"/>
      <c r="F317" s="75"/>
      <c r="G317" s="75"/>
      <c r="H317" s="51"/>
      <c r="I317" s="73"/>
      <c r="J317" s="73"/>
      <c r="K317" s="73"/>
      <c r="L317" s="65"/>
      <c r="M317" s="66"/>
      <c r="N317" s="67"/>
      <c r="O317" s="67"/>
      <c r="P317" s="67"/>
    </row>
    <row r="318" spans="1:16" ht="39.950000000000003" customHeight="1">
      <c r="A318" s="51"/>
      <c r="B318" s="51"/>
      <c r="C318" s="51"/>
      <c r="D318" s="51"/>
      <c r="E318" s="75"/>
      <c r="F318" s="75"/>
      <c r="G318" s="75"/>
      <c r="H318" s="51"/>
      <c r="I318" s="73"/>
      <c r="J318" s="73"/>
      <c r="K318" s="73"/>
      <c r="L318" s="65"/>
      <c r="M318" s="66"/>
      <c r="N318" s="67"/>
      <c r="O318" s="67"/>
      <c r="P318" s="67"/>
    </row>
    <row r="319" spans="1:16" ht="39.950000000000003" customHeight="1">
      <c r="A319" s="51"/>
      <c r="B319" s="51"/>
      <c r="C319" s="51"/>
      <c r="D319" s="51"/>
      <c r="E319" s="75"/>
      <c r="F319" s="75"/>
      <c r="G319" s="75"/>
      <c r="H319" s="51"/>
      <c r="I319" s="73"/>
      <c r="J319" s="73"/>
      <c r="K319" s="73"/>
      <c r="L319" s="65"/>
      <c r="M319" s="66"/>
      <c r="N319" s="67"/>
      <c r="O319" s="67"/>
      <c r="P319" s="67"/>
    </row>
    <row r="320" spans="1:16" ht="39.950000000000003" customHeight="1">
      <c r="A320" s="51"/>
      <c r="B320" s="51"/>
      <c r="C320" s="51"/>
      <c r="D320" s="51"/>
      <c r="E320" s="75"/>
      <c r="F320" s="75"/>
      <c r="G320" s="75"/>
      <c r="H320" s="51"/>
      <c r="I320" s="73"/>
      <c r="J320" s="73"/>
      <c r="K320" s="73"/>
      <c r="L320" s="65"/>
      <c r="M320" s="66"/>
      <c r="N320" s="67"/>
      <c r="O320" s="67"/>
      <c r="P320" s="67"/>
    </row>
    <row r="321" spans="1:16" ht="39.950000000000003" customHeight="1">
      <c r="A321" s="51"/>
      <c r="B321" s="51"/>
      <c r="C321" s="51"/>
      <c r="D321" s="51"/>
      <c r="E321" s="75"/>
      <c r="F321" s="75"/>
      <c r="G321" s="75"/>
      <c r="H321" s="51"/>
      <c r="I321" s="73"/>
      <c r="J321" s="73"/>
      <c r="K321" s="73"/>
      <c r="L321" s="65"/>
      <c r="M321" s="66"/>
      <c r="N321" s="67"/>
      <c r="O321" s="67"/>
      <c r="P321" s="67"/>
    </row>
    <row r="322" spans="1:16" ht="39.950000000000003" customHeight="1">
      <c r="A322" s="51"/>
      <c r="B322" s="51"/>
      <c r="C322" s="51"/>
      <c r="D322" s="51"/>
      <c r="E322" s="75"/>
      <c r="F322" s="75"/>
      <c r="G322" s="75"/>
      <c r="H322" s="51"/>
      <c r="I322" s="73"/>
      <c r="J322" s="73"/>
      <c r="K322" s="73"/>
      <c r="L322" s="65"/>
      <c r="M322" s="66"/>
      <c r="N322" s="67"/>
      <c r="O322" s="67"/>
      <c r="P322" s="67"/>
    </row>
    <row r="323" spans="1:16" ht="39.950000000000003" customHeight="1">
      <c r="A323" s="51"/>
      <c r="B323" s="51"/>
      <c r="C323" s="51"/>
      <c r="D323" s="51"/>
      <c r="E323" s="75"/>
      <c r="F323" s="75"/>
      <c r="G323" s="75"/>
      <c r="H323" s="51"/>
      <c r="I323" s="73"/>
      <c r="J323" s="73"/>
      <c r="K323" s="73"/>
      <c r="L323" s="65"/>
      <c r="M323" s="66"/>
      <c r="N323" s="67"/>
      <c r="O323" s="67"/>
      <c r="P323" s="67"/>
    </row>
    <row r="324" spans="1:16" ht="39.950000000000003" customHeight="1">
      <c r="A324" s="51"/>
      <c r="B324" s="51"/>
      <c r="C324" s="51"/>
      <c r="D324" s="51"/>
      <c r="E324" s="75"/>
      <c r="F324" s="75"/>
      <c r="G324" s="75"/>
      <c r="H324" s="51"/>
      <c r="I324" s="73"/>
      <c r="J324" s="73"/>
      <c r="K324" s="73"/>
      <c r="L324" s="65"/>
      <c r="M324" s="66"/>
      <c r="N324" s="67"/>
      <c r="O324" s="67"/>
      <c r="P324" s="67"/>
    </row>
    <row r="325" spans="1:16" ht="39.950000000000003" customHeight="1">
      <c r="A325" s="51"/>
      <c r="B325" s="51"/>
      <c r="C325" s="51"/>
      <c r="D325" s="51"/>
      <c r="E325" s="75"/>
      <c r="F325" s="75"/>
      <c r="G325" s="75"/>
      <c r="H325" s="51"/>
      <c r="I325" s="73"/>
      <c r="J325" s="73"/>
      <c r="K325" s="73"/>
      <c r="L325" s="65"/>
      <c r="M325" s="66"/>
      <c r="N325" s="67"/>
      <c r="O325" s="67"/>
      <c r="P325" s="67"/>
    </row>
    <row r="326" spans="1:16" ht="39.950000000000003" customHeight="1">
      <c r="A326" s="51"/>
      <c r="B326" s="51"/>
      <c r="C326" s="51"/>
      <c r="D326" s="51"/>
      <c r="E326" s="75"/>
      <c r="F326" s="75"/>
      <c r="G326" s="75"/>
      <c r="H326" s="51"/>
      <c r="I326" s="72"/>
      <c r="J326" s="72"/>
      <c r="K326" s="72"/>
      <c r="L326" s="65"/>
      <c r="M326" s="66"/>
      <c r="N326" s="67"/>
      <c r="O326" s="67"/>
      <c r="P326" s="67"/>
    </row>
    <row r="327" spans="1:16" ht="39.950000000000003" customHeight="1">
      <c r="A327" s="51"/>
      <c r="B327" s="51"/>
      <c r="C327" s="51"/>
      <c r="D327" s="51"/>
      <c r="E327" s="75"/>
      <c r="F327" s="75"/>
      <c r="G327" s="75"/>
      <c r="H327" s="51"/>
      <c r="I327" s="72"/>
      <c r="J327" s="72"/>
      <c r="K327" s="72"/>
      <c r="L327" s="65"/>
      <c r="M327" s="66"/>
      <c r="N327" s="67"/>
      <c r="O327" s="67"/>
      <c r="P327" s="67"/>
    </row>
    <row r="328" spans="1:16" ht="39.950000000000003" customHeight="1">
      <c r="A328" s="51"/>
      <c r="B328" s="51"/>
      <c r="C328" s="51"/>
      <c r="D328" s="51"/>
      <c r="E328" s="75"/>
      <c r="F328" s="75"/>
      <c r="G328" s="75"/>
      <c r="H328" s="51"/>
      <c r="I328" s="72"/>
      <c r="J328" s="72"/>
      <c r="K328" s="72"/>
      <c r="L328" s="65"/>
      <c r="M328" s="66"/>
      <c r="N328" s="67"/>
      <c r="O328" s="67"/>
      <c r="P328" s="67"/>
    </row>
    <row r="329" spans="1:16" ht="39.950000000000003" customHeight="1">
      <c r="A329" s="51"/>
      <c r="B329" s="51"/>
      <c r="C329" s="51"/>
      <c r="D329" s="51"/>
      <c r="E329" s="75"/>
      <c r="F329" s="75"/>
      <c r="G329" s="75"/>
      <c r="H329" s="51"/>
      <c r="I329" s="73"/>
      <c r="J329" s="73"/>
      <c r="K329" s="73"/>
      <c r="L329" s="65"/>
      <c r="M329" s="66"/>
      <c r="N329" s="67"/>
      <c r="O329" s="67"/>
      <c r="P329" s="67"/>
    </row>
    <row r="330" spans="1:16" ht="39.950000000000003" customHeight="1">
      <c r="A330" s="51"/>
      <c r="B330" s="51"/>
      <c r="C330" s="51"/>
      <c r="D330" s="51"/>
      <c r="E330" s="75"/>
      <c r="F330" s="75"/>
      <c r="G330" s="75"/>
      <c r="H330" s="51"/>
      <c r="I330" s="70"/>
      <c r="J330" s="70"/>
      <c r="K330" s="70"/>
      <c r="L330" s="65"/>
      <c r="M330" s="66"/>
      <c r="N330" s="67"/>
      <c r="O330" s="67"/>
      <c r="P330" s="67"/>
    </row>
    <row r="331" spans="1:16" ht="39.950000000000003" customHeight="1">
      <c r="A331" s="51"/>
      <c r="B331" s="51"/>
      <c r="C331" s="51"/>
      <c r="D331" s="51"/>
      <c r="E331" s="75"/>
      <c r="F331" s="75"/>
      <c r="G331" s="75"/>
      <c r="H331" s="51"/>
      <c r="I331" s="70"/>
      <c r="J331" s="70"/>
      <c r="K331" s="70"/>
      <c r="L331" s="65"/>
      <c r="M331" s="66"/>
      <c r="N331" s="67"/>
      <c r="O331" s="67"/>
      <c r="P331" s="67"/>
    </row>
    <row r="332" spans="1:16" ht="39.950000000000003" customHeight="1">
      <c r="A332" s="51"/>
      <c r="B332" s="51"/>
      <c r="C332" s="51"/>
      <c r="D332" s="51"/>
      <c r="E332" s="75"/>
      <c r="F332" s="75"/>
      <c r="G332" s="75"/>
      <c r="H332" s="51"/>
      <c r="I332" s="70"/>
      <c r="J332" s="70"/>
      <c r="K332" s="70"/>
      <c r="L332" s="65"/>
      <c r="M332" s="66"/>
      <c r="N332" s="67"/>
      <c r="O332" s="67"/>
      <c r="P332" s="67"/>
    </row>
    <row r="333" spans="1:16" ht="39.950000000000003" customHeight="1">
      <c r="A333" s="51"/>
      <c r="B333" s="51"/>
      <c r="C333" s="51"/>
      <c r="D333" s="51"/>
      <c r="E333" s="75"/>
      <c r="F333" s="75"/>
      <c r="G333" s="75"/>
      <c r="H333" s="51"/>
      <c r="I333" s="73"/>
      <c r="J333" s="73"/>
      <c r="K333" s="73"/>
      <c r="L333" s="65"/>
      <c r="M333" s="66"/>
      <c r="N333" s="67"/>
      <c r="O333" s="67"/>
      <c r="P333" s="67"/>
    </row>
    <row r="334" spans="1:16" ht="39.950000000000003" customHeight="1">
      <c r="A334" s="51"/>
      <c r="B334" s="51"/>
      <c r="C334" s="51"/>
      <c r="D334" s="51"/>
      <c r="E334" s="75"/>
      <c r="F334" s="75"/>
      <c r="G334" s="75"/>
      <c r="H334" s="51"/>
      <c r="I334" s="70"/>
      <c r="J334" s="70"/>
      <c r="K334" s="70"/>
      <c r="L334" s="65"/>
      <c r="M334" s="66"/>
      <c r="N334" s="67"/>
      <c r="O334" s="67"/>
      <c r="P334" s="67"/>
    </row>
    <row r="335" spans="1:16" ht="39.950000000000003" customHeight="1">
      <c r="A335" s="51"/>
      <c r="B335" s="51"/>
      <c r="C335" s="51"/>
      <c r="D335" s="51"/>
      <c r="E335" s="75"/>
      <c r="F335" s="75"/>
      <c r="G335" s="75"/>
      <c r="H335" s="51"/>
      <c r="I335" s="73"/>
      <c r="J335" s="73"/>
      <c r="K335" s="73"/>
      <c r="L335" s="65"/>
      <c r="M335" s="66"/>
      <c r="N335" s="67"/>
      <c r="O335" s="67"/>
      <c r="P335" s="67"/>
    </row>
    <row r="336" spans="1:16" ht="39.950000000000003" customHeight="1">
      <c r="A336" s="51"/>
      <c r="B336" s="51"/>
      <c r="C336" s="51"/>
      <c r="D336" s="51"/>
      <c r="E336" s="75"/>
      <c r="F336" s="75"/>
      <c r="G336" s="75"/>
      <c r="H336" s="51"/>
      <c r="I336" s="70"/>
      <c r="J336" s="70"/>
      <c r="K336" s="70"/>
      <c r="L336" s="65"/>
      <c r="M336" s="66"/>
      <c r="N336" s="67"/>
      <c r="O336" s="67"/>
      <c r="P336" s="67"/>
    </row>
    <row r="337" spans="1:16" ht="39.950000000000003" customHeight="1">
      <c r="A337" s="51"/>
      <c r="B337" s="51"/>
      <c r="C337" s="51"/>
      <c r="D337" s="51"/>
      <c r="E337" s="75"/>
      <c r="F337" s="75"/>
      <c r="G337" s="75"/>
      <c r="H337" s="51"/>
      <c r="I337" s="73"/>
      <c r="J337" s="73"/>
      <c r="K337" s="73"/>
      <c r="L337" s="65"/>
      <c r="M337" s="66"/>
      <c r="N337" s="67"/>
      <c r="O337" s="67"/>
      <c r="P337" s="67"/>
    </row>
    <row r="338" spans="1:16" ht="39.950000000000003" customHeight="1">
      <c r="A338" s="51"/>
      <c r="B338" s="51"/>
      <c r="C338" s="51"/>
      <c r="D338" s="51"/>
      <c r="E338" s="75"/>
      <c r="F338" s="75"/>
      <c r="G338" s="75"/>
      <c r="H338" s="51"/>
      <c r="I338" s="73"/>
      <c r="J338" s="73"/>
      <c r="K338" s="73"/>
      <c r="L338" s="65"/>
      <c r="M338" s="66"/>
      <c r="N338" s="67"/>
      <c r="O338" s="67"/>
      <c r="P338" s="67"/>
    </row>
    <row r="339" spans="1:16" ht="39.950000000000003" customHeight="1">
      <c r="A339" s="51"/>
      <c r="B339" s="51"/>
      <c r="C339" s="51"/>
      <c r="D339" s="51"/>
      <c r="E339" s="75"/>
      <c r="F339" s="75"/>
      <c r="G339" s="75"/>
      <c r="H339" s="51"/>
      <c r="I339" s="70"/>
      <c r="J339" s="70"/>
      <c r="K339" s="70"/>
      <c r="L339" s="65"/>
      <c r="M339" s="66"/>
      <c r="N339" s="67"/>
      <c r="O339" s="67"/>
      <c r="P339" s="67"/>
    </row>
    <row r="340" spans="1:16" ht="39.950000000000003" customHeight="1">
      <c r="A340" s="51"/>
      <c r="B340" s="51"/>
      <c r="C340" s="51"/>
      <c r="D340" s="51"/>
      <c r="E340" s="75"/>
      <c r="F340" s="75"/>
      <c r="G340" s="75"/>
      <c r="H340" s="51"/>
      <c r="I340" s="73"/>
      <c r="J340" s="73"/>
      <c r="K340" s="73"/>
      <c r="L340" s="65"/>
      <c r="M340" s="66"/>
      <c r="N340" s="67"/>
      <c r="O340" s="67"/>
      <c r="P340" s="67"/>
    </row>
    <row r="341" spans="1:16" ht="39.950000000000003" customHeight="1">
      <c r="A341" s="51"/>
      <c r="B341" s="51"/>
      <c r="C341" s="51"/>
      <c r="D341" s="51"/>
      <c r="E341" s="75"/>
      <c r="F341" s="75"/>
      <c r="G341" s="75"/>
      <c r="H341" s="51"/>
      <c r="I341" s="73"/>
      <c r="J341" s="73"/>
      <c r="K341" s="73"/>
      <c r="L341" s="65"/>
      <c r="M341" s="66"/>
      <c r="N341" s="67"/>
      <c r="O341" s="67"/>
      <c r="P341" s="67"/>
    </row>
    <row r="342" spans="1:16" ht="39.950000000000003" customHeight="1">
      <c r="A342" s="51"/>
      <c r="B342" s="51"/>
      <c r="C342" s="51"/>
      <c r="D342" s="51"/>
      <c r="E342" s="75"/>
      <c r="F342" s="75"/>
      <c r="G342" s="75"/>
      <c r="H342" s="51"/>
      <c r="I342" s="70"/>
      <c r="J342" s="70"/>
      <c r="K342" s="70"/>
      <c r="L342" s="65"/>
      <c r="M342" s="66"/>
      <c r="N342" s="67"/>
      <c r="O342" s="67"/>
      <c r="P342" s="67"/>
    </row>
    <row r="343" spans="1:16" ht="39.950000000000003" customHeight="1">
      <c r="A343" s="51"/>
      <c r="B343" s="51"/>
      <c r="C343" s="51"/>
      <c r="D343" s="51"/>
      <c r="E343" s="75"/>
      <c r="F343" s="75"/>
      <c r="G343" s="75"/>
      <c r="H343" s="51"/>
      <c r="I343" s="72"/>
      <c r="J343" s="72"/>
      <c r="K343" s="72"/>
      <c r="L343" s="65"/>
      <c r="M343" s="66"/>
      <c r="N343" s="67"/>
      <c r="O343" s="67"/>
      <c r="P343" s="67"/>
    </row>
    <row r="344" spans="1:16" ht="39.950000000000003" customHeight="1">
      <c r="A344" s="51"/>
      <c r="B344" s="51"/>
      <c r="C344" s="51"/>
      <c r="D344" s="51"/>
      <c r="E344" s="75"/>
      <c r="F344" s="75"/>
      <c r="G344" s="75"/>
      <c r="H344" s="51"/>
      <c r="I344" s="70"/>
      <c r="J344" s="70"/>
      <c r="K344" s="70"/>
      <c r="L344" s="65"/>
      <c r="M344" s="66"/>
      <c r="N344" s="67"/>
      <c r="O344" s="67"/>
      <c r="P344" s="67"/>
    </row>
    <row r="345" spans="1:16" ht="39.950000000000003" customHeight="1">
      <c r="A345" s="51"/>
      <c r="B345" s="51"/>
      <c r="C345" s="51"/>
      <c r="D345" s="51"/>
      <c r="E345" s="75"/>
      <c r="F345" s="75"/>
      <c r="G345" s="75"/>
      <c r="H345" s="51"/>
      <c r="I345" s="73"/>
      <c r="J345" s="73"/>
      <c r="K345" s="73"/>
      <c r="L345" s="65"/>
      <c r="M345" s="66"/>
      <c r="N345" s="67"/>
      <c r="O345" s="67"/>
      <c r="P345" s="67"/>
    </row>
    <row r="346" spans="1:16" ht="39.950000000000003" customHeight="1">
      <c r="A346" s="51"/>
      <c r="B346" s="51"/>
      <c r="C346" s="51"/>
      <c r="D346" s="51"/>
      <c r="E346" s="75"/>
      <c r="F346" s="75"/>
      <c r="G346" s="75"/>
      <c r="H346" s="51"/>
      <c r="I346" s="70"/>
      <c r="J346" s="70"/>
      <c r="K346" s="70"/>
      <c r="L346" s="65"/>
      <c r="M346" s="66"/>
      <c r="N346" s="67"/>
      <c r="O346" s="67"/>
      <c r="P346" s="67"/>
    </row>
    <row r="347" spans="1:16" ht="39.950000000000003" customHeight="1">
      <c r="A347" s="51"/>
      <c r="B347" s="51"/>
      <c r="C347" s="51"/>
      <c r="D347" s="51"/>
      <c r="E347" s="75"/>
      <c r="F347" s="75"/>
      <c r="G347" s="75"/>
      <c r="H347" s="51"/>
      <c r="I347" s="70"/>
      <c r="J347" s="70"/>
      <c r="K347" s="70"/>
      <c r="L347" s="65"/>
      <c r="M347" s="66"/>
      <c r="N347" s="67"/>
      <c r="O347" s="67"/>
      <c r="P347" s="67"/>
    </row>
    <row r="348" spans="1:16" ht="39.950000000000003" customHeight="1">
      <c r="A348" s="51"/>
      <c r="B348" s="51"/>
      <c r="C348" s="51"/>
      <c r="D348" s="51"/>
      <c r="E348" s="75"/>
      <c r="F348" s="75"/>
      <c r="G348" s="75"/>
      <c r="H348" s="51"/>
      <c r="I348" s="70"/>
      <c r="J348" s="70"/>
      <c r="K348" s="70"/>
      <c r="L348" s="65"/>
      <c r="M348" s="66"/>
      <c r="N348" s="67"/>
      <c r="O348" s="67"/>
      <c r="P348" s="67"/>
    </row>
    <row r="349" spans="1:16" ht="39.950000000000003" customHeight="1">
      <c r="A349" s="51"/>
      <c r="B349" s="51"/>
      <c r="C349" s="51"/>
      <c r="D349" s="51"/>
      <c r="E349" s="75"/>
      <c r="F349" s="75"/>
      <c r="G349" s="75"/>
      <c r="H349" s="51"/>
      <c r="I349" s="70"/>
      <c r="J349" s="70"/>
      <c r="K349" s="70"/>
      <c r="L349" s="65"/>
      <c r="M349" s="66"/>
      <c r="N349" s="67"/>
      <c r="O349" s="67"/>
      <c r="P349" s="67"/>
    </row>
    <row r="350" spans="1:16" ht="39.950000000000003" customHeight="1">
      <c r="A350" s="51"/>
      <c r="B350" s="51"/>
      <c r="C350" s="51"/>
      <c r="D350" s="51"/>
      <c r="E350" s="75"/>
      <c r="F350" s="75"/>
      <c r="G350" s="75"/>
      <c r="H350" s="51"/>
      <c r="I350" s="73"/>
      <c r="J350" s="73"/>
      <c r="K350" s="73"/>
      <c r="L350" s="65"/>
      <c r="M350" s="66"/>
      <c r="N350" s="67"/>
      <c r="O350" s="67"/>
      <c r="P350" s="67"/>
    </row>
    <row r="351" spans="1:16" ht="39.950000000000003" customHeight="1">
      <c r="A351" s="51"/>
      <c r="B351" s="51"/>
      <c r="C351" s="51"/>
      <c r="D351" s="51"/>
      <c r="E351" s="75"/>
      <c r="F351" s="75"/>
      <c r="G351" s="75"/>
      <c r="H351" s="51"/>
      <c r="I351" s="70"/>
      <c r="J351" s="70"/>
      <c r="K351" s="70"/>
      <c r="L351" s="65"/>
      <c r="M351" s="66"/>
      <c r="N351" s="67"/>
      <c r="O351" s="67"/>
      <c r="P351" s="67"/>
    </row>
    <row r="352" spans="1:16" ht="39.950000000000003" customHeight="1">
      <c r="A352" s="51"/>
      <c r="B352" s="51"/>
      <c r="C352" s="51"/>
      <c r="D352" s="51"/>
      <c r="E352" s="75"/>
      <c r="F352" s="75"/>
      <c r="G352" s="75"/>
      <c r="H352" s="51"/>
      <c r="I352" s="73"/>
      <c r="J352" s="73"/>
      <c r="K352" s="73"/>
      <c r="L352" s="65"/>
      <c r="M352" s="66"/>
      <c r="N352" s="67"/>
      <c r="O352" s="67"/>
      <c r="P352" s="67"/>
    </row>
    <row r="353" spans="1:16" ht="39.950000000000003" customHeight="1">
      <c r="A353" s="51"/>
      <c r="B353" s="51"/>
      <c r="C353" s="51"/>
      <c r="D353" s="51"/>
      <c r="E353" s="75"/>
      <c r="F353" s="75"/>
      <c r="G353" s="75"/>
      <c r="H353" s="51"/>
      <c r="I353" s="70"/>
      <c r="J353" s="70"/>
      <c r="K353" s="70"/>
      <c r="L353" s="65"/>
      <c r="M353" s="66"/>
      <c r="N353" s="67"/>
      <c r="O353" s="67"/>
      <c r="P353" s="67"/>
    </row>
    <row r="354" spans="1:16" ht="39.950000000000003" customHeight="1">
      <c r="A354" s="51"/>
      <c r="B354" s="51"/>
      <c r="C354" s="51"/>
      <c r="D354" s="51"/>
      <c r="E354" s="75"/>
      <c r="F354" s="75"/>
      <c r="G354" s="75"/>
      <c r="H354" s="51"/>
      <c r="I354" s="73"/>
      <c r="J354" s="73"/>
      <c r="K354" s="73"/>
      <c r="L354" s="65"/>
      <c r="M354" s="66"/>
      <c r="N354" s="67"/>
      <c r="O354" s="67"/>
      <c r="P354" s="67"/>
    </row>
    <row r="355" spans="1:16" ht="39.950000000000003" customHeight="1">
      <c r="A355" s="51"/>
      <c r="B355" s="51"/>
      <c r="C355" s="51"/>
      <c r="D355" s="51"/>
      <c r="E355" s="75"/>
      <c r="F355" s="75"/>
      <c r="G355" s="75"/>
      <c r="H355" s="51"/>
      <c r="I355" s="70"/>
      <c r="J355" s="70"/>
      <c r="K355" s="70"/>
      <c r="L355" s="65"/>
      <c r="M355" s="66"/>
      <c r="N355" s="67"/>
      <c r="O355" s="67"/>
      <c r="P355" s="67"/>
    </row>
    <row r="356" spans="1:16" ht="39.950000000000003" customHeight="1">
      <c r="A356" s="51"/>
      <c r="B356" s="51"/>
      <c r="C356" s="51"/>
      <c r="D356" s="51"/>
      <c r="E356" s="75"/>
      <c r="F356" s="75"/>
      <c r="G356" s="75"/>
      <c r="H356" s="51"/>
      <c r="I356" s="73"/>
      <c r="J356" s="73"/>
      <c r="K356" s="73"/>
      <c r="L356" s="65"/>
      <c r="M356" s="66"/>
      <c r="N356" s="67"/>
      <c r="O356" s="67"/>
      <c r="P356" s="67"/>
    </row>
    <row r="357" spans="1:16" ht="39.950000000000003" customHeight="1">
      <c r="A357" s="51"/>
      <c r="B357" s="51"/>
      <c r="C357" s="51"/>
      <c r="D357" s="51"/>
      <c r="E357" s="75"/>
      <c r="F357" s="75"/>
      <c r="G357" s="75"/>
      <c r="H357" s="51"/>
      <c r="I357" s="70"/>
      <c r="J357" s="70"/>
      <c r="K357" s="70"/>
      <c r="L357" s="65"/>
      <c r="M357" s="66"/>
      <c r="N357" s="67"/>
      <c r="O357" s="67"/>
      <c r="P357" s="67"/>
    </row>
    <row r="358" spans="1:16" ht="39.950000000000003" customHeight="1">
      <c r="A358" s="51"/>
      <c r="B358" s="51"/>
      <c r="C358" s="51"/>
      <c r="D358" s="51"/>
      <c r="E358" s="75"/>
      <c r="F358" s="75"/>
      <c r="G358" s="75"/>
      <c r="H358" s="51"/>
      <c r="I358" s="73"/>
      <c r="J358" s="73"/>
      <c r="K358" s="73"/>
      <c r="L358" s="65"/>
      <c r="M358" s="66"/>
      <c r="N358" s="67"/>
      <c r="O358" s="67"/>
      <c r="P358" s="67"/>
    </row>
    <row r="359" spans="1:16" ht="39.950000000000003" customHeight="1">
      <c r="A359" s="51"/>
      <c r="B359" s="51"/>
      <c r="C359" s="51"/>
      <c r="D359" s="51"/>
      <c r="E359" s="75"/>
      <c r="F359" s="75"/>
      <c r="G359" s="75"/>
      <c r="H359" s="51"/>
      <c r="I359" s="70"/>
      <c r="J359" s="70"/>
      <c r="K359" s="70"/>
      <c r="L359" s="65"/>
      <c r="M359" s="66"/>
      <c r="N359" s="67"/>
      <c r="O359" s="67"/>
      <c r="P359" s="67"/>
    </row>
    <row r="360" spans="1:16" ht="39.950000000000003" customHeight="1">
      <c r="A360" s="51"/>
      <c r="B360" s="51"/>
      <c r="C360" s="51"/>
      <c r="D360" s="51"/>
      <c r="E360" s="75"/>
      <c r="F360" s="75"/>
      <c r="G360" s="75"/>
      <c r="H360" s="51"/>
      <c r="I360" s="73"/>
      <c r="J360" s="73"/>
      <c r="K360" s="73"/>
      <c r="L360" s="65"/>
      <c r="M360" s="66"/>
      <c r="N360" s="67"/>
      <c r="O360" s="67"/>
      <c r="P360" s="67"/>
    </row>
    <row r="361" spans="1:16" ht="39.950000000000003" customHeight="1">
      <c r="A361" s="51"/>
      <c r="B361" s="51"/>
      <c r="C361" s="51"/>
      <c r="D361" s="51"/>
      <c r="E361" s="75"/>
      <c r="F361" s="75"/>
      <c r="G361" s="75"/>
      <c r="H361" s="51"/>
      <c r="I361" s="70"/>
      <c r="J361" s="70"/>
      <c r="K361" s="70"/>
      <c r="L361" s="65"/>
      <c r="M361" s="66"/>
      <c r="N361" s="67"/>
      <c r="O361" s="67"/>
      <c r="P361" s="67"/>
    </row>
    <row r="362" spans="1:16" ht="39.950000000000003" customHeight="1">
      <c r="A362" s="51"/>
      <c r="B362" s="51"/>
      <c r="C362" s="51"/>
      <c r="D362" s="51"/>
      <c r="E362" s="75"/>
      <c r="F362" s="75"/>
      <c r="G362" s="75"/>
      <c r="H362" s="51"/>
      <c r="I362" s="73"/>
      <c r="J362" s="73"/>
      <c r="K362" s="73"/>
      <c r="L362" s="65"/>
      <c r="M362" s="66"/>
      <c r="N362" s="67"/>
      <c r="O362" s="67"/>
      <c r="P362" s="67"/>
    </row>
    <row r="363" spans="1:16" ht="39.950000000000003" customHeight="1">
      <c r="A363" s="51"/>
      <c r="B363" s="51"/>
      <c r="C363" s="51"/>
      <c r="D363" s="51"/>
      <c r="E363" s="75"/>
      <c r="F363" s="75"/>
      <c r="G363" s="75"/>
      <c r="H363" s="51"/>
      <c r="I363" s="70"/>
      <c r="J363" s="70"/>
      <c r="K363" s="70"/>
      <c r="L363" s="65"/>
      <c r="M363" s="66"/>
      <c r="N363" s="67"/>
      <c r="O363" s="67"/>
      <c r="P363" s="67"/>
    </row>
    <row r="364" spans="1:16" ht="39.950000000000003" customHeight="1">
      <c r="A364" s="51"/>
      <c r="B364" s="51"/>
      <c r="C364" s="51"/>
      <c r="D364" s="51"/>
      <c r="E364" s="75"/>
      <c r="F364" s="75"/>
      <c r="G364" s="75"/>
      <c r="H364" s="51"/>
      <c r="I364" s="73"/>
      <c r="J364" s="73"/>
      <c r="K364" s="73"/>
      <c r="L364" s="65"/>
      <c r="M364" s="66"/>
      <c r="N364" s="67"/>
      <c r="O364" s="67"/>
      <c r="P364" s="67"/>
    </row>
    <row r="365" spans="1:16" ht="39.950000000000003" customHeight="1">
      <c r="A365" s="51"/>
      <c r="B365" s="51"/>
      <c r="C365" s="51"/>
      <c r="D365" s="51"/>
      <c r="E365" s="71"/>
      <c r="F365" s="71"/>
      <c r="G365" s="71"/>
      <c r="H365" s="51"/>
      <c r="I365" s="70"/>
      <c r="J365" s="70"/>
      <c r="K365" s="70"/>
      <c r="L365" s="65"/>
      <c r="M365" s="66"/>
      <c r="N365" s="67"/>
      <c r="O365" s="67"/>
      <c r="P365" s="67"/>
    </row>
    <row r="366" spans="1:16" ht="39.950000000000003" customHeight="1">
      <c r="A366" s="51"/>
      <c r="B366" s="51"/>
      <c r="C366" s="51"/>
      <c r="D366" s="51"/>
      <c r="E366" s="71"/>
      <c r="F366" s="71"/>
      <c r="G366" s="71"/>
      <c r="H366" s="51"/>
      <c r="I366" s="70"/>
      <c r="J366" s="70"/>
      <c r="K366" s="70"/>
      <c r="L366" s="65"/>
      <c r="M366" s="66"/>
      <c r="N366" s="67"/>
      <c r="O366" s="67"/>
      <c r="P366" s="67"/>
    </row>
    <row r="367" spans="1:16" ht="39.950000000000003" customHeight="1">
      <c r="A367" s="51"/>
      <c r="B367" s="51"/>
      <c r="C367" s="51"/>
      <c r="D367" s="51"/>
      <c r="E367" s="71"/>
      <c r="F367" s="71"/>
      <c r="G367" s="71"/>
      <c r="H367" s="51"/>
      <c r="I367" s="70"/>
      <c r="J367" s="70"/>
      <c r="K367" s="70"/>
      <c r="L367" s="65"/>
      <c r="M367" s="66"/>
      <c r="N367" s="67"/>
      <c r="O367" s="67"/>
      <c r="P367" s="67"/>
    </row>
    <row r="368" spans="1:16" ht="39.950000000000003" customHeight="1">
      <c r="A368" s="51"/>
      <c r="B368" s="51"/>
      <c r="C368" s="51"/>
      <c r="D368" s="51"/>
      <c r="E368" s="71"/>
      <c r="F368" s="71"/>
      <c r="G368" s="71"/>
      <c r="H368" s="51"/>
      <c r="I368" s="70"/>
      <c r="J368" s="70"/>
      <c r="K368" s="70"/>
      <c r="L368" s="65"/>
      <c r="M368" s="66"/>
      <c r="N368" s="67"/>
      <c r="O368" s="67"/>
      <c r="P368" s="67"/>
    </row>
    <row r="369" spans="1:16" ht="39.950000000000003" customHeight="1">
      <c r="A369" s="51"/>
      <c r="B369" s="51"/>
      <c r="C369" s="51"/>
      <c r="D369" s="51"/>
      <c r="E369" s="71"/>
      <c r="F369" s="71"/>
      <c r="G369" s="71"/>
      <c r="H369" s="51"/>
      <c r="I369" s="70"/>
      <c r="J369" s="70"/>
      <c r="K369" s="70"/>
      <c r="L369" s="65"/>
      <c r="M369" s="66"/>
      <c r="N369" s="67"/>
      <c r="O369" s="67"/>
      <c r="P369" s="67"/>
    </row>
    <row r="370" spans="1:16" ht="39.950000000000003" customHeight="1">
      <c r="A370" s="51"/>
      <c r="B370" s="51"/>
      <c r="C370" s="51"/>
      <c r="D370" s="51"/>
      <c r="E370" s="71"/>
      <c r="F370" s="71"/>
      <c r="G370" s="71"/>
      <c r="H370" s="51"/>
      <c r="I370" s="70"/>
      <c r="J370" s="70"/>
      <c r="K370" s="70"/>
      <c r="L370" s="65"/>
      <c r="M370" s="66"/>
      <c r="N370" s="67"/>
      <c r="O370" s="67"/>
      <c r="P370" s="67"/>
    </row>
    <row r="371" spans="1:16" ht="39.950000000000003" customHeight="1">
      <c r="A371" s="51"/>
      <c r="B371" s="51"/>
      <c r="C371" s="51"/>
      <c r="D371" s="51"/>
      <c r="E371" s="71"/>
      <c r="F371" s="71"/>
      <c r="G371" s="71"/>
      <c r="H371" s="51"/>
      <c r="I371" s="70"/>
      <c r="J371" s="70"/>
      <c r="K371" s="70"/>
      <c r="L371" s="65"/>
      <c r="M371" s="66"/>
      <c r="N371" s="67"/>
      <c r="O371" s="67"/>
      <c r="P371" s="67"/>
    </row>
    <row r="372" spans="1:16" ht="39.950000000000003" customHeight="1">
      <c r="A372" s="51"/>
      <c r="B372" s="51"/>
      <c r="C372" s="51"/>
      <c r="D372" s="51"/>
      <c r="E372" s="71"/>
      <c r="F372" s="71"/>
      <c r="G372" s="71"/>
      <c r="H372" s="51"/>
      <c r="I372" s="70"/>
      <c r="J372" s="70"/>
      <c r="K372" s="70"/>
      <c r="L372" s="65"/>
      <c r="M372" s="66"/>
      <c r="N372" s="67"/>
      <c r="O372" s="67"/>
      <c r="P372" s="67"/>
    </row>
    <row r="373" spans="1:16" ht="15">
      <c r="A373" s="51"/>
      <c r="B373" s="51"/>
      <c r="C373" s="51"/>
      <c r="D373" s="51"/>
      <c r="E373" s="62"/>
      <c r="F373" s="62"/>
      <c r="G373" s="62"/>
      <c r="H373" s="63"/>
      <c r="I373" s="72"/>
      <c r="J373" s="72"/>
      <c r="K373" s="72"/>
      <c r="L373" s="51"/>
      <c r="M373" s="66"/>
      <c r="N373" s="67"/>
      <c r="O373" s="67"/>
      <c r="P373" s="67"/>
    </row>
    <row r="374" spans="1:16" ht="15">
      <c r="A374" s="51"/>
      <c r="B374" s="63"/>
      <c r="C374" s="63"/>
      <c r="D374" s="63"/>
      <c r="E374" s="62"/>
      <c r="F374" s="62"/>
      <c r="G374" s="62"/>
      <c r="H374" s="63"/>
      <c r="I374" s="72"/>
      <c r="J374" s="72"/>
      <c r="K374" s="72"/>
      <c r="L374" s="51"/>
      <c r="M374" s="66"/>
      <c r="N374" s="82"/>
      <c r="O374" s="82"/>
      <c r="P374" s="67"/>
    </row>
    <row r="375" spans="1:16" ht="15">
      <c r="A375" s="51"/>
      <c r="B375" s="51"/>
      <c r="C375" s="51"/>
      <c r="D375" s="51"/>
      <c r="E375" s="71"/>
      <c r="F375" s="71"/>
      <c r="G375" s="71"/>
      <c r="H375" s="53"/>
      <c r="I375" s="72"/>
      <c r="J375" s="72"/>
      <c r="K375" s="72"/>
      <c r="L375" s="51"/>
      <c r="M375" s="66"/>
      <c r="N375" s="67"/>
      <c r="O375" s="67"/>
      <c r="P375" s="67"/>
    </row>
    <row r="376" spans="1:16" ht="15">
      <c r="A376" s="51"/>
      <c r="B376" s="51"/>
      <c r="C376" s="51"/>
      <c r="D376" s="51"/>
      <c r="E376" s="71"/>
      <c r="F376" s="71"/>
      <c r="G376" s="71"/>
      <c r="H376" s="51"/>
      <c r="I376" s="72"/>
      <c r="J376" s="72"/>
      <c r="K376" s="72"/>
      <c r="L376" s="51"/>
      <c r="M376" s="66"/>
      <c r="N376" s="67"/>
      <c r="O376" s="67"/>
      <c r="P376" s="67"/>
    </row>
    <row r="377" spans="1:16" ht="15">
      <c r="A377" s="51"/>
      <c r="B377" s="51"/>
      <c r="C377" s="51"/>
      <c r="D377" s="51"/>
      <c r="E377" s="68"/>
      <c r="F377" s="68"/>
      <c r="G377" s="68"/>
      <c r="H377" s="69"/>
      <c r="I377" s="70"/>
      <c r="J377" s="70"/>
      <c r="K377" s="70"/>
      <c r="L377" s="51"/>
      <c r="M377" s="66"/>
      <c r="N377" s="67"/>
      <c r="O377" s="67"/>
      <c r="P377" s="67"/>
    </row>
    <row r="378" spans="1:16" ht="15">
      <c r="A378" s="51"/>
      <c r="B378" s="51"/>
      <c r="C378" s="51"/>
      <c r="D378" s="51"/>
      <c r="E378" s="71"/>
      <c r="F378" s="71"/>
      <c r="G378" s="71"/>
      <c r="H378" s="51"/>
      <c r="I378" s="73"/>
      <c r="J378" s="73"/>
      <c r="K378" s="73"/>
      <c r="L378" s="65"/>
      <c r="M378" s="66"/>
      <c r="N378" s="67"/>
      <c r="O378" s="67"/>
      <c r="P378" s="67"/>
    </row>
    <row r="379" spans="1:16" ht="15">
      <c r="A379" s="51"/>
      <c r="B379" s="51"/>
      <c r="C379" s="51"/>
      <c r="D379" s="51"/>
      <c r="E379" s="71"/>
      <c r="F379" s="71"/>
      <c r="G379" s="71"/>
      <c r="H379" s="51"/>
      <c r="I379" s="72"/>
      <c r="J379" s="72"/>
      <c r="K379" s="72"/>
      <c r="L379" s="51"/>
      <c r="M379" s="66"/>
      <c r="N379" s="67"/>
      <c r="O379" s="67"/>
      <c r="P379" s="67"/>
    </row>
    <row r="380" spans="1:16" ht="15">
      <c r="A380" s="51"/>
      <c r="B380" s="51"/>
      <c r="C380" s="51"/>
      <c r="D380" s="51"/>
      <c r="E380" s="71"/>
      <c r="F380" s="71"/>
      <c r="G380" s="71"/>
      <c r="H380" s="51"/>
      <c r="I380" s="73"/>
      <c r="J380" s="73"/>
      <c r="K380" s="73"/>
      <c r="L380" s="65"/>
      <c r="M380" s="66"/>
      <c r="N380" s="67"/>
      <c r="O380" s="67"/>
      <c r="P380" s="67"/>
    </row>
    <row r="381" spans="1:16" ht="15">
      <c r="A381" s="51"/>
      <c r="B381" s="51"/>
      <c r="C381" s="79"/>
      <c r="D381" s="79"/>
      <c r="E381" s="71"/>
      <c r="F381" s="71"/>
      <c r="G381" s="71"/>
      <c r="H381" s="51"/>
      <c r="I381" s="78"/>
      <c r="J381" s="78"/>
      <c r="K381" s="78"/>
      <c r="L381" s="51"/>
      <c r="M381" s="66"/>
      <c r="N381" s="67"/>
      <c r="O381" s="67"/>
      <c r="P381" s="67"/>
    </row>
    <row r="382" spans="1:16" ht="15">
      <c r="A382" s="51"/>
      <c r="B382" s="51"/>
      <c r="C382" s="51"/>
      <c r="D382" s="51"/>
      <c r="E382" s="75"/>
      <c r="F382" s="75"/>
      <c r="G382" s="75"/>
      <c r="H382" s="51"/>
      <c r="I382" s="72"/>
      <c r="J382" s="72"/>
      <c r="K382" s="72"/>
      <c r="L382" s="65"/>
      <c r="M382" s="66"/>
      <c r="N382" s="67"/>
      <c r="O382" s="67"/>
      <c r="P382" s="67"/>
    </row>
    <row r="383" spans="1:16" ht="15">
      <c r="A383" s="51"/>
      <c r="B383" s="51"/>
      <c r="C383" s="51"/>
      <c r="D383" s="51"/>
      <c r="E383" s="75"/>
      <c r="F383" s="75"/>
      <c r="G383" s="75"/>
      <c r="H383" s="51"/>
      <c r="I383" s="72"/>
      <c r="J383" s="72"/>
      <c r="K383" s="72"/>
      <c r="L383" s="51"/>
      <c r="M383" s="66"/>
      <c r="N383" s="67"/>
      <c r="O383" s="67"/>
      <c r="P383" s="67"/>
    </row>
    <row r="384" spans="1:16" ht="15">
      <c r="A384" s="51"/>
      <c r="B384" s="51"/>
      <c r="C384" s="51"/>
      <c r="D384" s="51"/>
      <c r="E384" s="75"/>
      <c r="F384" s="75"/>
      <c r="G384" s="75"/>
      <c r="H384" s="51"/>
      <c r="I384" s="72"/>
      <c r="J384" s="72"/>
      <c r="K384" s="72"/>
      <c r="L384" s="51"/>
      <c r="M384" s="66"/>
      <c r="N384" s="67"/>
      <c r="O384" s="67"/>
      <c r="P384" s="67"/>
    </row>
    <row r="385" spans="1:16" ht="15">
      <c r="A385" s="51"/>
      <c r="B385" s="51"/>
      <c r="C385" s="51"/>
      <c r="D385" s="51"/>
      <c r="E385" s="88"/>
      <c r="F385" s="88"/>
      <c r="G385" s="88"/>
      <c r="H385" s="53"/>
      <c r="I385" s="72"/>
      <c r="J385" s="72"/>
      <c r="K385" s="72"/>
      <c r="L385" s="51"/>
      <c r="M385" s="66"/>
      <c r="N385" s="89"/>
      <c r="O385" s="67"/>
      <c r="P385" s="67"/>
    </row>
    <row r="386" spans="1:16" ht="15">
      <c r="A386" s="51"/>
      <c r="B386" s="51"/>
      <c r="C386" s="51"/>
      <c r="D386" s="51"/>
      <c r="E386" s="91"/>
      <c r="F386" s="91"/>
      <c r="G386" s="91"/>
      <c r="H386" s="90"/>
      <c r="I386" s="72"/>
      <c r="J386" s="72"/>
      <c r="K386" s="72"/>
      <c r="L386" s="65"/>
      <c r="M386" s="90"/>
      <c r="N386" s="92"/>
      <c r="O386" s="67"/>
      <c r="P386" s="67"/>
    </row>
    <row r="387" spans="1:16" ht="15">
      <c r="A387" s="51"/>
      <c r="B387" s="51"/>
      <c r="C387" s="51"/>
      <c r="D387" s="51"/>
      <c r="E387" s="91"/>
      <c r="F387" s="91"/>
      <c r="G387" s="91"/>
      <c r="H387" s="90"/>
      <c r="I387" s="72"/>
      <c r="J387" s="72"/>
      <c r="K387" s="72"/>
      <c r="L387" s="65"/>
      <c r="M387" s="67"/>
      <c r="N387" s="92"/>
      <c r="O387" s="67"/>
      <c r="P387" s="67"/>
    </row>
    <row r="388" spans="1:16" ht="15">
      <c r="A388" s="51"/>
      <c r="B388" s="51"/>
      <c r="C388" s="51"/>
      <c r="D388" s="51"/>
      <c r="E388" s="91"/>
      <c r="F388" s="91"/>
      <c r="G388" s="91"/>
      <c r="H388" s="90"/>
      <c r="I388" s="73"/>
      <c r="J388" s="73"/>
      <c r="K388" s="73"/>
      <c r="L388" s="65"/>
      <c r="M388" s="66"/>
      <c r="N388" s="92"/>
      <c r="O388" s="67"/>
      <c r="P388" s="67"/>
    </row>
    <row r="389" spans="1:16" ht="15">
      <c r="A389" s="51"/>
      <c r="B389" s="51"/>
      <c r="C389" s="51"/>
      <c r="D389" s="51"/>
      <c r="E389" s="91"/>
      <c r="F389" s="91"/>
      <c r="G389" s="91"/>
      <c r="H389" s="90"/>
      <c r="I389" s="70"/>
      <c r="J389" s="70"/>
      <c r="K389" s="70"/>
      <c r="L389" s="65"/>
      <c r="M389" s="66"/>
      <c r="N389" s="92"/>
      <c r="O389" s="67"/>
      <c r="P389" s="67"/>
    </row>
    <row r="390" spans="1:16" ht="15">
      <c r="A390" s="51"/>
      <c r="B390" s="51"/>
      <c r="C390" s="51"/>
      <c r="D390" s="51"/>
      <c r="E390" s="91"/>
      <c r="F390" s="91"/>
      <c r="G390" s="91"/>
      <c r="H390" s="90"/>
      <c r="I390" s="70"/>
      <c r="J390" s="70"/>
      <c r="K390" s="70"/>
      <c r="L390" s="65"/>
      <c r="M390" s="66"/>
      <c r="N390" s="92"/>
      <c r="O390" s="67"/>
      <c r="P390" s="67"/>
    </row>
    <row r="391" spans="1:16" ht="15">
      <c r="A391" s="51"/>
      <c r="B391" s="51"/>
      <c r="C391" s="79"/>
      <c r="D391" s="79"/>
      <c r="E391" s="71"/>
      <c r="F391" s="71"/>
      <c r="G391" s="71"/>
      <c r="H391" s="90"/>
      <c r="I391" s="73"/>
      <c r="J391" s="73"/>
      <c r="K391" s="73"/>
      <c r="L391" s="65"/>
      <c r="M391" s="66"/>
      <c r="N391" s="92"/>
      <c r="O391" s="92"/>
      <c r="P391" s="67"/>
    </row>
    <row r="392" spans="1:16" ht="15">
      <c r="A392" s="51"/>
      <c r="B392" s="51"/>
      <c r="C392" s="51"/>
      <c r="D392" s="51"/>
      <c r="E392" s="71"/>
      <c r="F392" s="71"/>
      <c r="G392" s="71"/>
      <c r="H392" s="90"/>
      <c r="I392" s="72"/>
      <c r="J392" s="72"/>
      <c r="K392" s="72"/>
      <c r="L392" s="51"/>
      <c r="M392" s="66"/>
      <c r="N392" s="92"/>
      <c r="O392" s="67"/>
      <c r="P392" s="67"/>
    </row>
    <row r="393" spans="1:16" ht="15">
      <c r="A393" s="51"/>
      <c r="B393" s="51"/>
      <c r="C393" s="51"/>
      <c r="D393" s="51"/>
      <c r="E393" s="71"/>
      <c r="F393" s="71"/>
      <c r="G393" s="71"/>
      <c r="H393" s="90"/>
      <c r="I393" s="72"/>
      <c r="J393" s="72"/>
      <c r="K393" s="72"/>
      <c r="L393" s="51"/>
      <c r="M393" s="66"/>
      <c r="N393" s="92"/>
      <c r="O393" s="67"/>
      <c r="P393" s="67"/>
    </row>
    <row r="394" spans="1:16" ht="15">
      <c r="A394" s="51"/>
      <c r="B394" s="51"/>
      <c r="C394" s="51"/>
      <c r="D394" s="51"/>
      <c r="E394" s="71"/>
      <c r="F394" s="71"/>
      <c r="G394" s="71"/>
      <c r="H394" s="90"/>
      <c r="I394" s="72"/>
      <c r="J394" s="72"/>
      <c r="K394" s="72"/>
      <c r="L394" s="51"/>
      <c r="M394" s="66"/>
      <c r="N394" s="92"/>
      <c r="O394" s="67"/>
      <c r="P394" s="67"/>
    </row>
    <row r="395" spans="1:16" ht="15">
      <c r="A395" s="51"/>
      <c r="B395" s="51"/>
      <c r="C395" s="90"/>
      <c r="D395" s="90"/>
      <c r="E395" s="91"/>
      <c r="F395" s="91"/>
      <c r="G395" s="91"/>
      <c r="H395" s="90"/>
      <c r="I395" s="72"/>
      <c r="J395" s="72"/>
      <c r="K395" s="72"/>
      <c r="L395" s="51"/>
      <c r="M395" s="66"/>
      <c r="N395" s="92"/>
      <c r="O395" s="67"/>
      <c r="P395" s="67"/>
    </row>
    <row r="396" spans="1:16" ht="15">
      <c r="A396" s="51"/>
      <c r="B396" s="51"/>
      <c r="C396" s="79"/>
      <c r="D396" s="79"/>
      <c r="E396" s="91"/>
      <c r="F396" s="91"/>
      <c r="G396" s="91"/>
      <c r="H396" s="90"/>
      <c r="I396" s="72"/>
      <c r="J396" s="72"/>
      <c r="K396" s="72"/>
      <c r="L396" s="65"/>
      <c r="M396" s="66"/>
      <c r="N396" s="92"/>
      <c r="O396" s="67"/>
      <c r="P396" s="67"/>
    </row>
    <row r="397" spans="1:16" ht="15">
      <c r="A397" s="51"/>
      <c r="B397" s="51"/>
      <c r="C397" s="79"/>
      <c r="D397" s="79"/>
      <c r="E397" s="91"/>
      <c r="F397" s="91"/>
      <c r="G397" s="91"/>
      <c r="H397" s="90"/>
      <c r="I397" s="72"/>
      <c r="J397" s="72"/>
      <c r="K397" s="72"/>
      <c r="L397" s="65"/>
      <c r="M397" s="66"/>
      <c r="N397" s="92"/>
      <c r="O397" s="67"/>
      <c r="P397" s="67"/>
    </row>
    <row r="398" spans="1:16" ht="15">
      <c r="B398" s="113"/>
      <c r="C398" s="114"/>
      <c r="D398" s="114"/>
      <c r="E398" s="115"/>
      <c r="F398" s="115"/>
      <c r="G398" s="115"/>
      <c r="H398" s="116"/>
      <c r="I398" s="117"/>
      <c r="J398" s="117"/>
      <c r="K398" s="117"/>
      <c r="L398" s="113"/>
      <c r="M398" s="118"/>
      <c r="N398" s="119"/>
      <c r="O398" s="119"/>
      <c r="P398" s="119"/>
    </row>
    <row r="399" spans="1:16" ht="15">
      <c r="A399" s="90"/>
      <c r="B399" s="51"/>
      <c r="C399" s="51"/>
      <c r="D399" s="51"/>
      <c r="E399" s="91"/>
      <c r="F399" s="91"/>
      <c r="G399" s="91"/>
      <c r="H399" s="90"/>
      <c r="I399" s="73"/>
      <c r="J399" s="73"/>
      <c r="K399" s="73"/>
      <c r="L399" s="65"/>
      <c r="M399" s="90"/>
      <c r="N399" s="92"/>
      <c r="O399" s="67"/>
      <c r="P399" s="67"/>
    </row>
    <row r="400" spans="1:16" ht="15">
      <c r="A400" s="90"/>
      <c r="B400" s="51"/>
      <c r="C400" s="51"/>
      <c r="D400" s="51"/>
      <c r="E400" s="71"/>
      <c r="F400" s="71"/>
      <c r="G400" s="71"/>
      <c r="H400" s="90"/>
      <c r="I400" s="120"/>
      <c r="J400" s="120"/>
      <c r="K400" s="120"/>
      <c r="L400" s="65"/>
      <c r="M400" s="90"/>
      <c r="N400" s="67"/>
      <c r="O400" s="67"/>
      <c r="P400" s="67"/>
    </row>
    <row r="401" spans="1:16" ht="15">
      <c r="A401" s="121"/>
      <c r="B401" s="51"/>
      <c r="C401" s="51"/>
      <c r="D401" s="51"/>
      <c r="E401" s="122"/>
      <c r="F401" s="122"/>
      <c r="G401" s="122"/>
      <c r="H401" s="121"/>
      <c r="I401" s="123"/>
      <c r="J401" s="123"/>
      <c r="K401" s="123"/>
      <c r="L401" s="65"/>
      <c r="M401" s="121"/>
      <c r="N401" s="67"/>
      <c r="O401" s="67"/>
      <c r="P401" s="67"/>
    </row>
    <row r="402" spans="1:16" ht="15">
      <c r="A402" s="121"/>
      <c r="B402" s="51"/>
      <c r="C402" s="69"/>
      <c r="D402" s="69"/>
      <c r="E402" s="71"/>
      <c r="F402" s="71"/>
      <c r="G402" s="71"/>
      <c r="H402" s="51"/>
      <c r="I402" s="78"/>
      <c r="J402" s="78"/>
      <c r="K402" s="78"/>
      <c r="L402" s="65"/>
      <c r="M402" s="66"/>
      <c r="N402" s="67"/>
      <c r="O402" s="67"/>
      <c r="P402" s="67"/>
    </row>
  </sheetData>
  <sortState xmlns:xlrd2="http://schemas.microsoft.com/office/spreadsheetml/2017/richdata2" ref="A3:O372">
    <sortCondition descending="1" ref="M3:M372"/>
  </sortState>
  <mergeCells count="1">
    <mergeCell ref="A1:L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I25"/>
  <sheetViews>
    <sheetView workbookViewId="0">
      <selection activeCell="F21" sqref="F21"/>
    </sheetView>
  </sheetViews>
  <sheetFormatPr defaultRowHeight="15"/>
  <cols>
    <col min="1" max="1" width="13" customWidth="1"/>
    <col min="2" max="2" width="13.7109375" customWidth="1"/>
    <col min="3" max="3" width="14" customWidth="1"/>
    <col min="4" max="4" width="25.7109375" customWidth="1"/>
    <col min="5" max="6" width="17.140625" customWidth="1"/>
    <col min="7" max="7" width="16.140625" customWidth="1"/>
    <col min="8" max="8" width="16" customWidth="1"/>
    <col min="9" max="9" width="21.85546875" customWidth="1"/>
  </cols>
  <sheetData>
    <row r="1" spans="1:9" ht="20.25">
      <c r="A1" s="251" t="s">
        <v>201</v>
      </c>
      <c r="B1" s="251"/>
      <c r="C1" s="251"/>
      <c r="D1" s="251"/>
      <c r="E1" s="251"/>
      <c r="F1" s="251"/>
      <c r="G1" s="251"/>
      <c r="H1" s="251"/>
      <c r="I1" s="251"/>
    </row>
    <row r="2" spans="1:9" ht="31.5">
      <c r="A2" s="172" t="s">
        <v>108</v>
      </c>
      <c r="B2" s="173" t="s">
        <v>2</v>
      </c>
      <c r="C2" s="173" t="s">
        <v>202</v>
      </c>
      <c r="D2" s="173" t="s">
        <v>110</v>
      </c>
      <c r="E2" s="173" t="s">
        <v>112</v>
      </c>
      <c r="F2" s="173" t="s">
        <v>203</v>
      </c>
      <c r="G2" s="172" t="s">
        <v>204</v>
      </c>
      <c r="H2" s="172" t="s">
        <v>205</v>
      </c>
      <c r="I2" s="173" t="s">
        <v>10</v>
      </c>
    </row>
    <row r="3" spans="1:9">
      <c r="A3" s="2"/>
      <c r="B3" s="58"/>
      <c r="C3" s="2"/>
      <c r="D3" s="2"/>
      <c r="E3" s="2"/>
      <c r="F3" s="59"/>
      <c r="G3" s="2"/>
      <c r="H3" s="1"/>
      <c r="I3" s="174"/>
    </row>
    <row r="4" spans="1:9">
      <c r="A4" s="175"/>
      <c r="B4" s="25"/>
      <c r="C4" s="2"/>
      <c r="D4" s="2"/>
      <c r="E4" s="2"/>
      <c r="F4" s="26"/>
      <c r="G4" s="2"/>
      <c r="H4" s="1"/>
      <c r="I4" s="174"/>
    </row>
    <row r="5" spans="1:9">
      <c r="A5" s="175"/>
      <c r="B5" s="25"/>
      <c r="C5" s="2"/>
      <c r="D5" s="2"/>
      <c r="E5" s="2"/>
      <c r="F5" s="26"/>
      <c r="G5" s="2"/>
      <c r="H5" s="1"/>
      <c r="I5" s="174"/>
    </row>
    <row r="6" spans="1:9">
      <c r="A6" s="175"/>
      <c r="B6" s="25"/>
      <c r="C6" s="2"/>
      <c r="D6" s="2"/>
      <c r="E6" s="2"/>
      <c r="F6" s="26"/>
      <c r="G6" s="2"/>
      <c r="H6" s="1"/>
      <c r="I6" s="174"/>
    </row>
    <row r="7" spans="1:9">
      <c r="A7" s="175"/>
      <c r="B7" s="25"/>
      <c r="C7" s="2"/>
      <c r="D7" s="14"/>
      <c r="E7" s="2"/>
      <c r="F7" s="26"/>
      <c r="G7" s="2"/>
      <c r="H7" s="1"/>
      <c r="I7" s="174"/>
    </row>
    <row r="8" spans="1:9">
      <c r="A8" s="175"/>
      <c r="B8" s="25"/>
      <c r="C8" s="2"/>
      <c r="D8" s="2"/>
      <c r="E8" s="2"/>
      <c r="F8" s="26"/>
      <c r="G8" s="2"/>
      <c r="H8" s="1"/>
      <c r="I8" s="174"/>
    </row>
    <row r="9" spans="1:9">
      <c r="A9" s="252" t="s">
        <v>206</v>
      </c>
      <c r="B9" s="252"/>
      <c r="C9" s="252"/>
      <c r="D9" s="252"/>
      <c r="E9" s="252"/>
      <c r="F9" s="252"/>
      <c r="G9" s="253">
        <f>SUM(G3:G8)</f>
        <v>0</v>
      </c>
      <c r="H9" s="253">
        <f>SUM(H3:H8)</f>
        <v>0</v>
      </c>
      <c r="I9" s="254"/>
    </row>
    <row r="10" spans="1:9">
      <c r="A10" s="252"/>
      <c r="B10" s="252"/>
      <c r="C10" s="252"/>
      <c r="D10" s="252"/>
      <c r="E10" s="252"/>
      <c r="F10" s="252"/>
      <c r="G10" s="253"/>
      <c r="H10" s="253"/>
      <c r="I10" s="254"/>
    </row>
    <row r="25" spans="9:9">
      <c r="I25" t="s">
        <v>185</v>
      </c>
    </row>
  </sheetData>
  <mergeCells count="5">
    <mergeCell ref="A1:I1"/>
    <mergeCell ref="A9:F10"/>
    <mergeCell ref="G9:G10"/>
    <mergeCell ref="H9:H10"/>
    <mergeCell ref="I9:I10"/>
  </mergeCell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L63"/>
  <sheetViews>
    <sheetView workbookViewId="0">
      <selection activeCell="A7" sqref="A7"/>
    </sheetView>
  </sheetViews>
  <sheetFormatPr defaultRowHeight="15"/>
  <cols>
    <col min="1" max="1" width="9.5703125" customWidth="1"/>
    <col min="2" max="2" width="16" customWidth="1"/>
    <col min="3" max="3" width="26" customWidth="1"/>
    <col min="4" max="4" width="22" customWidth="1"/>
    <col min="5" max="5" width="15" customWidth="1"/>
    <col min="6" max="6" width="25.85546875" customWidth="1"/>
    <col min="7" max="7" width="21.42578125" customWidth="1"/>
    <col min="8" max="8" width="20.7109375" customWidth="1"/>
    <col min="9" max="9" width="16.42578125" customWidth="1"/>
    <col min="10" max="10" width="16" customWidth="1"/>
    <col min="11" max="11" width="15.85546875" customWidth="1"/>
    <col min="12" max="12" width="37.7109375" customWidth="1"/>
  </cols>
  <sheetData>
    <row r="1" spans="1:12" ht="38.25" customHeight="1">
      <c r="A1" s="255" t="s">
        <v>207</v>
      </c>
      <c r="B1" s="256"/>
      <c r="C1" s="256"/>
      <c r="D1" s="256"/>
      <c r="E1" s="256"/>
      <c r="F1" s="256"/>
      <c r="G1" s="256"/>
      <c r="H1" s="256"/>
      <c r="I1" s="256"/>
      <c r="J1" s="256"/>
      <c r="K1" s="256"/>
      <c r="L1" s="256"/>
    </row>
    <row r="2" spans="1:12" ht="31.5">
      <c r="A2" s="156" t="s">
        <v>208</v>
      </c>
      <c r="B2" s="157" t="s">
        <v>2</v>
      </c>
      <c r="C2" s="158" t="s">
        <v>189</v>
      </c>
      <c r="D2" s="159" t="s">
        <v>110</v>
      </c>
      <c r="E2" s="159" t="s">
        <v>112</v>
      </c>
      <c r="F2" s="159" t="s">
        <v>17</v>
      </c>
      <c r="G2" s="160" t="s">
        <v>209</v>
      </c>
      <c r="H2" s="161" t="s">
        <v>210</v>
      </c>
      <c r="I2" s="161" t="s">
        <v>211</v>
      </c>
      <c r="J2" s="161" t="s">
        <v>212</v>
      </c>
      <c r="K2" s="161" t="s">
        <v>213</v>
      </c>
      <c r="L2" s="162" t="s">
        <v>10</v>
      </c>
    </row>
    <row r="3" spans="1:12" s="15" customFormat="1" ht="15.75">
      <c r="A3" s="16"/>
      <c r="B3" s="42"/>
      <c r="C3" s="17"/>
      <c r="D3" s="17"/>
      <c r="E3" s="17"/>
      <c r="F3" s="17"/>
      <c r="G3" s="17"/>
      <c r="H3" s="17"/>
      <c r="I3" s="17"/>
      <c r="J3" s="17"/>
      <c r="K3" s="17"/>
      <c r="L3" s="18"/>
    </row>
    <row r="4" spans="1:12" ht="15.75">
      <c r="A4" s="19"/>
      <c r="B4" s="42"/>
      <c r="C4" s="20"/>
      <c r="D4" s="17"/>
      <c r="E4" s="17"/>
      <c r="F4" s="20"/>
      <c r="G4" s="20"/>
      <c r="H4" s="17"/>
      <c r="I4" s="17"/>
      <c r="J4" s="20"/>
      <c r="K4" s="20"/>
      <c r="L4" s="18"/>
    </row>
    <row r="5" spans="1:12" ht="15.75">
      <c r="A5" s="16"/>
      <c r="B5" s="42"/>
      <c r="C5" s="17"/>
      <c r="D5" s="17"/>
      <c r="E5" s="17"/>
      <c r="F5" s="17"/>
      <c r="G5" s="13"/>
      <c r="H5" s="21"/>
      <c r="I5" s="17"/>
      <c r="J5" s="13"/>
      <c r="K5" s="13"/>
      <c r="L5" s="18"/>
    </row>
    <row r="6" spans="1:12" ht="15.75">
      <c r="A6" s="19"/>
      <c r="B6" s="42"/>
      <c r="C6" s="20"/>
      <c r="D6" s="17"/>
      <c r="E6" s="17"/>
      <c r="F6" s="20"/>
      <c r="G6" s="13"/>
      <c r="H6" s="21"/>
      <c r="I6" s="21"/>
      <c r="J6" s="13"/>
      <c r="K6" s="13"/>
      <c r="L6" s="18"/>
    </row>
    <row r="7" spans="1:12" ht="15.75">
      <c r="A7" s="16"/>
      <c r="B7" s="42"/>
      <c r="C7" s="20"/>
      <c r="D7" s="21"/>
      <c r="E7" s="17"/>
      <c r="F7" s="17"/>
      <c r="G7" s="13"/>
      <c r="H7" s="21"/>
      <c r="I7" s="21"/>
      <c r="J7" s="13"/>
      <c r="K7" s="13"/>
      <c r="L7" s="18"/>
    </row>
    <row r="8" spans="1:12" ht="15.75">
      <c r="A8" s="13"/>
      <c r="B8" s="41"/>
      <c r="C8" s="20"/>
      <c r="D8" s="23"/>
      <c r="E8" s="17"/>
      <c r="F8" s="17"/>
      <c r="G8" s="13"/>
      <c r="H8" s="21"/>
      <c r="I8" s="21"/>
      <c r="J8" s="13"/>
      <c r="K8" s="13"/>
      <c r="L8" s="18"/>
    </row>
    <row r="9" spans="1:12" ht="31.7" customHeight="1">
      <c r="A9" s="13"/>
      <c r="B9" s="41"/>
      <c r="C9" s="20"/>
      <c r="D9" s="23"/>
      <c r="E9" s="17"/>
      <c r="F9" s="17"/>
      <c r="G9" s="163"/>
      <c r="H9" s="163"/>
      <c r="I9" s="163"/>
      <c r="J9" s="163"/>
      <c r="K9" s="163"/>
      <c r="L9" s="163"/>
    </row>
    <row r="10" spans="1:12" ht="15.75">
      <c r="A10" s="13"/>
      <c r="B10" s="43"/>
      <c r="C10" s="20"/>
      <c r="D10" s="23"/>
      <c r="E10" s="17"/>
      <c r="F10" s="17"/>
      <c r="G10" s="13"/>
      <c r="H10" s="21"/>
      <c r="I10" s="21"/>
      <c r="J10" s="13"/>
      <c r="K10" s="13"/>
      <c r="L10" s="18"/>
    </row>
    <row r="11" spans="1:12" ht="15.75">
      <c r="A11" s="13"/>
      <c r="B11" s="43"/>
      <c r="C11" s="20"/>
      <c r="D11" s="23"/>
      <c r="E11" s="17"/>
      <c r="F11" s="17"/>
      <c r="G11" s="13"/>
      <c r="H11" s="21"/>
      <c r="I11" s="21"/>
      <c r="J11" s="13"/>
      <c r="K11" s="13"/>
      <c r="L11" s="18"/>
    </row>
    <row r="12" spans="1:12" ht="15.75">
      <c r="A12" s="13"/>
      <c r="B12" s="43"/>
      <c r="C12" s="20"/>
      <c r="D12" s="23"/>
      <c r="E12" s="17"/>
      <c r="F12" s="17"/>
      <c r="G12" s="13"/>
      <c r="H12" s="21"/>
      <c r="I12" s="21"/>
      <c r="J12" s="13"/>
      <c r="K12" s="13"/>
      <c r="L12" s="18"/>
    </row>
    <row r="13" spans="1:12" ht="15.75">
      <c r="A13" s="13"/>
      <c r="B13" s="43"/>
      <c r="C13" s="20"/>
      <c r="D13" s="23"/>
      <c r="E13" s="17"/>
      <c r="F13" s="17"/>
      <c r="G13" s="13"/>
      <c r="H13" s="21"/>
      <c r="I13" s="21"/>
      <c r="J13" s="13"/>
      <c r="K13" s="13"/>
      <c r="L13" s="18"/>
    </row>
    <row r="14" spans="1:12" ht="15.75">
      <c r="A14" s="13"/>
      <c r="B14" s="22"/>
      <c r="C14" s="20"/>
      <c r="D14" s="23"/>
      <c r="E14" s="24"/>
      <c r="F14" s="13"/>
      <c r="G14" s="13"/>
      <c r="H14" s="21"/>
      <c r="I14" s="21"/>
      <c r="J14" s="13"/>
      <c r="K14" s="13"/>
      <c r="L14" s="18"/>
    </row>
    <row r="15" spans="1:12" ht="15.75">
      <c r="A15" s="13"/>
      <c r="B15" s="22"/>
      <c r="C15" s="20"/>
      <c r="D15" s="23"/>
      <c r="E15" s="24"/>
      <c r="F15" s="13"/>
      <c r="G15" s="13"/>
      <c r="H15" s="21"/>
      <c r="I15" s="21"/>
      <c r="J15" s="13"/>
      <c r="K15" s="13"/>
      <c r="L15" s="18"/>
    </row>
    <row r="16" spans="1:12" ht="15.75">
      <c r="A16" s="13"/>
      <c r="B16" s="41"/>
      <c r="C16" s="20"/>
      <c r="D16" s="23"/>
      <c r="E16" s="24"/>
      <c r="F16" s="13"/>
      <c r="G16" s="13"/>
      <c r="H16" s="21"/>
      <c r="I16" s="21"/>
      <c r="J16" s="13"/>
      <c r="K16" s="13"/>
      <c r="L16" s="18"/>
    </row>
    <row r="17" spans="1:12" ht="15.75">
      <c r="A17" s="13"/>
      <c r="B17" s="41"/>
      <c r="C17" s="20"/>
      <c r="D17" s="23"/>
      <c r="E17" s="24"/>
      <c r="F17" s="13"/>
      <c r="G17" s="13"/>
      <c r="H17" s="21"/>
      <c r="I17" s="21"/>
      <c r="J17" s="13"/>
      <c r="K17" s="13"/>
      <c r="L17" s="18"/>
    </row>
    <row r="18" spans="1:12" ht="15.75">
      <c r="A18" s="13"/>
      <c r="B18" s="41"/>
      <c r="C18" s="20"/>
      <c r="D18" s="23"/>
      <c r="E18" s="24"/>
      <c r="F18" s="17"/>
      <c r="G18" s="13"/>
      <c r="H18" s="21"/>
      <c r="I18" s="21"/>
      <c r="J18" s="13"/>
      <c r="K18" s="13"/>
      <c r="L18" s="18"/>
    </row>
    <row r="19" spans="1:12" ht="15.75">
      <c r="A19" s="13"/>
      <c r="B19" s="41"/>
      <c r="C19" s="20"/>
      <c r="D19" s="23"/>
      <c r="E19" s="24"/>
      <c r="F19" s="17"/>
      <c r="G19" s="13"/>
      <c r="H19" s="21"/>
      <c r="I19" s="21"/>
      <c r="J19" s="13"/>
      <c r="K19" s="13"/>
      <c r="L19" s="18"/>
    </row>
    <row r="20" spans="1:12" ht="15.75">
      <c r="A20" s="13"/>
      <c r="B20" s="41"/>
      <c r="C20" s="20"/>
      <c r="D20" s="23"/>
      <c r="E20" s="24"/>
      <c r="F20" s="13"/>
      <c r="G20" s="13"/>
      <c r="H20" s="21"/>
      <c r="I20" s="21"/>
      <c r="J20" s="13"/>
      <c r="K20" s="13"/>
      <c r="L20" s="18"/>
    </row>
    <row r="21" spans="1:12" ht="15.75">
      <c r="A21" s="13"/>
      <c r="B21" s="41"/>
      <c r="C21" s="20"/>
      <c r="D21" s="23"/>
      <c r="E21" s="24"/>
      <c r="F21" s="13"/>
      <c r="G21" s="13"/>
      <c r="H21" s="21"/>
      <c r="I21" s="21"/>
      <c r="J21" s="13"/>
      <c r="K21" s="13"/>
      <c r="L21" s="18"/>
    </row>
    <row r="22" spans="1:12" ht="15.75">
      <c r="A22" s="13"/>
      <c r="B22" s="41"/>
      <c r="C22" s="20"/>
      <c r="D22" s="23"/>
      <c r="E22" s="24"/>
      <c r="F22" s="13"/>
      <c r="G22" s="13"/>
      <c r="H22" s="21"/>
      <c r="I22" s="21"/>
      <c r="J22" s="13"/>
      <c r="K22" s="13"/>
      <c r="L22" s="18"/>
    </row>
    <row r="23" spans="1:12" ht="15.75">
      <c r="A23" s="13"/>
      <c r="B23" s="41"/>
      <c r="C23" s="20"/>
      <c r="D23" s="23"/>
      <c r="E23" s="24"/>
      <c r="F23" s="13"/>
      <c r="G23" s="13"/>
      <c r="H23" s="21"/>
      <c r="I23" s="21"/>
      <c r="J23" s="13"/>
      <c r="K23" s="13"/>
      <c r="L23" s="18"/>
    </row>
    <row r="24" spans="1:12" ht="15.75">
      <c r="A24" s="13"/>
      <c r="B24" s="41"/>
      <c r="C24" s="20"/>
      <c r="D24" s="23"/>
      <c r="E24" s="24"/>
      <c r="F24" s="13"/>
      <c r="G24" s="13"/>
      <c r="H24" s="21"/>
      <c r="I24" s="21"/>
      <c r="J24" s="13"/>
      <c r="K24" s="13"/>
      <c r="L24" s="18"/>
    </row>
    <row r="25" spans="1:12" ht="15.75">
      <c r="A25" s="13"/>
      <c r="B25" s="41"/>
      <c r="C25" s="20"/>
      <c r="D25" s="23"/>
      <c r="E25" s="24"/>
      <c r="F25" s="13"/>
      <c r="G25" s="13"/>
      <c r="H25" s="21"/>
      <c r="I25" s="21"/>
      <c r="J25" s="13"/>
      <c r="K25" s="13"/>
      <c r="L25" s="18"/>
    </row>
    <row r="26" spans="1:12" ht="15.75">
      <c r="A26" s="13"/>
      <c r="B26" s="41"/>
      <c r="C26" s="20"/>
      <c r="D26" s="23"/>
      <c r="E26" s="24"/>
      <c r="F26" s="13"/>
      <c r="G26" s="13"/>
      <c r="H26" s="21"/>
      <c r="I26" s="21"/>
      <c r="J26" s="13"/>
      <c r="K26" s="13"/>
      <c r="L26" s="18"/>
    </row>
    <row r="27" spans="1:12" ht="15.75">
      <c r="A27" s="13"/>
      <c r="B27" s="41"/>
      <c r="C27" s="20"/>
      <c r="D27" s="23"/>
      <c r="E27" s="24"/>
      <c r="F27" s="13"/>
      <c r="G27" s="13"/>
      <c r="H27" s="21"/>
      <c r="I27" s="21"/>
      <c r="J27" s="13"/>
      <c r="K27" s="13"/>
      <c r="L27" s="18"/>
    </row>
    <row r="28" spans="1:12" ht="15.75">
      <c r="A28" s="13"/>
      <c r="B28" s="41"/>
      <c r="C28" s="20"/>
      <c r="D28" s="23"/>
      <c r="E28" s="24"/>
      <c r="F28" s="13"/>
      <c r="G28" s="13"/>
      <c r="H28" s="21"/>
      <c r="I28" s="21"/>
      <c r="J28" s="13"/>
      <c r="K28" s="13"/>
      <c r="L28" s="18"/>
    </row>
    <row r="29" spans="1:12" ht="15.75">
      <c r="A29" s="13"/>
      <c r="B29" s="41"/>
      <c r="C29" s="20"/>
      <c r="D29" s="23"/>
      <c r="E29" s="24"/>
      <c r="F29" s="13"/>
      <c r="G29" s="13"/>
      <c r="H29" s="21"/>
      <c r="I29" s="21"/>
      <c r="J29" s="13"/>
      <c r="K29" s="13"/>
      <c r="L29" s="18"/>
    </row>
    <row r="30" spans="1:12" ht="15.75">
      <c r="A30" s="13"/>
      <c r="B30" s="41"/>
      <c r="C30" s="20"/>
      <c r="D30" s="23"/>
      <c r="E30" s="24"/>
      <c r="F30" s="13"/>
      <c r="G30" s="13"/>
      <c r="H30" s="21"/>
      <c r="I30" s="21"/>
      <c r="J30" s="13"/>
      <c r="K30" s="13"/>
      <c r="L30" s="18"/>
    </row>
    <row r="31" spans="1:12" ht="15.75">
      <c r="A31" s="13"/>
      <c r="B31" s="41"/>
      <c r="C31" s="20"/>
      <c r="D31" s="23"/>
      <c r="E31" s="24"/>
      <c r="F31" s="13"/>
      <c r="G31" s="13"/>
      <c r="H31" s="21"/>
      <c r="I31" s="21"/>
      <c r="J31" s="13"/>
      <c r="K31" s="13"/>
      <c r="L31" s="18"/>
    </row>
    <row r="32" spans="1:12" ht="15.75">
      <c r="A32" s="13"/>
      <c r="B32" s="41"/>
      <c r="C32" s="20"/>
      <c r="D32" s="23"/>
      <c r="E32" s="24"/>
      <c r="F32" s="13"/>
      <c r="G32" s="13"/>
      <c r="H32" s="21"/>
      <c r="I32" s="21"/>
      <c r="J32" s="13"/>
      <c r="K32" s="13"/>
      <c r="L32" s="18"/>
    </row>
    <row r="33" spans="1:12" ht="15.75">
      <c r="A33" s="13"/>
      <c r="B33" s="41"/>
      <c r="C33" s="20"/>
      <c r="D33" s="23"/>
      <c r="E33" s="24"/>
      <c r="F33" s="13"/>
      <c r="G33" s="13"/>
      <c r="H33" s="21"/>
      <c r="I33" s="21"/>
      <c r="J33" s="13"/>
      <c r="K33" s="13"/>
      <c r="L33" s="18"/>
    </row>
    <row r="34" spans="1:12" ht="15.75">
      <c r="A34" s="13"/>
      <c r="B34" s="41"/>
      <c r="C34" s="20"/>
      <c r="D34" s="23"/>
      <c r="E34" s="24"/>
      <c r="F34" s="13"/>
      <c r="G34" s="13"/>
      <c r="H34" s="21"/>
      <c r="I34" s="21"/>
      <c r="J34" s="13"/>
      <c r="K34" s="13"/>
      <c r="L34" s="18"/>
    </row>
    <row r="35" spans="1:12" ht="15.75">
      <c r="A35" s="13"/>
      <c r="B35" s="41"/>
      <c r="C35" s="20"/>
      <c r="D35" s="23"/>
      <c r="E35" s="24"/>
      <c r="F35" s="13"/>
      <c r="G35" s="13"/>
      <c r="H35" s="21"/>
      <c r="I35" s="21"/>
      <c r="J35" s="13"/>
      <c r="K35" s="13"/>
      <c r="L35" s="18"/>
    </row>
    <row r="36" spans="1:12" ht="15.75">
      <c r="A36" s="13"/>
      <c r="B36" s="41"/>
      <c r="C36" s="20"/>
      <c r="D36" s="23"/>
      <c r="E36" s="24"/>
      <c r="F36" s="13"/>
      <c r="G36" s="13"/>
      <c r="H36" s="21"/>
      <c r="I36" s="21"/>
      <c r="J36" s="13"/>
      <c r="K36" s="13"/>
      <c r="L36" s="18"/>
    </row>
    <row r="37" spans="1:12" ht="15.75">
      <c r="A37" s="13"/>
      <c r="B37" s="41"/>
      <c r="C37" s="20"/>
      <c r="D37" s="23"/>
      <c r="E37" s="24"/>
      <c r="F37" s="13"/>
      <c r="G37" s="13"/>
      <c r="H37" s="21"/>
      <c r="I37" s="21"/>
      <c r="J37" s="13"/>
      <c r="K37" s="13"/>
      <c r="L37" s="18"/>
    </row>
    <row r="38" spans="1:12" ht="15.75">
      <c r="A38" s="13"/>
      <c r="B38" s="41"/>
      <c r="C38" s="20"/>
      <c r="D38" s="23"/>
      <c r="E38" s="24"/>
      <c r="F38" s="13"/>
      <c r="G38" s="13"/>
      <c r="H38" s="21"/>
      <c r="I38" s="21"/>
      <c r="J38" s="13"/>
      <c r="K38" s="13"/>
      <c r="L38" s="18"/>
    </row>
    <row r="39" spans="1:12" ht="15.75">
      <c r="A39" s="13"/>
      <c r="B39" s="41"/>
      <c r="C39" s="20"/>
      <c r="D39" s="23"/>
      <c r="E39" s="24"/>
      <c r="F39" s="13"/>
      <c r="G39" s="13"/>
      <c r="H39" s="21"/>
      <c r="I39" s="21"/>
      <c r="J39" s="13"/>
      <c r="K39" s="13"/>
      <c r="L39" s="18"/>
    </row>
    <row r="40" spans="1:12" ht="15.75">
      <c r="A40" s="13"/>
      <c r="B40" s="41"/>
      <c r="C40" s="20"/>
      <c r="D40" s="23"/>
      <c r="E40" s="24"/>
      <c r="F40" s="13"/>
      <c r="G40" s="13"/>
      <c r="H40" s="21"/>
      <c r="I40" s="21"/>
      <c r="J40" s="13"/>
      <c r="K40" s="13"/>
      <c r="L40" s="18"/>
    </row>
    <row r="41" spans="1:12" ht="15.75">
      <c r="A41" s="13"/>
      <c r="B41" s="41"/>
      <c r="C41" s="20"/>
      <c r="D41" s="23"/>
      <c r="E41" s="24"/>
      <c r="F41" s="13"/>
      <c r="G41" s="13"/>
      <c r="H41" s="21"/>
      <c r="I41" s="21"/>
      <c r="J41" s="13"/>
      <c r="K41" s="13"/>
      <c r="L41" s="18"/>
    </row>
    <row r="42" spans="1:12" ht="15.75">
      <c r="A42" s="13"/>
      <c r="B42" s="41"/>
      <c r="C42" s="20"/>
      <c r="D42" s="23"/>
      <c r="E42" s="24"/>
      <c r="F42" s="13"/>
      <c r="G42" s="13"/>
      <c r="H42" s="21"/>
      <c r="I42" s="21"/>
      <c r="J42" s="13"/>
      <c r="K42" s="13"/>
      <c r="L42" s="18"/>
    </row>
    <row r="43" spans="1:12" ht="15.75">
      <c r="A43" s="13"/>
      <c r="B43" s="41"/>
      <c r="C43" s="20"/>
      <c r="D43" s="23"/>
      <c r="E43" s="24"/>
      <c r="F43" s="13"/>
      <c r="G43" s="13"/>
      <c r="H43" s="21"/>
      <c r="I43" s="21"/>
      <c r="J43" s="13"/>
      <c r="K43" s="13"/>
      <c r="L43" s="18"/>
    </row>
    <row r="44" spans="1:12" ht="15.75">
      <c r="A44" s="13"/>
      <c r="B44" s="41"/>
      <c r="C44" s="20"/>
      <c r="D44" s="23"/>
      <c r="E44" s="24"/>
      <c r="F44" s="13"/>
      <c r="G44" s="13"/>
      <c r="H44" s="21"/>
      <c r="I44" s="21"/>
      <c r="J44" s="13"/>
      <c r="K44" s="13"/>
      <c r="L44" s="18"/>
    </row>
    <row r="45" spans="1:12" ht="15.75">
      <c r="A45" s="13"/>
      <c r="B45" s="41"/>
      <c r="C45" s="20"/>
      <c r="D45" s="23"/>
      <c r="E45" s="24"/>
      <c r="F45" s="13"/>
      <c r="G45" s="13"/>
      <c r="H45" s="21"/>
      <c r="I45" s="21"/>
      <c r="J45" s="13"/>
      <c r="K45" s="13"/>
      <c r="L45" s="18"/>
    </row>
    <row r="46" spans="1:12" ht="15.75">
      <c r="A46" s="13"/>
      <c r="B46" s="41"/>
      <c r="C46" s="20"/>
      <c r="D46" s="23"/>
      <c r="E46" s="24"/>
      <c r="F46" s="13"/>
      <c r="G46" s="13"/>
      <c r="H46" s="21"/>
      <c r="I46" s="21"/>
      <c r="J46" s="13"/>
      <c r="K46" s="13"/>
      <c r="L46" s="18"/>
    </row>
    <row r="47" spans="1:12" ht="15.75">
      <c r="A47" s="13"/>
      <c r="B47" s="41"/>
      <c r="C47" s="20"/>
      <c r="D47" s="23"/>
      <c r="E47" s="24"/>
      <c r="F47" s="13"/>
      <c r="G47" s="13"/>
      <c r="H47" s="21"/>
      <c r="I47" s="21"/>
      <c r="J47" s="13"/>
      <c r="K47" s="13"/>
      <c r="L47" s="18"/>
    </row>
    <row r="48" spans="1:12" ht="15.75">
      <c r="A48" s="13"/>
      <c r="B48" s="41"/>
      <c r="C48" s="20"/>
      <c r="D48" s="23"/>
      <c r="E48" s="24"/>
      <c r="F48" s="13"/>
      <c r="G48" s="13"/>
      <c r="H48" s="21"/>
      <c r="I48" s="21"/>
      <c r="J48" s="13"/>
      <c r="K48" s="13"/>
      <c r="L48" s="18"/>
    </row>
    <row r="49" spans="1:12" ht="15.75">
      <c r="A49" s="13"/>
      <c r="B49" s="41"/>
      <c r="C49" s="20"/>
      <c r="D49" s="23"/>
      <c r="E49" s="24"/>
      <c r="F49" s="13"/>
      <c r="G49" s="13"/>
      <c r="H49" s="21"/>
      <c r="I49" s="61"/>
      <c r="J49" s="13"/>
      <c r="K49" s="13"/>
      <c r="L49" s="18"/>
    </row>
    <row r="50" spans="1:12" ht="15.75">
      <c r="A50" s="13"/>
      <c r="B50" s="41"/>
      <c r="C50" s="20"/>
      <c r="D50" s="23"/>
      <c r="E50" s="24"/>
      <c r="F50" s="13"/>
      <c r="G50" s="13"/>
      <c r="H50" s="21"/>
      <c r="I50" s="61"/>
      <c r="J50" s="13"/>
      <c r="K50" s="13"/>
      <c r="L50" s="18"/>
    </row>
    <row r="51" spans="1:12" ht="15.75">
      <c r="A51" s="13"/>
      <c r="B51" s="41"/>
      <c r="C51" s="20"/>
      <c r="D51" s="23"/>
      <c r="E51" s="24"/>
      <c r="F51" s="13"/>
      <c r="G51" s="13"/>
      <c r="H51" s="21"/>
      <c r="I51" s="21"/>
      <c r="J51" s="13"/>
      <c r="K51" s="13"/>
      <c r="L51" s="18"/>
    </row>
    <row r="52" spans="1:12" ht="15.75">
      <c r="A52" s="13"/>
      <c r="B52" s="41"/>
      <c r="C52" s="20"/>
      <c r="D52" s="23"/>
      <c r="E52" s="24"/>
      <c r="F52" s="13"/>
      <c r="G52" s="13"/>
      <c r="H52" s="21"/>
      <c r="I52" s="21"/>
      <c r="J52" s="13"/>
      <c r="K52" s="13"/>
      <c r="L52" s="18"/>
    </row>
    <row r="53" spans="1:12" ht="15.75">
      <c r="A53" s="13"/>
      <c r="B53" s="41"/>
      <c r="C53" s="20"/>
      <c r="D53" s="23"/>
      <c r="E53" s="24"/>
      <c r="F53" s="13"/>
      <c r="G53" s="13"/>
      <c r="H53" s="21"/>
      <c r="I53" s="21"/>
      <c r="J53" s="13"/>
      <c r="K53" s="13"/>
      <c r="L53" s="18"/>
    </row>
    <row r="54" spans="1:12" ht="15.75">
      <c r="A54" s="13"/>
      <c r="B54" s="41"/>
      <c r="C54" s="20"/>
      <c r="D54" s="23"/>
      <c r="E54" s="24"/>
      <c r="F54" s="13"/>
      <c r="G54" s="13"/>
      <c r="H54" s="21"/>
      <c r="I54" s="21"/>
      <c r="J54" s="13"/>
      <c r="K54" s="13"/>
      <c r="L54" s="18"/>
    </row>
    <row r="55" spans="1:12" ht="15.75">
      <c r="A55" s="13"/>
      <c r="B55" s="12"/>
      <c r="C55" s="12"/>
      <c r="D55" s="12"/>
      <c r="E55" s="24"/>
      <c r="F55" s="13"/>
      <c r="G55" s="12"/>
      <c r="H55" s="98"/>
      <c r="I55" s="99"/>
      <c r="J55" s="12"/>
      <c r="K55" s="12"/>
      <c r="L55" s="18"/>
    </row>
    <row r="56" spans="1:12" ht="15.75">
      <c r="A56" s="13"/>
      <c r="B56" s="12"/>
      <c r="C56" s="12"/>
      <c r="D56" s="99"/>
      <c r="E56" s="24"/>
      <c r="F56" s="13"/>
      <c r="G56" s="12"/>
      <c r="H56" s="99"/>
      <c r="I56" s="99"/>
      <c r="J56" s="12"/>
      <c r="K56" s="12"/>
      <c r="L56" s="18"/>
    </row>
    <row r="57" spans="1:12" ht="15.75">
      <c r="A57" s="13"/>
      <c r="B57" s="100"/>
      <c r="C57" s="20"/>
      <c r="D57" s="12"/>
      <c r="E57" s="24"/>
      <c r="F57" s="13"/>
      <c r="G57" s="94"/>
      <c r="H57" s="99"/>
      <c r="I57" s="99"/>
      <c r="J57" s="12"/>
      <c r="K57" s="12"/>
      <c r="L57" s="18"/>
    </row>
    <row r="58" spans="1:12" ht="15.75">
      <c r="A58" s="13"/>
      <c r="B58" s="100"/>
      <c r="C58" s="12"/>
      <c r="D58" s="99"/>
      <c r="E58" s="24"/>
      <c r="F58" s="12"/>
      <c r="G58" s="12"/>
      <c r="H58" s="99"/>
      <c r="I58" s="99"/>
      <c r="J58" s="12"/>
      <c r="K58" s="12"/>
      <c r="L58" s="18"/>
    </row>
    <row r="59" spans="1:12" ht="15.75">
      <c r="A59" s="13"/>
      <c r="B59" s="100"/>
      <c r="C59" s="12"/>
      <c r="D59" s="99"/>
      <c r="E59" s="24"/>
      <c r="F59" s="13"/>
      <c r="G59" s="12"/>
      <c r="H59" s="99"/>
      <c r="I59" s="99"/>
      <c r="J59" s="12"/>
      <c r="K59" s="12"/>
      <c r="L59" s="18"/>
    </row>
    <row r="60" spans="1:12" ht="15.75">
      <c r="A60" s="13"/>
      <c r="B60" s="2"/>
      <c r="C60" s="12"/>
      <c r="D60" s="99"/>
      <c r="E60" s="24"/>
      <c r="F60" s="13"/>
      <c r="G60" s="12"/>
      <c r="H60" s="99"/>
      <c r="I60" s="99"/>
      <c r="J60" s="12"/>
      <c r="K60" s="12"/>
      <c r="L60" s="18"/>
    </row>
    <row r="61" spans="1:12" ht="15.75">
      <c r="A61" s="13"/>
      <c r="B61" s="2"/>
      <c r="C61" s="12"/>
      <c r="D61" s="99"/>
      <c r="E61" s="24"/>
      <c r="F61" s="13"/>
      <c r="G61" s="12"/>
      <c r="H61" s="99"/>
      <c r="I61" s="99"/>
      <c r="J61" s="12"/>
      <c r="K61" s="12"/>
      <c r="L61" s="18"/>
    </row>
    <row r="62" spans="1:12" ht="15.75">
      <c r="A62" s="13"/>
      <c r="B62" s="2"/>
      <c r="C62" s="12"/>
      <c r="D62" s="99"/>
      <c r="E62" s="24"/>
      <c r="F62" s="13"/>
      <c r="G62" s="12"/>
      <c r="H62" s="99"/>
      <c r="I62" s="99"/>
      <c r="J62" s="12"/>
      <c r="K62" s="12"/>
      <c r="L62" s="18"/>
    </row>
    <row r="63" spans="1:12" ht="15.75">
      <c r="A63" s="13"/>
      <c r="B63" s="2"/>
      <c r="C63" s="12"/>
      <c r="D63" s="99"/>
      <c r="E63" s="24"/>
      <c r="F63" s="13"/>
      <c r="G63" s="12"/>
      <c r="H63" s="99"/>
      <c r="I63" s="99"/>
      <c r="J63" s="12"/>
      <c r="K63" s="12"/>
      <c r="L63" s="18"/>
    </row>
  </sheetData>
  <mergeCells count="1">
    <mergeCell ref="A1:L1"/>
  </mergeCell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249977111117893"/>
  </sheetPr>
  <dimension ref="A1:AH181"/>
  <sheetViews>
    <sheetView workbookViewId="0">
      <selection activeCell="A5" sqref="A5"/>
    </sheetView>
  </sheetViews>
  <sheetFormatPr defaultColWidth="8.85546875" defaultRowHeight="15"/>
  <cols>
    <col min="1" max="1" width="10.7109375" bestFit="1" customWidth="1"/>
    <col min="2" max="2" width="17.42578125" bestFit="1" customWidth="1"/>
    <col min="3" max="3" width="16.28515625" bestFit="1" customWidth="1"/>
    <col min="4" max="4" width="20.42578125" style="55" bestFit="1" customWidth="1"/>
    <col min="5" max="5" width="28.42578125" style="93" bestFit="1" customWidth="1"/>
    <col min="6" max="6" width="28" style="56" bestFit="1" customWidth="1"/>
    <col min="7" max="7" width="22.140625" style="55" customWidth="1"/>
    <col min="8" max="8" width="13.7109375" style="93" bestFit="1" customWidth="1"/>
    <col min="9" max="9" width="21.28515625" bestFit="1" customWidth="1"/>
    <col min="10" max="10" width="15.7109375" style="55" bestFit="1" customWidth="1"/>
    <col min="11" max="11" width="18" style="55" bestFit="1" customWidth="1"/>
    <col min="12" max="12" width="16.5703125" style="55" customWidth="1"/>
    <col min="13" max="13" width="8.7109375" style="2" customWidth="1"/>
    <col min="14" max="14" width="9.7109375" style="2" customWidth="1"/>
    <col min="15" max="15" width="8.7109375" style="2" customWidth="1"/>
    <col min="16" max="16" width="8.85546875" style="2" customWidth="1"/>
    <col min="17" max="17" width="8.7109375" style="2" customWidth="1"/>
    <col min="18" max="18" width="12.5703125" style="2" customWidth="1"/>
    <col min="19" max="19" width="8.7109375" style="2" customWidth="1"/>
    <col min="20" max="20" width="9.7109375" style="2" customWidth="1"/>
    <col min="21" max="22" width="11.140625" style="2" customWidth="1"/>
    <col min="23" max="23" width="12.42578125" customWidth="1"/>
    <col min="24" max="24" width="12.28515625" customWidth="1"/>
    <col min="25" max="25" width="11.5703125" customWidth="1"/>
    <col min="26" max="26" width="10.7109375" customWidth="1"/>
    <col min="27" max="27" width="11.5703125" customWidth="1"/>
    <col min="28" max="28" width="10.7109375" customWidth="1"/>
    <col min="29" max="29" width="10.85546875" customWidth="1"/>
    <col min="30" max="30" width="11.5703125" customWidth="1"/>
    <col min="31" max="16384" width="8.85546875" style="164"/>
  </cols>
  <sheetData>
    <row r="1" spans="1:34" ht="35.25" customHeight="1">
      <c r="A1" s="255" t="s">
        <v>214</v>
      </c>
      <c r="B1" s="256"/>
      <c r="C1" s="256"/>
      <c r="D1" s="256"/>
      <c r="E1" s="256"/>
      <c r="F1" s="256"/>
      <c r="G1" s="256"/>
      <c r="H1" s="256"/>
      <c r="I1" s="256"/>
      <c r="J1" s="256"/>
      <c r="K1" s="256"/>
      <c r="L1" s="259"/>
      <c r="M1" s="257">
        <v>44075</v>
      </c>
      <c r="N1" s="258"/>
      <c r="O1" s="257">
        <v>44105</v>
      </c>
      <c r="P1" s="258"/>
      <c r="Q1" s="257">
        <v>44136</v>
      </c>
      <c r="R1" s="258"/>
      <c r="S1" s="257">
        <v>44166</v>
      </c>
      <c r="T1" s="258"/>
      <c r="U1" s="257">
        <v>44197</v>
      </c>
      <c r="V1" s="258"/>
      <c r="W1" s="257">
        <v>44228</v>
      </c>
      <c r="X1" s="258"/>
      <c r="Y1" s="257">
        <v>44256</v>
      </c>
      <c r="Z1" s="258"/>
      <c r="AA1" s="257">
        <v>44287</v>
      </c>
      <c r="AB1" s="258"/>
      <c r="AC1" s="257">
        <v>44317</v>
      </c>
      <c r="AD1" s="258"/>
      <c r="AE1" s="257">
        <v>44348</v>
      </c>
      <c r="AF1" s="258"/>
      <c r="AG1" s="257">
        <v>44378</v>
      </c>
      <c r="AH1" s="258"/>
    </row>
    <row r="2" spans="1:34" ht="50.1" customHeight="1">
      <c r="A2" s="168" t="s">
        <v>215</v>
      </c>
      <c r="B2" s="168" t="s">
        <v>189</v>
      </c>
      <c r="C2" s="168" t="s">
        <v>216</v>
      </c>
      <c r="D2" s="168" t="s">
        <v>217</v>
      </c>
      <c r="E2" s="168" t="s">
        <v>190</v>
      </c>
      <c r="F2" s="168" t="s">
        <v>218</v>
      </c>
      <c r="G2" s="168" t="s">
        <v>219</v>
      </c>
      <c r="H2" s="168" t="s">
        <v>220</v>
      </c>
      <c r="I2" s="168" t="s">
        <v>221</v>
      </c>
      <c r="J2" s="168" t="s">
        <v>222</v>
      </c>
      <c r="K2" s="168" t="s">
        <v>223</v>
      </c>
      <c r="L2" s="168" t="s">
        <v>224</v>
      </c>
      <c r="M2" s="165" t="s">
        <v>225</v>
      </c>
      <c r="N2" s="165" t="s">
        <v>226</v>
      </c>
      <c r="O2" s="165" t="s">
        <v>225</v>
      </c>
      <c r="P2" s="165" t="s">
        <v>226</v>
      </c>
      <c r="Q2" s="165" t="s">
        <v>225</v>
      </c>
      <c r="R2" s="165" t="s">
        <v>226</v>
      </c>
      <c r="S2" s="165" t="s">
        <v>225</v>
      </c>
      <c r="T2" s="165" t="s">
        <v>226</v>
      </c>
      <c r="U2" s="165" t="s">
        <v>225</v>
      </c>
      <c r="V2" s="165" t="s">
        <v>226</v>
      </c>
      <c r="W2" s="165" t="s">
        <v>225</v>
      </c>
      <c r="X2" s="165" t="s">
        <v>226</v>
      </c>
      <c r="Y2" s="165" t="s">
        <v>225</v>
      </c>
      <c r="Z2" s="165" t="s">
        <v>226</v>
      </c>
      <c r="AA2" s="165" t="s">
        <v>225</v>
      </c>
      <c r="AB2" s="165" t="s">
        <v>226</v>
      </c>
      <c r="AC2" s="165" t="s">
        <v>225</v>
      </c>
      <c r="AD2" s="165" t="s">
        <v>226</v>
      </c>
      <c r="AE2" s="165" t="s">
        <v>225</v>
      </c>
      <c r="AF2" s="165" t="s">
        <v>226</v>
      </c>
      <c r="AG2" s="165" t="s">
        <v>225</v>
      </c>
      <c r="AH2" s="165" t="s">
        <v>226</v>
      </c>
    </row>
    <row r="3" spans="1:34">
      <c r="A3" s="54"/>
      <c r="B3" s="54"/>
      <c r="C3" s="54"/>
      <c r="D3" s="166"/>
      <c r="E3" s="2"/>
      <c r="F3" s="52"/>
      <c r="G3" s="166"/>
      <c r="H3" s="2"/>
      <c r="I3" s="54"/>
      <c r="J3" s="166"/>
      <c r="K3" s="166"/>
      <c r="L3" s="166"/>
      <c r="W3" s="54"/>
      <c r="X3" s="54"/>
      <c r="Y3" s="54"/>
      <c r="Z3" s="54"/>
      <c r="AA3" s="54"/>
      <c r="AB3" s="54"/>
      <c r="AC3" s="54"/>
      <c r="AD3" s="54"/>
      <c r="AE3" s="167"/>
      <c r="AF3" s="167"/>
      <c r="AG3" s="167"/>
      <c r="AH3" s="167"/>
    </row>
    <row r="4" spans="1:34">
      <c r="A4" s="54"/>
      <c r="B4" s="54"/>
      <c r="C4" s="54"/>
      <c r="D4" s="166"/>
      <c r="E4" s="2"/>
      <c r="F4" s="52"/>
      <c r="G4" s="166"/>
      <c r="H4" s="2"/>
      <c r="I4" s="54"/>
      <c r="J4" s="166"/>
      <c r="K4" s="166"/>
      <c r="L4" s="166"/>
      <c r="W4" s="54"/>
      <c r="X4" s="54"/>
      <c r="Y4" s="54"/>
      <c r="Z4" s="54"/>
      <c r="AA4" s="54"/>
      <c r="AB4" s="54"/>
      <c r="AC4" s="54"/>
      <c r="AD4" s="54"/>
      <c r="AE4" s="167"/>
      <c r="AF4" s="167"/>
      <c r="AG4" s="167"/>
      <c r="AH4" s="167"/>
    </row>
    <row r="5" spans="1:34">
      <c r="A5" s="54"/>
      <c r="B5" s="54"/>
      <c r="C5" s="54"/>
      <c r="D5" s="166"/>
      <c r="E5" s="2"/>
      <c r="F5" s="52"/>
      <c r="G5" s="166"/>
      <c r="H5" s="2"/>
      <c r="I5" s="54"/>
      <c r="J5" s="166"/>
      <c r="K5" s="166"/>
      <c r="L5" s="166"/>
      <c r="W5" s="54"/>
      <c r="X5" s="54"/>
      <c r="Y5" s="54"/>
      <c r="Z5" s="54"/>
      <c r="AA5" s="54"/>
      <c r="AB5" s="54"/>
      <c r="AC5" s="54"/>
      <c r="AD5" s="54"/>
      <c r="AE5" s="167"/>
      <c r="AF5" s="167"/>
      <c r="AG5" s="167"/>
      <c r="AH5" s="167"/>
    </row>
    <row r="6" spans="1:34">
      <c r="A6" s="54"/>
      <c r="B6" s="54"/>
      <c r="C6" s="54"/>
      <c r="D6" s="166"/>
      <c r="E6" s="2"/>
      <c r="F6" s="52"/>
      <c r="G6" s="166"/>
      <c r="H6" s="2"/>
      <c r="I6" s="54"/>
      <c r="J6" s="166"/>
      <c r="K6" s="166"/>
      <c r="L6" s="166"/>
      <c r="W6" s="54"/>
      <c r="X6" s="54"/>
      <c r="Y6" s="54"/>
      <c r="Z6" s="54"/>
      <c r="AA6" s="54"/>
      <c r="AB6" s="54"/>
      <c r="AC6" s="54"/>
      <c r="AD6" s="54"/>
      <c r="AE6" s="167"/>
      <c r="AF6" s="167"/>
      <c r="AG6" s="167"/>
      <c r="AH6" s="167"/>
    </row>
    <row r="7" spans="1:34">
      <c r="A7" s="54"/>
      <c r="B7" s="54"/>
      <c r="C7" s="54"/>
      <c r="D7" s="166"/>
      <c r="E7" s="2"/>
      <c r="F7" s="52"/>
      <c r="G7" s="166"/>
      <c r="H7" s="2"/>
      <c r="I7" s="54"/>
      <c r="J7" s="166"/>
      <c r="K7" s="166"/>
      <c r="L7" s="166"/>
      <c r="W7" s="54"/>
      <c r="X7" s="54"/>
      <c r="Y7" s="54"/>
      <c r="Z7" s="54"/>
      <c r="AA7" s="54"/>
      <c r="AB7" s="54"/>
      <c r="AC7" s="54"/>
      <c r="AD7" s="54"/>
      <c r="AE7" s="167"/>
      <c r="AF7" s="167"/>
      <c r="AG7" s="167"/>
      <c r="AH7" s="167"/>
    </row>
    <row r="8" spans="1:34">
      <c r="A8" s="54"/>
      <c r="B8" s="54"/>
      <c r="C8" s="54"/>
      <c r="D8" s="166"/>
      <c r="E8" s="2"/>
      <c r="F8" s="52"/>
      <c r="G8" s="166"/>
      <c r="H8" s="2"/>
      <c r="I8" s="54"/>
      <c r="J8" s="166"/>
      <c r="K8" s="166"/>
      <c r="L8" s="166"/>
      <c r="W8" s="54"/>
      <c r="X8" s="54"/>
      <c r="Y8" s="54"/>
      <c r="Z8" s="54"/>
      <c r="AA8" s="54"/>
      <c r="AB8" s="54"/>
      <c r="AC8" s="54"/>
      <c r="AD8" s="54"/>
      <c r="AE8" s="167"/>
      <c r="AF8" s="167"/>
      <c r="AG8" s="167"/>
      <c r="AH8" s="167"/>
    </row>
    <row r="9" spans="1:34">
      <c r="A9" s="54"/>
      <c r="B9" s="54"/>
      <c r="C9" s="54"/>
      <c r="D9" s="166"/>
      <c r="E9" s="2"/>
      <c r="F9" s="52"/>
      <c r="G9" s="166"/>
      <c r="H9" s="2"/>
      <c r="I9" s="54"/>
      <c r="J9" s="166"/>
      <c r="K9" s="166"/>
      <c r="L9" s="166"/>
      <c r="W9" s="54"/>
      <c r="X9" s="54"/>
      <c r="Y9" s="54"/>
      <c r="Z9" s="54"/>
      <c r="AA9" s="54"/>
      <c r="AB9" s="54"/>
      <c r="AC9" s="54"/>
      <c r="AD9" s="54"/>
      <c r="AE9" s="167"/>
      <c r="AF9" s="167"/>
      <c r="AG9" s="167"/>
      <c r="AH9" s="167"/>
    </row>
    <row r="10" spans="1:34">
      <c r="A10" s="54"/>
      <c r="B10" s="54"/>
      <c r="C10" s="54"/>
      <c r="D10" s="166"/>
      <c r="E10" s="2"/>
      <c r="F10" s="52"/>
      <c r="G10" s="166"/>
      <c r="H10" s="2"/>
      <c r="I10" s="54"/>
      <c r="J10" s="166"/>
      <c r="K10" s="166"/>
      <c r="L10" s="166"/>
      <c r="W10" s="54"/>
      <c r="X10" s="54"/>
      <c r="Y10" s="54"/>
      <c r="Z10" s="54"/>
      <c r="AA10" s="54"/>
      <c r="AB10" s="54"/>
      <c r="AC10" s="54"/>
      <c r="AD10" s="54"/>
      <c r="AE10" s="167"/>
      <c r="AF10" s="167"/>
      <c r="AG10" s="167"/>
      <c r="AH10" s="167"/>
    </row>
    <row r="11" spans="1:34">
      <c r="A11" s="54"/>
      <c r="B11" s="54"/>
      <c r="C11" s="54"/>
      <c r="D11" s="166"/>
      <c r="E11" s="2"/>
      <c r="F11" s="52"/>
      <c r="G11" s="166"/>
      <c r="H11" s="2"/>
      <c r="I11" s="54"/>
      <c r="J11" s="166"/>
      <c r="K11" s="166"/>
      <c r="L11" s="166"/>
      <c r="W11" s="54"/>
      <c r="X11" s="54"/>
      <c r="Y11" s="54"/>
      <c r="Z11" s="54"/>
      <c r="AA11" s="54"/>
      <c r="AB11" s="54"/>
      <c r="AC11" s="54"/>
      <c r="AD11" s="54"/>
      <c r="AE11" s="167"/>
      <c r="AF11" s="167"/>
      <c r="AG11" s="167"/>
      <c r="AH11" s="167"/>
    </row>
    <row r="12" spans="1:34" customFormat="1">
      <c r="A12" s="54"/>
      <c r="B12" s="54"/>
      <c r="C12" s="54"/>
      <c r="D12" s="166"/>
      <c r="E12" s="2"/>
      <c r="F12" s="54"/>
      <c r="G12" s="54"/>
      <c r="H12" s="54"/>
      <c r="I12" s="54"/>
      <c r="J12" s="54"/>
      <c r="K12" s="54"/>
      <c r="L12" s="54"/>
      <c r="M12" s="2"/>
      <c r="N12" s="2"/>
      <c r="O12" s="2"/>
      <c r="P12" s="2"/>
      <c r="Q12" s="2"/>
      <c r="R12" s="2"/>
      <c r="S12" s="2"/>
      <c r="T12" s="2"/>
      <c r="U12" s="2"/>
      <c r="V12" s="2"/>
      <c r="W12" s="54"/>
      <c r="X12" s="54"/>
      <c r="Y12" s="54"/>
      <c r="Z12" s="54"/>
      <c r="AA12" s="54"/>
      <c r="AB12" s="54"/>
      <c r="AC12" s="54"/>
      <c r="AD12" s="54"/>
      <c r="AE12" s="54"/>
      <c r="AF12" s="54"/>
      <c r="AG12" s="54"/>
      <c r="AH12" s="54"/>
    </row>
    <row r="13" spans="1:34" customFormat="1">
      <c r="A13" s="54"/>
      <c r="B13" s="54"/>
      <c r="C13" s="54"/>
      <c r="D13" s="166"/>
      <c r="E13" s="2"/>
      <c r="F13" s="54"/>
      <c r="G13" s="54"/>
      <c r="H13" s="54"/>
      <c r="I13" s="54"/>
      <c r="J13" s="54"/>
      <c r="K13" s="54"/>
      <c r="L13" s="54"/>
      <c r="M13" s="2"/>
      <c r="N13" s="2"/>
      <c r="O13" s="2"/>
      <c r="P13" s="2"/>
      <c r="Q13" s="2"/>
      <c r="R13" s="2"/>
      <c r="S13" s="2"/>
      <c r="T13" s="2"/>
      <c r="U13" s="2"/>
      <c r="V13" s="2"/>
      <c r="W13" s="54"/>
      <c r="X13" s="54"/>
      <c r="Y13" s="54"/>
      <c r="Z13" s="54"/>
      <c r="AA13" s="54"/>
      <c r="AB13" s="54"/>
      <c r="AC13" s="54"/>
      <c r="AD13" s="54"/>
      <c r="AE13" s="54"/>
      <c r="AF13" s="54"/>
      <c r="AG13" s="54"/>
      <c r="AH13" s="54"/>
    </row>
    <row r="14" spans="1:34" customFormat="1">
      <c r="A14" s="54"/>
      <c r="B14" s="54"/>
      <c r="C14" s="54"/>
      <c r="D14" s="166"/>
      <c r="E14" s="2"/>
      <c r="F14" s="54"/>
      <c r="G14" s="54"/>
      <c r="H14" s="54"/>
      <c r="I14" s="54"/>
      <c r="J14" s="54"/>
      <c r="K14" s="54"/>
      <c r="L14" s="54"/>
      <c r="M14" s="2"/>
      <c r="N14" s="2"/>
      <c r="O14" s="2"/>
      <c r="P14" s="2"/>
      <c r="Q14" s="2"/>
      <c r="R14" s="2"/>
      <c r="S14" s="2"/>
      <c r="T14" s="2"/>
      <c r="U14" s="2"/>
      <c r="V14" s="2"/>
      <c r="W14" s="54"/>
      <c r="X14" s="54"/>
      <c r="Y14" s="54"/>
      <c r="Z14" s="54"/>
      <c r="AA14" s="54"/>
      <c r="AB14" s="54"/>
      <c r="AC14" s="54"/>
      <c r="AD14" s="54"/>
      <c r="AE14" s="54"/>
      <c r="AF14" s="54"/>
      <c r="AG14" s="54"/>
      <c r="AH14" s="54"/>
    </row>
    <row r="15" spans="1:34" customFormat="1">
      <c r="A15" s="54"/>
      <c r="B15" s="54"/>
      <c r="C15" s="54"/>
      <c r="D15" s="166"/>
      <c r="E15" s="2"/>
      <c r="F15" s="54"/>
      <c r="G15" s="54"/>
      <c r="H15" s="54"/>
      <c r="I15" s="54"/>
      <c r="J15" s="54"/>
      <c r="K15" s="54"/>
      <c r="L15" s="54"/>
      <c r="M15" s="2"/>
      <c r="N15" s="2"/>
      <c r="O15" s="2"/>
      <c r="P15" s="2"/>
      <c r="Q15" s="2"/>
      <c r="R15" s="2"/>
      <c r="S15" s="2"/>
      <c r="T15" s="2"/>
      <c r="U15" s="2"/>
      <c r="V15" s="2"/>
      <c r="W15" s="54"/>
      <c r="X15" s="54"/>
      <c r="Y15" s="54"/>
      <c r="Z15" s="54"/>
      <c r="AA15" s="54"/>
      <c r="AB15" s="54"/>
      <c r="AC15" s="54"/>
      <c r="AD15" s="54"/>
      <c r="AE15" s="54"/>
      <c r="AF15" s="54"/>
      <c r="AG15" s="54"/>
      <c r="AH15" s="54"/>
    </row>
    <row r="16" spans="1:34" customFormat="1">
      <c r="A16" s="54"/>
      <c r="B16" s="54"/>
      <c r="C16" s="54"/>
      <c r="D16" s="166"/>
      <c r="E16" s="2"/>
      <c r="F16" s="54"/>
      <c r="G16" s="54"/>
      <c r="H16" s="54"/>
      <c r="I16" s="54"/>
      <c r="J16" s="54"/>
      <c r="K16" s="54"/>
      <c r="L16" s="54"/>
      <c r="M16" s="2"/>
      <c r="N16" s="2"/>
      <c r="O16" s="2"/>
      <c r="P16" s="2"/>
      <c r="Q16" s="2"/>
      <c r="R16" s="2"/>
      <c r="S16" s="2"/>
      <c r="T16" s="2"/>
      <c r="U16" s="2"/>
      <c r="V16" s="2"/>
      <c r="W16" s="54"/>
      <c r="X16" s="54"/>
      <c r="Y16" s="54"/>
      <c r="Z16" s="54"/>
      <c r="AA16" s="54"/>
      <c r="AB16" s="54"/>
      <c r="AC16" s="54"/>
      <c r="AD16" s="54"/>
      <c r="AE16" s="54"/>
      <c r="AF16" s="54"/>
      <c r="AG16" s="54"/>
      <c r="AH16" s="54"/>
    </row>
    <row r="17" spans="1:34" customFormat="1">
      <c r="A17" s="54"/>
      <c r="B17" s="54"/>
      <c r="C17" s="54"/>
      <c r="D17" s="166"/>
      <c r="E17" s="2"/>
      <c r="F17" s="54"/>
      <c r="G17" s="54"/>
      <c r="H17" s="54"/>
      <c r="I17" s="54"/>
      <c r="J17" s="54"/>
      <c r="K17" s="54"/>
      <c r="L17" s="54"/>
      <c r="M17" s="2"/>
      <c r="N17" s="2"/>
      <c r="O17" s="2"/>
      <c r="P17" s="2"/>
      <c r="Q17" s="2"/>
      <c r="R17" s="2"/>
      <c r="S17" s="2"/>
      <c r="T17" s="2"/>
      <c r="U17" s="2"/>
      <c r="V17" s="2"/>
      <c r="W17" s="54"/>
      <c r="X17" s="54"/>
      <c r="Y17" s="54"/>
      <c r="Z17" s="54"/>
      <c r="AA17" s="54"/>
      <c r="AB17" s="54"/>
      <c r="AC17" s="54"/>
      <c r="AD17" s="54"/>
      <c r="AE17" s="54"/>
      <c r="AF17" s="54"/>
      <c r="AG17" s="54"/>
      <c r="AH17" s="54"/>
    </row>
    <row r="18" spans="1:34" customFormat="1">
      <c r="A18" s="54"/>
      <c r="B18" s="54"/>
      <c r="C18" s="54"/>
      <c r="D18" s="166"/>
      <c r="E18" s="2"/>
      <c r="F18" s="54"/>
      <c r="G18" s="54"/>
      <c r="H18" s="54"/>
      <c r="I18" s="54"/>
      <c r="J18" s="54"/>
      <c r="K18" s="54"/>
      <c r="L18" s="54"/>
      <c r="M18" s="2"/>
      <c r="N18" s="2"/>
      <c r="O18" s="2"/>
      <c r="P18" s="2"/>
      <c r="Q18" s="2"/>
      <c r="R18" s="2"/>
      <c r="S18" s="2"/>
      <c r="T18" s="2"/>
      <c r="U18" s="2"/>
      <c r="V18" s="2"/>
      <c r="W18" s="54"/>
      <c r="X18" s="54"/>
      <c r="Y18" s="54"/>
      <c r="Z18" s="54"/>
      <c r="AA18" s="54"/>
      <c r="AB18" s="54"/>
      <c r="AC18" s="54"/>
      <c r="AD18" s="54"/>
      <c r="AE18" s="54"/>
      <c r="AF18" s="54"/>
      <c r="AG18" s="54"/>
      <c r="AH18" s="54"/>
    </row>
    <row r="19" spans="1:34" customFormat="1">
      <c r="A19" s="54"/>
      <c r="B19" s="54"/>
      <c r="C19" s="54"/>
      <c r="D19" s="166"/>
      <c r="E19" s="2"/>
      <c r="F19" s="54"/>
      <c r="G19" s="54"/>
      <c r="H19" s="54"/>
      <c r="I19" s="54"/>
      <c r="J19" s="54"/>
      <c r="K19" s="54"/>
      <c r="L19" s="54"/>
      <c r="M19" s="2"/>
      <c r="N19" s="2"/>
      <c r="O19" s="2"/>
      <c r="P19" s="2"/>
      <c r="Q19" s="2"/>
      <c r="R19" s="2"/>
      <c r="S19" s="2"/>
      <c r="T19" s="2"/>
      <c r="U19" s="2"/>
      <c r="V19" s="2"/>
      <c r="W19" s="54"/>
      <c r="X19" s="54"/>
      <c r="Y19" s="54"/>
      <c r="Z19" s="54"/>
      <c r="AA19" s="54"/>
      <c r="AB19" s="54"/>
      <c r="AC19" s="54"/>
      <c r="AD19" s="54"/>
      <c r="AE19" s="54"/>
      <c r="AF19" s="54"/>
      <c r="AG19" s="54"/>
      <c r="AH19" s="54"/>
    </row>
    <row r="20" spans="1:34" customFormat="1">
      <c r="A20" s="54"/>
      <c r="B20" s="54"/>
      <c r="C20" s="54"/>
      <c r="D20" s="166"/>
      <c r="E20" s="2"/>
      <c r="F20" s="54"/>
      <c r="G20" s="54"/>
      <c r="H20" s="54"/>
      <c r="I20" s="54"/>
      <c r="J20" s="54"/>
      <c r="K20" s="54"/>
      <c r="L20" s="54"/>
      <c r="M20" s="2"/>
      <c r="N20" s="2"/>
      <c r="O20" s="2"/>
      <c r="P20" s="2"/>
      <c r="Q20" s="2"/>
      <c r="R20" s="2"/>
      <c r="S20" s="2"/>
      <c r="T20" s="2"/>
      <c r="U20" s="2"/>
      <c r="V20" s="2"/>
      <c r="W20" s="54"/>
      <c r="X20" s="54"/>
      <c r="Y20" s="54"/>
      <c r="Z20" s="54"/>
      <c r="AA20" s="54"/>
      <c r="AB20" s="54"/>
      <c r="AC20" s="54"/>
      <c r="AD20" s="54"/>
      <c r="AE20" s="54"/>
      <c r="AF20" s="54"/>
      <c r="AG20" s="54"/>
      <c r="AH20" s="54"/>
    </row>
    <row r="21" spans="1:34" customFormat="1">
      <c r="A21" s="54"/>
      <c r="B21" s="54"/>
      <c r="C21" s="54"/>
      <c r="D21" s="166"/>
      <c r="E21" s="2"/>
      <c r="F21" s="54"/>
      <c r="G21" s="54"/>
      <c r="H21" s="54"/>
      <c r="I21" s="54"/>
      <c r="J21" s="54"/>
      <c r="K21" s="54"/>
      <c r="L21" s="54"/>
      <c r="M21" s="2"/>
      <c r="N21" s="2"/>
      <c r="O21" s="2"/>
      <c r="P21" s="2"/>
      <c r="Q21" s="2"/>
      <c r="R21" s="2"/>
      <c r="S21" s="2"/>
      <c r="T21" s="2"/>
      <c r="U21" s="2"/>
      <c r="V21" s="2"/>
      <c r="W21" s="54"/>
      <c r="X21" s="54"/>
      <c r="Y21" s="54"/>
      <c r="Z21" s="54"/>
      <c r="AA21" s="54"/>
      <c r="AB21" s="54"/>
      <c r="AC21" s="54"/>
      <c r="AD21" s="54"/>
      <c r="AE21" s="54"/>
      <c r="AF21" s="54"/>
      <c r="AG21" s="54"/>
      <c r="AH21" s="54"/>
    </row>
    <row r="22" spans="1:34" customFormat="1">
      <c r="A22" s="54"/>
      <c r="B22" s="54"/>
      <c r="C22" s="54"/>
      <c r="D22" s="166"/>
      <c r="E22" s="2"/>
      <c r="F22" s="54"/>
      <c r="G22" s="54"/>
      <c r="H22" s="54"/>
      <c r="I22" s="54"/>
      <c r="J22" s="54"/>
      <c r="K22" s="54"/>
      <c r="L22" s="54"/>
      <c r="M22" s="2"/>
      <c r="N22" s="2"/>
      <c r="O22" s="2"/>
      <c r="P22" s="2"/>
      <c r="Q22" s="2"/>
      <c r="R22" s="2"/>
      <c r="S22" s="2"/>
      <c r="T22" s="2"/>
      <c r="U22" s="2"/>
      <c r="V22" s="2"/>
      <c r="W22" s="54"/>
      <c r="X22" s="54"/>
      <c r="Y22" s="54"/>
      <c r="Z22" s="54"/>
      <c r="AA22" s="54"/>
      <c r="AB22" s="54"/>
      <c r="AC22" s="54"/>
      <c r="AD22" s="54"/>
      <c r="AE22" s="54"/>
      <c r="AF22" s="54"/>
      <c r="AG22" s="54"/>
      <c r="AH22" s="54"/>
    </row>
    <row r="23" spans="1:34" customFormat="1">
      <c r="A23" s="54"/>
      <c r="B23" s="54"/>
      <c r="C23" s="54"/>
      <c r="D23" s="166"/>
      <c r="E23" s="2"/>
      <c r="F23" s="54"/>
      <c r="G23" s="54"/>
      <c r="H23" s="54"/>
      <c r="I23" s="54"/>
      <c r="J23" s="54"/>
      <c r="K23" s="54"/>
      <c r="L23" s="54"/>
      <c r="M23" s="2"/>
      <c r="N23" s="2"/>
      <c r="O23" s="2"/>
      <c r="P23" s="2"/>
      <c r="Q23" s="2"/>
      <c r="R23" s="2"/>
      <c r="S23" s="2"/>
      <c r="T23" s="2"/>
      <c r="U23" s="2"/>
      <c r="V23" s="2"/>
      <c r="W23" s="54"/>
      <c r="X23" s="54"/>
      <c r="Y23" s="54"/>
      <c r="Z23" s="54"/>
      <c r="AA23" s="54"/>
      <c r="AB23" s="54"/>
      <c r="AC23" s="54"/>
      <c r="AD23" s="54"/>
      <c r="AE23" s="54"/>
      <c r="AF23" s="54"/>
      <c r="AG23" s="54"/>
      <c r="AH23" s="54"/>
    </row>
    <row r="24" spans="1:34" customFormat="1">
      <c r="A24" s="54"/>
      <c r="B24" s="54"/>
      <c r="C24" s="54"/>
      <c r="D24" s="166"/>
      <c r="E24" s="2"/>
      <c r="F24" s="54"/>
      <c r="G24" s="54"/>
      <c r="H24" s="54"/>
      <c r="I24" s="54"/>
      <c r="J24" s="54"/>
      <c r="K24" s="54"/>
      <c r="L24" s="54"/>
      <c r="M24" s="2"/>
      <c r="N24" s="2"/>
      <c r="O24" s="2"/>
      <c r="P24" s="2"/>
      <c r="Q24" s="2"/>
      <c r="R24" s="2"/>
      <c r="S24" s="2"/>
      <c r="T24" s="2"/>
      <c r="U24" s="2"/>
      <c r="V24" s="2"/>
      <c r="W24" s="54"/>
      <c r="X24" s="54"/>
      <c r="Y24" s="54"/>
      <c r="Z24" s="54"/>
      <c r="AA24" s="54"/>
      <c r="AB24" s="54"/>
      <c r="AC24" s="54"/>
      <c r="AD24" s="54"/>
      <c r="AE24" s="54"/>
      <c r="AF24" s="54"/>
      <c r="AG24" s="54"/>
      <c r="AH24" s="54"/>
    </row>
    <row r="25" spans="1:34" customFormat="1">
      <c r="A25" s="54"/>
      <c r="B25" s="54"/>
      <c r="C25" s="54"/>
      <c r="D25" s="166"/>
      <c r="E25" s="2"/>
      <c r="F25" s="54"/>
      <c r="G25" s="54"/>
      <c r="H25" s="54"/>
      <c r="I25" s="54"/>
      <c r="J25" s="54"/>
      <c r="K25" s="54"/>
      <c r="L25" s="54"/>
      <c r="M25" s="2"/>
      <c r="N25" s="2"/>
      <c r="O25" s="2"/>
      <c r="P25" s="2"/>
      <c r="Q25" s="2"/>
      <c r="R25" s="2"/>
      <c r="S25" s="2"/>
      <c r="T25" s="2"/>
      <c r="U25" s="2"/>
      <c r="V25" s="2"/>
      <c r="W25" s="54"/>
      <c r="X25" s="54"/>
      <c r="Y25" s="54"/>
      <c r="Z25" s="54"/>
      <c r="AA25" s="54"/>
      <c r="AB25" s="54"/>
      <c r="AC25" s="54"/>
      <c r="AD25" s="54"/>
      <c r="AE25" s="54"/>
      <c r="AF25" s="54"/>
      <c r="AG25" s="54"/>
      <c r="AH25" s="54"/>
    </row>
    <row r="26" spans="1:34" customFormat="1">
      <c r="A26" s="54"/>
      <c r="B26" s="54"/>
      <c r="C26" s="54"/>
      <c r="D26" s="166"/>
      <c r="E26" s="2"/>
      <c r="F26" s="54"/>
      <c r="G26" s="54"/>
      <c r="H26" s="54"/>
      <c r="I26" s="54"/>
      <c r="J26" s="54"/>
      <c r="K26" s="54"/>
      <c r="L26" s="54"/>
      <c r="M26" s="2"/>
      <c r="N26" s="2"/>
      <c r="O26" s="2"/>
      <c r="P26" s="2"/>
      <c r="Q26" s="2"/>
      <c r="R26" s="2"/>
      <c r="S26" s="2"/>
      <c r="T26" s="2"/>
      <c r="U26" s="2"/>
      <c r="V26" s="2"/>
      <c r="W26" s="54"/>
      <c r="X26" s="54"/>
      <c r="Y26" s="54"/>
      <c r="Z26" s="54"/>
      <c r="AA26" s="54"/>
      <c r="AB26" s="54"/>
      <c r="AC26" s="54"/>
      <c r="AD26" s="54"/>
      <c r="AE26" s="54"/>
      <c r="AF26" s="54"/>
      <c r="AG26" s="54"/>
      <c r="AH26" s="54"/>
    </row>
    <row r="27" spans="1:34" customFormat="1">
      <c r="A27" s="54"/>
      <c r="B27" s="54"/>
      <c r="C27" s="54"/>
      <c r="D27" s="166"/>
      <c r="E27" s="2"/>
      <c r="F27" s="54"/>
      <c r="G27" s="54"/>
      <c r="H27" s="54"/>
      <c r="I27" s="54"/>
      <c r="J27" s="54"/>
      <c r="K27" s="54"/>
      <c r="L27" s="54"/>
      <c r="M27" s="2"/>
      <c r="N27" s="2"/>
      <c r="O27" s="2"/>
      <c r="P27" s="2"/>
      <c r="Q27" s="2"/>
      <c r="R27" s="2"/>
      <c r="S27" s="2"/>
      <c r="T27" s="2"/>
      <c r="U27" s="2"/>
      <c r="V27" s="2"/>
      <c r="W27" s="54"/>
      <c r="X27" s="54"/>
      <c r="Y27" s="54"/>
      <c r="Z27" s="54"/>
      <c r="AA27" s="54"/>
      <c r="AB27" s="54"/>
      <c r="AC27" s="54"/>
      <c r="AD27" s="54"/>
      <c r="AE27" s="54"/>
      <c r="AF27" s="54"/>
      <c r="AG27" s="54"/>
      <c r="AH27" s="54"/>
    </row>
    <row r="28" spans="1:34" customFormat="1">
      <c r="A28" s="54"/>
      <c r="B28" s="54"/>
      <c r="C28" s="54"/>
      <c r="D28" s="166"/>
      <c r="E28" s="2"/>
      <c r="F28" s="54"/>
      <c r="G28" s="54"/>
      <c r="H28" s="54"/>
      <c r="I28" s="54"/>
      <c r="J28" s="54"/>
      <c r="K28" s="54"/>
      <c r="L28" s="54"/>
      <c r="M28" s="2"/>
      <c r="N28" s="2"/>
      <c r="O28" s="2"/>
      <c r="P28" s="2"/>
      <c r="Q28" s="2"/>
      <c r="R28" s="2"/>
      <c r="S28" s="2"/>
      <c r="T28" s="2"/>
      <c r="U28" s="2"/>
      <c r="V28" s="2"/>
      <c r="W28" s="54"/>
      <c r="X28" s="54"/>
      <c r="Y28" s="54"/>
      <c r="Z28" s="54"/>
      <c r="AA28" s="54"/>
      <c r="AB28" s="54"/>
      <c r="AC28" s="54"/>
      <c r="AD28" s="54"/>
      <c r="AE28" s="54"/>
      <c r="AF28" s="54"/>
      <c r="AG28" s="54"/>
      <c r="AH28" s="54"/>
    </row>
    <row r="29" spans="1:34" customFormat="1">
      <c r="A29" s="54"/>
      <c r="B29" s="54"/>
      <c r="C29" s="54"/>
      <c r="D29" s="166"/>
      <c r="E29" s="2"/>
      <c r="F29" s="54"/>
      <c r="G29" s="54"/>
      <c r="H29" s="54"/>
      <c r="I29" s="54"/>
      <c r="J29" s="54"/>
      <c r="K29" s="54"/>
      <c r="L29" s="54"/>
      <c r="M29" s="2"/>
      <c r="N29" s="2"/>
      <c r="O29" s="2"/>
      <c r="P29" s="2"/>
      <c r="Q29" s="2"/>
      <c r="R29" s="2"/>
      <c r="S29" s="2"/>
      <c r="T29" s="2"/>
      <c r="U29" s="2"/>
      <c r="V29" s="2"/>
      <c r="W29" s="54"/>
      <c r="X29" s="54"/>
      <c r="Y29" s="54"/>
      <c r="Z29" s="54"/>
      <c r="AA29" s="54"/>
      <c r="AB29" s="54"/>
      <c r="AC29" s="54"/>
      <c r="AD29" s="54"/>
      <c r="AE29" s="54"/>
      <c r="AF29" s="54"/>
      <c r="AG29" s="54"/>
      <c r="AH29" s="54"/>
    </row>
    <row r="30" spans="1:34" customFormat="1">
      <c r="A30" s="54"/>
      <c r="B30" s="54"/>
      <c r="C30" s="54"/>
      <c r="D30" s="166"/>
      <c r="E30" s="2"/>
      <c r="F30" s="54"/>
      <c r="G30" s="54"/>
      <c r="H30" s="54"/>
      <c r="I30" s="54"/>
      <c r="J30" s="54"/>
      <c r="K30" s="54"/>
      <c r="L30" s="54"/>
      <c r="M30" s="2"/>
      <c r="N30" s="2"/>
      <c r="O30" s="2"/>
      <c r="P30" s="2"/>
      <c r="Q30" s="2"/>
      <c r="R30" s="2"/>
      <c r="S30" s="2"/>
      <c r="T30" s="2"/>
      <c r="U30" s="2"/>
      <c r="V30" s="2"/>
      <c r="W30" s="54"/>
      <c r="X30" s="54"/>
      <c r="Y30" s="54"/>
      <c r="Z30" s="54"/>
      <c r="AA30" s="54"/>
      <c r="AB30" s="54"/>
      <c r="AC30" s="54"/>
      <c r="AD30" s="54"/>
      <c r="AE30" s="54"/>
      <c r="AF30" s="54"/>
      <c r="AG30" s="54"/>
      <c r="AH30" s="54"/>
    </row>
    <row r="31" spans="1:34" customFormat="1">
      <c r="A31" s="54"/>
      <c r="B31" s="54"/>
      <c r="C31" s="54"/>
      <c r="D31" s="166"/>
      <c r="E31" s="2"/>
      <c r="F31" s="54"/>
      <c r="G31" s="54"/>
      <c r="H31" s="54"/>
      <c r="I31" s="54"/>
      <c r="J31" s="54"/>
      <c r="K31" s="54"/>
      <c r="L31" s="54"/>
      <c r="M31" s="2"/>
      <c r="N31" s="2"/>
      <c r="O31" s="2"/>
      <c r="P31" s="2"/>
      <c r="Q31" s="2"/>
      <c r="R31" s="2"/>
      <c r="S31" s="2"/>
      <c r="T31" s="2"/>
      <c r="U31" s="2"/>
      <c r="V31" s="2"/>
      <c r="W31" s="54"/>
      <c r="X31" s="54"/>
      <c r="Y31" s="54"/>
      <c r="Z31" s="54"/>
      <c r="AA31" s="54"/>
      <c r="AB31" s="54"/>
      <c r="AC31" s="54"/>
      <c r="AD31" s="54"/>
      <c r="AE31" s="54"/>
      <c r="AF31" s="54"/>
      <c r="AG31" s="54"/>
      <c r="AH31" s="54"/>
    </row>
    <row r="32" spans="1:34" customFormat="1">
      <c r="A32" s="54"/>
      <c r="B32" s="54"/>
      <c r="C32" s="54"/>
      <c r="D32" s="166"/>
      <c r="E32" s="2"/>
      <c r="F32" s="54"/>
      <c r="G32" s="54"/>
      <c r="H32" s="54"/>
      <c r="I32" s="54"/>
      <c r="J32" s="54"/>
      <c r="K32" s="54"/>
      <c r="L32" s="54"/>
      <c r="M32" s="2"/>
      <c r="N32" s="2"/>
      <c r="O32" s="2"/>
      <c r="P32" s="2"/>
      <c r="Q32" s="2"/>
      <c r="R32" s="2"/>
      <c r="S32" s="2"/>
      <c r="T32" s="2"/>
      <c r="U32" s="2"/>
      <c r="V32" s="2"/>
      <c r="W32" s="54"/>
      <c r="X32" s="54"/>
      <c r="Y32" s="54"/>
      <c r="Z32" s="54"/>
      <c r="AA32" s="54"/>
      <c r="AB32" s="54"/>
      <c r="AC32" s="54"/>
      <c r="AD32" s="54"/>
      <c r="AE32" s="54"/>
      <c r="AF32" s="54"/>
      <c r="AG32" s="54"/>
      <c r="AH32" s="54"/>
    </row>
    <row r="33" spans="1:34" customFormat="1">
      <c r="A33" s="54"/>
      <c r="B33" s="54"/>
      <c r="C33" s="54"/>
      <c r="D33" s="166"/>
      <c r="E33" s="2"/>
      <c r="F33" s="54"/>
      <c r="G33" s="54"/>
      <c r="H33" s="54"/>
      <c r="I33" s="54"/>
      <c r="J33" s="54"/>
      <c r="K33" s="54"/>
      <c r="L33" s="54"/>
      <c r="M33" s="2"/>
      <c r="N33" s="2"/>
      <c r="O33" s="2"/>
      <c r="P33" s="2"/>
      <c r="Q33" s="2"/>
      <c r="R33" s="2"/>
      <c r="S33" s="2"/>
      <c r="T33" s="2"/>
      <c r="U33" s="2"/>
      <c r="V33" s="2"/>
      <c r="W33" s="54"/>
      <c r="X33" s="54"/>
      <c r="Y33" s="54"/>
      <c r="Z33" s="54"/>
      <c r="AA33" s="54"/>
      <c r="AB33" s="54"/>
      <c r="AC33" s="54"/>
      <c r="AD33" s="54"/>
      <c r="AE33" s="54"/>
      <c r="AF33" s="54"/>
      <c r="AG33" s="54"/>
      <c r="AH33" s="54"/>
    </row>
    <row r="34" spans="1:34" customFormat="1">
      <c r="A34" s="54"/>
      <c r="B34" s="54"/>
      <c r="C34" s="54"/>
      <c r="D34" s="166"/>
      <c r="E34" s="2"/>
      <c r="F34" s="54"/>
      <c r="G34" s="54"/>
      <c r="H34" s="54"/>
      <c r="I34" s="54"/>
      <c r="J34" s="54"/>
      <c r="K34" s="54"/>
      <c r="L34" s="54"/>
      <c r="M34" s="2"/>
      <c r="N34" s="2"/>
      <c r="O34" s="2"/>
      <c r="P34" s="2"/>
      <c r="Q34" s="2"/>
      <c r="R34" s="2"/>
      <c r="S34" s="2"/>
      <c r="T34" s="2"/>
      <c r="U34" s="2"/>
      <c r="V34" s="2"/>
      <c r="W34" s="54"/>
      <c r="X34" s="54"/>
      <c r="Y34" s="54"/>
      <c r="Z34" s="54"/>
      <c r="AA34" s="54"/>
      <c r="AB34" s="54"/>
      <c r="AC34" s="54"/>
      <c r="AD34" s="54"/>
      <c r="AE34" s="54"/>
      <c r="AF34" s="54"/>
      <c r="AG34" s="54"/>
      <c r="AH34" s="54"/>
    </row>
    <row r="35" spans="1:34" customFormat="1">
      <c r="A35" s="54"/>
      <c r="B35" s="54"/>
      <c r="C35" s="54"/>
      <c r="D35" s="166"/>
      <c r="E35" s="2"/>
      <c r="F35" s="54"/>
      <c r="G35" s="54"/>
      <c r="H35" s="54"/>
      <c r="I35" s="54"/>
      <c r="J35" s="54"/>
      <c r="K35" s="54"/>
      <c r="L35" s="54"/>
      <c r="M35" s="2"/>
      <c r="N35" s="2"/>
      <c r="O35" s="2"/>
      <c r="P35" s="2"/>
      <c r="Q35" s="2"/>
      <c r="R35" s="2"/>
      <c r="S35" s="2"/>
      <c r="T35" s="2"/>
      <c r="U35" s="2"/>
      <c r="V35" s="2"/>
      <c r="W35" s="54"/>
      <c r="X35" s="54"/>
      <c r="Y35" s="54"/>
      <c r="Z35" s="54"/>
      <c r="AA35" s="54"/>
      <c r="AB35" s="54"/>
      <c r="AC35" s="54"/>
      <c r="AD35" s="54"/>
      <c r="AE35" s="54"/>
      <c r="AF35" s="54"/>
      <c r="AG35" s="54"/>
      <c r="AH35" s="54"/>
    </row>
    <row r="36" spans="1:34" customFormat="1">
      <c r="A36" s="54"/>
      <c r="B36" s="54"/>
      <c r="C36" s="54"/>
      <c r="D36" s="166"/>
      <c r="E36" s="2"/>
      <c r="F36" s="54"/>
      <c r="G36" s="54"/>
      <c r="H36" s="54"/>
      <c r="I36" s="54"/>
      <c r="J36" s="54"/>
      <c r="K36" s="54"/>
      <c r="L36" s="54"/>
      <c r="M36" s="2"/>
      <c r="N36" s="2"/>
      <c r="O36" s="2"/>
      <c r="P36" s="2"/>
      <c r="Q36" s="2"/>
      <c r="R36" s="2"/>
      <c r="S36" s="2"/>
      <c r="T36" s="2"/>
      <c r="U36" s="2"/>
      <c r="V36" s="2"/>
      <c r="W36" s="54"/>
      <c r="X36" s="54"/>
      <c r="Y36" s="54"/>
      <c r="Z36" s="54"/>
      <c r="AA36" s="54"/>
      <c r="AB36" s="54"/>
      <c r="AC36" s="54"/>
      <c r="AD36" s="54"/>
      <c r="AE36" s="54"/>
      <c r="AF36" s="54"/>
      <c r="AG36" s="54"/>
      <c r="AH36" s="54"/>
    </row>
    <row r="37" spans="1:34" customFormat="1">
      <c r="A37" s="54"/>
      <c r="B37" s="54"/>
      <c r="C37" s="54"/>
      <c r="D37" s="166"/>
      <c r="E37" s="2"/>
      <c r="F37" s="54"/>
      <c r="G37" s="54"/>
      <c r="H37" s="54"/>
      <c r="I37" s="54"/>
      <c r="J37" s="54"/>
      <c r="K37" s="54"/>
      <c r="L37" s="54"/>
      <c r="M37" s="2"/>
      <c r="N37" s="2"/>
      <c r="O37" s="2"/>
      <c r="P37" s="2"/>
      <c r="Q37" s="2"/>
      <c r="R37" s="2"/>
      <c r="S37" s="2"/>
      <c r="T37" s="2"/>
      <c r="U37" s="2"/>
      <c r="V37" s="2"/>
      <c r="W37" s="54"/>
      <c r="X37" s="54"/>
      <c r="Y37" s="54"/>
      <c r="Z37" s="54"/>
      <c r="AA37" s="54"/>
      <c r="AB37" s="54"/>
      <c r="AC37" s="54"/>
      <c r="AD37" s="54"/>
      <c r="AE37" s="54"/>
      <c r="AF37" s="54"/>
      <c r="AG37" s="54"/>
      <c r="AH37" s="54"/>
    </row>
    <row r="38" spans="1:34" customFormat="1">
      <c r="A38" s="54"/>
      <c r="B38" s="54"/>
      <c r="C38" s="54"/>
      <c r="D38" s="166"/>
      <c r="E38" s="2"/>
      <c r="F38" s="54"/>
      <c r="G38" s="54"/>
      <c r="H38" s="54"/>
      <c r="I38" s="54"/>
      <c r="J38" s="54"/>
      <c r="K38" s="54"/>
      <c r="L38" s="54"/>
      <c r="M38" s="2"/>
      <c r="N38" s="2"/>
      <c r="O38" s="2"/>
      <c r="P38" s="2"/>
      <c r="Q38" s="2"/>
      <c r="R38" s="2"/>
      <c r="S38" s="2"/>
      <c r="T38" s="2"/>
      <c r="U38" s="2"/>
      <c r="V38" s="2"/>
      <c r="W38" s="54"/>
      <c r="X38" s="54"/>
      <c r="Y38" s="54"/>
      <c r="Z38" s="54"/>
      <c r="AA38" s="54"/>
      <c r="AB38" s="54"/>
      <c r="AC38" s="54"/>
      <c r="AD38" s="54"/>
      <c r="AE38" s="54"/>
      <c r="AF38" s="54"/>
      <c r="AG38" s="54"/>
      <c r="AH38" s="54"/>
    </row>
    <row r="39" spans="1:34" customFormat="1">
      <c r="A39" s="54"/>
      <c r="B39" s="54"/>
      <c r="C39" s="54"/>
      <c r="D39" s="166"/>
      <c r="E39" s="2"/>
      <c r="F39" s="54"/>
      <c r="G39" s="54"/>
      <c r="H39" s="54"/>
      <c r="I39" s="54"/>
      <c r="J39" s="54"/>
      <c r="K39" s="54"/>
      <c r="L39" s="54"/>
      <c r="M39" s="2"/>
      <c r="N39" s="2"/>
      <c r="O39" s="2"/>
      <c r="P39" s="2"/>
      <c r="Q39" s="2"/>
      <c r="R39" s="2"/>
      <c r="S39" s="2"/>
      <c r="T39" s="2"/>
      <c r="U39" s="2"/>
      <c r="V39" s="2"/>
      <c r="W39" s="54"/>
      <c r="X39" s="54"/>
      <c r="Y39" s="54"/>
      <c r="Z39" s="54"/>
      <c r="AA39" s="54"/>
      <c r="AB39" s="54"/>
      <c r="AC39" s="54"/>
      <c r="AD39" s="54"/>
      <c r="AE39" s="54"/>
      <c r="AF39" s="54"/>
      <c r="AG39" s="54"/>
      <c r="AH39" s="54"/>
    </row>
    <row r="40" spans="1:34" customFormat="1">
      <c r="A40" s="54"/>
      <c r="B40" s="54"/>
      <c r="C40" s="54"/>
      <c r="D40" s="166"/>
      <c r="E40" s="2"/>
      <c r="F40" s="54"/>
      <c r="G40" s="54"/>
      <c r="H40" s="54"/>
      <c r="I40" s="54"/>
      <c r="J40" s="54"/>
      <c r="K40" s="54"/>
      <c r="L40" s="54"/>
      <c r="M40" s="2"/>
      <c r="N40" s="2"/>
      <c r="O40" s="2"/>
      <c r="P40" s="2"/>
      <c r="Q40" s="2"/>
      <c r="R40" s="2"/>
      <c r="S40" s="2"/>
      <c r="T40" s="2"/>
      <c r="U40" s="2"/>
      <c r="V40" s="2"/>
      <c r="W40" s="54"/>
      <c r="X40" s="54"/>
      <c r="Y40" s="54"/>
      <c r="Z40" s="54"/>
      <c r="AA40" s="54"/>
      <c r="AB40" s="54"/>
      <c r="AC40" s="54"/>
      <c r="AD40" s="54"/>
      <c r="AE40" s="54"/>
      <c r="AF40" s="54"/>
      <c r="AG40" s="54"/>
      <c r="AH40" s="54"/>
    </row>
    <row r="41" spans="1:34" customFormat="1">
      <c r="A41" s="54"/>
      <c r="B41" s="54"/>
      <c r="C41" s="54"/>
      <c r="D41" s="166"/>
      <c r="E41" s="2"/>
      <c r="F41" s="54"/>
      <c r="G41" s="54"/>
      <c r="H41" s="54"/>
      <c r="I41" s="54"/>
      <c r="J41" s="54"/>
      <c r="K41" s="54"/>
      <c r="L41" s="54"/>
      <c r="M41" s="2"/>
      <c r="N41" s="2"/>
      <c r="O41" s="2"/>
      <c r="P41" s="2"/>
      <c r="Q41" s="2"/>
      <c r="R41" s="2"/>
      <c r="S41" s="2"/>
      <c r="T41" s="2"/>
      <c r="U41" s="2"/>
      <c r="V41" s="2"/>
      <c r="W41" s="54"/>
      <c r="X41" s="54"/>
      <c r="Y41" s="54"/>
      <c r="Z41" s="54"/>
      <c r="AA41" s="54"/>
      <c r="AB41" s="54"/>
      <c r="AC41" s="54"/>
      <c r="AD41" s="54"/>
      <c r="AE41" s="54"/>
      <c r="AF41" s="54"/>
      <c r="AG41" s="54"/>
      <c r="AH41" s="54"/>
    </row>
    <row r="42" spans="1:34" customFormat="1">
      <c r="A42" s="54"/>
      <c r="B42" s="54"/>
      <c r="C42" s="54"/>
      <c r="D42" s="166"/>
      <c r="E42" s="2"/>
      <c r="F42" s="54"/>
      <c r="G42" s="54"/>
      <c r="H42" s="54"/>
      <c r="I42" s="54"/>
      <c r="J42" s="54"/>
      <c r="K42" s="54"/>
      <c r="L42" s="54"/>
      <c r="M42" s="2"/>
      <c r="N42" s="2"/>
      <c r="O42" s="2"/>
      <c r="P42" s="2"/>
      <c r="Q42" s="2"/>
      <c r="R42" s="2"/>
      <c r="S42" s="2"/>
      <c r="T42" s="2"/>
      <c r="U42" s="2"/>
      <c r="V42" s="2"/>
      <c r="W42" s="54"/>
      <c r="X42" s="54"/>
      <c r="Y42" s="54"/>
      <c r="Z42" s="54"/>
      <c r="AA42" s="54"/>
      <c r="AB42" s="54"/>
      <c r="AC42" s="54"/>
      <c r="AD42" s="54"/>
      <c r="AE42" s="54"/>
      <c r="AF42" s="54"/>
      <c r="AG42" s="54"/>
      <c r="AH42" s="54"/>
    </row>
    <row r="43" spans="1:34" customFormat="1">
      <c r="A43" s="54"/>
      <c r="B43" s="54"/>
      <c r="C43" s="54"/>
      <c r="D43" s="166"/>
      <c r="E43" s="2"/>
      <c r="F43" s="54"/>
      <c r="G43" s="54"/>
      <c r="H43" s="54"/>
      <c r="I43" s="54"/>
      <c r="J43" s="54"/>
      <c r="K43" s="54"/>
      <c r="L43" s="54"/>
      <c r="M43" s="2"/>
      <c r="N43" s="2"/>
      <c r="O43" s="2"/>
      <c r="P43" s="2"/>
      <c r="Q43" s="2"/>
      <c r="R43" s="2"/>
      <c r="S43" s="2"/>
      <c r="T43" s="2"/>
      <c r="U43" s="2"/>
      <c r="V43" s="2"/>
      <c r="W43" s="54"/>
      <c r="X43" s="54"/>
      <c r="Y43" s="54"/>
      <c r="Z43" s="54"/>
      <c r="AA43" s="54"/>
      <c r="AB43" s="54"/>
      <c r="AC43" s="54"/>
      <c r="AD43" s="54"/>
      <c r="AE43" s="54"/>
      <c r="AF43" s="54"/>
      <c r="AG43" s="54"/>
      <c r="AH43" s="54"/>
    </row>
    <row r="44" spans="1:34" customFormat="1">
      <c r="A44" s="54"/>
      <c r="B44" s="54"/>
      <c r="C44" s="54"/>
      <c r="D44" s="166"/>
      <c r="E44" s="2"/>
      <c r="F44" s="54"/>
      <c r="G44" s="54"/>
      <c r="H44" s="54"/>
      <c r="I44" s="54"/>
      <c r="J44" s="54"/>
      <c r="K44" s="54"/>
      <c r="L44" s="54"/>
      <c r="M44" s="2"/>
      <c r="N44" s="2"/>
      <c r="O44" s="2"/>
      <c r="P44" s="2"/>
      <c r="Q44" s="2"/>
      <c r="R44" s="2"/>
      <c r="S44" s="2"/>
      <c r="T44" s="2"/>
      <c r="U44" s="2"/>
      <c r="V44" s="2"/>
      <c r="W44" s="54"/>
      <c r="X44" s="54"/>
      <c r="Y44" s="54"/>
      <c r="Z44" s="54"/>
      <c r="AA44" s="54"/>
      <c r="AB44" s="54"/>
      <c r="AC44" s="54"/>
      <c r="AD44" s="54"/>
      <c r="AE44" s="54"/>
      <c r="AF44" s="54"/>
      <c r="AG44" s="54"/>
      <c r="AH44" s="54"/>
    </row>
    <row r="45" spans="1:34" customFormat="1">
      <c r="A45" s="54"/>
      <c r="B45" s="54"/>
      <c r="C45" s="54"/>
      <c r="D45" s="166"/>
      <c r="E45" s="2"/>
      <c r="F45" s="54"/>
      <c r="G45" s="54"/>
      <c r="H45" s="54"/>
      <c r="I45" s="54"/>
      <c r="J45" s="54"/>
      <c r="K45" s="54"/>
      <c r="L45" s="54"/>
      <c r="M45" s="2"/>
      <c r="N45" s="2"/>
      <c r="O45" s="2"/>
      <c r="P45" s="2"/>
      <c r="Q45" s="2"/>
      <c r="R45" s="2"/>
      <c r="S45" s="2"/>
      <c r="T45" s="2"/>
      <c r="U45" s="2"/>
      <c r="V45" s="2"/>
      <c r="W45" s="54"/>
      <c r="X45" s="54"/>
      <c r="Y45" s="54"/>
      <c r="Z45" s="54"/>
      <c r="AA45" s="54"/>
      <c r="AB45" s="54"/>
      <c r="AC45" s="54"/>
      <c r="AD45" s="54"/>
      <c r="AE45" s="54"/>
      <c r="AF45" s="54"/>
      <c r="AG45" s="54"/>
      <c r="AH45" s="54"/>
    </row>
    <row r="46" spans="1:34" customFormat="1">
      <c r="A46" s="54"/>
      <c r="B46" s="54"/>
      <c r="C46" s="54"/>
      <c r="D46" s="166"/>
      <c r="E46" s="2"/>
      <c r="F46" s="54"/>
      <c r="G46" s="54"/>
      <c r="H46" s="54"/>
      <c r="I46" s="54"/>
      <c r="J46" s="54"/>
      <c r="K46" s="54"/>
      <c r="L46" s="54"/>
      <c r="M46" s="2"/>
      <c r="N46" s="2"/>
      <c r="O46" s="2"/>
      <c r="P46" s="2"/>
      <c r="Q46" s="2"/>
      <c r="R46" s="2"/>
      <c r="S46" s="2"/>
      <c r="T46" s="2"/>
      <c r="U46" s="2"/>
      <c r="V46" s="2"/>
      <c r="W46" s="54"/>
      <c r="X46" s="54"/>
      <c r="Y46" s="54"/>
      <c r="Z46" s="54"/>
      <c r="AA46" s="54"/>
      <c r="AB46" s="54"/>
      <c r="AC46" s="54"/>
      <c r="AD46" s="54"/>
      <c r="AE46" s="54"/>
      <c r="AF46" s="54"/>
      <c r="AG46" s="54"/>
      <c r="AH46" s="54"/>
    </row>
    <row r="47" spans="1:34" customFormat="1">
      <c r="A47" s="54"/>
      <c r="B47" s="54"/>
      <c r="C47" s="54"/>
      <c r="D47" s="166"/>
      <c r="E47" s="2"/>
      <c r="F47" s="54"/>
      <c r="G47" s="54"/>
      <c r="H47" s="54"/>
      <c r="I47" s="54"/>
      <c r="J47" s="54"/>
      <c r="K47" s="54"/>
      <c r="L47" s="54"/>
      <c r="M47" s="2"/>
      <c r="N47" s="2"/>
      <c r="O47" s="2"/>
      <c r="P47" s="2"/>
      <c r="Q47" s="2"/>
      <c r="R47" s="2"/>
      <c r="S47" s="2"/>
      <c r="T47" s="2"/>
      <c r="U47" s="2"/>
      <c r="V47" s="2"/>
      <c r="W47" s="54"/>
      <c r="X47" s="54"/>
      <c r="Y47" s="54"/>
      <c r="Z47" s="54"/>
      <c r="AA47" s="54"/>
      <c r="AB47" s="54"/>
      <c r="AC47" s="54"/>
      <c r="AD47" s="54"/>
      <c r="AE47" s="54"/>
      <c r="AF47" s="54"/>
      <c r="AG47" s="54"/>
      <c r="AH47" s="54"/>
    </row>
    <row r="48" spans="1:34" customFormat="1">
      <c r="A48" s="54"/>
      <c r="B48" s="54"/>
      <c r="C48" s="54"/>
      <c r="D48" s="166"/>
      <c r="E48" s="2"/>
      <c r="F48" s="54"/>
      <c r="G48" s="54"/>
      <c r="H48" s="54"/>
      <c r="I48" s="54"/>
      <c r="J48" s="54"/>
      <c r="K48" s="54"/>
      <c r="L48" s="54"/>
      <c r="M48" s="2"/>
      <c r="N48" s="2"/>
      <c r="O48" s="2"/>
      <c r="P48" s="2"/>
      <c r="Q48" s="2"/>
      <c r="R48" s="2"/>
      <c r="S48" s="2"/>
      <c r="T48" s="2"/>
      <c r="U48" s="2"/>
      <c r="V48" s="2"/>
      <c r="W48" s="54"/>
      <c r="X48" s="54"/>
      <c r="Y48" s="54"/>
      <c r="Z48" s="54"/>
      <c r="AA48" s="54"/>
      <c r="AB48" s="54"/>
      <c r="AC48" s="54"/>
      <c r="AD48" s="54"/>
      <c r="AE48" s="54"/>
      <c r="AF48" s="54"/>
      <c r="AG48" s="54"/>
      <c r="AH48" s="54"/>
    </row>
    <row r="49" spans="1:34" customFormat="1">
      <c r="A49" s="54"/>
      <c r="B49" s="54"/>
      <c r="C49" s="54"/>
      <c r="D49" s="166"/>
      <c r="E49" s="2"/>
      <c r="F49" s="54"/>
      <c r="G49" s="54"/>
      <c r="H49" s="54"/>
      <c r="I49" s="54"/>
      <c r="J49" s="54"/>
      <c r="K49" s="54"/>
      <c r="L49" s="54"/>
      <c r="M49" s="2"/>
      <c r="N49" s="2"/>
      <c r="O49" s="2"/>
      <c r="P49" s="2"/>
      <c r="Q49" s="2"/>
      <c r="R49" s="2"/>
      <c r="S49" s="2"/>
      <c r="T49" s="2"/>
      <c r="U49" s="2"/>
      <c r="V49" s="2"/>
      <c r="W49" s="54"/>
      <c r="X49" s="54"/>
      <c r="Y49" s="54"/>
      <c r="Z49" s="54"/>
      <c r="AA49" s="54"/>
      <c r="AB49" s="54"/>
      <c r="AC49" s="54"/>
      <c r="AD49" s="54"/>
      <c r="AE49" s="54"/>
      <c r="AF49" s="54"/>
      <c r="AG49" s="54"/>
      <c r="AH49" s="54"/>
    </row>
    <row r="50" spans="1:34" customFormat="1">
      <c r="A50" s="54"/>
      <c r="B50" s="54"/>
      <c r="C50" s="54"/>
      <c r="D50" s="166"/>
      <c r="E50" s="2"/>
      <c r="F50" s="54"/>
      <c r="G50" s="54"/>
      <c r="H50" s="54"/>
      <c r="I50" s="54"/>
      <c r="J50" s="54"/>
      <c r="K50" s="54"/>
      <c r="L50" s="54"/>
      <c r="M50" s="2"/>
      <c r="N50" s="2"/>
      <c r="O50" s="2"/>
      <c r="P50" s="2"/>
      <c r="Q50" s="2"/>
      <c r="R50" s="2"/>
      <c r="S50" s="2"/>
      <c r="T50" s="2"/>
      <c r="U50" s="2"/>
      <c r="V50" s="2"/>
      <c r="W50" s="54"/>
      <c r="X50" s="54"/>
      <c r="Y50" s="54"/>
      <c r="Z50" s="54"/>
      <c r="AA50" s="54"/>
      <c r="AB50" s="54"/>
      <c r="AC50" s="54"/>
      <c r="AD50" s="54"/>
      <c r="AE50" s="54"/>
      <c r="AF50" s="54"/>
      <c r="AG50" s="54"/>
      <c r="AH50" s="54"/>
    </row>
    <row r="51" spans="1:34" customFormat="1">
      <c r="A51" s="54"/>
      <c r="B51" s="54"/>
      <c r="C51" s="54"/>
      <c r="D51" s="166"/>
      <c r="E51" s="2"/>
      <c r="F51" s="54"/>
      <c r="G51" s="54"/>
      <c r="H51" s="54"/>
      <c r="I51" s="54"/>
      <c r="J51" s="54"/>
      <c r="K51" s="54"/>
      <c r="L51" s="54"/>
      <c r="M51" s="2"/>
      <c r="N51" s="2"/>
      <c r="O51" s="2"/>
      <c r="P51" s="2"/>
      <c r="Q51" s="2"/>
      <c r="R51" s="2"/>
      <c r="S51" s="2"/>
      <c r="T51" s="2"/>
      <c r="U51" s="2"/>
      <c r="V51" s="2"/>
      <c r="W51" s="54"/>
      <c r="X51" s="54"/>
      <c r="Y51" s="54"/>
      <c r="Z51" s="54"/>
      <c r="AA51" s="54"/>
      <c r="AB51" s="54"/>
      <c r="AC51" s="54"/>
      <c r="AD51" s="54"/>
      <c r="AE51" s="54"/>
      <c r="AF51" s="54"/>
      <c r="AG51" s="54"/>
      <c r="AH51" s="54"/>
    </row>
    <row r="52" spans="1:34" customFormat="1">
      <c r="A52" s="54"/>
      <c r="B52" s="54"/>
      <c r="C52" s="54"/>
      <c r="D52" s="166"/>
      <c r="E52" s="2"/>
      <c r="F52" s="54"/>
      <c r="G52" s="54"/>
      <c r="H52" s="54"/>
      <c r="I52" s="54"/>
      <c r="J52" s="54"/>
      <c r="K52" s="54"/>
      <c r="L52" s="54"/>
      <c r="M52" s="2"/>
      <c r="N52" s="2"/>
      <c r="O52" s="2"/>
      <c r="P52" s="2"/>
      <c r="Q52" s="2"/>
      <c r="R52" s="2"/>
      <c r="S52" s="2"/>
      <c r="T52" s="2"/>
      <c r="U52" s="2"/>
      <c r="V52" s="2"/>
      <c r="W52" s="54"/>
      <c r="X52" s="54"/>
      <c r="Y52" s="54"/>
      <c r="Z52" s="54"/>
      <c r="AA52" s="54"/>
      <c r="AB52" s="54"/>
      <c r="AC52" s="54"/>
      <c r="AD52" s="54"/>
      <c r="AE52" s="54"/>
      <c r="AF52" s="54"/>
      <c r="AG52" s="54"/>
      <c r="AH52" s="54"/>
    </row>
    <row r="53" spans="1:34" customFormat="1">
      <c r="A53" s="54"/>
      <c r="B53" s="54"/>
      <c r="C53" s="54"/>
      <c r="D53" s="166"/>
      <c r="E53" s="2"/>
      <c r="F53" s="54"/>
      <c r="G53" s="54"/>
      <c r="H53" s="54"/>
      <c r="I53" s="54"/>
      <c r="J53" s="54"/>
      <c r="K53" s="54"/>
      <c r="L53" s="54"/>
      <c r="M53" s="2"/>
      <c r="N53" s="2"/>
      <c r="O53" s="2"/>
      <c r="P53" s="2"/>
      <c r="Q53" s="2"/>
      <c r="R53" s="2"/>
      <c r="S53" s="2"/>
      <c r="T53" s="2"/>
      <c r="U53" s="2"/>
      <c r="V53" s="2"/>
      <c r="W53" s="54"/>
      <c r="X53" s="54"/>
      <c r="Y53" s="54"/>
      <c r="Z53" s="54"/>
      <c r="AA53" s="54"/>
      <c r="AB53" s="54"/>
      <c r="AC53" s="54"/>
      <c r="AD53" s="54"/>
      <c r="AE53" s="54"/>
      <c r="AF53" s="54"/>
      <c r="AG53" s="54"/>
      <c r="AH53" s="54"/>
    </row>
    <row r="54" spans="1:34" customFormat="1">
      <c r="A54" s="54"/>
      <c r="B54" s="54"/>
      <c r="C54" s="54"/>
      <c r="D54" s="166"/>
      <c r="E54" s="2"/>
      <c r="F54" s="54"/>
      <c r="G54" s="54"/>
      <c r="H54" s="54"/>
      <c r="I54" s="54"/>
      <c r="J54" s="54"/>
      <c r="K54" s="54"/>
      <c r="L54" s="54"/>
      <c r="M54" s="2"/>
      <c r="N54" s="2"/>
      <c r="O54" s="2"/>
      <c r="P54" s="2"/>
      <c r="Q54" s="2"/>
      <c r="R54" s="2"/>
      <c r="S54" s="2"/>
      <c r="T54" s="2"/>
      <c r="U54" s="2"/>
      <c r="V54" s="2"/>
      <c r="W54" s="54"/>
      <c r="X54" s="54"/>
      <c r="Y54" s="54"/>
      <c r="Z54" s="54"/>
      <c r="AA54" s="54"/>
      <c r="AB54" s="54"/>
      <c r="AC54" s="54"/>
      <c r="AD54" s="54"/>
      <c r="AE54" s="54"/>
      <c r="AF54" s="54"/>
      <c r="AG54" s="54"/>
      <c r="AH54" s="54"/>
    </row>
    <row r="55" spans="1:34" customFormat="1">
      <c r="A55" s="54"/>
      <c r="B55" s="54"/>
      <c r="C55" s="54"/>
      <c r="D55" s="166"/>
      <c r="E55" s="2"/>
      <c r="F55" s="54"/>
      <c r="G55" s="54"/>
      <c r="H55" s="54"/>
      <c r="I55" s="54"/>
      <c r="J55" s="54"/>
      <c r="K55" s="54"/>
      <c r="L55" s="54"/>
      <c r="M55" s="2"/>
      <c r="N55" s="2"/>
      <c r="O55" s="2"/>
      <c r="P55" s="2"/>
      <c r="Q55" s="2"/>
      <c r="R55" s="2"/>
      <c r="S55" s="2"/>
      <c r="T55" s="2"/>
      <c r="U55" s="2"/>
      <c r="V55" s="2"/>
      <c r="W55" s="54"/>
      <c r="X55" s="54"/>
      <c r="Y55" s="54"/>
      <c r="Z55" s="54"/>
      <c r="AA55" s="54"/>
      <c r="AB55" s="54"/>
      <c r="AC55" s="54"/>
      <c r="AD55" s="54"/>
      <c r="AE55" s="54"/>
      <c r="AF55" s="54"/>
      <c r="AG55" s="54"/>
      <c r="AH55" s="54"/>
    </row>
    <row r="56" spans="1:34" customFormat="1">
      <c r="A56" s="54"/>
      <c r="B56" s="54"/>
      <c r="C56" s="54"/>
      <c r="D56" s="166"/>
      <c r="E56" s="2"/>
      <c r="F56" s="54"/>
      <c r="G56" s="54"/>
      <c r="H56" s="54"/>
      <c r="I56" s="54"/>
      <c r="J56" s="54"/>
      <c r="K56" s="54"/>
      <c r="L56" s="54"/>
      <c r="M56" s="2"/>
      <c r="N56" s="2"/>
      <c r="O56" s="2"/>
      <c r="P56" s="2"/>
      <c r="Q56" s="2"/>
      <c r="R56" s="2"/>
      <c r="S56" s="2"/>
      <c r="T56" s="2"/>
      <c r="U56" s="2"/>
      <c r="V56" s="2"/>
      <c r="W56" s="54"/>
      <c r="X56" s="54"/>
      <c r="Y56" s="54"/>
      <c r="Z56" s="54"/>
      <c r="AA56" s="54"/>
      <c r="AB56" s="54"/>
      <c r="AC56" s="54"/>
      <c r="AD56" s="54"/>
      <c r="AE56" s="54"/>
      <c r="AF56" s="54"/>
      <c r="AG56" s="54"/>
      <c r="AH56" s="54"/>
    </row>
    <row r="57" spans="1:34" customFormat="1">
      <c r="A57" s="54"/>
      <c r="B57" s="54"/>
      <c r="C57" s="54"/>
      <c r="D57" s="166"/>
      <c r="E57" s="2"/>
      <c r="F57" s="54"/>
      <c r="G57" s="54"/>
      <c r="H57" s="54"/>
      <c r="I57" s="54"/>
      <c r="J57" s="54"/>
      <c r="K57" s="54"/>
      <c r="L57" s="54"/>
      <c r="M57" s="2"/>
      <c r="N57" s="2"/>
      <c r="O57" s="2"/>
      <c r="P57" s="2"/>
      <c r="Q57" s="2"/>
      <c r="R57" s="2"/>
      <c r="S57" s="2"/>
      <c r="T57" s="2"/>
      <c r="U57" s="2"/>
      <c r="V57" s="2"/>
      <c r="W57" s="54"/>
      <c r="X57" s="54"/>
      <c r="Y57" s="54"/>
      <c r="Z57" s="54"/>
      <c r="AA57" s="54"/>
      <c r="AB57" s="54"/>
      <c r="AC57" s="54"/>
      <c r="AD57" s="54"/>
      <c r="AE57" s="54"/>
      <c r="AF57" s="54"/>
      <c r="AG57" s="54"/>
      <c r="AH57" s="54"/>
    </row>
    <row r="58" spans="1:34" customFormat="1">
      <c r="A58" s="54"/>
      <c r="B58" s="54"/>
      <c r="C58" s="54"/>
      <c r="D58" s="166"/>
      <c r="E58" s="2"/>
      <c r="F58" s="54"/>
      <c r="G58" s="54"/>
      <c r="H58" s="54"/>
      <c r="I58" s="54"/>
      <c r="J58" s="54"/>
      <c r="K58" s="54"/>
      <c r="L58" s="54"/>
      <c r="M58" s="2"/>
      <c r="N58" s="2"/>
      <c r="O58" s="2"/>
      <c r="P58" s="2"/>
      <c r="Q58" s="2"/>
      <c r="R58" s="2"/>
      <c r="S58" s="2"/>
      <c r="T58" s="2"/>
      <c r="U58" s="2"/>
      <c r="V58" s="2"/>
      <c r="W58" s="54"/>
      <c r="X58" s="54"/>
      <c r="Y58" s="54"/>
      <c r="Z58" s="54"/>
      <c r="AA58" s="54"/>
      <c r="AB58" s="54"/>
      <c r="AC58" s="54"/>
      <c r="AD58" s="54"/>
      <c r="AE58" s="54"/>
      <c r="AF58" s="54"/>
      <c r="AG58" s="54"/>
      <c r="AH58" s="54"/>
    </row>
    <row r="59" spans="1:34" customFormat="1">
      <c r="A59" s="54"/>
      <c r="B59" s="54"/>
      <c r="C59" s="54"/>
      <c r="D59" s="166"/>
      <c r="E59" s="2"/>
      <c r="F59" s="54"/>
      <c r="G59" s="54"/>
      <c r="H59" s="54"/>
      <c r="I59" s="54"/>
      <c r="J59" s="54"/>
      <c r="K59" s="54"/>
      <c r="L59" s="54"/>
      <c r="M59" s="2"/>
      <c r="N59" s="2"/>
      <c r="O59" s="2"/>
      <c r="P59" s="2"/>
      <c r="Q59" s="2"/>
      <c r="R59" s="2"/>
      <c r="S59" s="2"/>
      <c r="T59" s="2"/>
      <c r="U59" s="2"/>
      <c r="V59" s="2"/>
      <c r="W59" s="54"/>
      <c r="X59" s="54"/>
      <c r="Y59" s="54"/>
      <c r="Z59" s="54"/>
      <c r="AA59" s="54"/>
      <c r="AB59" s="54"/>
      <c r="AC59" s="54"/>
      <c r="AD59" s="54"/>
      <c r="AE59" s="54"/>
      <c r="AF59" s="54"/>
      <c r="AG59" s="54"/>
      <c r="AH59" s="54"/>
    </row>
    <row r="60" spans="1:34" customFormat="1">
      <c r="A60" s="54"/>
      <c r="B60" s="54"/>
      <c r="C60" s="54"/>
      <c r="D60" s="166"/>
      <c r="E60" s="2"/>
      <c r="F60" s="54"/>
      <c r="G60" s="54"/>
      <c r="H60" s="54"/>
      <c r="I60" s="54"/>
      <c r="J60" s="54"/>
      <c r="K60" s="54"/>
      <c r="L60" s="54"/>
      <c r="M60" s="2"/>
      <c r="N60" s="2"/>
      <c r="O60" s="2"/>
      <c r="P60" s="2"/>
      <c r="Q60" s="2"/>
      <c r="R60" s="2"/>
      <c r="S60" s="2"/>
      <c r="T60" s="2"/>
      <c r="U60" s="2"/>
      <c r="V60" s="2"/>
      <c r="W60" s="54"/>
      <c r="X60" s="54"/>
      <c r="Y60" s="54"/>
      <c r="Z60" s="54"/>
      <c r="AA60" s="54"/>
      <c r="AB60" s="54"/>
      <c r="AC60" s="54"/>
      <c r="AD60" s="54"/>
      <c r="AE60" s="54"/>
      <c r="AF60" s="54"/>
      <c r="AG60" s="54"/>
      <c r="AH60" s="54"/>
    </row>
    <row r="61" spans="1:34" customFormat="1">
      <c r="A61" s="54"/>
      <c r="B61" s="54"/>
      <c r="C61" s="54"/>
      <c r="D61" s="166"/>
      <c r="E61" s="2"/>
      <c r="F61" s="54"/>
      <c r="G61" s="54"/>
      <c r="H61" s="54"/>
      <c r="I61" s="54"/>
      <c r="J61" s="54"/>
      <c r="K61" s="54"/>
      <c r="L61" s="54"/>
      <c r="M61" s="2"/>
      <c r="N61" s="2"/>
      <c r="O61" s="2"/>
      <c r="P61" s="2"/>
      <c r="Q61" s="2"/>
      <c r="R61" s="2"/>
      <c r="S61" s="2"/>
      <c r="T61" s="2"/>
      <c r="U61" s="2"/>
      <c r="V61" s="2"/>
      <c r="W61" s="54"/>
      <c r="X61" s="54"/>
      <c r="Y61" s="54"/>
      <c r="Z61" s="54"/>
      <c r="AA61" s="54"/>
      <c r="AB61" s="54"/>
      <c r="AC61" s="54"/>
      <c r="AD61" s="54"/>
      <c r="AE61" s="54"/>
      <c r="AF61" s="54"/>
      <c r="AG61" s="54"/>
      <c r="AH61" s="54"/>
    </row>
    <row r="62" spans="1:34" customFormat="1">
      <c r="A62" s="54"/>
      <c r="B62" s="54"/>
      <c r="C62" s="54"/>
      <c r="D62" s="166"/>
      <c r="E62" s="2"/>
      <c r="F62" s="54"/>
      <c r="G62" s="54"/>
      <c r="H62" s="54"/>
      <c r="I62" s="54"/>
      <c r="J62" s="54"/>
      <c r="K62" s="54"/>
      <c r="L62" s="54"/>
      <c r="M62" s="2"/>
      <c r="N62" s="2"/>
      <c r="O62" s="2"/>
      <c r="P62" s="2"/>
      <c r="Q62" s="2"/>
      <c r="R62" s="2"/>
      <c r="S62" s="2"/>
      <c r="T62" s="2"/>
      <c r="U62" s="2"/>
      <c r="V62" s="2"/>
      <c r="W62" s="54"/>
      <c r="X62" s="54"/>
      <c r="Y62" s="54"/>
      <c r="Z62" s="54"/>
      <c r="AA62" s="54"/>
      <c r="AB62" s="54"/>
      <c r="AC62" s="54"/>
      <c r="AD62" s="54"/>
      <c r="AE62" s="54"/>
      <c r="AF62" s="54"/>
      <c r="AG62" s="54"/>
      <c r="AH62" s="54"/>
    </row>
    <row r="63" spans="1:34" customFormat="1">
      <c r="A63" s="54"/>
      <c r="B63" s="54"/>
      <c r="C63" s="54"/>
      <c r="D63" s="166"/>
      <c r="E63" s="2"/>
      <c r="F63" s="54"/>
      <c r="G63" s="54"/>
      <c r="H63" s="54"/>
      <c r="I63" s="54"/>
      <c r="J63" s="54"/>
      <c r="K63" s="54"/>
      <c r="L63" s="54"/>
      <c r="M63" s="2"/>
      <c r="N63" s="2"/>
      <c r="O63" s="2"/>
      <c r="P63" s="2"/>
      <c r="Q63" s="2"/>
      <c r="R63" s="2"/>
      <c r="S63" s="2"/>
      <c r="T63" s="2"/>
      <c r="U63" s="2"/>
      <c r="V63" s="2"/>
      <c r="W63" s="54"/>
      <c r="X63" s="54"/>
      <c r="Y63" s="54"/>
      <c r="Z63" s="54"/>
      <c r="AA63" s="54"/>
      <c r="AB63" s="54"/>
      <c r="AC63" s="54"/>
      <c r="AD63" s="54"/>
      <c r="AE63" s="54"/>
      <c r="AF63" s="54"/>
      <c r="AG63" s="54"/>
      <c r="AH63" s="54"/>
    </row>
    <row r="64" spans="1:34" customFormat="1">
      <c r="A64" s="54"/>
      <c r="B64" s="54"/>
      <c r="C64" s="54"/>
      <c r="D64" s="166"/>
      <c r="E64" s="2"/>
      <c r="F64" s="54"/>
      <c r="G64" s="54"/>
      <c r="H64" s="54"/>
      <c r="I64" s="54"/>
      <c r="J64" s="54"/>
      <c r="K64" s="54"/>
      <c r="L64" s="54"/>
      <c r="M64" s="2"/>
      <c r="N64" s="2"/>
      <c r="O64" s="2"/>
      <c r="P64" s="2"/>
      <c r="Q64" s="2"/>
      <c r="R64" s="2"/>
      <c r="S64" s="2"/>
      <c r="T64" s="2"/>
      <c r="U64" s="2"/>
      <c r="V64" s="2"/>
      <c r="W64" s="54"/>
      <c r="X64" s="54"/>
      <c r="Y64" s="54"/>
      <c r="Z64" s="54"/>
      <c r="AA64" s="54"/>
      <c r="AB64" s="54"/>
      <c r="AC64" s="54"/>
      <c r="AD64" s="54"/>
      <c r="AE64" s="54"/>
      <c r="AF64" s="54"/>
      <c r="AG64" s="54"/>
      <c r="AH64" s="54"/>
    </row>
    <row r="65" spans="1:34" customFormat="1">
      <c r="A65" s="54"/>
      <c r="B65" s="54"/>
      <c r="C65" s="54"/>
      <c r="D65" s="166"/>
      <c r="E65" s="2"/>
      <c r="F65" s="54"/>
      <c r="G65" s="54"/>
      <c r="H65" s="54"/>
      <c r="I65" s="54"/>
      <c r="J65" s="54"/>
      <c r="K65" s="54"/>
      <c r="L65" s="54"/>
      <c r="M65" s="2"/>
      <c r="N65" s="2"/>
      <c r="O65" s="2"/>
      <c r="P65" s="2"/>
      <c r="Q65" s="2"/>
      <c r="R65" s="2"/>
      <c r="S65" s="2"/>
      <c r="T65" s="2"/>
      <c r="U65" s="2"/>
      <c r="V65" s="2"/>
      <c r="W65" s="54"/>
      <c r="X65" s="54"/>
      <c r="Y65" s="54"/>
      <c r="Z65" s="54"/>
      <c r="AA65" s="54"/>
      <c r="AB65" s="54"/>
      <c r="AC65" s="54"/>
      <c r="AD65" s="54"/>
      <c r="AE65" s="54"/>
      <c r="AF65" s="54"/>
      <c r="AG65" s="54"/>
      <c r="AH65" s="54"/>
    </row>
    <row r="66" spans="1:34" customFormat="1">
      <c r="A66" s="54"/>
      <c r="B66" s="54"/>
      <c r="C66" s="54"/>
      <c r="D66" s="166"/>
      <c r="E66" s="2"/>
      <c r="F66" s="54"/>
      <c r="G66" s="54"/>
      <c r="H66" s="54"/>
      <c r="I66" s="54"/>
      <c r="J66" s="54"/>
      <c r="K66" s="54"/>
      <c r="L66" s="54"/>
      <c r="M66" s="2"/>
      <c r="N66" s="2"/>
      <c r="O66" s="2"/>
      <c r="P66" s="2"/>
      <c r="Q66" s="2"/>
      <c r="R66" s="2"/>
      <c r="S66" s="2"/>
      <c r="T66" s="2"/>
      <c r="U66" s="2"/>
      <c r="V66" s="2"/>
      <c r="W66" s="54"/>
      <c r="X66" s="54"/>
      <c r="Y66" s="54"/>
      <c r="Z66" s="54"/>
      <c r="AA66" s="54"/>
      <c r="AB66" s="54"/>
      <c r="AC66" s="54"/>
      <c r="AD66" s="54"/>
      <c r="AE66" s="54"/>
      <c r="AF66" s="54"/>
      <c r="AG66" s="54"/>
      <c r="AH66" s="54"/>
    </row>
    <row r="67" spans="1:34" customFormat="1">
      <c r="A67" s="54"/>
      <c r="B67" s="54"/>
      <c r="C67" s="54"/>
      <c r="D67" s="166"/>
      <c r="E67" s="2"/>
      <c r="F67" s="54"/>
      <c r="G67" s="54"/>
      <c r="H67" s="54"/>
      <c r="I67" s="54"/>
      <c r="J67" s="54"/>
      <c r="K67" s="54"/>
      <c r="L67" s="54"/>
      <c r="M67" s="2"/>
      <c r="N67" s="2"/>
      <c r="O67" s="2"/>
      <c r="P67" s="2"/>
      <c r="Q67" s="2"/>
      <c r="R67" s="2"/>
      <c r="S67" s="2"/>
      <c r="T67" s="2"/>
      <c r="U67" s="2"/>
      <c r="V67" s="2"/>
      <c r="W67" s="54"/>
      <c r="X67" s="54"/>
      <c r="Y67" s="54"/>
      <c r="Z67" s="54"/>
      <c r="AA67" s="54"/>
      <c r="AB67" s="54"/>
      <c r="AC67" s="54"/>
      <c r="AD67" s="54"/>
      <c r="AE67" s="54"/>
      <c r="AF67" s="54"/>
      <c r="AG67" s="54"/>
      <c r="AH67" s="54"/>
    </row>
    <row r="68" spans="1:34" customFormat="1">
      <c r="A68" s="54"/>
      <c r="B68" s="54"/>
      <c r="C68" s="54"/>
      <c r="D68" s="166"/>
      <c r="E68" s="2"/>
      <c r="F68" s="54"/>
      <c r="G68" s="54"/>
      <c r="H68" s="54"/>
      <c r="I68" s="54"/>
      <c r="J68" s="54"/>
      <c r="K68" s="54"/>
      <c r="L68" s="54"/>
      <c r="M68" s="2"/>
      <c r="N68" s="2"/>
      <c r="O68" s="2"/>
      <c r="P68" s="2"/>
      <c r="Q68" s="2"/>
      <c r="R68" s="2"/>
      <c r="S68" s="2"/>
      <c r="T68" s="2"/>
      <c r="U68" s="2"/>
      <c r="V68" s="2"/>
      <c r="W68" s="54"/>
      <c r="X68" s="54"/>
      <c r="Y68" s="54"/>
      <c r="Z68" s="54"/>
      <c r="AA68" s="54"/>
      <c r="AB68" s="54"/>
      <c r="AC68" s="54"/>
      <c r="AD68" s="54"/>
      <c r="AE68" s="54"/>
      <c r="AF68" s="54"/>
      <c r="AG68" s="54"/>
      <c r="AH68" s="54"/>
    </row>
    <row r="69" spans="1:34" customFormat="1">
      <c r="A69" s="54"/>
      <c r="B69" s="54"/>
      <c r="C69" s="54"/>
      <c r="D69" s="166"/>
      <c r="E69" s="2"/>
      <c r="F69" s="54"/>
      <c r="G69" s="54"/>
      <c r="H69" s="54"/>
      <c r="I69" s="54"/>
      <c r="J69" s="54"/>
      <c r="K69" s="54"/>
      <c r="L69" s="54"/>
      <c r="M69" s="2"/>
      <c r="N69" s="2"/>
      <c r="O69" s="2"/>
      <c r="P69" s="2"/>
      <c r="Q69" s="2"/>
      <c r="R69" s="2"/>
      <c r="S69" s="2"/>
      <c r="T69" s="2"/>
      <c r="U69" s="2"/>
      <c r="V69" s="2"/>
      <c r="W69" s="54"/>
      <c r="X69" s="54"/>
      <c r="Y69" s="54"/>
      <c r="Z69" s="54"/>
      <c r="AA69" s="54"/>
      <c r="AB69" s="54"/>
      <c r="AC69" s="54"/>
      <c r="AD69" s="54"/>
      <c r="AE69" s="54"/>
      <c r="AF69" s="54"/>
      <c r="AG69" s="54"/>
      <c r="AH69" s="54"/>
    </row>
    <row r="70" spans="1:34" customFormat="1">
      <c r="A70" s="54"/>
      <c r="B70" s="54"/>
      <c r="C70" s="54"/>
      <c r="D70" s="166"/>
      <c r="E70" s="2"/>
      <c r="F70" s="54"/>
      <c r="G70" s="54"/>
      <c r="H70" s="54"/>
      <c r="I70" s="54"/>
      <c r="J70" s="54"/>
      <c r="K70" s="54"/>
      <c r="L70" s="54"/>
      <c r="M70" s="2"/>
      <c r="N70" s="2"/>
      <c r="O70" s="2"/>
      <c r="P70" s="2"/>
      <c r="Q70" s="2"/>
      <c r="R70" s="2"/>
      <c r="S70" s="2"/>
      <c r="T70" s="2"/>
      <c r="U70" s="2"/>
      <c r="V70" s="2"/>
      <c r="W70" s="54"/>
      <c r="X70" s="54"/>
      <c r="Y70" s="54"/>
      <c r="Z70" s="54"/>
      <c r="AA70" s="54"/>
      <c r="AB70" s="54"/>
      <c r="AC70" s="54"/>
      <c r="AD70" s="54"/>
      <c r="AE70" s="54"/>
      <c r="AF70" s="54"/>
      <c r="AG70" s="54"/>
      <c r="AH70" s="54"/>
    </row>
    <row r="71" spans="1:34" customFormat="1">
      <c r="A71" s="54"/>
      <c r="B71" s="54"/>
      <c r="C71" s="54"/>
      <c r="D71" s="166"/>
      <c r="E71" s="2"/>
      <c r="F71" s="54"/>
      <c r="G71" s="54"/>
      <c r="H71" s="54"/>
      <c r="I71" s="54"/>
      <c r="J71" s="54"/>
      <c r="K71" s="54"/>
      <c r="L71" s="54"/>
      <c r="M71" s="2"/>
      <c r="N71" s="2"/>
      <c r="O71" s="2"/>
      <c r="P71" s="2"/>
      <c r="Q71" s="2"/>
      <c r="R71" s="2"/>
      <c r="S71" s="2"/>
      <c r="T71" s="2"/>
      <c r="U71" s="2"/>
      <c r="V71" s="2"/>
      <c r="W71" s="54"/>
      <c r="X71" s="54"/>
      <c r="Y71" s="54"/>
      <c r="Z71" s="54"/>
      <c r="AA71" s="54"/>
      <c r="AB71" s="54"/>
      <c r="AC71" s="54"/>
      <c r="AD71" s="54"/>
      <c r="AE71" s="54"/>
      <c r="AF71" s="54"/>
      <c r="AG71" s="54"/>
      <c r="AH71" s="54"/>
    </row>
    <row r="72" spans="1:34" customFormat="1">
      <c r="A72" s="54"/>
      <c r="B72" s="54"/>
      <c r="C72" s="54"/>
      <c r="D72" s="166"/>
      <c r="E72" s="2"/>
      <c r="F72" s="54"/>
      <c r="G72" s="54"/>
      <c r="H72" s="54"/>
      <c r="I72" s="54"/>
      <c r="J72" s="54"/>
      <c r="K72" s="54"/>
      <c r="L72" s="54"/>
      <c r="M72" s="2"/>
      <c r="N72" s="2"/>
      <c r="O72" s="2"/>
      <c r="P72" s="2"/>
      <c r="Q72" s="2"/>
      <c r="R72" s="2"/>
      <c r="S72" s="2"/>
      <c r="T72" s="2"/>
      <c r="U72" s="2"/>
      <c r="V72" s="2"/>
      <c r="W72" s="54"/>
      <c r="X72" s="54"/>
      <c r="Y72" s="54"/>
      <c r="Z72" s="54"/>
      <c r="AA72" s="54"/>
      <c r="AB72" s="54"/>
      <c r="AC72" s="54"/>
      <c r="AD72" s="54"/>
      <c r="AE72" s="54"/>
      <c r="AF72" s="54"/>
      <c r="AG72" s="54"/>
      <c r="AH72" s="54"/>
    </row>
    <row r="73" spans="1:34" customFormat="1">
      <c r="A73" s="54"/>
      <c r="B73" s="54"/>
      <c r="C73" s="54"/>
      <c r="D73" s="166"/>
      <c r="E73" s="2"/>
      <c r="F73" s="54"/>
      <c r="G73" s="54"/>
      <c r="H73" s="54"/>
      <c r="I73" s="54"/>
      <c r="J73" s="54"/>
      <c r="K73" s="54"/>
      <c r="L73" s="54"/>
      <c r="M73" s="2"/>
      <c r="N73" s="2"/>
      <c r="O73" s="2"/>
      <c r="P73" s="2"/>
      <c r="Q73" s="2"/>
      <c r="R73" s="2"/>
      <c r="S73" s="2"/>
      <c r="T73" s="2"/>
      <c r="U73" s="2"/>
      <c r="V73" s="2"/>
      <c r="W73" s="54"/>
      <c r="X73" s="54"/>
      <c r="Y73" s="54"/>
      <c r="Z73" s="54"/>
      <c r="AA73" s="54"/>
      <c r="AB73" s="54"/>
      <c r="AC73" s="54"/>
      <c r="AD73" s="54"/>
      <c r="AE73" s="54"/>
      <c r="AF73" s="54"/>
      <c r="AG73" s="54"/>
      <c r="AH73" s="54"/>
    </row>
    <row r="74" spans="1:34" customFormat="1">
      <c r="A74" s="54"/>
      <c r="B74" s="54"/>
      <c r="C74" s="54"/>
      <c r="D74" s="166"/>
      <c r="E74" s="2"/>
      <c r="F74" s="54"/>
      <c r="G74" s="54"/>
      <c r="H74" s="54"/>
      <c r="I74" s="54"/>
      <c r="J74" s="54"/>
      <c r="K74" s="54"/>
      <c r="L74" s="54"/>
      <c r="M74" s="2"/>
      <c r="N74" s="2"/>
      <c r="O74" s="2"/>
      <c r="P74" s="2"/>
      <c r="Q74" s="2"/>
      <c r="R74" s="2"/>
      <c r="S74" s="2"/>
      <c r="T74" s="2"/>
      <c r="U74" s="2"/>
      <c r="V74" s="2"/>
      <c r="W74" s="54"/>
      <c r="X74" s="54"/>
      <c r="Y74" s="54"/>
      <c r="Z74" s="54"/>
      <c r="AA74" s="54"/>
      <c r="AB74" s="54"/>
      <c r="AC74" s="54"/>
      <c r="AD74" s="54"/>
      <c r="AE74" s="54"/>
      <c r="AF74" s="54"/>
      <c r="AG74" s="54"/>
      <c r="AH74" s="54"/>
    </row>
    <row r="75" spans="1:34" customFormat="1">
      <c r="A75" s="54"/>
      <c r="B75" s="54"/>
      <c r="C75" s="54"/>
      <c r="D75" s="166"/>
      <c r="E75" s="2"/>
      <c r="F75" s="54"/>
      <c r="G75" s="54"/>
      <c r="H75" s="54"/>
      <c r="I75" s="54"/>
      <c r="J75" s="54"/>
      <c r="K75" s="54"/>
      <c r="L75" s="54"/>
      <c r="M75" s="2"/>
      <c r="N75" s="2"/>
      <c r="O75" s="2"/>
      <c r="P75" s="2"/>
      <c r="Q75" s="2"/>
      <c r="R75" s="2"/>
      <c r="S75" s="2"/>
      <c r="T75" s="2"/>
      <c r="U75" s="2"/>
      <c r="V75" s="2"/>
      <c r="W75" s="54"/>
      <c r="X75" s="54"/>
      <c r="Y75" s="54"/>
      <c r="Z75" s="54"/>
      <c r="AA75" s="54"/>
      <c r="AB75" s="54"/>
      <c r="AC75" s="54"/>
      <c r="AD75" s="54"/>
      <c r="AE75" s="54"/>
      <c r="AF75" s="54"/>
      <c r="AG75" s="54"/>
      <c r="AH75" s="54"/>
    </row>
    <row r="76" spans="1:34" customFormat="1">
      <c r="A76" s="54"/>
      <c r="B76" s="54"/>
      <c r="C76" s="54"/>
      <c r="D76" s="166"/>
      <c r="E76" s="2"/>
      <c r="F76" s="54"/>
      <c r="G76" s="54"/>
      <c r="H76" s="54"/>
      <c r="I76" s="54"/>
      <c r="J76" s="54"/>
      <c r="K76" s="54"/>
      <c r="L76" s="54"/>
      <c r="M76" s="2"/>
      <c r="N76" s="2"/>
      <c r="O76" s="2"/>
      <c r="P76" s="2"/>
      <c r="Q76" s="2"/>
      <c r="R76" s="2"/>
      <c r="S76" s="2"/>
      <c r="T76" s="2"/>
      <c r="U76" s="2"/>
      <c r="V76" s="2"/>
      <c r="W76" s="54"/>
      <c r="X76" s="54"/>
      <c r="Y76" s="54"/>
      <c r="Z76" s="54"/>
      <c r="AA76" s="54"/>
      <c r="AB76" s="54"/>
      <c r="AC76" s="54"/>
      <c r="AD76" s="54"/>
      <c r="AE76" s="54"/>
      <c r="AF76" s="54"/>
      <c r="AG76" s="54"/>
      <c r="AH76" s="54"/>
    </row>
    <row r="77" spans="1:34" customFormat="1">
      <c r="A77" s="54"/>
      <c r="B77" s="54"/>
      <c r="C77" s="54"/>
      <c r="D77" s="166"/>
      <c r="E77" s="2"/>
      <c r="F77" s="54"/>
      <c r="G77" s="54"/>
      <c r="H77" s="54"/>
      <c r="I77" s="54"/>
      <c r="J77" s="54"/>
      <c r="K77" s="54"/>
      <c r="L77" s="54"/>
      <c r="M77" s="2"/>
      <c r="N77" s="2"/>
      <c r="O77" s="2"/>
      <c r="P77" s="2"/>
      <c r="Q77" s="2"/>
      <c r="R77" s="2"/>
      <c r="S77" s="2"/>
      <c r="T77" s="2"/>
      <c r="U77" s="2"/>
      <c r="V77" s="2"/>
      <c r="W77" s="54"/>
      <c r="X77" s="54"/>
      <c r="Y77" s="54"/>
      <c r="Z77" s="54"/>
      <c r="AA77" s="54"/>
      <c r="AB77" s="54"/>
      <c r="AC77" s="54"/>
      <c r="AD77" s="54"/>
      <c r="AE77" s="54"/>
      <c r="AF77" s="54"/>
      <c r="AG77" s="54"/>
      <c r="AH77" s="54"/>
    </row>
    <row r="78" spans="1:34" customFormat="1">
      <c r="A78" s="54"/>
      <c r="B78" s="54"/>
      <c r="C78" s="54"/>
      <c r="D78" s="166"/>
      <c r="E78" s="2"/>
      <c r="F78" s="54"/>
      <c r="G78" s="54"/>
      <c r="H78" s="54"/>
      <c r="I78" s="54"/>
      <c r="J78" s="54"/>
      <c r="K78" s="54"/>
      <c r="L78" s="54"/>
      <c r="M78" s="2"/>
      <c r="N78" s="2"/>
      <c r="O78" s="2"/>
      <c r="P78" s="2"/>
      <c r="Q78" s="2"/>
      <c r="R78" s="2"/>
      <c r="S78" s="2"/>
      <c r="T78" s="2"/>
      <c r="U78" s="2"/>
      <c r="V78" s="2"/>
      <c r="W78" s="54"/>
      <c r="X78" s="54"/>
      <c r="Y78" s="54"/>
      <c r="Z78" s="54"/>
      <c r="AA78" s="54"/>
      <c r="AB78" s="54"/>
      <c r="AC78" s="54"/>
      <c r="AD78" s="54"/>
      <c r="AE78" s="54"/>
      <c r="AF78" s="54"/>
      <c r="AG78" s="54"/>
      <c r="AH78" s="54"/>
    </row>
    <row r="79" spans="1:34" customFormat="1">
      <c r="A79" s="54"/>
      <c r="B79" s="54"/>
      <c r="C79" s="54"/>
      <c r="D79" s="166"/>
      <c r="E79" s="2"/>
      <c r="F79" s="54"/>
      <c r="G79" s="54"/>
      <c r="H79" s="54"/>
      <c r="I79" s="54"/>
      <c r="J79" s="54"/>
      <c r="K79" s="54"/>
      <c r="L79" s="54"/>
      <c r="M79" s="2"/>
      <c r="N79" s="2"/>
      <c r="O79" s="2"/>
      <c r="P79" s="2"/>
      <c r="Q79" s="2"/>
      <c r="R79" s="2"/>
      <c r="S79" s="2"/>
      <c r="T79" s="2"/>
      <c r="U79" s="2"/>
      <c r="V79" s="2"/>
      <c r="W79" s="54"/>
      <c r="X79" s="54"/>
      <c r="Y79" s="54"/>
      <c r="Z79" s="54"/>
      <c r="AA79" s="54"/>
      <c r="AB79" s="54"/>
      <c r="AC79" s="54"/>
      <c r="AD79" s="54"/>
      <c r="AE79" s="54"/>
      <c r="AF79" s="54"/>
      <c r="AG79" s="54"/>
      <c r="AH79" s="54"/>
    </row>
    <row r="80" spans="1:34" customFormat="1">
      <c r="A80" s="54"/>
      <c r="B80" s="54"/>
      <c r="C80" s="54"/>
      <c r="D80" s="166"/>
      <c r="E80" s="2"/>
      <c r="F80" s="54"/>
      <c r="G80" s="54"/>
      <c r="H80" s="54"/>
      <c r="I80" s="54"/>
      <c r="J80" s="54"/>
      <c r="K80" s="54"/>
      <c r="L80" s="54"/>
      <c r="M80" s="2"/>
      <c r="N80" s="2"/>
      <c r="O80" s="2"/>
      <c r="P80" s="2"/>
      <c r="Q80" s="2"/>
      <c r="R80" s="2"/>
      <c r="S80" s="2"/>
      <c r="T80" s="2"/>
      <c r="U80" s="2"/>
      <c r="V80" s="2"/>
      <c r="W80" s="54"/>
      <c r="X80" s="54"/>
      <c r="Y80" s="54"/>
      <c r="Z80" s="54"/>
      <c r="AA80" s="54"/>
      <c r="AB80" s="54"/>
      <c r="AC80" s="54"/>
      <c r="AD80" s="54"/>
      <c r="AE80" s="54"/>
      <c r="AF80" s="54"/>
      <c r="AG80" s="54"/>
      <c r="AH80" s="54"/>
    </row>
    <row r="81" spans="1:34" customFormat="1">
      <c r="A81" s="54"/>
      <c r="B81" s="54"/>
      <c r="C81" s="54"/>
      <c r="D81" s="166"/>
      <c r="E81" s="2"/>
      <c r="F81" s="54"/>
      <c r="G81" s="54"/>
      <c r="H81" s="54"/>
      <c r="I81" s="54"/>
      <c r="J81" s="54"/>
      <c r="K81" s="54"/>
      <c r="L81" s="54"/>
      <c r="M81" s="2"/>
      <c r="N81" s="2"/>
      <c r="O81" s="2"/>
      <c r="P81" s="2"/>
      <c r="Q81" s="2"/>
      <c r="R81" s="2"/>
      <c r="S81" s="2"/>
      <c r="T81" s="2"/>
      <c r="U81" s="2"/>
      <c r="V81" s="2"/>
      <c r="W81" s="54"/>
      <c r="X81" s="54"/>
      <c r="Y81" s="54"/>
      <c r="Z81" s="54"/>
      <c r="AA81" s="54"/>
      <c r="AB81" s="54"/>
      <c r="AC81" s="54"/>
      <c r="AD81" s="54"/>
      <c r="AE81" s="54"/>
      <c r="AF81" s="54"/>
      <c r="AG81" s="54"/>
      <c r="AH81" s="54"/>
    </row>
    <row r="82" spans="1:34" customFormat="1">
      <c r="A82" s="54"/>
      <c r="B82" s="54"/>
      <c r="C82" s="54"/>
      <c r="D82" s="166"/>
      <c r="E82" s="2"/>
      <c r="F82" s="54"/>
      <c r="G82" s="54"/>
      <c r="H82" s="54"/>
      <c r="I82" s="54"/>
      <c r="J82" s="54"/>
      <c r="K82" s="54"/>
      <c r="L82" s="54"/>
      <c r="M82" s="2"/>
      <c r="N82" s="2"/>
      <c r="O82" s="2"/>
      <c r="P82" s="2"/>
      <c r="Q82" s="2"/>
      <c r="R82" s="2"/>
      <c r="S82" s="2"/>
      <c r="T82" s="2"/>
      <c r="U82" s="2"/>
      <c r="V82" s="2"/>
      <c r="W82" s="54"/>
      <c r="X82" s="54"/>
      <c r="Y82" s="54"/>
      <c r="Z82" s="54"/>
      <c r="AA82" s="54"/>
      <c r="AB82" s="54"/>
      <c r="AC82" s="54"/>
      <c r="AD82" s="54"/>
      <c r="AE82" s="54"/>
      <c r="AF82" s="54"/>
      <c r="AG82" s="54"/>
      <c r="AH82" s="54"/>
    </row>
    <row r="83" spans="1:34" customFormat="1">
      <c r="A83" s="54"/>
      <c r="B83" s="54"/>
      <c r="C83" s="54"/>
      <c r="D83" s="166"/>
      <c r="E83" s="2"/>
      <c r="F83" s="54"/>
      <c r="G83" s="54"/>
      <c r="H83" s="54"/>
      <c r="I83" s="54"/>
      <c r="J83" s="54"/>
      <c r="K83" s="54"/>
      <c r="L83" s="54"/>
      <c r="M83" s="2"/>
      <c r="N83" s="2"/>
      <c r="O83" s="2"/>
      <c r="P83" s="2"/>
      <c r="Q83" s="2"/>
      <c r="R83" s="2"/>
      <c r="S83" s="2"/>
      <c r="T83" s="2"/>
      <c r="U83" s="2"/>
      <c r="V83" s="2"/>
      <c r="W83" s="54"/>
      <c r="X83" s="54"/>
      <c r="Y83" s="54"/>
      <c r="Z83" s="54"/>
      <c r="AA83" s="54"/>
      <c r="AB83" s="54"/>
      <c r="AC83" s="54"/>
      <c r="AD83" s="54"/>
      <c r="AE83" s="54"/>
      <c r="AF83" s="54"/>
      <c r="AG83" s="54"/>
      <c r="AH83" s="54"/>
    </row>
    <row r="84" spans="1:34" customFormat="1">
      <c r="A84" s="54"/>
      <c r="B84" s="54"/>
      <c r="C84" s="54"/>
      <c r="D84" s="166"/>
      <c r="E84" s="2"/>
      <c r="F84" s="54"/>
      <c r="G84" s="54"/>
      <c r="H84" s="54"/>
      <c r="I84" s="54"/>
      <c r="J84" s="54"/>
      <c r="K84" s="54"/>
      <c r="L84" s="54"/>
      <c r="M84" s="2"/>
      <c r="N84" s="2"/>
      <c r="O84" s="2"/>
      <c r="P84" s="2"/>
      <c r="Q84" s="2"/>
      <c r="R84" s="2"/>
      <c r="S84" s="2"/>
      <c r="T84" s="2"/>
      <c r="U84" s="2"/>
      <c r="V84" s="2"/>
      <c r="W84" s="54"/>
      <c r="X84" s="54"/>
      <c r="Y84" s="54"/>
      <c r="Z84" s="54"/>
      <c r="AA84" s="54"/>
      <c r="AB84" s="54"/>
      <c r="AC84" s="54"/>
      <c r="AD84" s="54"/>
      <c r="AE84" s="54"/>
      <c r="AF84" s="54"/>
      <c r="AG84" s="54"/>
      <c r="AH84" s="54"/>
    </row>
    <row r="85" spans="1:34" customFormat="1">
      <c r="A85" s="54"/>
      <c r="B85" s="54"/>
      <c r="C85" s="54"/>
      <c r="D85" s="166"/>
      <c r="E85" s="2"/>
      <c r="F85" s="54"/>
      <c r="G85" s="54"/>
      <c r="H85" s="54"/>
      <c r="I85" s="54"/>
      <c r="J85" s="54"/>
      <c r="K85" s="54"/>
      <c r="L85" s="54"/>
      <c r="M85" s="2"/>
      <c r="N85" s="2"/>
      <c r="O85" s="2"/>
      <c r="P85" s="2"/>
      <c r="Q85" s="2"/>
      <c r="R85" s="2"/>
      <c r="S85" s="2"/>
      <c r="T85" s="2"/>
      <c r="U85" s="2"/>
      <c r="V85" s="2"/>
      <c r="W85" s="54"/>
      <c r="X85" s="54"/>
      <c r="Y85" s="54"/>
      <c r="Z85" s="54"/>
      <c r="AA85" s="54"/>
      <c r="AB85" s="54"/>
      <c r="AC85" s="54"/>
      <c r="AD85" s="54"/>
      <c r="AE85" s="54"/>
      <c r="AF85" s="54"/>
      <c r="AG85" s="54"/>
      <c r="AH85" s="54"/>
    </row>
    <row r="86" spans="1:34" customFormat="1">
      <c r="A86" s="54"/>
      <c r="B86" s="54"/>
      <c r="C86" s="54"/>
      <c r="D86" s="166"/>
      <c r="E86" s="2"/>
      <c r="F86" s="54"/>
      <c r="G86" s="54"/>
      <c r="H86" s="54"/>
      <c r="I86" s="54"/>
      <c r="J86" s="54"/>
      <c r="K86" s="54"/>
      <c r="L86" s="54"/>
      <c r="M86" s="2"/>
      <c r="N86" s="2"/>
      <c r="O86" s="2"/>
      <c r="P86" s="2"/>
      <c r="Q86" s="2"/>
      <c r="R86" s="2"/>
      <c r="S86" s="2"/>
      <c r="T86" s="2"/>
      <c r="U86" s="2"/>
      <c r="V86" s="2"/>
      <c r="W86" s="54"/>
      <c r="X86" s="54"/>
      <c r="Y86" s="54"/>
      <c r="Z86" s="54"/>
      <c r="AA86" s="54"/>
      <c r="AB86" s="54"/>
      <c r="AC86" s="54"/>
      <c r="AD86" s="54"/>
      <c r="AE86" s="54"/>
      <c r="AF86" s="54"/>
      <c r="AG86" s="54"/>
      <c r="AH86" s="54"/>
    </row>
    <row r="87" spans="1:34" customFormat="1">
      <c r="A87" s="54"/>
      <c r="B87" s="54"/>
      <c r="C87" s="54"/>
      <c r="D87" s="166"/>
      <c r="E87" s="2"/>
      <c r="F87" s="54"/>
      <c r="G87" s="54"/>
      <c r="H87" s="54"/>
      <c r="I87" s="54"/>
      <c r="J87" s="54"/>
      <c r="K87" s="54"/>
      <c r="L87" s="54"/>
      <c r="M87" s="2"/>
      <c r="N87" s="2"/>
      <c r="O87" s="2"/>
      <c r="P87" s="2"/>
      <c r="Q87" s="2"/>
      <c r="R87" s="2"/>
      <c r="S87" s="2"/>
      <c r="T87" s="2"/>
      <c r="U87" s="2"/>
      <c r="V87" s="2"/>
      <c r="W87" s="54"/>
      <c r="X87" s="54"/>
      <c r="Y87" s="54"/>
      <c r="Z87" s="54"/>
      <c r="AA87" s="54"/>
      <c r="AB87" s="54"/>
      <c r="AC87" s="54"/>
      <c r="AD87" s="54"/>
      <c r="AE87" s="54"/>
      <c r="AF87" s="54"/>
      <c r="AG87" s="54"/>
      <c r="AH87" s="54"/>
    </row>
    <row r="88" spans="1:34" customFormat="1">
      <c r="A88" s="54"/>
      <c r="B88" s="54"/>
      <c r="C88" s="54"/>
      <c r="D88" s="166"/>
      <c r="E88" s="2"/>
      <c r="F88" s="54"/>
      <c r="G88" s="54"/>
      <c r="H88" s="54"/>
      <c r="I88" s="54"/>
      <c r="J88" s="54"/>
      <c r="K88" s="54"/>
      <c r="L88" s="54"/>
      <c r="M88" s="2"/>
      <c r="N88" s="2"/>
      <c r="O88" s="2"/>
      <c r="P88" s="2"/>
      <c r="Q88" s="2"/>
      <c r="R88" s="2"/>
      <c r="S88" s="2"/>
      <c r="T88" s="2"/>
      <c r="U88" s="2"/>
      <c r="V88" s="2"/>
      <c r="W88" s="54"/>
      <c r="X88" s="54"/>
      <c r="Y88" s="54"/>
      <c r="Z88" s="54"/>
      <c r="AA88" s="54"/>
      <c r="AB88" s="54"/>
      <c r="AC88" s="54"/>
      <c r="AD88" s="54"/>
      <c r="AE88" s="54"/>
      <c r="AF88" s="54"/>
      <c r="AG88" s="54"/>
      <c r="AH88" s="54"/>
    </row>
    <row r="89" spans="1:34" customFormat="1">
      <c r="A89" s="54"/>
      <c r="B89" s="54"/>
      <c r="C89" s="54"/>
      <c r="D89" s="166"/>
      <c r="E89" s="2"/>
      <c r="F89" s="54"/>
      <c r="G89" s="54"/>
      <c r="H89" s="54"/>
      <c r="I89" s="54"/>
      <c r="J89" s="54"/>
      <c r="K89" s="54"/>
      <c r="L89" s="54"/>
      <c r="M89" s="2"/>
      <c r="N89" s="2"/>
      <c r="O89" s="2"/>
      <c r="P89" s="2"/>
      <c r="Q89" s="2"/>
      <c r="R89" s="2"/>
      <c r="S89" s="2"/>
      <c r="T89" s="2"/>
      <c r="U89" s="2"/>
      <c r="V89" s="2"/>
      <c r="W89" s="54"/>
      <c r="X89" s="54"/>
      <c r="Y89" s="54"/>
      <c r="Z89" s="54"/>
      <c r="AA89" s="54"/>
      <c r="AB89" s="54"/>
      <c r="AC89" s="54"/>
      <c r="AD89" s="54"/>
      <c r="AE89" s="54"/>
      <c r="AF89" s="54"/>
      <c r="AG89" s="54"/>
      <c r="AH89" s="54"/>
    </row>
    <row r="90" spans="1:34" customFormat="1">
      <c r="A90" s="54"/>
      <c r="B90" s="54"/>
      <c r="C90" s="54"/>
      <c r="D90" s="166"/>
      <c r="E90" s="2"/>
      <c r="F90" s="54"/>
      <c r="G90" s="54"/>
      <c r="H90" s="54"/>
      <c r="I90" s="54"/>
      <c r="J90" s="54"/>
      <c r="K90" s="54"/>
      <c r="L90" s="54"/>
      <c r="M90" s="2"/>
      <c r="N90" s="2"/>
      <c r="O90" s="2"/>
      <c r="P90" s="2"/>
      <c r="Q90" s="2"/>
      <c r="R90" s="2"/>
      <c r="S90" s="2"/>
      <c r="T90" s="2"/>
      <c r="U90" s="2"/>
      <c r="V90" s="2"/>
      <c r="W90" s="54"/>
      <c r="X90" s="54"/>
      <c r="Y90" s="54"/>
      <c r="Z90" s="54"/>
      <c r="AA90" s="54"/>
      <c r="AB90" s="54"/>
      <c r="AC90" s="54"/>
      <c r="AD90" s="54"/>
      <c r="AE90" s="54"/>
      <c r="AF90" s="54"/>
      <c r="AG90" s="54"/>
      <c r="AH90" s="54"/>
    </row>
    <row r="91" spans="1:34" customFormat="1">
      <c r="A91" s="54"/>
      <c r="B91" s="54"/>
      <c r="C91" s="54"/>
      <c r="D91" s="166"/>
      <c r="E91" s="2"/>
      <c r="F91" s="54"/>
      <c r="G91" s="54"/>
      <c r="H91" s="54"/>
      <c r="I91" s="54"/>
      <c r="J91" s="54"/>
      <c r="K91" s="54"/>
      <c r="L91" s="54"/>
      <c r="M91" s="2"/>
      <c r="N91" s="2"/>
      <c r="O91" s="2"/>
      <c r="P91" s="2"/>
      <c r="Q91" s="2"/>
      <c r="R91" s="2"/>
      <c r="S91" s="2"/>
      <c r="T91" s="2"/>
      <c r="U91" s="2"/>
      <c r="V91" s="2"/>
      <c r="W91" s="54"/>
      <c r="X91" s="54"/>
      <c r="Y91" s="54"/>
      <c r="Z91" s="54"/>
      <c r="AA91" s="54"/>
      <c r="AB91" s="54"/>
      <c r="AC91" s="54"/>
      <c r="AD91" s="54"/>
      <c r="AE91" s="54"/>
      <c r="AF91" s="54"/>
      <c r="AG91" s="54"/>
      <c r="AH91" s="54"/>
    </row>
    <row r="92" spans="1:34" customFormat="1">
      <c r="A92" s="54"/>
      <c r="B92" s="54"/>
      <c r="C92" s="54"/>
      <c r="D92" s="166"/>
      <c r="E92" s="2"/>
      <c r="F92" s="54"/>
      <c r="G92" s="54"/>
      <c r="H92" s="54"/>
      <c r="I92" s="54"/>
      <c r="J92" s="54"/>
      <c r="K92" s="54"/>
      <c r="L92" s="54"/>
      <c r="M92" s="2"/>
      <c r="N92" s="2"/>
      <c r="O92" s="2"/>
      <c r="P92" s="2"/>
      <c r="Q92" s="2"/>
      <c r="R92" s="2"/>
      <c r="S92" s="2"/>
      <c r="T92" s="2"/>
      <c r="U92" s="2"/>
      <c r="V92" s="2"/>
      <c r="W92" s="54"/>
      <c r="X92" s="54"/>
      <c r="Y92" s="54"/>
      <c r="Z92" s="54"/>
      <c r="AA92" s="54"/>
      <c r="AB92" s="54"/>
      <c r="AC92" s="54"/>
      <c r="AD92" s="54"/>
      <c r="AE92" s="54"/>
      <c r="AF92" s="54"/>
      <c r="AG92" s="54"/>
      <c r="AH92" s="54"/>
    </row>
    <row r="93" spans="1:34" customFormat="1">
      <c r="A93" s="54"/>
      <c r="B93" s="54"/>
      <c r="C93" s="54"/>
      <c r="D93" s="166"/>
      <c r="E93" s="2"/>
      <c r="F93" s="54"/>
      <c r="G93" s="54"/>
      <c r="H93" s="54"/>
      <c r="I93" s="54"/>
      <c r="J93" s="54"/>
      <c r="K93" s="54"/>
      <c r="L93" s="54"/>
      <c r="M93" s="2"/>
      <c r="N93" s="2"/>
      <c r="O93" s="2"/>
      <c r="P93" s="2"/>
      <c r="Q93" s="2"/>
      <c r="R93" s="2"/>
      <c r="S93" s="2"/>
      <c r="T93" s="2"/>
      <c r="U93" s="2"/>
      <c r="V93" s="2"/>
      <c r="W93" s="54"/>
      <c r="X93" s="54"/>
      <c r="Y93" s="54"/>
      <c r="Z93" s="54"/>
      <c r="AA93" s="54"/>
      <c r="AB93" s="54"/>
      <c r="AC93" s="54"/>
      <c r="AD93" s="54"/>
      <c r="AE93" s="54"/>
      <c r="AF93" s="54"/>
      <c r="AG93" s="54"/>
      <c r="AH93" s="54"/>
    </row>
    <row r="94" spans="1:34" customFormat="1">
      <c r="A94" s="54"/>
      <c r="B94" s="54"/>
      <c r="C94" s="54"/>
      <c r="D94" s="166"/>
      <c r="E94" s="2"/>
      <c r="F94" s="54"/>
      <c r="G94" s="54"/>
      <c r="H94" s="54"/>
      <c r="I94" s="54"/>
      <c r="J94" s="54"/>
      <c r="K94" s="54"/>
      <c r="L94" s="54"/>
      <c r="M94" s="2"/>
      <c r="N94" s="2"/>
      <c r="O94" s="2"/>
      <c r="P94" s="2"/>
      <c r="Q94" s="2"/>
      <c r="R94" s="2"/>
      <c r="S94" s="2"/>
      <c r="T94" s="2"/>
      <c r="U94" s="2"/>
      <c r="V94" s="2"/>
      <c r="W94" s="54"/>
      <c r="X94" s="54"/>
      <c r="Y94" s="54"/>
      <c r="Z94" s="54"/>
      <c r="AA94" s="54"/>
      <c r="AB94" s="54"/>
      <c r="AC94" s="54"/>
      <c r="AD94" s="54"/>
      <c r="AE94" s="54"/>
      <c r="AF94" s="54"/>
      <c r="AG94" s="54"/>
      <c r="AH94" s="54"/>
    </row>
    <row r="95" spans="1:34" customFormat="1">
      <c r="A95" s="54"/>
      <c r="B95" s="54"/>
      <c r="C95" s="54"/>
      <c r="D95" s="166"/>
      <c r="E95" s="2"/>
      <c r="F95" s="54"/>
      <c r="G95" s="54"/>
      <c r="H95" s="54"/>
      <c r="I95" s="54"/>
      <c r="J95" s="54"/>
      <c r="K95" s="54"/>
      <c r="L95" s="54"/>
      <c r="M95" s="2"/>
      <c r="N95" s="2"/>
      <c r="O95" s="2"/>
      <c r="P95" s="2"/>
      <c r="Q95" s="2"/>
      <c r="R95" s="2"/>
      <c r="S95" s="2"/>
      <c r="T95" s="2"/>
      <c r="U95" s="2"/>
      <c r="V95" s="2"/>
      <c r="W95" s="54"/>
      <c r="X95" s="54"/>
      <c r="Y95" s="54"/>
      <c r="Z95" s="54"/>
      <c r="AA95" s="54"/>
      <c r="AB95" s="54"/>
      <c r="AC95" s="54"/>
      <c r="AD95" s="54"/>
      <c r="AE95" s="54"/>
      <c r="AF95" s="54"/>
      <c r="AG95" s="54"/>
      <c r="AH95" s="54"/>
    </row>
    <row r="96" spans="1:34" customFormat="1">
      <c r="A96" s="54"/>
      <c r="B96" s="54"/>
      <c r="C96" s="54"/>
      <c r="D96" s="166"/>
      <c r="E96" s="2"/>
      <c r="F96" s="54"/>
      <c r="G96" s="54"/>
      <c r="H96" s="54"/>
      <c r="I96" s="54"/>
      <c r="J96" s="54"/>
      <c r="K96" s="54"/>
      <c r="L96" s="54"/>
      <c r="M96" s="2"/>
      <c r="N96" s="2"/>
      <c r="O96" s="2"/>
      <c r="P96" s="2"/>
      <c r="Q96" s="2"/>
      <c r="R96" s="2"/>
      <c r="S96" s="2"/>
      <c r="T96" s="2"/>
      <c r="U96" s="2"/>
      <c r="V96" s="2"/>
      <c r="W96" s="54"/>
      <c r="X96" s="54"/>
      <c r="Y96" s="54"/>
      <c r="Z96" s="54"/>
      <c r="AA96" s="54"/>
      <c r="AB96" s="54"/>
      <c r="AC96" s="54"/>
      <c r="AD96" s="54"/>
      <c r="AE96" s="54"/>
      <c r="AF96" s="54"/>
      <c r="AG96" s="54"/>
      <c r="AH96" s="54"/>
    </row>
    <row r="97" spans="1:34" customFormat="1">
      <c r="A97" s="54"/>
      <c r="B97" s="54"/>
      <c r="C97" s="54"/>
      <c r="D97" s="166"/>
      <c r="E97" s="2"/>
      <c r="F97" s="54"/>
      <c r="G97" s="54"/>
      <c r="H97" s="54"/>
      <c r="I97" s="54"/>
      <c r="J97" s="54"/>
      <c r="K97" s="54"/>
      <c r="L97" s="54"/>
      <c r="M97" s="2"/>
      <c r="N97" s="2"/>
      <c r="O97" s="2"/>
      <c r="P97" s="2"/>
      <c r="Q97" s="2"/>
      <c r="R97" s="2"/>
      <c r="S97" s="2"/>
      <c r="T97" s="2"/>
      <c r="U97" s="2"/>
      <c r="V97" s="2"/>
      <c r="W97" s="54"/>
      <c r="X97" s="54"/>
      <c r="Y97" s="54"/>
      <c r="Z97" s="54"/>
      <c r="AA97" s="54"/>
      <c r="AB97" s="54"/>
      <c r="AC97" s="54"/>
      <c r="AD97" s="54"/>
      <c r="AE97" s="54"/>
      <c r="AF97" s="54"/>
      <c r="AG97" s="54"/>
      <c r="AH97" s="54"/>
    </row>
    <row r="98" spans="1:34" customFormat="1">
      <c r="A98" s="54"/>
      <c r="B98" s="54"/>
      <c r="C98" s="54"/>
      <c r="D98" s="166"/>
      <c r="E98" s="2"/>
      <c r="F98" s="54"/>
      <c r="G98" s="54"/>
      <c r="H98" s="54"/>
      <c r="I98" s="54"/>
      <c r="J98" s="54"/>
      <c r="K98" s="54"/>
      <c r="L98" s="54"/>
      <c r="M98" s="2"/>
      <c r="N98" s="2"/>
      <c r="O98" s="2"/>
      <c r="P98" s="2"/>
      <c r="Q98" s="2"/>
      <c r="R98" s="2"/>
      <c r="S98" s="2"/>
      <c r="T98" s="2"/>
      <c r="U98" s="2"/>
      <c r="V98" s="2"/>
      <c r="W98" s="54"/>
      <c r="X98" s="54"/>
      <c r="Y98" s="54"/>
      <c r="Z98" s="54"/>
      <c r="AA98" s="54"/>
      <c r="AB98" s="54"/>
      <c r="AC98" s="54"/>
      <c r="AD98" s="54"/>
      <c r="AE98" s="54"/>
      <c r="AF98" s="54"/>
      <c r="AG98" s="54"/>
      <c r="AH98" s="54"/>
    </row>
    <row r="99" spans="1:34" customFormat="1">
      <c r="A99" s="54"/>
      <c r="B99" s="54"/>
      <c r="C99" s="54"/>
      <c r="D99" s="166"/>
      <c r="E99" s="2"/>
      <c r="F99" s="54"/>
      <c r="G99" s="54"/>
      <c r="H99" s="54"/>
      <c r="I99" s="54"/>
      <c r="J99" s="54"/>
      <c r="K99" s="54"/>
      <c r="L99" s="54"/>
      <c r="M99" s="2"/>
      <c r="N99" s="2"/>
      <c r="O99" s="2"/>
      <c r="P99" s="2"/>
      <c r="Q99" s="2"/>
      <c r="R99" s="2"/>
      <c r="S99" s="2"/>
      <c r="T99" s="2"/>
      <c r="U99" s="2"/>
      <c r="V99" s="2"/>
      <c r="W99" s="54"/>
      <c r="X99" s="54"/>
      <c r="Y99" s="54"/>
      <c r="Z99" s="54"/>
      <c r="AA99" s="54"/>
      <c r="AB99" s="54"/>
      <c r="AC99" s="54"/>
      <c r="AD99" s="54"/>
      <c r="AE99" s="54"/>
      <c r="AF99" s="54"/>
      <c r="AG99" s="54"/>
      <c r="AH99" s="54"/>
    </row>
    <row r="100" spans="1:34" customFormat="1">
      <c r="A100" s="54"/>
      <c r="B100" s="54"/>
      <c r="C100" s="54"/>
      <c r="D100" s="166"/>
      <c r="E100" s="2"/>
      <c r="F100" s="54"/>
      <c r="G100" s="54"/>
      <c r="H100" s="54"/>
      <c r="I100" s="54"/>
      <c r="J100" s="54"/>
      <c r="K100" s="54"/>
      <c r="L100" s="54"/>
      <c r="M100" s="2"/>
      <c r="N100" s="2"/>
      <c r="O100" s="2"/>
      <c r="P100" s="2"/>
      <c r="Q100" s="2"/>
      <c r="R100" s="2"/>
      <c r="S100" s="2"/>
      <c r="T100" s="2"/>
      <c r="U100" s="2"/>
      <c r="V100" s="2"/>
      <c r="W100" s="54"/>
      <c r="X100" s="54"/>
      <c r="Y100" s="54"/>
      <c r="Z100" s="54"/>
      <c r="AA100" s="54"/>
      <c r="AB100" s="54"/>
      <c r="AC100" s="54"/>
      <c r="AD100" s="54"/>
      <c r="AE100" s="54"/>
      <c r="AF100" s="54"/>
      <c r="AG100" s="54"/>
      <c r="AH100" s="54"/>
    </row>
    <row r="101" spans="1:34" customFormat="1">
      <c r="D101" s="55"/>
      <c r="E101" s="93"/>
      <c r="M101" s="93"/>
      <c r="N101" s="93"/>
      <c r="O101" s="93"/>
      <c r="P101" s="93"/>
      <c r="Q101" s="93"/>
      <c r="R101" s="93"/>
      <c r="S101" s="93"/>
      <c r="T101" s="93"/>
      <c r="U101" s="93"/>
      <c r="V101" s="93"/>
    </row>
    <row r="102" spans="1:34" customFormat="1">
      <c r="D102" s="55"/>
      <c r="E102" s="93"/>
      <c r="M102" s="93"/>
      <c r="N102" s="93"/>
      <c r="O102" s="93"/>
      <c r="P102" s="93"/>
      <c r="Q102" s="93"/>
      <c r="R102" s="93"/>
      <c r="S102" s="93"/>
      <c r="T102" s="93"/>
      <c r="U102" s="93"/>
      <c r="V102" s="93"/>
    </row>
    <row r="103" spans="1:34" customFormat="1">
      <c r="D103" s="55"/>
      <c r="E103" s="93"/>
      <c r="M103" s="93"/>
      <c r="N103" s="93"/>
      <c r="O103" s="93"/>
      <c r="P103" s="93"/>
      <c r="Q103" s="93"/>
      <c r="R103" s="93"/>
      <c r="S103" s="93"/>
      <c r="T103" s="93"/>
      <c r="U103" s="93"/>
      <c r="V103" s="93"/>
    </row>
    <row r="104" spans="1:34" customFormat="1">
      <c r="D104" s="55"/>
      <c r="E104" s="93"/>
      <c r="M104" s="93"/>
      <c r="N104" s="93"/>
      <c r="O104" s="93"/>
      <c r="P104" s="93"/>
      <c r="Q104" s="93"/>
      <c r="R104" s="93"/>
      <c r="S104" s="93"/>
      <c r="T104" s="93"/>
      <c r="U104" s="93"/>
      <c r="V104" s="93"/>
    </row>
    <row r="105" spans="1:34" customFormat="1">
      <c r="D105" s="55"/>
      <c r="E105" s="93"/>
      <c r="M105" s="93"/>
      <c r="N105" s="93"/>
      <c r="O105" s="93"/>
      <c r="P105" s="93"/>
      <c r="Q105" s="93"/>
      <c r="R105" s="93"/>
      <c r="S105" s="93"/>
      <c r="T105" s="93"/>
      <c r="U105" s="93"/>
      <c r="V105" s="93"/>
    </row>
    <row r="106" spans="1:34" customFormat="1">
      <c r="D106" s="55"/>
      <c r="E106" s="93"/>
      <c r="M106" s="93"/>
      <c r="N106" s="93"/>
      <c r="O106" s="93"/>
      <c r="P106" s="93"/>
      <c r="Q106" s="93"/>
      <c r="R106" s="93"/>
      <c r="S106" s="93"/>
      <c r="T106" s="93"/>
      <c r="U106" s="93"/>
      <c r="V106" s="93"/>
    </row>
    <row r="107" spans="1:34" customFormat="1">
      <c r="D107" s="55"/>
      <c r="E107" s="93"/>
      <c r="M107" s="93"/>
      <c r="N107" s="93"/>
      <c r="O107" s="93"/>
      <c r="P107" s="93"/>
      <c r="Q107" s="93"/>
      <c r="R107" s="93"/>
      <c r="S107" s="93"/>
      <c r="T107" s="93"/>
      <c r="U107" s="93"/>
      <c r="V107" s="93"/>
    </row>
    <row r="108" spans="1:34" customFormat="1">
      <c r="D108" s="55"/>
      <c r="E108" s="93"/>
      <c r="M108" s="93"/>
      <c r="N108" s="93"/>
      <c r="O108" s="93"/>
      <c r="P108" s="93"/>
      <c r="Q108" s="93"/>
      <c r="R108" s="93"/>
      <c r="S108" s="93"/>
      <c r="T108" s="93"/>
      <c r="U108" s="93"/>
      <c r="V108" s="93"/>
    </row>
    <row r="109" spans="1:34" customFormat="1">
      <c r="D109" s="55"/>
      <c r="E109" s="93"/>
      <c r="M109" s="93"/>
      <c r="N109" s="93"/>
      <c r="O109" s="93"/>
      <c r="P109" s="93"/>
      <c r="Q109" s="93"/>
      <c r="R109" s="93"/>
      <c r="S109" s="93"/>
      <c r="T109" s="93"/>
      <c r="U109" s="93"/>
      <c r="V109" s="93"/>
    </row>
    <row r="110" spans="1:34" customFormat="1">
      <c r="D110" s="55"/>
      <c r="E110" s="93"/>
      <c r="M110" s="93"/>
      <c r="N110" s="93"/>
      <c r="O110" s="93"/>
      <c r="P110" s="93"/>
      <c r="Q110" s="93"/>
      <c r="R110" s="93"/>
      <c r="S110" s="93"/>
      <c r="T110" s="93"/>
      <c r="U110" s="93"/>
      <c r="V110" s="93"/>
    </row>
    <row r="111" spans="1:34" customFormat="1">
      <c r="D111" s="55"/>
      <c r="E111" s="93"/>
      <c r="M111" s="93"/>
      <c r="N111" s="93"/>
      <c r="O111" s="93"/>
      <c r="P111" s="93"/>
      <c r="Q111" s="93"/>
      <c r="R111" s="93"/>
      <c r="S111" s="93"/>
      <c r="T111" s="93"/>
      <c r="U111" s="93"/>
      <c r="V111" s="93"/>
    </row>
    <row r="112" spans="1:34" customFormat="1">
      <c r="D112" s="55"/>
      <c r="E112" s="93"/>
      <c r="M112" s="93"/>
      <c r="N112" s="93"/>
      <c r="O112" s="93"/>
      <c r="P112" s="93"/>
      <c r="Q112" s="93"/>
      <c r="R112" s="93"/>
      <c r="S112" s="93"/>
      <c r="T112" s="93"/>
      <c r="U112" s="93"/>
      <c r="V112" s="93"/>
    </row>
    <row r="113" spans="4:22" customFormat="1">
      <c r="D113" s="55"/>
      <c r="E113" s="93"/>
      <c r="M113" s="93"/>
      <c r="N113" s="93"/>
      <c r="O113" s="93"/>
      <c r="P113" s="93"/>
      <c r="Q113" s="93"/>
      <c r="R113" s="93"/>
      <c r="S113" s="93"/>
      <c r="T113" s="93"/>
      <c r="U113" s="93"/>
      <c r="V113" s="93"/>
    </row>
    <row r="114" spans="4:22" customFormat="1">
      <c r="D114" s="55"/>
      <c r="E114" s="93"/>
      <c r="M114" s="93"/>
      <c r="N114" s="93"/>
      <c r="O114" s="93"/>
      <c r="P114" s="93"/>
      <c r="Q114" s="93"/>
      <c r="R114" s="93"/>
      <c r="S114" s="93"/>
      <c r="T114" s="93"/>
      <c r="U114" s="93"/>
      <c r="V114" s="93"/>
    </row>
    <row r="115" spans="4:22" customFormat="1">
      <c r="D115" s="55"/>
      <c r="E115" s="93"/>
      <c r="M115" s="93"/>
      <c r="N115" s="93"/>
      <c r="O115" s="93"/>
      <c r="P115" s="93"/>
      <c r="Q115" s="93"/>
      <c r="R115" s="93"/>
      <c r="S115" s="93"/>
      <c r="T115" s="93"/>
      <c r="U115" s="93"/>
      <c r="V115" s="93"/>
    </row>
    <row r="116" spans="4:22" customFormat="1">
      <c r="D116" s="55"/>
      <c r="E116" s="93"/>
      <c r="M116" s="93"/>
      <c r="N116" s="93"/>
      <c r="O116" s="93"/>
      <c r="P116" s="93"/>
      <c r="Q116" s="93"/>
      <c r="R116" s="93"/>
      <c r="S116" s="93"/>
      <c r="T116" s="93"/>
      <c r="U116" s="93"/>
      <c r="V116" s="93"/>
    </row>
    <row r="117" spans="4:22" customFormat="1">
      <c r="D117" s="55"/>
      <c r="E117" s="93"/>
      <c r="M117" s="93"/>
      <c r="N117" s="93"/>
      <c r="O117" s="93"/>
      <c r="P117" s="93"/>
      <c r="Q117" s="93"/>
      <c r="R117" s="93"/>
      <c r="S117" s="93"/>
      <c r="T117" s="93"/>
      <c r="U117" s="93"/>
      <c r="V117" s="93"/>
    </row>
    <row r="118" spans="4:22" customFormat="1">
      <c r="D118" s="55"/>
      <c r="E118" s="93"/>
      <c r="M118" s="93"/>
      <c r="N118" s="93"/>
      <c r="O118" s="93"/>
      <c r="P118" s="93"/>
      <c r="Q118" s="93"/>
      <c r="R118" s="93"/>
      <c r="S118" s="93"/>
      <c r="T118" s="93"/>
      <c r="U118" s="93"/>
      <c r="V118" s="93"/>
    </row>
    <row r="119" spans="4:22" customFormat="1">
      <c r="D119" s="55"/>
      <c r="E119" s="93"/>
      <c r="M119" s="93"/>
      <c r="N119" s="93"/>
      <c r="O119" s="93"/>
      <c r="P119" s="93"/>
      <c r="Q119" s="93"/>
      <c r="R119" s="93"/>
      <c r="S119" s="93"/>
      <c r="T119" s="93"/>
      <c r="U119" s="93"/>
      <c r="V119" s="93"/>
    </row>
    <row r="120" spans="4:22" customFormat="1">
      <c r="D120" s="55"/>
      <c r="E120" s="93"/>
      <c r="M120" s="93"/>
      <c r="N120" s="93"/>
      <c r="O120" s="93"/>
      <c r="P120" s="93"/>
      <c r="Q120" s="93"/>
      <c r="R120" s="93"/>
      <c r="S120" s="93"/>
      <c r="T120" s="93"/>
      <c r="U120" s="93"/>
      <c r="V120" s="93"/>
    </row>
    <row r="121" spans="4:22" customFormat="1">
      <c r="D121" s="55"/>
      <c r="E121" s="93"/>
      <c r="M121" s="93"/>
      <c r="N121" s="93"/>
      <c r="O121" s="93"/>
      <c r="P121" s="93"/>
      <c r="Q121" s="93"/>
      <c r="R121" s="93"/>
      <c r="S121" s="93"/>
      <c r="T121" s="93"/>
      <c r="U121" s="93"/>
      <c r="V121" s="93"/>
    </row>
    <row r="122" spans="4:22" customFormat="1">
      <c r="D122" s="55"/>
      <c r="E122" s="93"/>
      <c r="M122" s="93"/>
      <c r="N122" s="93"/>
      <c r="O122" s="93"/>
      <c r="P122" s="93"/>
      <c r="Q122" s="93"/>
      <c r="R122" s="93"/>
      <c r="S122" s="93"/>
      <c r="T122" s="93"/>
      <c r="U122" s="93"/>
      <c r="V122" s="93"/>
    </row>
    <row r="123" spans="4:22" customFormat="1">
      <c r="D123" s="55"/>
      <c r="E123" s="93"/>
      <c r="M123" s="93"/>
      <c r="N123" s="93"/>
      <c r="O123" s="93"/>
      <c r="P123" s="93"/>
      <c r="Q123" s="93"/>
      <c r="R123" s="93"/>
      <c r="S123" s="93"/>
      <c r="T123" s="93"/>
      <c r="U123" s="93"/>
      <c r="V123" s="93"/>
    </row>
    <row r="124" spans="4:22" customFormat="1">
      <c r="D124" s="55"/>
      <c r="E124" s="93"/>
      <c r="M124" s="93"/>
      <c r="N124" s="93"/>
      <c r="O124" s="93"/>
      <c r="P124" s="93"/>
      <c r="Q124" s="93"/>
      <c r="R124" s="93"/>
      <c r="S124" s="93"/>
      <c r="T124" s="93"/>
      <c r="U124" s="93"/>
      <c r="V124" s="93"/>
    </row>
    <row r="125" spans="4:22" customFormat="1">
      <c r="D125" s="55"/>
      <c r="E125" s="93"/>
      <c r="M125" s="93"/>
      <c r="N125" s="93"/>
      <c r="O125" s="93"/>
      <c r="P125" s="93"/>
      <c r="Q125" s="93"/>
      <c r="R125" s="93"/>
      <c r="S125" s="93"/>
      <c r="T125" s="93"/>
      <c r="U125" s="93"/>
      <c r="V125" s="93"/>
    </row>
    <row r="126" spans="4:22" customFormat="1">
      <c r="D126" s="55"/>
      <c r="E126" s="93"/>
      <c r="M126" s="93"/>
      <c r="N126" s="93"/>
      <c r="O126" s="93"/>
      <c r="P126" s="93"/>
      <c r="Q126" s="93"/>
      <c r="R126" s="93"/>
      <c r="S126" s="93"/>
      <c r="T126" s="93"/>
      <c r="U126" s="93"/>
      <c r="V126" s="93"/>
    </row>
    <row r="127" spans="4:22" customFormat="1">
      <c r="D127" s="55"/>
      <c r="E127" s="93"/>
      <c r="M127" s="93"/>
      <c r="N127" s="93"/>
      <c r="O127" s="93"/>
      <c r="P127" s="93"/>
      <c r="Q127" s="93"/>
      <c r="R127" s="93"/>
      <c r="S127" s="93"/>
      <c r="T127" s="93"/>
      <c r="U127" s="93"/>
      <c r="V127" s="93"/>
    </row>
    <row r="128" spans="4:22" customFormat="1">
      <c r="D128" s="55"/>
      <c r="E128" s="93"/>
      <c r="M128" s="93"/>
      <c r="N128" s="93"/>
      <c r="O128" s="93"/>
      <c r="P128" s="93"/>
      <c r="Q128" s="93"/>
      <c r="R128" s="93"/>
      <c r="S128" s="93"/>
      <c r="T128" s="93"/>
      <c r="U128" s="93"/>
      <c r="V128" s="93"/>
    </row>
    <row r="129" spans="4:22" customFormat="1">
      <c r="D129" s="55"/>
      <c r="E129" s="93"/>
      <c r="M129" s="93"/>
      <c r="N129" s="93"/>
      <c r="O129" s="93"/>
      <c r="P129" s="93"/>
      <c r="Q129" s="93"/>
      <c r="R129" s="93"/>
      <c r="S129" s="93"/>
      <c r="T129" s="93"/>
      <c r="U129" s="93"/>
      <c r="V129" s="93"/>
    </row>
    <row r="130" spans="4:22" customFormat="1">
      <c r="D130" s="55"/>
      <c r="E130" s="93"/>
      <c r="M130" s="93"/>
      <c r="N130" s="93"/>
      <c r="O130" s="93"/>
      <c r="P130" s="93"/>
      <c r="Q130" s="93"/>
      <c r="R130" s="93"/>
      <c r="S130" s="93"/>
      <c r="T130" s="93"/>
      <c r="U130" s="93"/>
      <c r="V130" s="93"/>
    </row>
    <row r="131" spans="4:22" customFormat="1">
      <c r="D131" s="55"/>
      <c r="E131" s="93"/>
      <c r="M131" s="93"/>
      <c r="N131" s="93"/>
      <c r="O131" s="93"/>
      <c r="P131" s="93"/>
      <c r="Q131" s="93"/>
      <c r="R131" s="93"/>
      <c r="S131" s="93"/>
      <c r="T131" s="93"/>
      <c r="U131" s="93"/>
      <c r="V131" s="93"/>
    </row>
    <row r="132" spans="4:22" customFormat="1">
      <c r="D132" s="55"/>
      <c r="E132" s="93"/>
      <c r="M132" s="93"/>
      <c r="N132" s="93"/>
      <c r="O132" s="93"/>
      <c r="P132" s="93"/>
      <c r="Q132" s="93"/>
      <c r="R132" s="93"/>
      <c r="S132" s="93"/>
      <c r="T132" s="93"/>
      <c r="U132" s="93"/>
      <c r="V132" s="93"/>
    </row>
    <row r="133" spans="4:22" customFormat="1">
      <c r="D133" s="55"/>
      <c r="E133" s="93"/>
      <c r="M133" s="93"/>
      <c r="N133" s="93"/>
      <c r="O133" s="93"/>
      <c r="P133" s="93"/>
      <c r="Q133" s="93"/>
      <c r="R133" s="93"/>
      <c r="S133" s="93"/>
      <c r="T133" s="93"/>
      <c r="U133" s="93"/>
      <c r="V133" s="93"/>
    </row>
    <row r="134" spans="4:22" customFormat="1">
      <c r="D134" s="55"/>
      <c r="E134" s="93"/>
      <c r="M134" s="93"/>
      <c r="N134" s="93"/>
      <c r="O134" s="93"/>
      <c r="P134" s="93"/>
      <c r="Q134" s="93"/>
      <c r="R134" s="93"/>
      <c r="S134" s="93"/>
      <c r="T134" s="93"/>
      <c r="U134" s="93"/>
      <c r="V134" s="93"/>
    </row>
    <row r="135" spans="4:22" customFormat="1">
      <c r="D135" s="55"/>
      <c r="E135" s="93"/>
      <c r="M135" s="93"/>
      <c r="N135" s="93"/>
      <c r="O135" s="93"/>
      <c r="P135" s="93"/>
      <c r="Q135" s="93"/>
      <c r="R135" s="93"/>
      <c r="S135" s="93"/>
      <c r="T135" s="93"/>
      <c r="U135" s="93"/>
      <c r="V135" s="93"/>
    </row>
    <row r="136" spans="4:22" customFormat="1">
      <c r="D136" s="55"/>
      <c r="E136" s="93"/>
      <c r="M136" s="93"/>
      <c r="N136" s="93"/>
      <c r="O136" s="93"/>
      <c r="P136" s="93"/>
      <c r="Q136" s="93"/>
      <c r="R136" s="93"/>
      <c r="S136" s="93"/>
      <c r="T136" s="93"/>
      <c r="U136" s="93"/>
      <c r="V136" s="93"/>
    </row>
    <row r="137" spans="4:22" customFormat="1">
      <c r="D137" s="55"/>
      <c r="E137" s="93"/>
      <c r="M137" s="93"/>
      <c r="N137" s="93"/>
      <c r="O137" s="93"/>
      <c r="P137" s="93"/>
      <c r="Q137" s="93"/>
      <c r="R137" s="93"/>
      <c r="S137" s="93"/>
      <c r="T137" s="93"/>
      <c r="U137" s="93"/>
      <c r="V137" s="93"/>
    </row>
    <row r="138" spans="4:22" customFormat="1">
      <c r="D138" s="55"/>
      <c r="E138" s="93"/>
      <c r="M138" s="93"/>
      <c r="N138" s="93"/>
      <c r="O138" s="93"/>
      <c r="P138" s="93"/>
      <c r="Q138" s="93"/>
      <c r="R138" s="93"/>
      <c r="S138" s="93"/>
      <c r="T138" s="93"/>
      <c r="U138" s="93"/>
      <c r="V138" s="93"/>
    </row>
    <row r="139" spans="4:22" customFormat="1">
      <c r="D139" s="55"/>
      <c r="E139" s="93"/>
      <c r="M139" s="93"/>
      <c r="N139" s="93"/>
      <c r="O139" s="93"/>
      <c r="P139" s="93"/>
      <c r="Q139" s="93"/>
      <c r="R139" s="93"/>
      <c r="S139" s="93"/>
      <c r="T139" s="93"/>
      <c r="U139" s="93"/>
      <c r="V139" s="93"/>
    </row>
    <row r="140" spans="4:22" customFormat="1">
      <c r="D140" s="55"/>
      <c r="E140" s="93"/>
      <c r="M140" s="93"/>
      <c r="N140" s="93"/>
      <c r="O140" s="93"/>
      <c r="P140" s="93"/>
      <c r="Q140" s="93"/>
      <c r="R140" s="93"/>
      <c r="S140" s="93"/>
      <c r="T140" s="93"/>
      <c r="U140" s="93"/>
      <c r="V140" s="93"/>
    </row>
    <row r="141" spans="4:22" customFormat="1">
      <c r="D141" s="55"/>
      <c r="E141" s="93"/>
      <c r="M141" s="93"/>
      <c r="N141" s="93"/>
      <c r="O141" s="93"/>
      <c r="P141" s="93"/>
      <c r="Q141" s="93"/>
      <c r="R141" s="93"/>
      <c r="S141" s="93"/>
      <c r="T141" s="93"/>
      <c r="U141" s="93"/>
      <c r="V141" s="93"/>
    </row>
    <row r="142" spans="4:22" customFormat="1">
      <c r="D142" s="55"/>
      <c r="E142" s="93"/>
      <c r="M142" s="93"/>
      <c r="N142" s="93"/>
      <c r="O142" s="93"/>
      <c r="P142" s="93"/>
      <c r="Q142" s="93"/>
      <c r="R142" s="93"/>
      <c r="S142" s="93"/>
      <c r="T142" s="93"/>
      <c r="U142" s="93"/>
      <c r="V142" s="93"/>
    </row>
    <row r="143" spans="4:22" customFormat="1">
      <c r="D143" s="55"/>
      <c r="E143" s="93"/>
      <c r="M143" s="93"/>
      <c r="N143" s="93"/>
      <c r="O143" s="93"/>
      <c r="P143" s="93"/>
      <c r="Q143" s="93"/>
      <c r="R143" s="93"/>
      <c r="S143" s="93"/>
      <c r="T143" s="93"/>
      <c r="U143" s="93"/>
      <c r="V143" s="93"/>
    </row>
    <row r="144" spans="4:22" customFormat="1">
      <c r="D144" s="55"/>
      <c r="E144" s="93"/>
      <c r="M144" s="93"/>
      <c r="N144" s="93"/>
      <c r="O144" s="93"/>
      <c r="P144" s="93"/>
      <c r="Q144" s="93"/>
      <c r="R144" s="93"/>
      <c r="S144" s="93"/>
      <c r="T144" s="93"/>
      <c r="U144" s="93"/>
      <c r="V144" s="93"/>
    </row>
    <row r="145" spans="4:22" customFormat="1">
      <c r="D145" s="55"/>
      <c r="E145" s="93"/>
      <c r="M145" s="93"/>
      <c r="N145" s="93"/>
      <c r="O145" s="93"/>
      <c r="P145" s="93"/>
      <c r="Q145" s="93"/>
      <c r="R145" s="93"/>
      <c r="S145" s="93"/>
      <c r="T145" s="93"/>
      <c r="U145" s="93"/>
      <c r="V145" s="93"/>
    </row>
    <row r="146" spans="4:22" customFormat="1">
      <c r="D146" s="55"/>
      <c r="E146" s="93"/>
      <c r="M146" s="93"/>
      <c r="N146" s="93"/>
      <c r="O146" s="93"/>
      <c r="P146" s="93"/>
      <c r="Q146" s="93"/>
      <c r="R146" s="93"/>
      <c r="S146" s="93"/>
      <c r="T146" s="93"/>
      <c r="U146" s="93"/>
      <c r="V146" s="93"/>
    </row>
    <row r="147" spans="4:22" customFormat="1">
      <c r="D147" s="55"/>
      <c r="E147" s="93"/>
      <c r="M147" s="93"/>
      <c r="N147" s="93"/>
      <c r="O147" s="93"/>
      <c r="P147" s="93"/>
      <c r="Q147" s="93"/>
      <c r="R147" s="93"/>
      <c r="S147" s="93"/>
      <c r="T147" s="93"/>
      <c r="U147" s="93"/>
      <c r="V147" s="93"/>
    </row>
    <row r="148" spans="4:22" customFormat="1">
      <c r="D148" s="55"/>
      <c r="E148" s="93"/>
      <c r="M148" s="93"/>
      <c r="N148" s="93"/>
      <c r="O148" s="93"/>
      <c r="P148" s="93"/>
      <c r="Q148" s="93"/>
      <c r="R148" s="93"/>
      <c r="S148" s="93"/>
      <c r="T148" s="93"/>
      <c r="U148" s="93"/>
      <c r="V148" s="93"/>
    </row>
    <row r="149" spans="4:22" customFormat="1">
      <c r="D149" s="55"/>
      <c r="E149" s="93"/>
      <c r="M149" s="93"/>
      <c r="N149" s="93"/>
      <c r="O149" s="93"/>
      <c r="P149" s="93"/>
      <c r="Q149" s="93"/>
      <c r="R149" s="93"/>
      <c r="S149" s="93"/>
      <c r="T149" s="93"/>
      <c r="U149" s="93"/>
      <c r="V149" s="93"/>
    </row>
    <row r="150" spans="4:22" customFormat="1">
      <c r="D150" s="55"/>
      <c r="E150" s="93"/>
      <c r="M150" s="93"/>
      <c r="N150" s="93"/>
      <c r="O150" s="93"/>
      <c r="P150" s="93"/>
      <c r="Q150" s="93"/>
      <c r="R150" s="93"/>
      <c r="S150" s="93"/>
      <c r="T150" s="93"/>
      <c r="U150" s="93"/>
      <c r="V150" s="93"/>
    </row>
    <row r="151" spans="4:22" customFormat="1">
      <c r="D151" s="55"/>
      <c r="E151" s="93"/>
      <c r="M151" s="93"/>
      <c r="N151" s="93"/>
      <c r="O151" s="93"/>
      <c r="P151" s="93"/>
      <c r="Q151" s="93"/>
      <c r="R151" s="93"/>
      <c r="S151" s="93"/>
      <c r="T151" s="93"/>
      <c r="U151" s="93"/>
      <c r="V151" s="93"/>
    </row>
    <row r="152" spans="4:22" customFormat="1">
      <c r="D152" s="55"/>
      <c r="E152" s="93"/>
      <c r="M152" s="93"/>
      <c r="N152" s="93"/>
      <c r="O152" s="93"/>
      <c r="P152" s="93"/>
      <c r="Q152" s="93"/>
      <c r="R152" s="93"/>
      <c r="S152" s="93"/>
      <c r="T152" s="93"/>
      <c r="U152" s="93"/>
      <c r="V152" s="93"/>
    </row>
    <row r="153" spans="4:22" customFormat="1">
      <c r="D153" s="55"/>
      <c r="E153" s="93"/>
      <c r="M153" s="93"/>
      <c r="N153" s="93"/>
      <c r="O153" s="93"/>
      <c r="P153" s="93"/>
      <c r="Q153" s="93"/>
      <c r="R153" s="93"/>
      <c r="S153" s="93"/>
      <c r="T153" s="93"/>
      <c r="U153" s="93"/>
      <c r="V153" s="93"/>
    </row>
    <row r="154" spans="4:22" customFormat="1">
      <c r="D154" s="55"/>
      <c r="E154" s="93"/>
      <c r="M154" s="93"/>
      <c r="N154" s="93"/>
      <c r="O154" s="93"/>
      <c r="P154" s="93"/>
      <c r="Q154" s="93"/>
      <c r="R154" s="93"/>
      <c r="S154" s="93"/>
      <c r="T154" s="93"/>
      <c r="U154" s="93"/>
      <c r="V154" s="93"/>
    </row>
    <row r="155" spans="4:22" customFormat="1">
      <c r="D155" s="55"/>
      <c r="E155" s="93"/>
      <c r="M155" s="93"/>
      <c r="N155" s="93"/>
      <c r="O155" s="93"/>
      <c r="P155" s="93"/>
      <c r="Q155" s="93"/>
      <c r="R155" s="93"/>
      <c r="S155" s="93"/>
      <c r="T155" s="93"/>
      <c r="U155" s="93"/>
      <c r="V155" s="93"/>
    </row>
    <row r="156" spans="4:22" customFormat="1">
      <c r="D156" s="55"/>
      <c r="E156" s="93"/>
      <c r="M156" s="93"/>
      <c r="N156" s="93"/>
      <c r="O156" s="93"/>
      <c r="P156" s="93"/>
      <c r="Q156" s="93"/>
      <c r="R156" s="93"/>
      <c r="S156" s="93"/>
      <c r="T156" s="93"/>
      <c r="U156" s="93"/>
      <c r="V156" s="93"/>
    </row>
    <row r="157" spans="4:22" customFormat="1">
      <c r="D157" s="55"/>
      <c r="E157" s="93"/>
      <c r="M157" s="93"/>
      <c r="N157" s="93"/>
      <c r="O157" s="93"/>
      <c r="P157" s="93"/>
      <c r="Q157" s="93"/>
      <c r="R157" s="93"/>
      <c r="S157" s="93"/>
      <c r="T157" s="93"/>
      <c r="U157" s="93"/>
      <c r="V157" s="93"/>
    </row>
    <row r="158" spans="4:22" customFormat="1">
      <c r="D158" s="55"/>
      <c r="E158" s="93"/>
      <c r="M158" s="93"/>
      <c r="N158" s="93"/>
      <c r="O158" s="93"/>
      <c r="P158" s="93"/>
      <c r="Q158" s="93"/>
      <c r="R158" s="93"/>
      <c r="S158" s="93"/>
      <c r="T158" s="93"/>
      <c r="U158" s="93"/>
      <c r="V158" s="93"/>
    </row>
    <row r="159" spans="4:22" customFormat="1">
      <c r="D159" s="55"/>
      <c r="E159" s="93"/>
      <c r="M159" s="93"/>
      <c r="N159" s="93"/>
      <c r="O159" s="93"/>
      <c r="P159" s="93"/>
      <c r="Q159" s="93"/>
      <c r="R159" s="93"/>
      <c r="S159" s="93"/>
      <c r="T159" s="93"/>
      <c r="U159" s="93"/>
      <c r="V159" s="93"/>
    </row>
    <row r="160" spans="4:22" customFormat="1">
      <c r="D160" s="55"/>
      <c r="E160" s="93"/>
      <c r="M160" s="93"/>
      <c r="N160" s="93"/>
      <c r="O160" s="93"/>
      <c r="P160" s="93"/>
      <c r="Q160" s="93"/>
      <c r="R160" s="93"/>
      <c r="S160" s="93"/>
      <c r="T160" s="93"/>
      <c r="U160" s="93"/>
      <c r="V160" s="93"/>
    </row>
    <row r="161" spans="4:22" customFormat="1">
      <c r="D161" s="55"/>
      <c r="E161" s="93"/>
      <c r="M161" s="93"/>
      <c r="N161" s="93"/>
      <c r="O161" s="93"/>
      <c r="P161" s="93"/>
      <c r="Q161" s="93"/>
      <c r="R161" s="93"/>
      <c r="S161" s="93"/>
      <c r="T161" s="93"/>
      <c r="U161" s="93"/>
      <c r="V161" s="93"/>
    </row>
    <row r="162" spans="4:22" customFormat="1">
      <c r="D162" s="55"/>
      <c r="E162" s="93"/>
      <c r="M162" s="93"/>
      <c r="N162" s="93"/>
      <c r="O162" s="93"/>
      <c r="P162" s="93"/>
      <c r="Q162" s="93"/>
      <c r="R162" s="93"/>
      <c r="S162" s="93"/>
      <c r="T162" s="93"/>
      <c r="U162" s="93"/>
      <c r="V162" s="93"/>
    </row>
    <row r="163" spans="4:22" customFormat="1">
      <c r="D163" s="55"/>
      <c r="E163" s="93"/>
      <c r="M163" s="93"/>
      <c r="N163" s="93"/>
      <c r="O163" s="93"/>
      <c r="P163" s="93"/>
      <c r="Q163" s="93"/>
      <c r="R163" s="93"/>
      <c r="S163" s="93"/>
      <c r="T163" s="93"/>
      <c r="U163" s="93"/>
      <c r="V163" s="93"/>
    </row>
    <row r="164" spans="4:22" customFormat="1">
      <c r="D164" s="55"/>
      <c r="E164" s="93"/>
      <c r="M164" s="93"/>
      <c r="N164" s="93"/>
      <c r="O164" s="93"/>
      <c r="P164" s="93"/>
      <c r="Q164" s="93"/>
      <c r="R164" s="93"/>
      <c r="S164" s="93"/>
      <c r="T164" s="93"/>
      <c r="U164" s="93"/>
      <c r="V164" s="93"/>
    </row>
    <row r="165" spans="4:22" customFormat="1">
      <c r="D165" s="55"/>
      <c r="E165" s="93"/>
      <c r="M165" s="93"/>
      <c r="N165" s="93"/>
      <c r="O165" s="93"/>
      <c r="P165" s="93"/>
      <c r="Q165" s="93"/>
      <c r="R165" s="93"/>
      <c r="S165" s="93"/>
      <c r="T165" s="93"/>
      <c r="U165" s="93"/>
      <c r="V165" s="93"/>
    </row>
    <row r="166" spans="4:22" customFormat="1">
      <c r="D166" s="55"/>
      <c r="E166" s="93"/>
      <c r="M166" s="93"/>
      <c r="N166" s="93"/>
      <c r="O166" s="93"/>
      <c r="P166" s="93"/>
      <c r="Q166" s="93"/>
      <c r="R166" s="93"/>
      <c r="S166" s="93"/>
      <c r="T166" s="93"/>
      <c r="U166" s="93"/>
      <c r="V166" s="93"/>
    </row>
    <row r="167" spans="4:22" customFormat="1">
      <c r="D167" s="55"/>
      <c r="E167" s="93"/>
      <c r="M167" s="93"/>
      <c r="N167" s="93"/>
      <c r="O167" s="93"/>
      <c r="P167" s="93"/>
      <c r="Q167" s="93"/>
      <c r="R167" s="93"/>
      <c r="S167" s="93"/>
      <c r="T167" s="93"/>
      <c r="U167" s="93"/>
      <c r="V167" s="93"/>
    </row>
    <row r="168" spans="4:22" customFormat="1">
      <c r="D168" s="55"/>
      <c r="E168" s="93"/>
      <c r="M168" s="93"/>
      <c r="N168" s="93"/>
      <c r="O168" s="93"/>
      <c r="P168" s="93"/>
      <c r="Q168" s="93"/>
      <c r="R168" s="93"/>
      <c r="S168" s="93"/>
      <c r="T168" s="93"/>
      <c r="U168" s="93"/>
      <c r="V168" s="93"/>
    </row>
    <row r="169" spans="4:22" customFormat="1">
      <c r="D169" s="55"/>
      <c r="E169" s="93"/>
      <c r="M169" s="93"/>
      <c r="N169" s="93"/>
      <c r="O169" s="93"/>
      <c r="P169" s="93"/>
      <c r="Q169" s="93"/>
      <c r="R169" s="93"/>
      <c r="S169" s="93"/>
      <c r="T169" s="93"/>
      <c r="U169" s="93"/>
      <c r="V169" s="93"/>
    </row>
    <row r="170" spans="4:22" customFormat="1">
      <c r="D170" s="55"/>
      <c r="E170" s="93"/>
      <c r="M170" s="93"/>
      <c r="N170" s="93"/>
      <c r="O170" s="93"/>
      <c r="P170" s="93"/>
      <c r="Q170" s="93"/>
      <c r="R170" s="93"/>
      <c r="S170" s="93"/>
      <c r="T170" s="93"/>
      <c r="U170" s="93"/>
      <c r="V170" s="93"/>
    </row>
    <row r="171" spans="4:22" customFormat="1">
      <c r="D171" s="55"/>
      <c r="E171" s="93"/>
      <c r="M171" s="93"/>
      <c r="N171" s="93"/>
      <c r="O171" s="93"/>
      <c r="P171" s="93"/>
      <c r="Q171" s="93"/>
      <c r="R171" s="93"/>
      <c r="S171" s="93"/>
      <c r="T171" s="93"/>
      <c r="U171" s="93"/>
      <c r="V171" s="93"/>
    </row>
    <row r="172" spans="4:22" customFormat="1">
      <c r="D172" s="55"/>
      <c r="E172" s="93"/>
      <c r="M172" s="93"/>
      <c r="N172" s="93"/>
      <c r="O172" s="93"/>
      <c r="P172" s="93"/>
      <c r="Q172" s="93"/>
      <c r="R172" s="93"/>
      <c r="S172" s="93"/>
      <c r="T172" s="93"/>
      <c r="U172" s="93"/>
      <c r="V172" s="93"/>
    </row>
    <row r="173" spans="4:22" customFormat="1">
      <c r="D173" s="55"/>
      <c r="E173" s="93"/>
      <c r="M173" s="93"/>
      <c r="N173" s="93"/>
      <c r="O173" s="93"/>
      <c r="P173" s="93"/>
      <c r="Q173" s="93"/>
      <c r="R173" s="93"/>
      <c r="S173" s="93"/>
      <c r="T173" s="93"/>
      <c r="U173" s="93"/>
      <c r="V173" s="93"/>
    </row>
    <row r="174" spans="4:22" customFormat="1">
      <c r="D174" s="55"/>
      <c r="E174" s="93"/>
      <c r="M174" s="93"/>
      <c r="N174" s="93"/>
      <c r="O174" s="93"/>
      <c r="P174" s="93"/>
      <c r="Q174" s="93"/>
      <c r="R174" s="93"/>
      <c r="S174" s="93"/>
      <c r="T174" s="93"/>
      <c r="U174" s="93"/>
      <c r="V174" s="93"/>
    </row>
    <row r="175" spans="4:22" customFormat="1">
      <c r="D175" s="55"/>
      <c r="E175" s="93"/>
      <c r="M175" s="93"/>
      <c r="N175" s="93"/>
      <c r="O175" s="93"/>
      <c r="P175" s="93"/>
      <c r="Q175" s="93"/>
      <c r="R175" s="93"/>
      <c r="S175" s="93"/>
      <c r="T175" s="93"/>
      <c r="U175" s="93"/>
      <c r="V175" s="93"/>
    </row>
    <row r="176" spans="4:22" customFormat="1">
      <c r="D176" s="55"/>
      <c r="E176" s="93"/>
      <c r="M176" s="93"/>
      <c r="N176" s="93"/>
      <c r="O176" s="93"/>
      <c r="P176" s="93"/>
      <c r="Q176" s="93"/>
      <c r="R176" s="93"/>
      <c r="S176" s="93"/>
      <c r="T176" s="93"/>
      <c r="U176" s="93"/>
      <c r="V176" s="93"/>
    </row>
    <row r="177" spans="4:22" customFormat="1">
      <c r="D177" s="55"/>
      <c r="E177" s="93"/>
      <c r="M177" s="93"/>
      <c r="N177" s="93"/>
      <c r="O177" s="93"/>
      <c r="P177" s="93"/>
      <c r="Q177" s="93"/>
      <c r="R177" s="93"/>
      <c r="S177" s="93"/>
      <c r="T177" s="93"/>
      <c r="U177" s="93"/>
      <c r="V177" s="93"/>
    </row>
    <row r="178" spans="4:22" customFormat="1">
      <c r="D178" s="55"/>
      <c r="E178" s="93"/>
      <c r="M178" s="93"/>
      <c r="N178" s="93"/>
      <c r="O178" s="93"/>
      <c r="P178" s="93"/>
      <c r="Q178" s="93"/>
      <c r="R178" s="93"/>
      <c r="S178" s="93"/>
      <c r="T178" s="93"/>
      <c r="U178" s="93"/>
      <c r="V178" s="93"/>
    </row>
    <row r="179" spans="4:22" customFormat="1">
      <c r="D179" s="55"/>
      <c r="E179" s="93"/>
      <c r="M179" s="93"/>
      <c r="N179" s="93"/>
      <c r="O179" s="93"/>
      <c r="P179" s="93"/>
      <c r="Q179" s="93"/>
      <c r="R179" s="93"/>
      <c r="S179" s="93"/>
      <c r="T179" s="93"/>
      <c r="U179" s="93"/>
      <c r="V179" s="93"/>
    </row>
    <row r="180" spans="4:22" customFormat="1">
      <c r="D180" s="55"/>
      <c r="E180" s="93"/>
      <c r="M180" s="93"/>
      <c r="N180" s="93"/>
      <c r="O180" s="93"/>
      <c r="P180" s="93"/>
      <c r="Q180" s="93"/>
      <c r="R180" s="93"/>
      <c r="S180" s="93"/>
      <c r="T180" s="93"/>
      <c r="U180" s="93"/>
      <c r="V180" s="93"/>
    </row>
    <row r="181" spans="4:22" customFormat="1">
      <c r="D181" s="55"/>
      <c r="E181" s="93"/>
      <c r="M181" s="93"/>
      <c r="N181" s="93"/>
      <c r="O181" s="93"/>
      <c r="P181" s="93"/>
      <c r="Q181" s="93"/>
      <c r="R181" s="93"/>
      <c r="S181" s="93"/>
      <c r="T181" s="93"/>
      <c r="U181" s="93"/>
      <c r="V181" s="93"/>
    </row>
  </sheetData>
  <mergeCells count="12">
    <mergeCell ref="S1:T1"/>
    <mergeCell ref="A1:L1"/>
    <mergeCell ref="M1:N1"/>
    <mergeCell ref="O1:P1"/>
    <mergeCell ref="Q1:R1"/>
    <mergeCell ref="AE1:AF1"/>
    <mergeCell ref="AG1:AH1"/>
    <mergeCell ref="U1:V1"/>
    <mergeCell ref="W1:X1"/>
    <mergeCell ref="Y1:Z1"/>
    <mergeCell ref="AA1:AB1"/>
    <mergeCell ref="AC1:AD1"/>
  </mergeCells>
  <dataValidations count="1">
    <dataValidation type="list" allowBlank="1" showInputMessage="1" showErrorMessage="1" sqref="G3:G1048576" xr:uid="{00000000-0002-0000-0800-000000000000}">
      <formula1>"Running,Stop"</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PHANINDRA KUMAR</dc:creator>
  <cp:keywords/>
  <dc:description/>
  <cp:lastModifiedBy>Sai Teja Yeleswarapu</cp:lastModifiedBy>
  <cp:revision/>
  <dcterms:created xsi:type="dcterms:W3CDTF">2019-09-29T11:11:48Z</dcterms:created>
  <dcterms:modified xsi:type="dcterms:W3CDTF">2024-04-05T05:31:39Z</dcterms:modified>
  <cp:category/>
  <cp:contentStatus/>
</cp:coreProperties>
</file>