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vanyaa\OneDrive - National Institute of Advance Studies (NIAS)\NDC Tracking\Emission model of Tejal\"/>
    </mc:Choice>
  </mc:AlternateContent>
  <bookViews>
    <workbookView xWindow="0" yWindow="0" windowWidth="2304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H176" i="1"/>
  <c r="AB180" i="1" l="1"/>
  <c r="AA180" i="1"/>
  <c r="N180" i="1"/>
  <c r="M180" i="1"/>
  <c r="AB179" i="1"/>
  <c r="AA179" i="1"/>
  <c r="N179" i="1"/>
  <c r="M179" i="1"/>
  <c r="AB178" i="1"/>
  <c r="AA178" i="1"/>
  <c r="N178" i="1"/>
  <c r="M178" i="1"/>
  <c r="AB177" i="1"/>
  <c r="AA177" i="1"/>
  <c r="N177" i="1"/>
  <c r="M177" i="1"/>
  <c r="AB176" i="1"/>
  <c r="AA176" i="1"/>
  <c r="N176" i="1"/>
  <c r="M176" i="1"/>
  <c r="AB175" i="1"/>
  <c r="AA175" i="1"/>
  <c r="N175" i="1"/>
  <c r="M175" i="1"/>
  <c r="AB174" i="1"/>
  <c r="AA174" i="1"/>
  <c r="N174" i="1"/>
  <c r="M174" i="1"/>
  <c r="AB173" i="1"/>
  <c r="AA173" i="1"/>
  <c r="N173" i="1"/>
  <c r="M173" i="1"/>
  <c r="AB172" i="1"/>
  <c r="AA172" i="1"/>
  <c r="N172" i="1"/>
  <c r="M172" i="1"/>
  <c r="AB171" i="1"/>
  <c r="AA171" i="1"/>
  <c r="N171" i="1"/>
  <c r="M171" i="1"/>
  <c r="AB170" i="1"/>
  <c r="AA170" i="1"/>
  <c r="N170" i="1"/>
  <c r="M170" i="1"/>
  <c r="AB169" i="1"/>
  <c r="AA169" i="1"/>
  <c r="N169" i="1"/>
  <c r="M169" i="1"/>
  <c r="AB168" i="1"/>
  <c r="AA168" i="1"/>
  <c r="N168" i="1"/>
  <c r="M168" i="1"/>
  <c r="AB167" i="1"/>
  <c r="AA167" i="1"/>
  <c r="N167" i="1"/>
  <c r="M167" i="1"/>
  <c r="AB166" i="1"/>
  <c r="AA166" i="1"/>
  <c r="N166" i="1"/>
  <c r="M166" i="1"/>
  <c r="AB165" i="1"/>
  <c r="AA165" i="1"/>
  <c r="N165" i="1"/>
  <c r="M165" i="1"/>
  <c r="AB164" i="1"/>
  <c r="AA164" i="1"/>
  <c r="N164" i="1"/>
  <c r="M164" i="1"/>
  <c r="AB163" i="1"/>
  <c r="AA163" i="1"/>
  <c r="N163" i="1"/>
  <c r="M163" i="1"/>
  <c r="AB162" i="1"/>
  <c r="AA162" i="1"/>
  <c r="N162" i="1"/>
  <c r="M162" i="1"/>
  <c r="AB161" i="1"/>
  <c r="AA161" i="1"/>
  <c r="N161" i="1"/>
  <c r="M161" i="1"/>
  <c r="AB160" i="1"/>
  <c r="AA160" i="1"/>
  <c r="N160" i="1"/>
  <c r="M160" i="1"/>
  <c r="AB159" i="1"/>
  <c r="AA159" i="1"/>
  <c r="N159" i="1"/>
  <c r="M159" i="1"/>
  <c r="AB158" i="1"/>
  <c r="AA158" i="1"/>
  <c r="N158" i="1"/>
  <c r="M158" i="1"/>
  <c r="AB157" i="1"/>
  <c r="AA157" i="1"/>
  <c r="N157" i="1"/>
  <c r="M157" i="1"/>
  <c r="AB156" i="1"/>
  <c r="AA156" i="1"/>
  <c r="N156" i="1"/>
  <c r="M156" i="1"/>
  <c r="AB155" i="1"/>
  <c r="AA155" i="1"/>
  <c r="N155" i="1"/>
  <c r="M155" i="1"/>
  <c r="AB154" i="1"/>
  <c r="AA154" i="1"/>
  <c r="N154" i="1"/>
  <c r="M154" i="1"/>
  <c r="AB153" i="1"/>
  <c r="AA153" i="1"/>
  <c r="N153" i="1"/>
  <c r="M153" i="1"/>
  <c r="AB152" i="1"/>
  <c r="AA152" i="1"/>
  <c r="N152" i="1"/>
  <c r="M152" i="1"/>
  <c r="AB151" i="1"/>
  <c r="AA151" i="1"/>
  <c r="N151" i="1"/>
  <c r="M151" i="1"/>
  <c r="AB150" i="1"/>
  <c r="AA150" i="1"/>
  <c r="N150" i="1"/>
  <c r="M150" i="1"/>
  <c r="AB149" i="1"/>
  <c r="AA149" i="1"/>
  <c r="N149" i="1"/>
  <c r="M149" i="1"/>
  <c r="AB148" i="1"/>
  <c r="AA148" i="1"/>
  <c r="N148" i="1"/>
  <c r="M148" i="1"/>
  <c r="AB147" i="1"/>
  <c r="AA147" i="1"/>
  <c r="N147" i="1"/>
  <c r="M147" i="1"/>
  <c r="AB146" i="1"/>
  <c r="AA146" i="1"/>
  <c r="N146" i="1"/>
  <c r="M146" i="1"/>
  <c r="AB145" i="1"/>
  <c r="AA145" i="1"/>
  <c r="N145" i="1"/>
  <c r="M145" i="1"/>
  <c r="AB144" i="1"/>
  <c r="AA144" i="1"/>
  <c r="N144" i="1"/>
  <c r="M144" i="1"/>
  <c r="AB143" i="1"/>
  <c r="AA143" i="1"/>
  <c r="N143" i="1"/>
  <c r="M143" i="1"/>
  <c r="AB142" i="1"/>
  <c r="AA142" i="1"/>
  <c r="N142" i="1"/>
  <c r="M142" i="1"/>
  <c r="AB141" i="1"/>
  <c r="AA141" i="1"/>
  <c r="N141" i="1"/>
  <c r="M141" i="1"/>
  <c r="AB140" i="1"/>
  <c r="AA140" i="1"/>
  <c r="N140" i="1"/>
  <c r="M140" i="1"/>
  <c r="AB139" i="1"/>
  <c r="AA139" i="1"/>
  <c r="N139" i="1"/>
  <c r="M139" i="1"/>
  <c r="AB138" i="1"/>
  <c r="AA138" i="1"/>
  <c r="N138" i="1"/>
  <c r="M138" i="1"/>
  <c r="AB137" i="1"/>
  <c r="AA137" i="1"/>
  <c r="N137" i="1"/>
  <c r="M137" i="1"/>
  <c r="AB136" i="1"/>
  <c r="AA136" i="1"/>
  <c r="N136" i="1"/>
  <c r="M136" i="1"/>
  <c r="AB135" i="1"/>
  <c r="AA135" i="1"/>
  <c r="N135" i="1"/>
  <c r="M135" i="1"/>
  <c r="AB134" i="1"/>
  <c r="AA134" i="1"/>
  <c r="N134" i="1"/>
  <c r="M134" i="1"/>
  <c r="AB133" i="1"/>
  <c r="AA133" i="1"/>
  <c r="N133" i="1"/>
  <c r="M133" i="1"/>
  <c r="AB132" i="1"/>
  <c r="AA132" i="1"/>
  <c r="N132" i="1"/>
  <c r="M132" i="1"/>
  <c r="AB131" i="1"/>
  <c r="AA131" i="1"/>
  <c r="N131" i="1"/>
  <c r="M131" i="1"/>
  <c r="AB130" i="1"/>
  <c r="AA130" i="1"/>
  <c r="N130" i="1"/>
  <c r="M130" i="1"/>
  <c r="AB129" i="1"/>
  <c r="AA129" i="1"/>
  <c r="N129" i="1"/>
  <c r="M129" i="1"/>
  <c r="AB128" i="1"/>
  <c r="AA128" i="1"/>
  <c r="N128" i="1"/>
  <c r="M128" i="1"/>
  <c r="AB127" i="1"/>
  <c r="AA127" i="1"/>
  <c r="N127" i="1"/>
  <c r="M127" i="1"/>
  <c r="AB126" i="1"/>
  <c r="AA126" i="1"/>
  <c r="N126" i="1"/>
  <c r="M126" i="1"/>
  <c r="AB125" i="1"/>
  <c r="AA125" i="1"/>
  <c r="N125" i="1"/>
  <c r="M125" i="1"/>
  <c r="AB124" i="1"/>
  <c r="AA124" i="1"/>
  <c r="N124" i="1"/>
  <c r="M124" i="1"/>
  <c r="AB123" i="1"/>
  <c r="AA123" i="1"/>
  <c r="N123" i="1"/>
  <c r="M123" i="1"/>
  <c r="AB122" i="1"/>
  <c r="AA122" i="1"/>
  <c r="N122" i="1"/>
  <c r="M122" i="1"/>
  <c r="AB121" i="1"/>
  <c r="AA121" i="1"/>
  <c r="N121" i="1"/>
  <c r="M121" i="1"/>
  <c r="AB120" i="1"/>
  <c r="AA120" i="1"/>
  <c r="N120" i="1"/>
  <c r="M120" i="1"/>
  <c r="AB119" i="1"/>
  <c r="AA119" i="1"/>
  <c r="N119" i="1"/>
  <c r="M119" i="1"/>
  <c r="AB118" i="1"/>
  <c r="AA118" i="1"/>
  <c r="N118" i="1"/>
  <c r="M118" i="1"/>
  <c r="AB117" i="1"/>
  <c r="AA117" i="1"/>
  <c r="N117" i="1"/>
  <c r="M117" i="1"/>
  <c r="AB116" i="1"/>
  <c r="AA116" i="1"/>
  <c r="N116" i="1"/>
  <c r="M116" i="1"/>
  <c r="AB115" i="1"/>
  <c r="AA115" i="1"/>
  <c r="N115" i="1"/>
  <c r="M115" i="1"/>
  <c r="AB114" i="1"/>
  <c r="AA114" i="1"/>
  <c r="N114" i="1"/>
  <c r="M114" i="1"/>
  <c r="AB113" i="1"/>
  <c r="AA113" i="1"/>
  <c r="N113" i="1"/>
  <c r="M113" i="1"/>
  <c r="AB112" i="1"/>
  <c r="AA112" i="1"/>
  <c r="N112" i="1"/>
  <c r="M112" i="1"/>
  <c r="AB111" i="1"/>
  <c r="AA111" i="1"/>
  <c r="N111" i="1"/>
  <c r="M111" i="1"/>
  <c r="AB110" i="1"/>
  <c r="AA110" i="1"/>
  <c r="N110" i="1"/>
  <c r="M110" i="1"/>
  <c r="AB109" i="1"/>
  <c r="AA109" i="1"/>
  <c r="N109" i="1"/>
  <c r="M109" i="1"/>
  <c r="AB108" i="1"/>
  <c r="AA108" i="1"/>
  <c r="N108" i="1"/>
  <c r="M108" i="1"/>
  <c r="AB107" i="1"/>
  <c r="AA107" i="1"/>
  <c r="N107" i="1"/>
  <c r="M107" i="1"/>
  <c r="AB106" i="1"/>
  <c r="AA106" i="1"/>
  <c r="N106" i="1"/>
  <c r="M106" i="1"/>
  <c r="AB105" i="1"/>
  <c r="AA105" i="1"/>
  <c r="N105" i="1"/>
  <c r="M105" i="1"/>
  <c r="AB104" i="1"/>
  <c r="AA104" i="1"/>
  <c r="N104" i="1"/>
  <c r="M104" i="1"/>
  <c r="AB103" i="1"/>
  <c r="AA103" i="1"/>
  <c r="N103" i="1"/>
  <c r="M103" i="1"/>
  <c r="AB102" i="1"/>
  <c r="AA102" i="1"/>
  <c r="N102" i="1"/>
  <c r="M102" i="1"/>
  <c r="AB101" i="1"/>
  <c r="AA101" i="1"/>
  <c r="N101" i="1"/>
  <c r="M101" i="1"/>
  <c r="AB100" i="1"/>
  <c r="AA100" i="1"/>
  <c r="N100" i="1"/>
  <c r="M100" i="1"/>
  <c r="AB99" i="1"/>
  <c r="AA99" i="1"/>
  <c r="N99" i="1"/>
  <c r="M99" i="1"/>
  <c r="AB98" i="1"/>
  <c r="AA98" i="1"/>
  <c r="N98" i="1"/>
  <c r="M98" i="1"/>
  <c r="AB97" i="1"/>
  <c r="AA97" i="1"/>
  <c r="N97" i="1"/>
  <c r="M97" i="1"/>
  <c r="AB96" i="1"/>
  <c r="AA96" i="1"/>
  <c r="N96" i="1"/>
  <c r="M96" i="1"/>
  <c r="AB95" i="1"/>
  <c r="AA95" i="1"/>
  <c r="N95" i="1"/>
  <c r="M95" i="1"/>
  <c r="AB94" i="1"/>
  <c r="AA94" i="1"/>
  <c r="N94" i="1"/>
  <c r="M94" i="1"/>
  <c r="AB93" i="1"/>
  <c r="AA93" i="1"/>
  <c r="N93" i="1"/>
  <c r="M93" i="1"/>
  <c r="AB92" i="1"/>
  <c r="AA92" i="1"/>
  <c r="N92" i="1"/>
  <c r="M92" i="1"/>
  <c r="AB91" i="1"/>
  <c r="AA91" i="1"/>
  <c r="N91" i="1"/>
  <c r="M91" i="1"/>
  <c r="AB90" i="1"/>
  <c r="AA90" i="1"/>
  <c r="N90" i="1"/>
  <c r="M90" i="1"/>
  <c r="AB89" i="1"/>
  <c r="AA89" i="1"/>
  <c r="N89" i="1"/>
  <c r="M89" i="1"/>
  <c r="AB88" i="1"/>
  <c r="AA88" i="1"/>
  <c r="N88" i="1"/>
  <c r="M88" i="1"/>
  <c r="AB87" i="1"/>
  <c r="AA87" i="1"/>
  <c r="N87" i="1"/>
  <c r="M87" i="1"/>
  <c r="AB86" i="1"/>
  <c r="AA86" i="1"/>
  <c r="N86" i="1"/>
  <c r="M86" i="1"/>
  <c r="AB85" i="1"/>
  <c r="AA85" i="1"/>
  <c r="N85" i="1"/>
  <c r="M85" i="1"/>
  <c r="AB84" i="1"/>
  <c r="AA84" i="1"/>
  <c r="N84" i="1"/>
  <c r="M84" i="1"/>
  <c r="AB83" i="1"/>
  <c r="AA83" i="1"/>
  <c r="N83" i="1"/>
  <c r="M83" i="1"/>
  <c r="AB82" i="1"/>
  <c r="AA82" i="1"/>
  <c r="N82" i="1"/>
  <c r="M82" i="1"/>
  <c r="AB81" i="1"/>
  <c r="AA81" i="1"/>
  <c r="N81" i="1"/>
  <c r="M81" i="1"/>
  <c r="AB80" i="1"/>
  <c r="AA80" i="1"/>
  <c r="N80" i="1"/>
  <c r="M80" i="1"/>
  <c r="AB79" i="1"/>
  <c r="AA79" i="1"/>
  <c r="N79" i="1"/>
  <c r="M79" i="1"/>
  <c r="AB78" i="1"/>
  <c r="AA78" i="1"/>
  <c r="N78" i="1"/>
  <c r="M78" i="1"/>
  <c r="AB77" i="1"/>
  <c r="AA77" i="1"/>
  <c r="N77" i="1"/>
  <c r="M77" i="1"/>
  <c r="AB76" i="1"/>
  <c r="AA76" i="1"/>
  <c r="N76" i="1"/>
  <c r="M76" i="1"/>
  <c r="AB75" i="1"/>
  <c r="AA75" i="1"/>
  <c r="N75" i="1"/>
  <c r="M75" i="1"/>
  <c r="AB74" i="1"/>
  <c r="AA74" i="1"/>
  <c r="N74" i="1"/>
  <c r="M74" i="1"/>
  <c r="AB73" i="1"/>
  <c r="AA73" i="1"/>
  <c r="N73" i="1"/>
  <c r="M73" i="1"/>
  <c r="AB72" i="1"/>
  <c r="AA72" i="1"/>
  <c r="N72" i="1"/>
  <c r="M72" i="1"/>
  <c r="AB71" i="1"/>
  <c r="AA71" i="1"/>
  <c r="N71" i="1"/>
  <c r="M71" i="1"/>
  <c r="AB70" i="1"/>
  <c r="AA70" i="1"/>
  <c r="N70" i="1"/>
  <c r="M70" i="1"/>
  <c r="AB69" i="1"/>
  <c r="AA69" i="1"/>
  <c r="N69" i="1"/>
  <c r="M69" i="1"/>
  <c r="AB68" i="1"/>
  <c r="AA68" i="1"/>
  <c r="N68" i="1"/>
  <c r="M68" i="1"/>
  <c r="AB67" i="1"/>
  <c r="AA67" i="1"/>
  <c r="N67" i="1"/>
  <c r="M67" i="1"/>
  <c r="AB66" i="1"/>
  <c r="AA66" i="1"/>
  <c r="N66" i="1"/>
  <c r="M66" i="1"/>
  <c r="AB65" i="1"/>
  <c r="AA65" i="1"/>
  <c r="N65" i="1"/>
  <c r="M65" i="1"/>
  <c r="AB64" i="1"/>
  <c r="AA64" i="1"/>
  <c r="N64" i="1"/>
  <c r="M64" i="1"/>
  <c r="AB63" i="1"/>
  <c r="AA63" i="1"/>
  <c r="N63" i="1"/>
  <c r="M63" i="1"/>
  <c r="AB62" i="1"/>
  <c r="AA62" i="1"/>
  <c r="N62" i="1"/>
  <c r="M62" i="1"/>
  <c r="AB61" i="1"/>
  <c r="AA61" i="1"/>
  <c r="N61" i="1"/>
  <c r="M61" i="1"/>
  <c r="AB60" i="1"/>
  <c r="AA60" i="1"/>
  <c r="N60" i="1"/>
  <c r="M60" i="1"/>
  <c r="AB59" i="1"/>
  <c r="AA59" i="1"/>
  <c r="N59" i="1"/>
  <c r="M59" i="1"/>
  <c r="AB58" i="1"/>
  <c r="AA58" i="1"/>
  <c r="N58" i="1"/>
  <c r="M58" i="1"/>
  <c r="AB57" i="1"/>
  <c r="AA57" i="1"/>
  <c r="N57" i="1"/>
  <c r="M57" i="1"/>
  <c r="AB56" i="1"/>
  <c r="AA56" i="1"/>
  <c r="N56" i="1"/>
  <c r="M56" i="1"/>
  <c r="AB55" i="1"/>
  <c r="AA55" i="1"/>
  <c r="N55" i="1"/>
  <c r="M55" i="1"/>
  <c r="AB54" i="1"/>
  <c r="AA54" i="1"/>
  <c r="N54" i="1"/>
  <c r="M54" i="1"/>
  <c r="AB53" i="1"/>
  <c r="AA53" i="1"/>
  <c r="N53" i="1"/>
  <c r="M53" i="1"/>
  <c r="AB52" i="1"/>
  <c r="AA52" i="1"/>
  <c r="N52" i="1"/>
  <c r="M52" i="1"/>
  <c r="AB51" i="1"/>
  <c r="AA51" i="1"/>
  <c r="N51" i="1"/>
  <c r="M51" i="1"/>
  <c r="AB50" i="1"/>
  <c r="AA50" i="1"/>
  <c r="N50" i="1"/>
  <c r="M50" i="1"/>
  <c r="AB49" i="1"/>
  <c r="AA49" i="1"/>
  <c r="N49" i="1"/>
  <c r="M49" i="1"/>
  <c r="AB48" i="1"/>
  <c r="AA48" i="1"/>
  <c r="N48" i="1"/>
  <c r="M48" i="1"/>
  <c r="AB47" i="1"/>
  <c r="AA47" i="1"/>
  <c r="N47" i="1"/>
  <c r="M47" i="1"/>
  <c r="AB46" i="1"/>
  <c r="AA46" i="1"/>
  <c r="N46" i="1"/>
  <c r="M46" i="1"/>
  <c r="AB45" i="1"/>
  <c r="AA45" i="1"/>
  <c r="N45" i="1"/>
  <c r="M45" i="1"/>
  <c r="AB44" i="1"/>
  <c r="AA44" i="1"/>
  <c r="N44" i="1"/>
  <c r="M44" i="1"/>
  <c r="AB43" i="1"/>
  <c r="AA43" i="1"/>
  <c r="N43" i="1"/>
  <c r="M43" i="1"/>
  <c r="AB42" i="1"/>
  <c r="AA42" i="1"/>
  <c r="N42" i="1"/>
  <c r="M42" i="1"/>
  <c r="AB41" i="1"/>
  <c r="AA41" i="1"/>
  <c r="N41" i="1"/>
  <c r="M41" i="1"/>
  <c r="AB40" i="1"/>
  <c r="AA40" i="1"/>
  <c r="N40" i="1"/>
  <c r="M40" i="1"/>
  <c r="AB39" i="1"/>
  <c r="AA39" i="1"/>
  <c r="N39" i="1"/>
  <c r="M39" i="1"/>
  <c r="AB38" i="1"/>
  <c r="AA38" i="1"/>
  <c r="N38" i="1"/>
  <c r="M38" i="1"/>
  <c r="AB37" i="1"/>
  <c r="AA37" i="1"/>
  <c r="N37" i="1"/>
  <c r="M37" i="1"/>
  <c r="AB36" i="1"/>
  <c r="AA36" i="1"/>
  <c r="N36" i="1"/>
  <c r="M36" i="1"/>
  <c r="AB35" i="1"/>
  <c r="AA35" i="1"/>
  <c r="N35" i="1"/>
  <c r="M35" i="1"/>
  <c r="AB34" i="1"/>
  <c r="AA34" i="1"/>
  <c r="N34" i="1"/>
  <c r="M34" i="1"/>
  <c r="AB33" i="1"/>
  <c r="AA33" i="1"/>
  <c r="N33" i="1"/>
  <c r="M33" i="1"/>
  <c r="AB32" i="1"/>
  <c r="AA32" i="1"/>
  <c r="N32" i="1"/>
  <c r="M32" i="1"/>
  <c r="AB31" i="1"/>
  <c r="AA31" i="1"/>
  <c r="N31" i="1"/>
  <c r="M31" i="1"/>
  <c r="AB30" i="1"/>
  <c r="AA30" i="1"/>
  <c r="N30" i="1"/>
  <c r="M30" i="1"/>
  <c r="AB29" i="1"/>
  <c r="AA29" i="1"/>
  <c r="N29" i="1"/>
  <c r="M29" i="1"/>
  <c r="AB28" i="1"/>
  <c r="AA28" i="1"/>
  <c r="N28" i="1"/>
  <c r="M28" i="1"/>
  <c r="AB27" i="1"/>
  <c r="AA27" i="1"/>
  <c r="N27" i="1"/>
  <c r="M27" i="1"/>
  <c r="AB26" i="1"/>
  <c r="AA26" i="1"/>
  <c r="N26" i="1"/>
  <c r="M26" i="1"/>
  <c r="AB25" i="1"/>
  <c r="AA25" i="1"/>
  <c r="N25" i="1"/>
  <c r="M25" i="1"/>
  <c r="AB24" i="1"/>
  <c r="AA24" i="1"/>
  <c r="N24" i="1"/>
  <c r="M24" i="1"/>
  <c r="AB23" i="1"/>
  <c r="AA23" i="1"/>
  <c r="N23" i="1"/>
  <c r="M23" i="1"/>
  <c r="AB22" i="1"/>
  <c r="AA22" i="1"/>
  <c r="N22" i="1"/>
  <c r="M22" i="1"/>
  <c r="AB21" i="1"/>
  <c r="AA21" i="1"/>
  <c r="N21" i="1"/>
  <c r="M21" i="1"/>
  <c r="AB20" i="1"/>
  <c r="AA20" i="1"/>
  <c r="N20" i="1"/>
  <c r="M20" i="1"/>
  <c r="AB19" i="1"/>
  <c r="AA19" i="1"/>
  <c r="N19" i="1"/>
  <c r="M19" i="1"/>
  <c r="AB18" i="1"/>
  <c r="AA18" i="1"/>
  <c r="N18" i="1"/>
  <c r="M18" i="1"/>
  <c r="AB17" i="1"/>
  <c r="AA17" i="1"/>
  <c r="N17" i="1"/>
  <c r="M17" i="1"/>
  <c r="AB16" i="1"/>
  <c r="AA16" i="1"/>
  <c r="N16" i="1"/>
  <c r="M16" i="1"/>
  <c r="AB15" i="1"/>
  <c r="AA15" i="1"/>
  <c r="N15" i="1"/>
  <c r="M15" i="1"/>
  <c r="AB14" i="1"/>
  <c r="AA14" i="1"/>
  <c r="N14" i="1"/>
  <c r="M14" i="1"/>
  <c r="AB13" i="1"/>
  <c r="AA13" i="1"/>
  <c r="N13" i="1"/>
  <c r="M13" i="1"/>
  <c r="AB12" i="1"/>
  <c r="AA12" i="1"/>
  <c r="N12" i="1"/>
  <c r="M12" i="1"/>
  <c r="AB11" i="1"/>
  <c r="AA11" i="1"/>
  <c r="N11" i="1"/>
  <c r="M11" i="1"/>
  <c r="AB10" i="1"/>
  <c r="AA10" i="1"/>
  <c r="N10" i="1"/>
  <c r="M10" i="1"/>
  <c r="AB9" i="1"/>
  <c r="AA9" i="1"/>
  <c r="N9" i="1"/>
  <c r="M9" i="1"/>
  <c r="AB8" i="1"/>
  <c r="AA8" i="1"/>
  <c r="N8" i="1"/>
  <c r="M8" i="1"/>
  <c r="AB7" i="1"/>
  <c r="AA7" i="1"/>
  <c r="N7" i="1"/>
  <c r="M7" i="1"/>
  <c r="AB6" i="1"/>
  <c r="AA6" i="1"/>
  <c r="N6" i="1"/>
  <c r="M6" i="1"/>
  <c r="AB5" i="1"/>
  <c r="AA5" i="1"/>
  <c r="N5" i="1"/>
  <c r="M5" i="1"/>
  <c r="AB4" i="1"/>
  <c r="AA4" i="1"/>
  <c r="N4" i="1"/>
  <c r="M4" i="1"/>
  <c r="AB3" i="1"/>
  <c r="AA3" i="1"/>
  <c r="N3" i="1"/>
  <c r="M3" i="1"/>
  <c r="AB2" i="1"/>
  <c r="AA2" i="1"/>
  <c r="N2" i="1"/>
</calcChain>
</file>

<file path=xl/sharedStrings.xml><?xml version="1.0" encoding="utf-8"?>
<sst xmlns="http://schemas.openxmlformats.org/spreadsheetml/2006/main" count="565" uniqueCount="388">
  <si>
    <t>Countries</t>
  </si>
  <si>
    <t>ISO 3166</t>
  </si>
  <si>
    <t>Latitude</t>
  </si>
  <si>
    <t>Longitude</t>
  </si>
  <si>
    <t xml:space="preserve">POP_2019_No. </t>
  </si>
  <si>
    <t>PE_2019_EJ</t>
  </si>
  <si>
    <t>GDP_2019_$-2017 PPP</t>
  </si>
  <si>
    <t>CO2-FFI_2019_GtCO2</t>
  </si>
  <si>
    <t>CO2-LULUCF_2019_GtCO2</t>
  </si>
  <si>
    <t>CCO2-FFI_1850-2019_GtCO2</t>
  </si>
  <si>
    <t>CO2-LULUCF_1850-2019_GtCO2</t>
  </si>
  <si>
    <t>PCGDP_2019_$/perons -2017PPP</t>
  </si>
  <si>
    <t>PPE_2019_GJ/p</t>
  </si>
  <si>
    <t>ELEC_2019_%</t>
  </si>
  <si>
    <t>CCF_2019_%</t>
  </si>
  <si>
    <t>LEX_2019_years</t>
  </si>
  <si>
    <t>IMR_2019_Deaths per 100 live births</t>
  </si>
  <si>
    <t>MMR_2017_Women dealths per 100,000 live births</t>
  </si>
  <si>
    <t>DAP_2019_%</t>
  </si>
  <si>
    <t>DAC_2018_kcal/p/day</t>
  </si>
  <si>
    <t>MYS_2019_years</t>
  </si>
  <si>
    <t>IAC_2019_%</t>
  </si>
  <si>
    <t>DUS_2019_deaths/100,000 people</t>
  </si>
  <si>
    <t>PLS_2018_% of urban population</t>
  </si>
  <si>
    <t>DUW_2019_Deaths per 100,000 people</t>
  </si>
  <si>
    <t>PCO2-FFI_2019_tCO2/person</t>
  </si>
  <si>
    <t>CCO2-FF1_DFS_2019_GtCO2</t>
  </si>
  <si>
    <t>Afghanistan</t>
  </si>
  <si>
    <t>AF</t>
  </si>
  <si>
    <t>Albania</t>
  </si>
  <si>
    <t>AL</t>
  </si>
  <si>
    <t>Algeria</t>
  </si>
  <si>
    <t>DZ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</si>
  <si>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</si>
  <si>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</si>
  <si>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</si>
  <si>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</si>
  <si>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</si>
  <si>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</si>
  <si>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</si>
  <si>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</si>
  <si>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</si>
  <si>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</si>
  <si>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</si>
  <si>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</si>
  <si>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</si>
  <si>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</si>
  <si>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</si>
  <si>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</si>
  <si>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</si>
  <si>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</si>
  <si>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</si>
  <si>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</si>
  <si>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</si>
  <si>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</si>
  <si>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</si>
  <si>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</si>
  <si>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</si>
  <si>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</si>
  <si>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</si>
  <si>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</si>
  <si>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</si>
  <si>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</si>
  <si>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</si>
  <si>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</si>
  <si>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</si>
  <si>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</si>
  <si>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</si>
  <si>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</si>
  <si>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</si>
  <si>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</si>
  <si>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</si>
  <si>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</si>
  <si>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</si>
  <si>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</si>
  <si>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</si>
  <si>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</si>
  <si>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</si>
  <si>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</si>
  <si>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</si>
  <si>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</si>
  <si>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</si>
  <si>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</si>
  <si>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</si>
  <si>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</si>
  <si>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</si>
  <si>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</si>
  <si>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</si>
  <si>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</si>
  <si>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</si>
  <si>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</si>
  <si>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</si>
  <si>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</si>
  <si>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</si>
  <si>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</si>
  <si>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</si>
  <si>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</si>
  <si>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</si>
  <si>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</si>
  <si>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</si>
  <si>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</si>
  <si>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</si>
  <si>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</si>
  <si>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</si>
  <si>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</si>
  <si>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</si>
  <si>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</si>
  <si>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</si>
  <si>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</si>
  <si>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</si>
  <si>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</si>
  <si>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</si>
  <si>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</si>
  <si>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Czechia</t>
  </si>
  <si>
    <t>CZ</t>
  </si>
  <si>
    <t>Democratic Republic of Congo</t>
  </si>
  <si>
    <t>CD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</si>
  <si>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</si>
  <si>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</si>
  <si>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</si>
  <si>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</si>
  <si>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</si>
  <si>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</si>
  <si>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</si>
  <si>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</si>
  <si>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</si>
  <si>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</si>
  <si>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</si>
  <si>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</si>
  <si>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</si>
  <si>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</si>
  <si>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</si>
  <si>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</si>
  <si>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Estonia</t>
  </si>
  <si>
    <t>EE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</si>
  <si>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</si>
  <si>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</si>
  <si>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</si>
  <si>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</si>
  <si>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</si>
  <si>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</si>
  <si>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</si>
  <si>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</si>
  <si>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</si>
  <si>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</si>
  <si>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</si>
  <si>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</si>
  <si>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</si>
  <si>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</si>
  <si>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</si>
  <si>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</si>
  <si>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</si>
  <si>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</si>
  <si>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</si>
  <si>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</si>
  <si>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</si>
  <si>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</si>
  <si>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</si>
  <si>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</si>
  <si>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</si>
  <si>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</si>
  <si>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</si>
  <si>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</si>
  <si>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</si>
  <si>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</si>
  <si>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</si>
  <si>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</si>
  <si>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</si>
  <si>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</si>
  <si>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</si>
  <si>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</si>
  <si>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</si>
  <si>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</si>
  <si>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</si>
  <si>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</si>
  <si>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</si>
  <si>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</si>
  <si>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</si>
  <si>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</si>
  <si>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</si>
  <si>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</si>
  <si>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</si>
  <si>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</si>
  <si>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</si>
  <si>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</si>
  <si>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</si>
  <si>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</si>
  <si>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</si>
  <si>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</si>
  <si>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</si>
  <si>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</si>
  <si>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</si>
  <si>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</si>
  <si>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</si>
  <si>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</si>
  <si>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</si>
  <si>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</si>
  <si>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</si>
  <si>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</si>
  <si>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</si>
  <si>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</si>
  <si>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</si>
  <si>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</si>
  <si>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</si>
  <si>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</si>
  <si>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</si>
  <si>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</si>
  <si>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</si>
  <si>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</si>
  <si>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</si>
  <si>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</si>
  <si>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</si>
  <si>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</si>
  <si>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</si>
  <si>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</si>
  <si>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</si>
  <si>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</si>
  <si>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</si>
  <si>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</si>
  <si>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</si>
  <si>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</si>
  <si>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</si>
  <si>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</si>
  <si>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</si>
  <si>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</si>
  <si>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</si>
  <si>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</si>
  <si>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</si>
  <si>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</si>
  <si>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</si>
  <si>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</si>
  <si>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</si>
  <si>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</si>
  <si>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</si>
  <si>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</si>
  <si>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</si>
  <si>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</si>
  <si>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Micronesia (country)</t>
  </si>
  <si>
    <t>FM</t>
  </si>
  <si>
    <t>Moldova</t>
  </si>
  <si>
    <t>MD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</si>
  <si>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</si>
  <si>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</si>
  <si>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</si>
  <si>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</si>
  <si>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</si>
  <si>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</si>
  <si>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</si>
  <si>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</si>
  <si>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</si>
  <si>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</si>
  <si>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</si>
  <si>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</si>
  <si>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</si>
  <si>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</si>
  <si>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</si>
  <si>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</si>
  <si>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</si>
  <si>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</si>
  <si>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</si>
  <si>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</si>
  <si>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</si>
  <si>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</si>
  <si>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</si>
  <si>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</si>
  <si>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Macedonia</t>
  </si>
  <si>
    <t>MK</t>
  </si>
  <si>
    <t>Norway</t>
  </si>
  <si>
    <t>NO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</si>
  <si>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</si>
  <si>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</si>
  <si>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</si>
  <si>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</si>
  <si>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</si>
  <si>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</si>
  <si>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</si>
  <si>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</si>
  <si>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</si>
  <si>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</si>
  <si>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</si>
  <si>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</si>
  <si>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</si>
  <si>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</si>
  <si>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</si>
  <si>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</si>
  <si>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</si>
  <si>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</si>
  <si>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</si>
  <si>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</si>
  <si>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</si>
  <si>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</si>
  <si>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</si>
  <si>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</si>
  <si>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</si>
  <si>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</si>
  <si>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 Kitts and Nevis</t>
  </si>
  <si>
    <t>KN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</si>
  <si>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</si>
  <si>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</si>
  <si>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</si>
  <si>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</si>
  <si>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</si>
  <si>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</si>
  <si>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</si>
  <si>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</si>
  <si>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</si>
  <si>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</si>
  <si>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</si>
  <si>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</si>
  <si>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</si>
  <si>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</si>
  <si>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</si>
  <si>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</si>
  <si>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</si>
  <si>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</si>
  <si>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</si>
  <si>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</si>
  <si>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</si>
  <si>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</si>
  <si>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</si>
  <si>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</si>
  <si>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</si>
  <si>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</si>
  <si>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</si>
  <si>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</si>
  <si>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</si>
  <si>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</si>
  <si>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</si>
  <si>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</si>
  <si>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</si>
  <si>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</si>
  <si>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</si>
  <si>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</si>
  <si>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</si>
  <si>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</si>
  <si>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</si>
  <si>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</si>
  <si>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</si>
  <si>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</si>
  <si>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</si>
  <si>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</si>
  <si>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</si>
  <si>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</si>
  <si>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</si>
  <si>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</si>
  <si>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</si>
  <si>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</si>
  <si>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</si>
  <si>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</si>
  <si>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</si>
  <si>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</si>
  <si>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</si>
  <si>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</si>
  <si>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</si>
  <si>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</si>
  <si>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</si>
  <si>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</si>
  <si>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</si>
  <si>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</si>
  <si>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</si>
  <si>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</si>
  <si>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</si>
  <si>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</si>
  <si>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</si>
  <si>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</si>
  <si>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</si>
  <si>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</si>
  <si>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</si>
  <si>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</si>
  <si>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</si>
  <si>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</si>
  <si>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</si>
  <si>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</si>
  <si>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</si>
  <si>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</si>
  <si>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</si>
  <si>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</si>
  <si>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</si>
  <si>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</si>
  <si>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Yemen</t>
  </si>
  <si>
    <t>YE</t>
  </si>
  <si>
    <t>Zambia</t>
  </si>
  <si>
    <t>ZM</t>
  </si>
  <si>
    <t>Zimbabwe</t>
  </si>
  <si>
    <t>ZW</t>
  </si>
  <si>
    <t>Annex I</t>
  </si>
  <si>
    <t>Non-Annex I</t>
  </si>
  <si>
    <t>Annex or Non-Annex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</si>
</sst>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16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0"/>
  <sheetViews>
    <sheetView tabSelected="1" topLeftCell="F1" zoomScale="87" workbookViewId="0">
      <selection activeCell="Y10" sqref="Y10"/>
    </sheetView>
  </sheetViews>
  <sheetFormatPr defaultRowHeight="14.4" x14ac:dyDescent="0.3"/>
  <cols>
    <col min="1" max="1" width="12.33203125" customWidth="1"/>
    <col min="3" max="4" width="9.44140625" bestFit="1" customWidth="1"/>
    <col min="5" max="5" width="22.88671875" bestFit="1" customWidth="1"/>
    <col min="6" max="6" width="12.5546875" bestFit="1" customWidth="1"/>
    <col min="7" max="7" width="9.44140625" bestFit="1" customWidth="1"/>
    <col min="8" max="8" width="13.5546875" bestFit="1" customWidth="1"/>
    <col min="9" max="25" width="9.44140625" bestFit="1" customWidth="1"/>
    <col min="26" max="27" width="9.33203125" bestFit="1" customWidth="1"/>
    <col min="28" max="28" width="10.44140625" bestFit="1" customWidth="1"/>
    <col min="29" max="29" width="9.33203125" bestFit="1" customWidth="1"/>
  </cols>
  <sheetData>
    <row r="1" spans="1:29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/>
    </row>
    <row r="2" spans="1:29" x14ac:dyDescent="0.3">
      <c r="A2" s="1" t="s">
        <v>27</v>
      </c>
      <c r="B2" s="1" t="s">
        <v>28</v>
      </c>
      <c r="C2" s="3">
        <v>33.939109999999999</v>
      </c>
      <c r="D2" s="3">
        <v>67.709952999999999</v>
      </c>
      <c r="E2" t="s">
        <v>386</v>
      </c>
      <c r="F2" s="3">
        <v>37769496</v>
      </c>
      <c r="G2" s="3">
        <v>0.1091313792</v>
      </c>
      <c r="H2">
        <v>78557610000</v>
      </c>
      <c r="I2" s="3">
        <v>1.1081621E-2</v>
      </c>
      <c r="J2" s="3">
        <v>1.3923200000000001E-3</v>
      </c>
      <c r="K2" s="3">
        <v>0.194437096</v>
      </c>
      <c r="L2" s="3">
        <v>0.93813055999999995</v>
      </c>
      <c r="M2" s="3">
        <f>H2/F2</f>
        <v>2079.9221149257592</v>
      </c>
      <c r="N2" s="3">
        <f>G2*10^18/F2/10^9</f>
        <v>2.8894052279649163</v>
      </c>
      <c r="O2" s="3">
        <v>97.7</v>
      </c>
      <c r="P2" s="3">
        <v>31.9</v>
      </c>
      <c r="Q2" s="3">
        <v>63.564500000000002</v>
      </c>
      <c r="R2" s="3">
        <v>4.6275634999999999</v>
      </c>
      <c r="S2" s="3">
        <v>638</v>
      </c>
      <c r="T2" s="3">
        <v>16.609504999999999</v>
      </c>
      <c r="U2" s="3">
        <v>2040</v>
      </c>
      <c r="V2" s="3">
        <v>2.7569531999999999</v>
      </c>
      <c r="W2" s="3">
        <v>17.600000000000001</v>
      </c>
      <c r="X2" s="3">
        <v>6.7728190000000001</v>
      </c>
      <c r="Y2" s="3">
        <v>73.3</v>
      </c>
      <c r="Z2" s="3">
        <v>6.6214165999999999</v>
      </c>
      <c r="AA2" s="3">
        <f>I2*10^9/F2</f>
        <v>0.29340134694940062</v>
      </c>
      <c r="AB2" s="4">
        <f t="shared" ref="AB2:AB65" si="0">K2-F2/SUM($F$2:$F$180)*SUM($K$2:$K$180)</f>
        <v>-7.6952591967666422</v>
      </c>
      <c r="AC2" s="1"/>
    </row>
    <row r="3" spans="1:29" x14ac:dyDescent="0.3">
      <c r="A3" s="1" t="s">
        <v>29</v>
      </c>
      <c r="B3" s="1" t="s">
        <v>30</v>
      </c>
      <c r="C3" s="3">
        <v>41.153331999999999</v>
      </c>
      <c r="D3" s="3">
        <v>20.168330999999998</v>
      </c>
      <c r="E3" t="s">
        <v>386</v>
      </c>
      <c r="F3" s="3">
        <v>2873883</v>
      </c>
      <c r="G3" s="3">
        <v>0.11986390800000001</v>
      </c>
      <c r="H3">
        <v>38975877000</v>
      </c>
      <c r="I3" s="3">
        <v>4.9474849999999997E-3</v>
      </c>
      <c r="J3" s="3">
        <v>-1.34346666666667E-4</v>
      </c>
      <c r="K3" s="3">
        <v>0.28449131999999999</v>
      </c>
      <c r="L3" s="3">
        <v>0.16810432</v>
      </c>
      <c r="M3" s="3">
        <f t="shared" ref="M3:M66" si="1">H3/F3</f>
        <v>13562.095951714109</v>
      </c>
      <c r="N3" s="3">
        <f t="shared" ref="N3:N66" si="2">G3*10^18/F3/10^9</f>
        <v>41.70799855108924</v>
      </c>
      <c r="O3" s="3">
        <v>100</v>
      </c>
      <c r="P3" s="3">
        <v>80.7</v>
      </c>
      <c r="Q3" s="3">
        <v>79.282499999999999</v>
      </c>
      <c r="R3" s="3">
        <v>0.83509796999999997</v>
      </c>
      <c r="S3" s="3">
        <v>15</v>
      </c>
      <c r="T3" s="3">
        <v>9.5430159999999997</v>
      </c>
      <c r="U3" s="3">
        <v>3360</v>
      </c>
      <c r="V3" s="3">
        <v>11.286455</v>
      </c>
      <c r="W3" s="3">
        <v>68.550389999999993</v>
      </c>
      <c r="X3" s="3">
        <v>4.7347597999999998E-2</v>
      </c>
      <c r="Y3" s="3">
        <v>0</v>
      </c>
      <c r="Z3" s="3">
        <v>0.12463708</v>
      </c>
      <c r="AA3" s="3">
        <f t="shared" ref="AA3:AA66" si="3">I3*10^9/F3</f>
        <v>1.7215332008992712</v>
      </c>
      <c r="AB3" s="4">
        <f t="shared" si="0"/>
        <v>-0.31583609900884979</v>
      </c>
      <c r="AC3" s="1"/>
    </row>
    <row r="4" spans="1:29" x14ac:dyDescent="0.3">
      <c r="A4" s="1" t="s">
        <v>31</v>
      </c>
      <c r="B4" s="1" t="s">
        <v>32</v>
      </c>
      <c r="C4" s="3">
        <v>28.033885999999999</v>
      </c>
      <c r="D4" s="3">
        <v>1.659626</v>
      </c>
      <c r="E4" t="s">
        <v>386</v>
      </c>
      <c r="F4" s="3">
        <v>42705372</v>
      </c>
      <c r="G4" s="3">
        <v>2.4996560400000001</v>
      </c>
      <c r="H4">
        <v>496547270000</v>
      </c>
      <c r="I4" s="3">
        <v>0.179504831</v>
      </c>
      <c r="J4" s="3">
        <v>2.07626666666667E-4</v>
      </c>
      <c r="K4" s="3">
        <v>4.5137932760000004</v>
      </c>
      <c r="L4" s="3">
        <v>0.57096111999999999</v>
      </c>
      <c r="M4" s="3">
        <f t="shared" si="1"/>
        <v>11627.278881916776</v>
      </c>
      <c r="N4" s="3">
        <f t="shared" si="2"/>
        <v>58.532590232441947</v>
      </c>
      <c r="O4" s="3">
        <v>99.5</v>
      </c>
      <c r="P4" s="3">
        <v>99.7</v>
      </c>
      <c r="Q4" s="3">
        <v>76.474199999999996</v>
      </c>
      <c r="R4" s="3">
        <v>2.012343</v>
      </c>
      <c r="S4" s="3">
        <v>112</v>
      </c>
      <c r="T4" s="3">
        <v>10.728213</v>
      </c>
      <c r="U4" s="3">
        <v>3322</v>
      </c>
      <c r="V4" s="3">
        <v>8.0692839999999997</v>
      </c>
      <c r="W4" s="3">
        <v>57.9</v>
      </c>
      <c r="X4" s="3">
        <v>0.20542938999999999</v>
      </c>
      <c r="Y4" s="3">
        <v>17.170000000000002</v>
      </c>
      <c r="Z4" s="3">
        <v>0.88990979999999997</v>
      </c>
      <c r="AA4" s="3">
        <f t="shared" si="3"/>
        <v>4.2033313982137894</v>
      </c>
      <c r="AB4" s="4">
        <f t="shared" si="0"/>
        <v>-4.4069615879150588</v>
      </c>
      <c r="AC4" s="1"/>
    </row>
    <row r="5" spans="1:29" x14ac:dyDescent="0.3">
      <c r="A5" s="1" t="s">
        <v>33</v>
      </c>
      <c r="B5" s="1" t="s">
        <v>34</v>
      </c>
      <c r="C5" s="3">
        <v>-11.202692000000001</v>
      </c>
      <c r="D5" s="3">
        <v>17.873887</v>
      </c>
      <c r="E5" t="s">
        <v>386</v>
      </c>
      <c r="F5" s="3">
        <v>32353592</v>
      </c>
      <c r="G5" s="3">
        <v>0.42715560600000008</v>
      </c>
      <c r="H5">
        <v>213612100000</v>
      </c>
      <c r="I5" s="3">
        <v>2.1818019000000001E-2</v>
      </c>
      <c r="J5" s="3">
        <v>0.10937040000000001</v>
      </c>
      <c r="K5" s="3">
        <v>0.61547704199999997</v>
      </c>
      <c r="L5" s="3">
        <v>7.2007004266666703</v>
      </c>
      <c r="M5" s="3">
        <f t="shared" si="1"/>
        <v>6602.4230014398399</v>
      </c>
      <c r="N5" s="3">
        <f t="shared" si="2"/>
        <v>13.202725867347281</v>
      </c>
      <c r="O5" s="3">
        <v>45.642800000000001</v>
      </c>
      <c r="P5" s="3">
        <v>49.5</v>
      </c>
      <c r="Q5" s="3">
        <v>62.448399999999999</v>
      </c>
      <c r="R5" s="3">
        <v>5.0381646</v>
      </c>
      <c r="S5" s="3">
        <v>241</v>
      </c>
      <c r="T5" s="3">
        <v>9.5249459999999999</v>
      </c>
      <c r="U5" s="3">
        <v>2385</v>
      </c>
      <c r="V5" s="3">
        <v>5.4173910000000003</v>
      </c>
      <c r="W5" s="3">
        <v>32.4</v>
      </c>
      <c r="X5" s="3">
        <v>23.064003</v>
      </c>
      <c r="Y5" s="3">
        <v>62.58</v>
      </c>
      <c r="Z5" s="3">
        <v>61.409080000000003</v>
      </c>
      <c r="AA5" s="3">
        <f t="shared" si="3"/>
        <v>0.67436156702476802</v>
      </c>
      <c r="AB5" s="4">
        <f t="shared" si="0"/>
        <v>-6.1428872967797528</v>
      </c>
      <c r="AC5" s="1"/>
    </row>
    <row r="6" spans="1:29" x14ac:dyDescent="0.3">
      <c r="A6" s="1" t="s">
        <v>35</v>
      </c>
      <c r="B6" s="1" t="s">
        <v>36</v>
      </c>
      <c r="C6" s="3">
        <v>17.060815999999999</v>
      </c>
      <c r="D6" s="3">
        <v>-61.796427999999999</v>
      </c>
      <c r="E6" t="s">
        <v>386</v>
      </c>
      <c r="F6" s="3">
        <v>92127</v>
      </c>
      <c r="G6" s="3">
        <v>1.095381288E-2</v>
      </c>
      <c r="H6">
        <v>2121975700</v>
      </c>
      <c r="I6" s="3">
        <v>4.9830399999999998E-4</v>
      </c>
      <c r="J6" s="3">
        <v>0</v>
      </c>
      <c r="K6" s="3">
        <v>2.1108304000000001E-2</v>
      </c>
      <c r="L6" s="3">
        <v>-4.0304E-3</v>
      </c>
      <c r="M6" s="3">
        <f t="shared" si="1"/>
        <v>23033.157489118283</v>
      </c>
      <c r="N6" s="3">
        <f t="shared" si="2"/>
        <v>118.8990510925136</v>
      </c>
      <c r="O6" s="3">
        <v>100</v>
      </c>
      <c r="P6" s="3">
        <v>100</v>
      </c>
      <c r="Q6" s="3">
        <v>78.691199999999995</v>
      </c>
      <c r="R6" s="3">
        <v>0.55332110000000001</v>
      </c>
      <c r="S6" s="3">
        <v>42</v>
      </c>
      <c r="T6" s="3">
        <v>4.8870272999999997</v>
      </c>
      <c r="U6" s="3">
        <v>2445</v>
      </c>
      <c r="V6" s="3">
        <v>9.2937399999999997</v>
      </c>
      <c r="W6" s="3" t="e">
        <v>#N/A</v>
      </c>
      <c r="X6" s="3">
        <v>0.33763257000000002</v>
      </c>
      <c r="Y6" s="3">
        <v>0</v>
      </c>
      <c r="Z6" s="3">
        <v>1.4100261000000001</v>
      </c>
      <c r="AA6" s="3">
        <f t="shared" si="3"/>
        <v>5.4088812183181911</v>
      </c>
      <c r="AB6" s="4">
        <f t="shared" si="0"/>
        <v>1.8638308843483553E-3</v>
      </c>
      <c r="AC6" s="1"/>
    </row>
    <row r="7" spans="1:29" x14ac:dyDescent="0.3">
      <c r="A7" s="1" t="s">
        <v>37</v>
      </c>
      <c r="B7" s="1" t="s">
        <v>38</v>
      </c>
      <c r="C7" s="3">
        <v>-38.416097000000001</v>
      </c>
      <c r="D7" s="3">
        <v>-63.616672000000001</v>
      </c>
      <c r="E7" t="s">
        <v>386</v>
      </c>
      <c r="F7" s="3">
        <v>44745516</v>
      </c>
      <c r="G7" s="3">
        <v>3.3384900239999999</v>
      </c>
      <c r="H7">
        <v>991875960000</v>
      </c>
      <c r="I7" s="3">
        <v>0.17851161500000001</v>
      </c>
      <c r="J7" s="3">
        <v>2.7968533333333299E-2</v>
      </c>
      <c r="K7" s="3">
        <v>8.2807891419999997</v>
      </c>
      <c r="L7" s="3">
        <v>15.740959253333299</v>
      </c>
      <c r="M7" s="3">
        <f t="shared" si="1"/>
        <v>22167.047084673242</v>
      </c>
      <c r="N7" s="3">
        <f t="shared" si="2"/>
        <v>74.610605093927177</v>
      </c>
      <c r="O7" s="3">
        <v>100</v>
      </c>
      <c r="P7" s="3">
        <v>99.9</v>
      </c>
      <c r="Q7" s="3">
        <v>77.284499999999994</v>
      </c>
      <c r="R7" s="3">
        <v>0.76285700000000001</v>
      </c>
      <c r="S7" s="3">
        <v>39</v>
      </c>
      <c r="T7" s="3">
        <v>3.9129261999999998</v>
      </c>
      <c r="U7" s="3">
        <v>3307</v>
      </c>
      <c r="V7" s="3">
        <v>11.147269</v>
      </c>
      <c r="W7" s="3">
        <v>79.900000000000006</v>
      </c>
      <c r="X7" s="3">
        <v>0.17268749</v>
      </c>
      <c r="Y7" s="3">
        <v>0</v>
      </c>
      <c r="Z7" s="3">
        <v>0.62044600000000005</v>
      </c>
      <c r="AA7" s="3">
        <f t="shared" si="3"/>
        <v>3.9894861196818021</v>
      </c>
      <c r="AB7" s="4">
        <f t="shared" si="0"/>
        <v>-1.0661328212459615</v>
      </c>
      <c r="AC7" s="1"/>
    </row>
    <row r="8" spans="1:29" x14ac:dyDescent="0.3">
      <c r="A8" s="1" t="s">
        <v>39</v>
      </c>
      <c r="B8" s="1" t="s">
        <v>40</v>
      </c>
      <c r="C8" s="3">
        <v>40.069099000000001</v>
      </c>
      <c r="D8" s="3">
        <v>45.038189000000003</v>
      </c>
      <c r="E8" t="s">
        <v>386</v>
      </c>
      <c r="F8" s="3">
        <v>2820604</v>
      </c>
      <c r="G8" s="3">
        <v>0.1642853628</v>
      </c>
      <c r="H8">
        <v>40384120000</v>
      </c>
      <c r="I8" s="3">
        <v>6.2841099999999999E-3</v>
      </c>
      <c r="J8" s="3">
        <v>9.1600000000000004E-4</v>
      </c>
      <c r="K8" s="3">
        <v>0.37005413399999998</v>
      </c>
      <c r="L8" s="3">
        <v>0.16869055999999999</v>
      </c>
      <c r="M8" s="3">
        <f t="shared" si="1"/>
        <v>14317.543334690017</v>
      </c>
      <c r="N8" s="3">
        <f t="shared" si="2"/>
        <v>58.244745735310595</v>
      </c>
      <c r="O8" s="3">
        <v>100</v>
      </c>
      <c r="P8" s="3">
        <v>98</v>
      </c>
      <c r="Q8" s="3">
        <v>75.438599999999994</v>
      </c>
      <c r="R8" s="3">
        <v>1.05423</v>
      </c>
      <c r="S8" s="3">
        <v>26</v>
      </c>
      <c r="T8" s="3">
        <v>11.371826</v>
      </c>
      <c r="U8" s="3">
        <v>2997</v>
      </c>
      <c r="V8" s="3">
        <v>11.282730000000001</v>
      </c>
      <c r="W8" s="3">
        <v>66.543949999999995</v>
      </c>
      <c r="X8" s="3">
        <v>0.1541853</v>
      </c>
      <c r="Y8" s="3">
        <v>8.39</v>
      </c>
      <c r="Z8" s="3">
        <v>0.11183782</v>
      </c>
      <c r="AA8" s="3">
        <f t="shared" si="3"/>
        <v>2.2279306134430783</v>
      </c>
      <c r="AB8" s="4">
        <f t="shared" si="0"/>
        <v>-0.21914379763675684</v>
      </c>
      <c r="AC8" s="1"/>
    </row>
    <row r="9" spans="1:29" x14ac:dyDescent="0.3">
      <c r="A9" s="1" t="s">
        <v>41</v>
      </c>
      <c r="B9" s="1" t="s">
        <v>42</v>
      </c>
      <c r="C9" s="3">
        <v>-25.274398000000001</v>
      </c>
      <c r="D9" s="3">
        <v>133.775136</v>
      </c>
      <c r="E9" t="s">
        <v>385</v>
      </c>
      <c r="F9" s="3">
        <v>25357168</v>
      </c>
      <c r="G9" s="3">
        <v>6.0489201599999998</v>
      </c>
      <c r="H9">
        <v>1251276900000</v>
      </c>
      <c r="I9" s="3">
        <v>0.41635658800000003</v>
      </c>
      <c r="J9" s="3">
        <v>4.7754133333333297E-3</v>
      </c>
      <c r="K9" s="3">
        <v>18.177721289000001</v>
      </c>
      <c r="L9" s="3">
        <v>12.2602081066666</v>
      </c>
      <c r="M9" s="3">
        <f t="shared" si="1"/>
        <v>49346.08233853244</v>
      </c>
      <c r="N9" s="3">
        <f t="shared" si="2"/>
        <v>238.54872752351525</v>
      </c>
      <c r="O9" s="3">
        <v>100</v>
      </c>
      <c r="P9" s="3">
        <v>100</v>
      </c>
      <c r="Q9" s="3">
        <v>83.11</v>
      </c>
      <c r="R9" s="3">
        <v>0.31862095000000001</v>
      </c>
      <c r="S9" s="3">
        <v>1.9</v>
      </c>
      <c r="T9" s="3">
        <v>1.1128302000000001</v>
      </c>
      <c r="U9" s="3">
        <v>3391</v>
      </c>
      <c r="V9" s="3">
        <v>12.656689999999999</v>
      </c>
      <c r="W9" s="3">
        <v>88.6</v>
      </c>
      <c r="X9" s="3">
        <v>3.414975E-2</v>
      </c>
      <c r="Y9" s="3">
        <v>0</v>
      </c>
      <c r="Z9" s="3">
        <v>8.5155759999999997E-2</v>
      </c>
      <c r="AA9" s="3">
        <f t="shared" si="3"/>
        <v>16.419680147246726</v>
      </c>
      <c r="AB9" s="4">
        <f t="shared" si="0"/>
        <v>12.880844826453057</v>
      </c>
      <c r="AC9" s="1"/>
    </row>
    <row r="10" spans="1:29" x14ac:dyDescent="0.3">
      <c r="A10" s="1" t="s">
        <v>43</v>
      </c>
      <c r="B10" s="1" t="s">
        <v>44</v>
      </c>
      <c r="C10" s="3">
        <v>47.516230999999998</v>
      </c>
      <c r="D10" s="3">
        <v>14.550072</v>
      </c>
      <c r="E10" t="s">
        <v>385</v>
      </c>
      <c r="F10" s="3">
        <v>8879939</v>
      </c>
      <c r="G10" s="3">
        <v>1.5444996479999999</v>
      </c>
      <c r="H10">
        <v>495556720000</v>
      </c>
      <c r="I10" s="3">
        <v>6.7936184999999996E-2</v>
      </c>
      <c r="J10" s="3">
        <v>-6.2165866666666703E-3</v>
      </c>
      <c r="K10" s="3">
        <v>5.4143870529999996</v>
      </c>
      <c r="L10" s="3">
        <v>-0.51773541333333295</v>
      </c>
      <c r="M10" s="3">
        <f t="shared" si="1"/>
        <v>55806.320291164164</v>
      </c>
      <c r="N10" s="3">
        <f t="shared" si="2"/>
        <v>173.93133533912791</v>
      </c>
      <c r="O10" s="3">
        <v>100</v>
      </c>
      <c r="P10" s="3">
        <v>100</v>
      </c>
      <c r="Q10" s="3">
        <v>81.907700000000006</v>
      </c>
      <c r="R10" s="3">
        <v>0.29352795999999998</v>
      </c>
      <c r="S10" s="3">
        <v>2.2999999999999998</v>
      </c>
      <c r="T10" s="3">
        <v>3.2155222999999999</v>
      </c>
      <c r="U10" s="3">
        <v>3695</v>
      </c>
      <c r="V10" s="3">
        <v>12.256690000000001</v>
      </c>
      <c r="W10" s="3">
        <v>87.752205000000004</v>
      </c>
      <c r="X10" s="3">
        <v>8.4809153999999998E-2</v>
      </c>
      <c r="Y10" s="3">
        <v>0</v>
      </c>
      <c r="Z10" s="3">
        <v>1.4610878000000001E-2</v>
      </c>
      <c r="AA10" s="3">
        <f t="shared" si="3"/>
        <v>7.6505238380578966</v>
      </c>
      <c r="AB10" s="4">
        <f t="shared" si="0"/>
        <v>3.5594504182010089</v>
      </c>
      <c r="AC10" s="1"/>
    </row>
    <row r="11" spans="1:29" x14ac:dyDescent="0.3">
      <c r="A11" s="1" t="s">
        <v>45</v>
      </c>
      <c r="B11" s="1" t="s">
        <v>46</v>
      </c>
      <c r="C11" s="3">
        <v>40.143104999999998</v>
      </c>
      <c r="D11" s="3">
        <v>47.576926999999998</v>
      </c>
      <c r="E11" t="s">
        <v>386</v>
      </c>
      <c r="F11" s="3">
        <v>10232761</v>
      </c>
      <c r="G11" s="3">
        <v>0.64638727200000001</v>
      </c>
      <c r="H11">
        <v>144771100000</v>
      </c>
      <c r="I11" s="3">
        <v>3.7737892000000002E-2</v>
      </c>
      <c r="J11" s="3">
        <v>3.9571199999999997E-3</v>
      </c>
      <c r="K11" s="3">
        <v>2.454480733</v>
      </c>
      <c r="L11" s="3">
        <v>0.51226384000000003</v>
      </c>
      <c r="M11" s="3">
        <f t="shared" si="1"/>
        <v>14147.804292507173</v>
      </c>
      <c r="N11" s="3">
        <f t="shared" si="2"/>
        <v>63.168412904395986</v>
      </c>
      <c r="O11" s="3">
        <v>100</v>
      </c>
      <c r="P11" s="3">
        <v>96.7</v>
      </c>
      <c r="Q11" s="3">
        <v>73.1023</v>
      </c>
      <c r="R11" s="3">
        <v>1.8225557999999999</v>
      </c>
      <c r="S11" s="3">
        <v>26</v>
      </c>
      <c r="T11" s="3">
        <v>10.869016</v>
      </c>
      <c r="U11" s="3">
        <v>3149</v>
      </c>
      <c r="V11" s="3">
        <v>10.54297</v>
      </c>
      <c r="W11" s="3">
        <v>81.099999999999994</v>
      </c>
      <c r="X11" s="3">
        <v>0.49648892999999999</v>
      </c>
      <c r="Y11" s="3">
        <v>0</v>
      </c>
      <c r="Z11" s="3">
        <v>0.80378187000000001</v>
      </c>
      <c r="AA11" s="3">
        <f t="shared" si="3"/>
        <v>3.6879481500642886</v>
      </c>
      <c r="AB11" s="4">
        <f t="shared" si="0"/>
        <v>0.31695216956703609</v>
      </c>
      <c r="AC11" s="1"/>
    </row>
    <row r="12" spans="1:29" x14ac:dyDescent="0.3">
      <c r="A12" s="1" t="s">
        <v>47</v>
      </c>
      <c r="B12" s="1" t="s">
        <v>48</v>
      </c>
      <c r="C12" s="3">
        <v>25.034279999999999</v>
      </c>
      <c r="D12" s="3">
        <v>-77.396280000000004</v>
      </c>
      <c r="E12" t="s">
        <v>386</v>
      </c>
      <c r="F12" s="3">
        <v>404563</v>
      </c>
      <c r="G12" s="3">
        <v>5.77270296E-2</v>
      </c>
      <c r="H12">
        <v>14224965000</v>
      </c>
      <c r="I12" s="3">
        <v>2.5354879999999998E-3</v>
      </c>
      <c r="J12" s="3">
        <v>-2.4426666666666702E-5</v>
      </c>
      <c r="K12" s="3">
        <v>0.16707899300000001</v>
      </c>
      <c r="L12" s="3">
        <v>6.10666666666667E-3</v>
      </c>
      <c r="M12" s="3">
        <f t="shared" si="1"/>
        <v>35161.309857797176</v>
      </c>
      <c r="N12" s="3">
        <f t="shared" si="2"/>
        <v>142.68983965414532</v>
      </c>
      <c r="O12" s="3">
        <v>100</v>
      </c>
      <c r="P12" s="3">
        <v>100</v>
      </c>
      <c r="Q12" s="3">
        <v>71.204999999999998</v>
      </c>
      <c r="R12" s="3">
        <v>1.5379225999999999</v>
      </c>
      <c r="S12" s="3">
        <v>70</v>
      </c>
      <c r="T12" s="3">
        <v>3.7098455000000001</v>
      </c>
      <c r="U12" s="3">
        <v>2655</v>
      </c>
      <c r="V12" s="3">
        <v>12.641923999999999</v>
      </c>
      <c r="W12" s="3">
        <v>85</v>
      </c>
      <c r="X12" s="3">
        <v>0.13459623000000001</v>
      </c>
      <c r="Y12" s="3">
        <v>0</v>
      </c>
      <c r="Z12" s="3">
        <v>0.929531</v>
      </c>
      <c r="AA12" s="3">
        <f t="shared" si="3"/>
        <v>6.2672266124188321</v>
      </c>
      <c r="AB12" s="4">
        <f t="shared" si="0"/>
        <v>8.2569546506709474E-2</v>
      </c>
      <c r="AC12" s="1"/>
    </row>
    <row r="13" spans="1:29" x14ac:dyDescent="0.3">
      <c r="A13" s="1" t="s">
        <v>49</v>
      </c>
      <c r="B13" s="1" t="s">
        <v>50</v>
      </c>
      <c r="C13" s="3">
        <v>25.930413999999999</v>
      </c>
      <c r="D13" s="3">
        <v>50.637771999999998</v>
      </c>
      <c r="E13" t="s">
        <v>386</v>
      </c>
      <c r="F13" s="3">
        <v>1494195</v>
      </c>
      <c r="G13" s="3">
        <v>0.83590423199999997</v>
      </c>
      <c r="H13">
        <v>74364210000</v>
      </c>
      <c r="I13" s="3">
        <v>3.7813682000000001E-2</v>
      </c>
      <c r="J13" s="3">
        <v>0</v>
      </c>
      <c r="K13" s="3">
        <v>0.89565594500000001</v>
      </c>
      <c r="L13" s="3">
        <v>2.5648000000000001E-4</v>
      </c>
      <c r="M13" s="3">
        <f t="shared" si="1"/>
        <v>49768.745043317642</v>
      </c>
      <c r="N13" s="3">
        <f t="shared" si="2"/>
        <v>559.43449951311572</v>
      </c>
      <c r="O13" s="3">
        <v>100</v>
      </c>
      <c r="P13" s="3">
        <v>100</v>
      </c>
      <c r="Q13" s="3">
        <v>80.018600000000006</v>
      </c>
      <c r="R13" s="3">
        <v>0.60845333000000001</v>
      </c>
      <c r="S13" s="3">
        <v>14</v>
      </c>
      <c r="T13" s="3">
        <v>14.672167999999999</v>
      </c>
      <c r="U13" s="3" t="e">
        <v>#N/A</v>
      </c>
      <c r="V13" s="3">
        <v>10.79734</v>
      </c>
      <c r="W13" s="3">
        <v>99.701490000000007</v>
      </c>
      <c r="X13" s="3">
        <v>7.8940730000000001E-2</v>
      </c>
      <c r="Y13" s="3">
        <v>0</v>
      </c>
      <c r="Z13" s="3">
        <v>1.2764008</v>
      </c>
      <c r="AA13" s="3">
        <f t="shared" si="3"/>
        <v>25.307059654195069</v>
      </c>
      <c r="AB13" s="4">
        <f t="shared" si="0"/>
        <v>0.58353251205372891</v>
      </c>
      <c r="AC13" s="1"/>
    </row>
    <row r="14" spans="1:29" x14ac:dyDescent="0.3">
      <c r="A14" s="1" t="s">
        <v>51</v>
      </c>
      <c r="B14" s="1" t="s">
        <v>52</v>
      </c>
      <c r="C14" s="3">
        <v>23.684994</v>
      </c>
      <c r="D14" s="3">
        <v>90.356330999999997</v>
      </c>
      <c r="E14" t="s">
        <v>386</v>
      </c>
      <c r="F14" s="3">
        <v>165516224</v>
      </c>
      <c r="G14" s="3">
        <v>1.737712368</v>
      </c>
      <c r="H14">
        <v>904911600000</v>
      </c>
      <c r="I14" s="3">
        <v>9.1657423000000002E-2</v>
      </c>
      <c r="J14" s="3">
        <v>2.07626666666667E-2</v>
      </c>
      <c r="K14" s="3">
        <v>1.46624903</v>
      </c>
      <c r="L14" s="3">
        <v>3.7006155733333301</v>
      </c>
      <c r="M14" s="3">
        <f t="shared" si="1"/>
        <v>5467.2078551042823</v>
      </c>
      <c r="N14" s="3">
        <f t="shared" si="2"/>
        <v>10.498743422276236</v>
      </c>
      <c r="O14" s="3">
        <v>92.2</v>
      </c>
      <c r="P14" s="3">
        <v>23.4</v>
      </c>
      <c r="Q14" s="3">
        <v>72.805700000000002</v>
      </c>
      <c r="R14" s="3">
        <v>2.5338683</v>
      </c>
      <c r="S14" s="3">
        <v>173</v>
      </c>
      <c r="T14" s="3">
        <v>20.328232</v>
      </c>
      <c r="U14" s="3">
        <v>2563</v>
      </c>
      <c r="V14" s="3">
        <v>6.5499799999999997</v>
      </c>
      <c r="W14" s="3">
        <v>23.8</v>
      </c>
      <c r="X14" s="3">
        <v>11.771882</v>
      </c>
      <c r="Y14" s="3">
        <v>52.51</v>
      </c>
      <c r="Z14" s="3">
        <v>26.642683000000002</v>
      </c>
      <c r="AA14" s="3">
        <f t="shared" si="3"/>
        <v>0.5537670011128335</v>
      </c>
      <c r="AB14" s="4">
        <f t="shared" si="0"/>
        <v>-33.108550138237064</v>
      </c>
      <c r="AC14" s="1"/>
    </row>
    <row r="15" spans="1:29" x14ac:dyDescent="0.3">
      <c r="A15" s="1" t="s">
        <v>53</v>
      </c>
      <c r="B15" s="1" t="s">
        <v>54</v>
      </c>
      <c r="C15" s="3">
        <v>13.193887</v>
      </c>
      <c r="D15" s="3">
        <v>-59.543197999999997</v>
      </c>
      <c r="E15" t="s">
        <v>386</v>
      </c>
      <c r="F15" s="3">
        <v>280193</v>
      </c>
      <c r="G15" s="3">
        <v>2.539089252E-2</v>
      </c>
      <c r="H15">
        <v>4470216700</v>
      </c>
      <c r="I15" s="3">
        <v>1.1770960000000001E-3</v>
      </c>
      <c r="J15" s="3">
        <v>-8.5493333333333296E-5</v>
      </c>
      <c r="K15" s="3">
        <v>5.3962692999999999E-2</v>
      </c>
      <c r="L15" s="3">
        <v>4.1403200000000003E-3</v>
      </c>
      <c r="M15" s="3">
        <f t="shared" si="1"/>
        <v>15954.062735328862</v>
      </c>
      <c r="N15" s="3">
        <f t="shared" si="2"/>
        <v>90.619296413543523</v>
      </c>
      <c r="O15" s="3">
        <v>100</v>
      </c>
      <c r="P15" s="3">
        <v>100</v>
      </c>
      <c r="Q15" s="3">
        <v>77.256900000000002</v>
      </c>
      <c r="R15" s="3">
        <v>1.1748594000000001</v>
      </c>
      <c r="S15" s="3">
        <v>27</v>
      </c>
      <c r="T15" s="3">
        <v>5.4607020000000004</v>
      </c>
      <c r="U15" s="3">
        <v>2956</v>
      </c>
      <c r="V15" s="3">
        <v>9.8527000000000005</v>
      </c>
      <c r="W15" s="3" t="e">
        <v>#N/A</v>
      </c>
      <c r="X15" s="3">
        <v>0.31745338000000001</v>
      </c>
      <c r="Y15" s="3">
        <v>0</v>
      </c>
      <c r="Z15" s="3">
        <v>0.7612913</v>
      </c>
      <c r="AA15" s="3">
        <f t="shared" si="3"/>
        <v>4.201018583619148</v>
      </c>
      <c r="AB15" s="4">
        <f t="shared" si="0"/>
        <v>-4.5670176786694675E-3</v>
      </c>
      <c r="AC15" s="1"/>
    </row>
    <row r="16" spans="1:29" x14ac:dyDescent="0.3">
      <c r="A16" s="1" t="s">
        <v>55</v>
      </c>
      <c r="B16" s="1" t="s">
        <v>56</v>
      </c>
      <c r="C16" s="3">
        <v>53.709806999999998</v>
      </c>
      <c r="D16" s="3">
        <v>27.953389000000001</v>
      </c>
      <c r="E16" t="s">
        <v>385</v>
      </c>
      <c r="F16" s="3">
        <v>9673971</v>
      </c>
      <c r="G16" s="3">
        <v>1.1117750399999999</v>
      </c>
      <c r="H16">
        <v>181605480000</v>
      </c>
      <c r="I16" s="3">
        <v>6.2039493000000001E-2</v>
      </c>
      <c r="J16" s="3">
        <v>-1.4533866666666701E-3</v>
      </c>
      <c r="K16" s="3">
        <v>4.8897767249999999</v>
      </c>
      <c r="L16" s="3">
        <v>2.77759290666667</v>
      </c>
      <c r="M16" s="3">
        <f t="shared" si="1"/>
        <v>18772.58883658014</v>
      </c>
      <c r="N16" s="3">
        <f t="shared" si="2"/>
        <v>114.92437180140399</v>
      </c>
      <c r="O16" s="3">
        <v>100</v>
      </c>
      <c r="P16" s="3">
        <v>99.5</v>
      </c>
      <c r="Q16" s="3">
        <v>74.215999999999994</v>
      </c>
      <c r="R16" s="3">
        <v>0.23582919999999999</v>
      </c>
      <c r="S16" s="3">
        <v>2</v>
      </c>
      <c r="T16" s="3">
        <v>6.7779499999999997</v>
      </c>
      <c r="U16" s="3">
        <v>3270</v>
      </c>
      <c r="V16" s="3">
        <v>12.14358</v>
      </c>
      <c r="W16" s="3">
        <v>82.789153999999996</v>
      </c>
      <c r="X16" s="3">
        <v>3.3098272999999998E-2</v>
      </c>
      <c r="Y16" s="3">
        <v>3.8</v>
      </c>
      <c r="Z16" s="3">
        <v>3.6095764000000002E-2</v>
      </c>
      <c r="AA16" s="3">
        <f t="shared" si="3"/>
        <v>6.4130327659654967</v>
      </c>
      <c r="AB16" s="4">
        <f t="shared" si="0"/>
        <v>2.8689741933741604</v>
      </c>
      <c r="AC16" s="1"/>
    </row>
    <row r="17" spans="1:29" x14ac:dyDescent="0.3">
      <c r="A17" s="1" t="s">
        <v>57</v>
      </c>
      <c r="B17" s="1" t="s">
        <v>58</v>
      </c>
      <c r="C17" s="3">
        <v>50.503886999999999</v>
      </c>
      <c r="D17" s="3">
        <v>4.4699359999999997</v>
      </c>
      <c r="E17" t="s">
        <v>385</v>
      </c>
      <c r="F17" s="3">
        <v>11510569</v>
      </c>
      <c r="G17" s="3">
        <v>2.6583443999999998</v>
      </c>
      <c r="H17">
        <v>597164800000</v>
      </c>
      <c r="I17" s="3">
        <v>9.9432619E-2</v>
      </c>
      <c r="J17" s="3">
        <v>2.4915200000000001E-3</v>
      </c>
      <c r="K17" s="3">
        <v>12.307564978</v>
      </c>
      <c r="L17" s="3">
        <v>0.317070346666667</v>
      </c>
      <c r="M17" s="3">
        <f t="shared" si="1"/>
        <v>51879.69421841787</v>
      </c>
      <c r="N17" s="3">
        <f t="shared" si="2"/>
        <v>230.9481312348677</v>
      </c>
      <c r="O17" s="3">
        <v>100</v>
      </c>
      <c r="P17" s="3">
        <v>100</v>
      </c>
      <c r="Q17" s="3">
        <v>81.831100000000006</v>
      </c>
      <c r="R17" s="3">
        <v>0.33849489999999999</v>
      </c>
      <c r="S17" s="3">
        <v>5</v>
      </c>
      <c r="T17" s="3">
        <v>3.3124945000000001</v>
      </c>
      <c r="U17" s="3">
        <v>3769</v>
      </c>
      <c r="V17" s="3">
        <v>12.375679999999999</v>
      </c>
      <c r="W17" s="3">
        <v>90.27543</v>
      </c>
      <c r="X17" s="3">
        <v>0.14914161000000001</v>
      </c>
      <c r="Y17" s="3">
        <v>0</v>
      </c>
      <c r="Z17" s="3">
        <v>9.4314700000000001E-2</v>
      </c>
      <c r="AA17" s="3">
        <f t="shared" si="3"/>
        <v>8.6383756528456583</v>
      </c>
      <c r="AB17" s="4">
        <f t="shared" si="0"/>
        <v>9.9031142125745202</v>
      </c>
      <c r="AC17" s="1"/>
    </row>
    <row r="18" spans="1:29" x14ac:dyDescent="0.3">
      <c r="A18" s="1" t="s">
        <v>59</v>
      </c>
      <c r="B18" s="1" t="s">
        <v>60</v>
      </c>
      <c r="C18" s="3">
        <v>17.189876999999999</v>
      </c>
      <c r="D18" s="3">
        <v>-88.497649999999993</v>
      </c>
      <c r="E18" t="s">
        <v>386</v>
      </c>
      <c r="F18" s="3">
        <v>389103</v>
      </c>
      <c r="G18" s="3">
        <v>1.3844850480000002E-2</v>
      </c>
      <c r="H18">
        <v>3512964400</v>
      </c>
      <c r="I18" s="3">
        <v>7.0715199999999995E-4</v>
      </c>
      <c r="J18" s="3">
        <v>5.7769066666666698E-3</v>
      </c>
      <c r="K18" s="3">
        <v>1.8528848000000001E-2</v>
      </c>
      <c r="L18" s="3">
        <v>0.25699295999999999</v>
      </c>
      <c r="M18" s="3">
        <f t="shared" si="1"/>
        <v>9028.366268057558</v>
      </c>
      <c r="N18" s="3">
        <f t="shared" si="2"/>
        <v>35.581453959491448</v>
      </c>
      <c r="O18" s="3">
        <v>92.72</v>
      </c>
      <c r="P18" s="3">
        <v>82.1</v>
      </c>
      <c r="Q18" s="3">
        <v>73.931299999999993</v>
      </c>
      <c r="R18" s="3">
        <v>1.0582883000000001</v>
      </c>
      <c r="S18" s="3">
        <v>36</v>
      </c>
      <c r="T18" s="3">
        <v>6.7917265999999996</v>
      </c>
      <c r="U18" s="3">
        <v>2775</v>
      </c>
      <c r="V18" s="3">
        <v>9.0114619999999999</v>
      </c>
      <c r="W18" s="3">
        <v>50.8</v>
      </c>
      <c r="X18" s="3">
        <v>0.89771190000000001</v>
      </c>
      <c r="Y18" s="3">
        <v>15.73</v>
      </c>
      <c r="Z18" s="3">
        <v>3.1464344999999998</v>
      </c>
      <c r="AA18" s="3">
        <f t="shared" si="3"/>
        <v>1.8173902539944435</v>
      </c>
      <c r="AB18" s="4">
        <f t="shared" si="0"/>
        <v>-6.275114833896038E-2</v>
      </c>
      <c r="AC18" s="1"/>
    </row>
    <row r="19" spans="1:29" x14ac:dyDescent="0.3">
      <c r="A19" s="1" t="s">
        <v>61</v>
      </c>
      <c r="B19" s="1" t="s">
        <v>62</v>
      </c>
      <c r="C19" s="3">
        <v>9.3076899999999991</v>
      </c>
      <c r="D19" s="3">
        <v>2.3158340000000002</v>
      </c>
      <c r="E19" t="s">
        <v>386</v>
      </c>
      <c r="F19" s="3">
        <v>12290443</v>
      </c>
      <c r="G19" s="3">
        <v>0.1069045272</v>
      </c>
      <c r="H19">
        <v>38794035000</v>
      </c>
      <c r="I19" s="3">
        <v>7.144053E-3</v>
      </c>
      <c r="J19" s="3">
        <v>1.4143040000000001E-2</v>
      </c>
      <c r="K19" s="3">
        <v>0.104016504</v>
      </c>
      <c r="L19" s="3">
        <v>1.08586304</v>
      </c>
      <c r="M19" s="3">
        <f t="shared" si="1"/>
        <v>3156.4391128944662</v>
      </c>
      <c r="N19" s="3">
        <f t="shared" si="2"/>
        <v>8.698183393389483</v>
      </c>
      <c r="O19" s="3">
        <v>40.328690000000002</v>
      </c>
      <c r="P19" s="3">
        <v>4</v>
      </c>
      <c r="Q19" s="3">
        <v>60.453699999999998</v>
      </c>
      <c r="R19" s="3">
        <v>5.8046464999999996</v>
      </c>
      <c r="S19" s="3">
        <v>397</v>
      </c>
      <c r="T19" s="3">
        <v>15.168200499999999</v>
      </c>
      <c r="U19" s="3">
        <v>2755</v>
      </c>
      <c r="V19" s="3">
        <v>4.3047867000000002</v>
      </c>
      <c r="W19" s="3">
        <v>22.4</v>
      </c>
      <c r="X19" s="3">
        <v>26.351853999999999</v>
      </c>
      <c r="Y19" s="3">
        <v>68.33</v>
      </c>
      <c r="Z19" s="3">
        <v>49.966169999999998</v>
      </c>
      <c r="AA19" s="3">
        <f t="shared" si="3"/>
        <v>0.58126895832802772</v>
      </c>
      <c r="AB19" s="4">
        <f t="shared" si="0"/>
        <v>-2.4633426837837002</v>
      </c>
      <c r="AC19" s="1"/>
    </row>
    <row r="20" spans="1:29" x14ac:dyDescent="0.3">
      <c r="A20" s="1" t="s">
        <v>63</v>
      </c>
      <c r="B20" s="1" t="s">
        <v>64</v>
      </c>
      <c r="C20" s="3">
        <v>27.514161999999999</v>
      </c>
      <c r="D20" s="3">
        <v>90.433600999999996</v>
      </c>
      <c r="E20" t="s">
        <v>386</v>
      </c>
      <c r="F20" s="3">
        <v>767467</v>
      </c>
      <c r="G20" s="3">
        <v>7.5292938000000004E-2</v>
      </c>
      <c r="H20">
        <v>9053932000</v>
      </c>
      <c r="I20" s="3">
        <v>1.447063E-3</v>
      </c>
      <c r="J20" s="3">
        <v>9.1600000000000004E-4</v>
      </c>
      <c r="K20" s="3">
        <v>1.6697472000000001E-2</v>
      </c>
      <c r="L20" s="3">
        <v>0.53267231999999998</v>
      </c>
      <c r="M20" s="3">
        <f t="shared" si="1"/>
        <v>11797.161311170383</v>
      </c>
      <c r="N20" s="3">
        <f t="shared" si="2"/>
        <v>98.105766111116182</v>
      </c>
      <c r="O20" s="3">
        <v>100</v>
      </c>
      <c r="P20" s="3">
        <v>79.400000000000006</v>
      </c>
      <c r="Q20" s="3">
        <v>71.390900000000002</v>
      </c>
      <c r="R20" s="3">
        <v>2.3874078000000001</v>
      </c>
      <c r="S20" s="3">
        <v>183</v>
      </c>
      <c r="T20" s="3">
        <v>16.152781999999998</v>
      </c>
      <c r="U20" s="3" t="e">
        <v>#N/A</v>
      </c>
      <c r="V20" s="3">
        <v>5.1702623000000001</v>
      </c>
      <c r="W20" s="3">
        <v>53.5</v>
      </c>
      <c r="X20" s="3">
        <v>7.6331860000000002</v>
      </c>
      <c r="Y20" s="3">
        <v>0</v>
      </c>
      <c r="Z20" s="3">
        <v>16.410238</v>
      </c>
      <c r="AA20" s="3">
        <f t="shared" si="3"/>
        <v>1.885505174815334</v>
      </c>
      <c r="AB20" s="4">
        <f t="shared" si="0"/>
        <v>-0.14361924349762636</v>
      </c>
      <c r="AC20" s="1"/>
    </row>
    <row r="21" spans="1:29" x14ac:dyDescent="0.3">
      <c r="A21" s="1" t="s">
        <v>65</v>
      </c>
      <c r="B21" s="1" t="s">
        <v>66</v>
      </c>
      <c r="C21" s="3">
        <v>-16.290154000000001</v>
      </c>
      <c r="D21" s="3">
        <v>-63.588653000000001</v>
      </c>
      <c r="E21" t="s">
        <v>386</v>
      </c>
      <c r="F21" s="3">
        <v>11777318</v>
      </c>
      <c r="G21" s="3">
        <v>0.33507921600000001</v>
      </c>
      <c r="H21">
        <v>100445760000</v>
      </c>
      <c r="I21" s="3">
        <v>2.3239274000000001E-2</v>
      </c>
      <c r="J21" s="3">
        <v>4.9867040000000001E-2</v>
      </c>
      <c r="K21" s="3">
        <v>0.53317148299999995</v>
      </c>
      <c r="L21" s="3">
        <v>6.5250954666666603</v>
      </c>
      <c r="M21" s="3">
        <f t="shared" si="1"/>
        <v>8528.7465278597392</v>
      </c>
      <c r="N21" s="3">
        <f t="shared" si="2"/>
        <v>28.451232784917583</v>
      </c>
      <c r="O21" s="3">
        <v>95.08</v>
      </c>
      <c r="P21" s="3">
        <v>85.7</v>
      </c>
      <c r="Q21" s="3">
        <v>67.840999999999994</v>
      </c>
      <c r="R21" s="3">
        <v>2.1679295999999999</v>
      </c>
      <c r="S21" s="3">
        <v>155</v>
      </c>
      <c r="T21" s="3">
        <v>8.5558460000000007</v>
      </c>
      <c r="U21" s="3">
        <v>2412</v>
      </c>
      <c r="V21" s="3">
        <v>9.8641199999999998</v>
      </c>
      <c r="W21" s="3">
        <v>47.474820000000001</v>
      </c>
      <c r="X21" s="3">
        <v>1.9152415</v>
      </c>
      <c r="Y21" s="3">
        <v>0</v>
      </c>
      <c r="Z21" s="3">
        <v>4.4927260000000002</v>
      </c>
      <c r="AA21" s="3">
        <f t="shared" si="3"/>
        <v>1.9732229358161171</v>
      </c>
      <c r="AB21" s="4">
        <f t="shared" si="0"/>
        <v>-1.9270006665921962</v>
      </c>
      <c r="AC21" s="1"/>
    </row>
    <row r="22" spans="1:29" x14ac:dyDescent="0.3">
      <c r="A22" s="1" t="s">
        <v>67</v>
      </c>
      <c r="B22" s="1" t="s">
        <v>68</v>
      </c>
      <c r="C22" s="3">
        <v>43.915886</v>
      </c>
      <c r="D22" s="3">
        <v>17.679075999999998</v>
      </c>
      <c r="E22" t="s">
        <v>386</v>
      </c>
      <c r="F22" s="3">
        <v>3360718</v>
      </c>
      <c r="G22" s="3">
        <v>0.25037222399999998</v>
      </c>
      <c r="H22">
        <v>49183126000</v>
      </c>
      <c r="I22" s="3">
        <v>2.0810377000000001E-2</v>
      </c>
      <c r="J22" s="3">
        <v>3.6640000000000002E-4</v>
      </c>
      <c r="K22" s="3">
        <v>0.92986257500000002</v>
      </c>
      <c r="L22" s="3">
        <v>0.50704874666666699</v>
      </c>
      <c r="M22" s="3">
        <f t="shared" si="1"/>
        <v>14634.707821364364</v>
      </c>
      <c r="N22" s="3">
        <f t="shared" si="2"/>
        <v>74.499622997228556</v>
      </c>
      <c r="O22" s="3">
        <v>100</v>
      </c>
      <c r="P22" s="3">
        <v>45</v>
      </c>
      <c r="Q22" s="3">
        <v>77.241200000000006</v>
      </c>
      <c r="R22" s="3">
        <v>0.50859916000000005</v>
      </c>
      <c r="S22" s="3">
        <v>10</v>
      </c>
      <c r="T22" s="3">
        <v>12.3605795</v>
      </c>
      <c r="U22" s="3">
        <v>3307</v>
      </c>
      <c r="V22" s="3">
        <v>10.17435</v>
      </c>
      <c r="W22" s="3">
        <v>69.946349999999995</v>
      </c>
      <c r="X22" s="3">
        <v>2.4980905000000001E-2</v>
      </c>
      <c r="Y22" s="3">
        <v>0</v>
      </c>
      <c r="Z22" s="3">
        <v>8.3214789999999997E-2</v>
      </c>
      <c r="AA22" s="3">
        <f t="shared" si="3"/>
        <v>6.1922413603283584</v>
      </c>
      <c r="AB22" s="4">
        <f t="shared" si="0"/>
        <v>0.2278398541875718</v>
      </c>
      <c r="AC22" s="1"/>
    </row>
    <row r="23" spans="1:29" x14ac:dyDescent="0.3">
      <c r="A23" s="1" t="s">
        <v>69</v>
      </c>
      <c r="B23" s="1" t="s">
        <v>70</v>
      </c>
      <c r="C23" s="3">
        <v>-22.328474</v>
      </c>
      <c r="D23" s="3">
        <v>24.684866</v>
      </c>
      <c r="E23" t="s">
        <v>386</v>
      </c>
      <c r="F23" s="3">
        <v>2499705</v>
      </c>
      <c r="G23" s="3">
        <v>8.5201804800000003E-2</v>
      </c>
      <c r="H23">
        <v>37790482000</v>
      </c>
      <c r="I23" s="3">
        <v>6.782064E-3</v>
      </c>
      <c r="J23" s="3">
        <v>7.9630933333333306E-3</v>
      </c>
      <c r="K23" s="3">
        <v>0.14371221200000001</v>
      </c>
      <c r="L23" s="3">
        <v>0.44573781333333301</v>
      </c>
      <c r="M23" s="3">
        <f t="shared" si="1"/>
        <v>15117.976721253108</v>
      </c>
      <c r="N23" s="3">
        <f t="shared" si="2"/>
        <v>34.084743919782532</v>
      </c>
      <c r="O23" s="3">
        <v>69.959739999999996</v>
      </c>
      <c r="P23" s="3">
        <v>63.9</v>
      </c>
      <c r="Q23" s="3">
        <v>65.4636</v>
      </c>
      <c r="R23" s="3">
        <v>2.9919798000000002</v>
      </c>
      <c r="S23" s="3">
        <v>144</v>
      </c>
      <c r="T23" s="3">
        <v>8.9119299999999999</v>
      </c>
      <c r="U23" s="3">
        <v>2342</v>
      </c>
      <c r="V23" s="3">
        <v>10.34</v>
      </c>
      <c r="W23" s="3">
        <v>61</v>
      </c>
      <c r="X23" s="3">
        <v>10.917392</v>
      </c>
      <c r="Y23" s="3">
        <v>39.590000000000003</v>
      </c>
      <c r="Z23" s="3">
        <v>24.653420000000001</v>
      </c>
      <c r="AA23" s="3">
        <f t="shared" si="3"/>
        <v>2.7131457511986414</v>
      </c>
      <c r="AB23" s="4">
        <f t="shared" si="0"/>
        <v>-0.3784529043020613</v>
      </c>
      <c r="AC23" s="1"/>
    </row>
    <row r="24" spans="1:29" x14ac:dyDescent="0.3">
      <c r="A24" s="1" t="s">
        <v>71</v>
      </c>
      <c r="B24" s="1" t="s">
        <v>72</v>
      </c>
      <c r="C24" s="3">
        <v>-14.235004</v>
      </c>
      <c r="D24" s="3">
        <v>-51.925280000000001</v>
      </c>
      <c r="E24" t="s">
        <v>386</v>
      </c>
      <c r="F24" s="3">
        <v>211782880</v>
      </c>
      <c r="G24" s="3">
        <v>12.71862144</v>
      </c>
      <c r="H24">
        <v>3110058600000</v>
      </c>
      <c r="I24" s="3">
        <v>0.47510458100000003</v>
      </c>
      <c r="J24" s="3">
        <v>1.04115002666667</v>
      </c>
      <c r="K24" s="3">
        <v>15.741250787</v>
      </c>
      <c r="L24" s="3">
        <v>94.211748053333295</v>
      </c>
      <c r="M24" s="3">
        <f t="shared" si="1"/>
        <v>14685.127523055688</v>
      </c>
      <c r="N24" s="3">
        <f t="shared" si="2"/>
        <v>60.055002746208757</v>
      </c>
      <c r="O24" s="3">
        <v>99.8</v>
      </c>
      <c r="P24" s="3">
        <v>95.8</v>
      </c>
      <c r="Q24" s="3">
        <v>75.337900000000005</v>
      </c>
      <c r="R24" s="3">
        <v>1.3350183</v>
      </c>
      <c r="S24" s="3">
        <v>60</v>
      </c>
      <c r="T24" s="3">
        <v>4.2761019999999998</v>
      </c>
      <c r="U24" s="3">
        <v>3301</v>
      </c>
      <c r="V24" s="3">
        <v>8.1288140000000002</v>
      </c>
      <c r="W24" s="3">
        <v>73.912440000000004</v>
      </c>
      <c r="X24" s="3">
        <v>1.1305493</v>
      </c>
      <c r="Y24" s="3">
        <v>0</v>
      </c>
      <c r="Z24" s="3">
        <v>2.1781595</v>
      </c>
      <c r="AA24" s="3">
        <f t="shared" si="3"/>
        <v>2.2433568804050639</v>
      </c>
      <c r="AB24" s="4">
        <f t="shared" si="0"/>
        <v>-28.498222337222856</v>
      </c>
      <c r="AC24" s="1"/>
    </row>
    <row r="25" spans="1:29" x14ac:dyDescent="0.3">
      <c r="A25" s="1" t="s">
        <v>73</v>
      </c>
      <c r="B25" s="1" t="s">
        <v>74</v>
      </c>
      <c r="C25" s="3">
        <v>4.5352769999999998</v>
      </c>
      <c r="D25" s="3">
        <v>114.72766900000001</v>
      </c>
      <c r="E25" t="s">
        <v>386</v>
      </c>
      <c r="F25" s="3">
        <v>438058</v>
      </c>
      <c r="G25" s="3">
        <v>0.18973777320000004</v>
      </c>
      <c r="H25">
        <v>26906820000</v>
      </c>
      <c r="I25" s="3">
        <v>1.0487509000000001E-2</v>
      </c>
      <c r="J25" s="3">
        <v>7.5722666666666702E-4</v>
      </c>
      <c r="K25" s="3">
        <v>0.35023273799999999</v>
      </c>
      <c r="L25" s="3">
        <v>7.5392906666666704E-2</v>
      </c>
      <c r="M25" s="3">
        <f t="shared" si="1"/>
        <v>61422.962256139595</v>
      </c>
      <c r="N25" s="3">
        <f t="shared" si="2"/>
        <v>433.13390738212757</v>
      </c>
      <c r="O25" s="3">
        <v>100</v>
      </c>
      <c r="P25" s="3">
        <v>100</v>
      </c>
      <c r="Q25" s="3">
        <v>74.7483</v>
      </c>
      <c r="R25" s="3">
        <v>0.95398629999999995</v>
      </c>
      <c r="S25" s="3">
        <v>31</v>
      </c>
      <c r="T25" s="3">
        <v>2.0902528999999999</v>
      </c>
      <c r="U25" s="3" t="e">
        <v>#N/A</v>
      </c>
      <c r="V25" s="3">
        <v>9.18</v>
      </c>
      <c r="W25" s="3">
        <v>95</v>
      </c>
      <c r="X25" s="3">
        <v>2.8509755000000001E-2</v>
      </c>
      <c r="Y25" s="3">
        <v>0</v>
      </c>
      <c r="Z25" s="3">
        <v>0.34622160000000002</v>
      </c>
      <c r="AA25" s="3">
        <f t="shared" si="3"/>
        <v>23.940914216838866</v>
      </c>
      <c r="AB25" s="4">
        <f t="shared" si="0"/>
        <v>0.25872649765682015</v>
      </c>
      <c r="AC25" s="1"/>
    </row>
    <row r="26" spans="1:29" x14ac:dyDescent="0.3">
      <c r="A26" s="1" t="s">
        <v>75</v>
      </c>
      <c r="B26" s="1" t="s">
        <v>76</v>
      </c>
      <c r="C26" s="3">
        <v>42.733882999999999</v>
      </c>
      <c r="D26" s="3">
        <v>25.48583</v>
      </c>
      <c r="E26" t="s">
        <v>385</v>
      </c>
      <c r="F26" s="3">
        <v>7052536</v>
      </c>
      <c r="G26" s="3">
        <v>0.76157305200000003</v>
      </c>
      <c r="H26">
        <v>162327530000</v>
      </c>
      <c r="I26" s="3">
        <v>4.2255765000000001E-2</v>
      </c>
      <c r="J26" s="3">
        <v>-4.6288533333333302E-3</v>
      </c>
      <c r="K26" s="3">
        <v>3.7937576960000001</v>
      </c>
      <c r="L26" s="3">
        <v>0.363810773333333</v>
      </c>
      <c r="M26" s="3">
        <f t="shared" si="1"/>
        <v>23016.902005179414</v>
      </c>
      <c r="N26" s="3">
        <f t="shared" si="2"/>
        <v>107.98570216444126</v>
      </c>
      <c r="O26" s="3">
        <v>100</v>
      </c>
      <c r="P26" s="3" t="e">
        <v>#N/A</v>
      </c>
      <c r="Q26" s="3">
        <v>75.062399999999997</v>
      </c>
      <c r="R26" s="3">
        <v>0.55903685000000003</v>
      </c>
      <c r="S26" s="3">
        <v>10</v>
      </c>
      <c r="T26" s="3">
        <v>8.5033045000000005</v>
      </c>
      <c r="U26" s="3">
        <v>2854</v>
      </c>
      <c r="V26" s="3">
        <v>11.356354</v>
      </c>
      <c r="W26" s="3">
        <v>67.946979999999996</v>
      </c>
      <c r="X26" s="3">
        <v>1.1382583999999999E-2</v>
      </c>
      <c r="Y26" s="3">
        <v>0</v>
      </c>
      <c r="Z26" s="3">
        <v>0.12872386999999999</v>
      </c>
      <c r="AA26" s="3">
        <f t="shared" si="3"/>
        <v>5.9915702663552519</v>
      </c>
      <c r="AB26" s="4">
        <f t="shared" si="0"/>
        <v>2.3205485450543986</v>
      </c>
      <c r="AC26" s="1"/>
    </row>
    <row r="27" spans="1:29" x14ac:dyDescent="0.3">
      <c r="A27" s="1" t="s">
        <v>77</v>
      </c>
      <c r="B27" s="1" t="s">
        <v>78</v>
      </c>
      <c r="C27" s="3">
        <v>12.238333000000001</v>
      </c>
      <c r="D27" s="3">
        <v>-1.561593</v>
      </c>
      <c r="E27" t="s">
        <v>386</v>
      </c>
      <c r="F27" s="3">
        <v>20951638</v>
      </c>
      <c r="G27" s="3">
        <v>7.1425105200000005E-2</v>
      </c>
      <c r="H27">
        <v>44209263000</v>
      </c>
      <c r="I27" s="3">
        <v>5.2963300000000001E-3</v>
      </c>
      <c r="J27" s="3">
        <v>8.8913066666666696E-3</v>
      </c>
      <c r="K27" s="3">
        <v>6.3481531999999993E-2</v>
      </c>
      <c r="L27" s="3">
        <v>1.0235384000000001</v>
      </c>
      <c r="M27" s="3">
        <f t="shared" si="1"/>
        <v>2110.0623731662413</v>
      </c>
      <c r="N27" s="3">
        <f t="shared" si="2"/>
        <v>3.4090463571392369</v>
      </c>
      <c r="O27" s="3">
        <v>18.374855</v>
      </c>
      <c r="P27" s="3">
        <v>10.1</v>
      </c>
      <c r="Q27" s="3">
        <v>60.039099999999998</v>
      </c>
      <c r="R27" s="3">
        <v>5.4235724999999997</v>
      </c>
      <c r="S27" s="3">
        <v>320</v>
      </c>
      <c r="T27" s="3">
        <v>15.189080000000001</v>
      </c>
      <c r="U27" s="3">
        <v>2737</v>
      </c>
      <c r="V27" s="3">
        <v>2.1149623000000002</v>
      </c>
      <c r="W27" s="3">
        <v>9.2718059999999998</v>
      </c>
      <c r="X27" s="3">
        <v>43.200797999999999</v>
      </c>
      <c r="Y27" s="3">
        <v>32.119999999999997</v>
      </c>
      <c r="Z27" s="3">
        <v>75.112520000000004</v>
      </c>
      <c r="AA27" s="3">
        <f t="shared" si="3"/>
        <v>0.25278835000872008</v>
      </c>
      <c r="AB27" s="4">
        <f t="shared" si="0"/>
        <v>-4.3131207042593536</v>
      </c>
      <c r="AC27" s="1"/>
    </row>
    <row r="28" spans="1:29" x14ac:dyDescent="0.3">
      <c r="A28" s="1" t="s">
        <v>79</v>
      </c>
      <c r="B28" s="1" t="s">
        <v>80</v>
      </c>
      <c r="C28" s="3">
        <v>-3.3730560000000001</v>
      </c>
      <c r="D28" s="3">
        <v>29.918886000000001</v>
      </c>
      <c r="E28" t="s">
        <v>386</v>
      </c>
      <c r="F28" s="3">
        <v>11874838</v>
      </c>
      <c r="G28" s="3">
        <v>1.3224128400000002E-2</v>
      </c>
      <c r="H28">
        <v>8664576000</v>
      </c>
      <c r="I28" s="3">
        <v>7.1789399999999995E-4</v>
      </c>
      <c r="J28" s="3">
        <v>2.5281600000000002E-3</v>
      </c>
      <c r="K28" s="3">
        <v>1.2476911E-2</v>
      </c>
      <c r="L28" s="3">
        <v>0.76187994666666603</v>
      </c>
      <c r="M28" s="3">
        <f t="shared" si="1"/>
        <v>729.65845934066635</v>
      </c>
      <c r="N28" s="3">
        <f t="shared" si="2"/>
        <v>1.1136260048347608</v>
      </c>
      <c r="O28" s="3">
        <v>11.356528000000001</v>
      </c>
      <c r="P28" s="3">
        <v>0.2</v>
      </c>
      <c r="Q28" s="3">
        <v>62.351399999999998</v>
      </c>
      <c r="R28" s="3">
        <v>4.0008249999999999</v>
      </c>
      <c r="S28" s="3">
        <v>548</v>
      </c>
      <c r="T28" s="3">
        <v>16.005333</v>
      </c>
      <c r="U28" s="3" t="e">
        <v>#N/A</v>
      </c>
      <c r="V28" s="3">
        <v>3.129267</v>
      </c>
      <c r="W28" s="3">
        <v>6.2</v>
      </c>
      <c r="X28" s="3">
        <v>50.446002999999997</v>
      </c>
      <c r="Y28" s="3">
        <v>39.51</v>
      </c>
      <c r="Z28" s="3">
        <v>89.303290000000004</v>
      </c>
      <c r="AA28" s="3">
        <f t="shared" si="3"/>
        <v>6.045505631318928E-2</v>
      </c>
      <c r="AB28" s="4">
        <f t="shared" si="0"/>
        <v>-2.4680662592293419</v>
      </c>
      <c r="AC28" s="1"/>
    </row>
    <row r="29" spans="1:29" x14ac:dyDescent="0.3">
      <c r="A29" s="1" t="s">
        <v>81</v>
      </c>
      <c r="B29" s="1" t="s">
        <v>82</v>
      </c>
      <c r="C29" s="3">
        <v>12.565678999999999</v>
      </c>
      <c r="D29" s="3">
        <v>104.99096299999999</v>
      </c>
      <c r="E29" t="s">
        <v>386</v>
      </c>
      <c r="F29" s="3">
        <v>16207746</v>
      </c>
      <c r="G29" s="3">
        <v>0.237444444</v>
      </c>
      <c r="H29">
        <v>72356150000</v>
      </c>
      <c r="I29" s="3">
        <v>1.8024641000000001E-2</v>
      </c>
      <c r="J29" s="3">
        <v>3.0423413333333298E-2</v>
      </c>
      <c r="K29" s="3">
        <v>0.14754806500000001</v>
      </c>
      <c r="L29" s="3">
        <v>2.8419205333333402</v>
      </c>
      <c r="M29" s="3">
        <f t="shared" si="1"/>
        <v>4464.294418236811</v>
      </c>
      <c r="N29" s="3">
        <f t="shared" si="2"/>
        <v>14.650059545602454</v>
      </c>
      <c r="O29" s="3">
        <v>84</v>
      </c>
      <c r="P29" s="3">
        <v>32.6</v>
      </c>
      <c r="Q29" s="3">
        <v>70.692300000000003</v>
      </c>
      <c r="R29" s="3">
        <v>2.3026906999999999</v>
      </c>
      <c r="S29" s="3">
        <v>160</v>
      </c>
      <c r="T29" s="3">
        <v>16.547619000000001</v>
      </c>
      <c r="U29" s="3">
        <v>2492</v>
      </c>
      <c r="V29" s="3">
        <v>5.0880000000000001</v>
      </c>
      <c r="W29" s="3" t="e">
        <v>#N/A</v>
      </c>
      <c r="X29" s="3">
        <v>4.7744184000000001</v>
      </c>
      <c r="Y29" s="3">
        <v>39.700000000000003</v>
      </c>
      <c r="Z29" s="3">
        <v>13.358665</v>
      </c>
      <c r="AA29" s="3">
        <f t="shared" si="3"/>
        <v>1.1121004117413982</v>
      </c>
      <c r="AB29" s="4">
        <f t="shared" si="0"/>
        <v>-3.2380992714194048</v>
      </c>
      <c r="AC29" s="1"/>
    </row>
    <row r="30" spans="1:29" x14ac:dyDescent="0.3">
      <c r="A30" s="1" t="s">
        <v>83</v>
      </c>
      <c r="B30" s="1" t="s">
        <v>84</v>
      </c>
      <c r="C30" s="3">
        <v>7.3697220000000003</v>
      </c>
      <c r="D30" s="3">
        <v>12.354722000000001</v>
      </c>
      <c r="E30" t="s">
        <v>386</v>
      </c>
      <c r="F30" s="3">
        <v>25782342</v>
      </c>
      <c r="G30" s="3">
        <v>0.15966741600000001</v>
      </c>
      <c r="H30">
        <v>96851610000</v>
      </c>
      <c r="I30" s="3">
        <v>9.5048619999999993E-3</v>
      </c>
      <c r="J30" s="3">
        <v>2.71380266666667E-2</v>
      </c>
      <c r="K30" s="3">
        <v>0.22428262800000001</v>
      </c>
      <c r="L30" s="3">
        <v>3.5431490666666599</v>
      </c>
      <c r="M30" s="3">
        <f t="shared" si="1"/>
        <v>3756.509397012886</v>
      </c>
      <c r="N30" s="3">
        <f t="shared" si="2"/>
        <v>6.192898069539222</v>
      </c>
      <c r="O30" s="3">
        <v>63.489879999999999</v>
      </c>
      <c r="P30" s="3">
        <v>22.2</v>
      </c>
      <c r="Q30" s="3">
        <v>61.5839</v>
      </c>
      <c r="R30" s="3">
        <v>5.0112085000000004</v>
      </c>
      <c r="S30" s="3">
        <v>529</v>
      </c>
      <c r="T30" s="3">
        <v>12.741659</v>
      </c>
      <c r="U30" s="3">
        <v>2733</v>
      </c>
      <c r="V30" s="3">
        <v>6.1513114</v>
      </c>
      <c r="W30" s="3">
        <v>33.5</v>
      </c>
      <c r="X30" s="3">
        <v>36.187542000000001</v>
      </c>
      <c r="Y30" s="3">
        <v>35.94</v>
      </c>
      <c r="Z30" s="3">
        <v>57.836177999999997</v>
      </c>
      <c r="AA30" s="3">
        <f t="shared" si="3"/>
        <v>0.36865782014682763</v>
      </c>
      <c r="AB30" s="4">
        <f t="shared" si="0"/>
        <v>-5.1614087271677178</v>
      </c>
      <c r="AC30" s="1"/>
    </row>
    <row r="31" spans="1:29" x14ac:dyDescent="0.3">
      <c r="A31" s="1" t="s">
        <v>85</v>
      </c>
      <c r="B31" s="1" t="s">
        <v>86</v>
      </c>
      <c r="C31" s="3">
        <v>56.130366000000002</v>
      </c>
      <c r="D31" s="3">
        <v>-106.346771</v>
      </c>
      <c r="E31" t="s">
        <v>385</v>
      </c>
      <c r="F31" s="3">
        <v>37522584</v>
      </c>
      <c r="G31" s="3">
        <v>14.5861812</v>
      </c>
      <c r="H31">
        <v>1848909200000</v>
      </c>
      <c r="I31" s="3">
        <v>0.58471418399999997</v>
      </c>
      <c r="J31" s="3">
        <v>7.8934773333333305E-2</v>
      </c>
      <c r="K31" s="3">
        <v>33.034468302000001</v>
      </c>
      <c r="L31" s="3">
        <v>24.705179520000002</v>
      </c>
      <c r="M31" s="3">
        <f t="shared" si="1"/>
        <v>49274.57021616635</v>
      </c>
      <c r="N31" s="3">
        <f t="shared" si="2"/>
        <v>388.73072280949526</v>
      </c>
      <c r="O31" s="3">
        <v>100</v>
      </c>
      <c r="P31" s="3">
        <v>100</v>
      </c>
      <c r="Q31" s="3">
        <v>82.362799999999993</v>
      </c>
      <c r="R31" s="3">
        <v>0.45335975000000001</v>
      </c>
      <c r="S31" s="3">
        <v>6.6</v>
      </c>
      <c r="T31" s="3">
        <v>1.4996628000000001</v>
      </c>
      <c r="U31" s="3">
        <v>3566</v>
      </c>
      <c r="V31" s="3">
        <v>13.834427</v>
      </c>
      <c r="W31" s="3">
        <v>96.5</v>
      </c>
      <c r="X31" s="3">
        <v>0.19280148999999999</v>
      </c>
      <c r="Y31" s="3">
        <v>0</v>
      </c>
      <c r="Z31" s="3">
        <v>7.5607345000000006E-2</v>
      </c>
      <c r="AA31" s="3">
        <f t="shared" si="3"/>
        <v>15.582993537971692</v>
      </c>
      <c r="AB31" s="4">
        <f t="shared" si="0"/>
        <v>25.196349628671001</v>
      </c>
      <c r="AC31" s="1"/>
    </row>
    <row r="32" spans="1:29" x14ac:dyDescent="0.3">
      <c r="A32" s="1" t="s">
        <v>87</v>
      </c>
      <c r="B32" s="1" t="s">
        <v>88</v>
      </c>
      <c r="C32" s="3">
        <v>16.002082000000001</v>
      </c>
      <c r="D32" s="3">
        <v>-24.013197000000002</v>
      </c>
      <c r="E32" t="s">
        <v>386</v>
      </c>
      <c r="F32" s="3">
        <v>577037</v>
      </c>
      <c r="G32" s="3">
        <v>1.5338879999999999E-2</v>
      </c>
      <c r="H32">
        <v>3944045600</v>
      </c>
      <c r="I32" s="3">
        <v>6.1188799999999999E-4</v>
      </c>
      <c r="J32" s="3">
        <v>-1.0992E-4</v>
      </c>
      <c r="K32" s="3">
        <v>1.4006631E-2</v>
      </c>
      <c r="L32" s="3">
        <v>7.7310399999999998E-3</v>
      </c>
      <c r="M32" s="3">
        <f t="shared" si="1"/>
        <v>6834.9960227853671</v>
      </c>
      <c r="N32" s="3">
        <f t="shared" si="2"/>
        <v>26.582142912846141</v>
      </c>
      <c r="O32" s="3">
        <v>91.4</v>
      </c>
      <c r="P32" s="3">
        <v>80.2</v>
      </c>
      <c r="Q32" s="3">
        <v>76.004199999999997</v>
      </c>
      <c r="R32" s="3">
        <v>1.2897495999999999</v>
      </c>
      <c r="S32" s="3">
        <v>58</v>
      </c>
      <c r="T32" s="3">
        <v>12.441898</v>
      </c>
      <c r="U32" s="3">
        <v>2541</v>
      </c>
      <c r="V32" s="3">
        <v>6.2877191999999997</v>
      </c>
      <c r="W32" s="3">
        <v>61.943398000000002</v>
      </c>
      <c r="X32" s="3">
        <v>3.7738770000000001</v>
      </c>
      <c r="Y32" s="3">
        <v>0</v>
      </c>
      <c r="Z32" s="3">
        <v>8.0981649999999998</v>
      </c>
      <c r="AA32" s="3">
        <f t="shared" si="3"/>
        <v>1.0603964737096581</v>
      </c>
      <c r="AB32" s="4">
        <f t="shared" si="0"/>
        <v>-0.10653102933015597</v>
      </c>
      <c r="AC32" s="1"/>
    </row>
    <row r="33" spans="1:29" x14ac:dyDescent="0.3">
      <c r="A33" s="1" t="s">
        <v>89</v>
      </c>
      <c r="B33" s="1" t="s">
        <v>90</v>
      </c>
      <c r="C33" s="3">
        <v>6.6111110000000002</v>
      </c>
      <c r="D33" s="3">
        <v>20.939444000000002</v>
      </c>
      <c r="E33" t="s">
        <v>386</v>
      </c>
      <c r="F33" s="3">
        <v>5209329</v>
      </c>
      <c r="G33" s="3">
        <v>5.6106990000000002E-3</v>
      </c>
      <c r="H33">
        <v>4489222700</v>
      </c>
      <c r="I33" s="3">
        <v>2.27168E-4</v>
      </c>
      <c r="J33" s="3">
        <v>7.1325866666666696E-3</v>
      </c>
      <c r="K33" s="3">
        <v>1.0372783999999999E-2</v>
      </c>
      <c r="L33" s="3">
        <v>1.0015666133333301</v>
      </c>
      <c r="M33" s="3">
        <f t="shared" si="1"/>
        <v>861.76601631419328</v>
      </c>
      <c r="N33" s="3">
        <f t="shared" si="2"/>
        <v>1.0770483108285156</v>
      </c>
      <c r="O33" s="3">
        <v>14.3</v>
      </c>
      <c r="P33" s="3">
        <v>0.7</v>
      </c>
      <c r="Q33" s="3">
        <v>55.025300000000001</v>
      </c>
      <c r="R33" s="3">
        <v>7.863855</v>
      </c>
      <c r="S33" s="3">
        <v>829</v>
      </c>
      <c r="T33" s="3">
        <v>13.727325</v>
      </c>
      <c r="U33" s="3">
        <v>1786</v>
      </c>
      <c r="V33" s="3">
        <v>4.3339999999999996</v>
      </c>
      <c r="W33" s="3">
        <v>8.3000000000000007</v>
      </c>
      <c r="X33" s="3">
        <v>104.15967000000001</v>
      </c>
      <c r="Y33" s="3">
        <v>0</v>
      </c>
      <c r="Z33" s="3">
        <v>197.63641000000001</v>
      </c>
      <c r="AA33" s="3">
        <f t="shared" si="3"/>
        <v>4.3607919561233319E-2</v>
      </c>
      <c r="AB33" s="4">
        <f t="shared" si="0"/>
        <v>-1.0778075745385878</v>
      </c>
      <c r="AC33" s="1"/>
    </row>
    <row r="34" spans="1:29" x14ac:dyDescent="0.3">
      <c r="A34" s="1" t="s">
        <v>91</v>
      </c>
      <c r="B34" s="1" t="s">
        <v>92</v>
      </c>
      <c r="C34" s="3">
        <v>15.454166000000001</v>
      </c>
      <c r="D34" s="3">
        <v>18.732206999999999</v>
      </c>
      <c r="E34" t="s">
        <v>386</v>
      </c>
      <c r="F34" s="3">
        <v>16126868</v>
      </c>
      <c r="G34" s="3">
        <v>2.6600479199999999E-2</v>
      </c>
      <c r="H34">
        <v>25190111000</v>
      </c>
      <c r="I34" s="3">
        <v>1.92228E-3</v>
      </c>
      <c r="J34" s="3">
        <v>2.8750186666666702E-2</v>
      </c>
      <c r="K34" s="3">
        <v>3.2862447000000003E-2</v>
      </c>
      <c r="L34" s="3">
        <v>0.99471493333333305</v>
      </c>
      <c r="M34" s="3">
        <f t="shared" si="1"/>
        <v>1561.9964769352612</v>
      </c>
      <c r="N34" s="3">
        <f t="shared" si="2"/>
        <v>1.6494510403383968</v>
      </c>
      <c r="O34" s="3">
        <v>8.4</v>
      </c>
      <c r="P34" s="3">
        <v>6.1</v>
      </c>
      <c r="Q34" s="3">
        <v>53.259399999999999</v>
      </c>
      <c r="R34" s="3">
        <v>6.9341379999999999</v>
      </c>
      <c r="S34" s="3">
        <v>1140</v>
      </c>
      <c r="T34" s="3">
        <v>16.061754000000001</v>
      </c>
      <c r="U34" s="3">
        <v>2115</v>
      </c>
      <c r="V34" s="3">
        <v>2.5737739999999998</v>
      </c>
      <c r="W34" s="3">
        <v>9.8000000000000007</v>
      </c>
      <c r="X34" s="3">
        <v>121.88481</v>
      </c>
      <c r="Y34" s="3">
        <v>82</v>
      </c>
      <c r="Z34" s="3">
        <v>141.04625999999999</v>
      </c>
      <c r="AA34" s="3">
        <f t="shared" si="3"/>
        <v>0.11919735437779982</v>
      </c>
      <c r="AB34" s="4">
        <f t="shared" si="0"/>
        <v>-3.3358902277388158</v>
      </c>
      <c r="AC34" s="1"/>
    </row>
    <row r="35" spans="1:29" x14ac:dyDescent="0.3">
      <c r="A35" s="1" t="s">
        <v>93</v>
      </c>
      <c r="B35" s="1" t="s">
        <v>94</v>
      </c>
      <c r="C35" s="3">
        <v>-35.675147000000003</v>
      </c>
      <c r="D35" s="3">
        <v>-71.542968999999999</v>
      </c>
      <c r="E35" t="s">
        <v>386</v>
      </c>
      <c r="F35" s="3">
        <v>19039484</v>
      </c>
      <c r="G35" s="3">
        <v>1.7063233200000001</v>
      </c>
      <c r="H35">
        <v>472495500000</v>
      </c>
      <c r="I35" s="3">
        <v>9.1961934999999995E-2</v>
      </c>
      <c r="J35" s="3">
        <v>1.0185919999999999E-2</v>
      </c>
      <c r="K35" s="3">
        <v>2.827471252</v>
      </c>
      <c r="L35" s="3">
        <v>3.1133008000000002</v>
      </c>
      <c r="M35" s="3">
        <f t="shared" si="1"/>
        <v>24816.612677108267</v>
      </c>
      <c r="N35" s="3">
        <f t="shared" si="2"/>
        <v>89.620250212663336</v>
      </c>
      <c r="O35" s="3">
        <v>100</v>
      </c>
      <c r="P35" s="3">
        <v>100</v>
      </c>
      <c r="Q35" s="3">
        <v>80.326300000000003</v>
      </c>
      <c r="R35" s="3">
        <v>0.61192239999999998</v>
      </c>
      <c r="S35" s="3">
        <v>17.3</v>
      </c>
      <c r="T35" s="3">
        <v>5.4135140000000002</v>
      </c>
      <c r="U35" s="3">
        <v>3029</v>
      </c>
      <c r="V35" s="3">
        <v>10.934965999999999</v>
      </c>
      <c r="W35" s="3">
        <v>86.1</v>
      </c>
      <c r="X35" s="3">
        <v>0.32720605000000003</v>
      </c>
      <c r="Y35" s="3">
        <v>0</v>
      </c>
      <c r="Z35" s="3">
        <v>0.47817522000000001</v>
      </c>
      <c r="AA35" s="3">
        <f t="shared" si="3"/>
        <v>4.8300644597301066</v>
      </c>
      <c r="AB35" s="4">
        <f t="shared" si="0"/>
        <v>-1.1496998050612275</v>
      </c>
      <c r="AC35" s="1"/>
    </row>
    <row r="36" spans="1:29" x14ac:dyDescent="0.3">
      <c r="A36" s="1" t="s">
        <v>95</v>
      </c>
      <c r="B36" s="1" t="s">
        <v>96</v>
      </c>
      <c r="C36" s="3">
        <v>35.861660000000001</v>
      </c>
      <c r="D36" s="3">
        <v>104.195397</v>
      </c>
      <c r="E36" t="s">
        <v>386</v>
      </c>
      <c r="F36" s="3">
        <v>1421864064</v>
      </c>
      <c r="G36" s="3">
        <v>144.74406239999999</v>
      </c>
      <c r="H36">
        <v>22492618000000</v>
      </c>
      <c r="I36" s="3">
        <v>10.740996068999999</v>
      </c>
      <c r="J36" s="3">
        <v>-5.5192053333333303E-2</v>
      </c>
      <c r="K36" s="3">
        <v>226.92423511999999</v>
      </c>
      <c r="L36" s="3">
        <v>34.414413119999999</v>
      </c>
      <c r="M36" s="3">
        <f t="shared" si="1"/>
        <v>15819.105756652698</v>
      </c>
      <c r="N36" s="3">
        <f t="shared" si="2"/>
        <v>101.7988048680299</v>
      </c>
      <c r="O36" s="3">
        <v>100</v>
      </c>
      <c r="P36" s="3">
        <v>77.599999999999994</v>
      </c>
      <c r="Q36" s="3">
        <v>77.968000000000004</v>
      </c>
      <c r="R36" s="3">
        <v>0.591364</v>
      </c>
      <c r="S36" s="3">
        <v>29</v>
      </c>
      <c r="T36" s="3">
        <v>16.696107999999999</v>
      </c>
      <c r="U36" s="3">
        <v>3206</v>
      </c>
      <c r="V36" s="3">
        <v>7.6001186000000001</v>
      </c>
      <c r="W36" s="3">
        <v>64.109840000000005</v>
      </c>
      <c r="X36" s="3">
        <v>0.13361092999999999</v>
      </c>
      <c r="Y36" s="3">
        <v>0</v>
      </c>
      <c r="Z36" s="3">
        <v>0.26558110000000001</v>
      </c>
      <c r="AA36" s="3">
        <f t="shared" si="3"/>
        <v>7.5541652264446002</v>
      </c>
      <c r="AB36" s="4">
        <f t="shared" si="0"/>
        <v>-70.089938290174985</v>
      </c>
      <c r="AC36" s="1"/>
    </row>
    <row r="37" spans="1:29" x14ac:dyDescent="0.3">
      <c r="A37" s="1" t="s">
        <v>97</v>
      </c>
      <c r="B37" s="1" t="s">
        <v>98</v>
      </c>
      <c r="C37" s="3">
        <v>4.5708679999999999</v>
      </c>
      <c r="D37" s="3">
        <v>-74.297332999999995</v>
      </c>
      <c r="E37" t="s">
        <v>386</v>
      </c>
      <c r="F37" s="3">
        <v>50187404</v>
      </c>
      <c r="G37" s="3">
        <v>2.0274926400000002</v>
      </c>
      <c r="H37">
        <v>733545900000</v>
      </c>
      <c r="I37" s="3">
        <v>9.6438172000000003E-2</v>
      </c>
      <c r="J37" s="3">
        <v>8.6006293333333303E-2</v>
      </c>
      <c r="K37" s="3">
        <v>3.3263145789999999</v>
      </c>
      <c r="L37" s="3">
        <v>15.9152313066666</v>
      </c>
      <c r="M37" s="3">
        <f t="shared" si="1"/>
        <v>14616.135554650326</v>
      </c>
      <c r="N37" s="3">
        <f t="shared" si="2"/>
        <v>40.398436229138298</v>
      </c>
      <c r="O37" s="3">
        <v>99.755920000000003</v>
      </c>
      <c r="P37" s="3">
        <v>92.5</v>
      </c>
      <c r="Q37" s="3">
        <v>76.752300000000005</v>
      </c>
      <c r="R37" s="3">
        <v>1.1809833000000001</v>
      </c>
      <c r="S37" s="3">
        <v>51</v>
      </c>
      <c r="T37" s="3">
        <v>6.3185760000000002</v>
      </c>
      <c r="U37" s="3">
        <v>3114</v>
      </c>
      <c r="V37" s="3">
        <v>8.6430299999999995</v>
      </c>
      <c r="W37" s="3">
        <v>65.006900000000002</v>
      </c>
      <c r="X37" s="3">
        <v>0.24809004000000001</v>
      </c>
      <c r="Y37" s="3">
        <v>9.6999999999999993</v>
      </c>
      <c r="Z37" s="3">
        <v>1.0725032000000001</v>
      </c>
      <c r="AA37" s="3">
        <f t="shared" si="3"/>
        <v>1.9215612746178303</v>
      </c>
      <c r="AB37" s="4">
        <f t="shared" si="0"/>
        <v>-7.1573671540679165</v>
      </c>
      <c r="AC37" s="1"/>
    </row>
    <row r="38" spans="1:29" x14ac:dyDescent="0.3">
      <c r="A38" s="1" t="s">
        <v>99</v>
      </c>
      <c r="B38" s="1" t="s">
        <v>100</v>
      </c>
      <c r="C38" s="3">
        <v>-11.875000999999999</v>
      </c>
      <c r="D38" s="3">
        <v>43.872219000000001</v>
      </c>
      <c r="E38" t="s">
        <v>386</v>
      </c>
      <c r="F38" s="3">
        <v>790993</v>
      </c>
      <c r="G38" s="3">
        <v>4.8002414400000002E-3</v>
      </c>
      <c r="H38">
        <v>2602858500</v>
      </c>
      <c r="I38" s="3">
        <v>3.1144000000000001E-4</v>
      </c>
      <c r="J38" s="3">
        <v>-3.6640000000000002E-5</v>
      </c>
      <c r="K38" s="3">
        <v>5.0489920000000004E-3</v>
      </c>
      <c r="L38" s="3">
        <v>1.6414720000000001E-2</v>
      </c>
      <c r="M38" s="3">
        <f t="shared" si="1"/>
        <v>3290.6214087861713</v>
      </c>
      <c r="N38" s="3">
        <f t="shared" si="2"/>
        <v>6.0686269537151407</v>
      </c>
      <c r="O38" s="3">
        <v>84.297775000000001</v>
      </c>
      <c r="P38" s="3">
        <v>7.8</v>
      </c>
      <c r="Q38" s="3">
        <v>64.068399999999997</v>
      </c>
      <c r="R38" s="3">
        <v>4.1616125000000004</v>
      </c>
      <c r="S38" s="3">
        <v>273</v>
      </c>
      <c r="T38" s="3">
        <v>13.222562</v>
      </c>
      <c r="U38" s="3" t="e">
        <v>#N/A</v>
      </c>
      <c r="V38" s="3">
        <v>5.0786490000000004</v>
      </c>
      <c r="W38" s="3" t="e">
        <v>#N/A</v>
      </c>
      <c r="X38" s="3">
        <v>24.109838</v>
      </c>
      <c r="Y38" s="3">
        <v>68.599999999999994</v>
      </c>
      <c r="Z38" s="3">
        <v>42.976520000000001</v>
      </c>
      <c r="AA38" s="3">
        <f t="shared" si="3"/>
        <v>0.39373294074663112</v>
      </c>
      <c r="AB38" s="4">
        <f t="shared" si="0"/>
        <v>-0.16018208600285089</v>
      </c>
      <c r="AC38" s="1"/>
    </row>
    <row r="39" spans="1:29" x14ac:dyDescent="0.3">
      <c r="A39" s="1" t="s">
        <v>101</v>
      </c>
      <c r="B39" s="1" t="s">
        <v>102</v>
      </c>
      <c r="C39" s="3">
        <v>-0.228021</v>
      </c>
      <c r="D39" s="3">
        <v>15.827659000000001</v>
      </c>
      <c r="E39" t="s">
        <v>386</v>
      </c>
      <c r="F39" s="3">
        <v>5570736</v>
      </c>
      <c r="G39" s="3">
        <v>5.7633454799999997E-2</v>
      </c>
      <c r="H39">
        <v>20584202000</v>
      </c>
      <c r="I39" s="3">
        <v>7.3414730000000003E-3</v>
      </c>
      <c r="J39" s="3">
        <v>1.26285866666667E-2</v>
      </c>
      <c r="K39" s="3">
        <v>9.5442049000000001E-2</v>
      </c>
      <c r="L39" s="3">
        <v>2.2526638399999999</v>
      </c>
      <c r="M39" s="3">
        <f t="shared" si="1"/>
        <v>3695.0596833165314</v>
      </c>
      <c r="N39" s="3">
        <f t="shared" si="2"/>
        <v>10.345752302747787</v>
      </c>
      <c r="O39" s="3">
        <v>48.407474999999998</v>
      </c>
      <c r="P39" s="3">
        <v>32.6</v>
      </c>
      <c r="Q39" s="3">
        <v>62.746699999999997</v>
      </c>
      <c r="R39" s="3">
        <v>3.5855298000000002</v>
      </c>
      <c r="S39" s="3">
        <v>378</v>
      </c>
      <c r="T39" s="3">
        <v>11.329252</v>
      </c>
      <c r="U39" s="3">
        <v>2285</v>
      </c>
      <c r="V39" s="3">
        <v>6.1660000000000004</v>
      </c>
      <c r="W39" s="3" t="e">
        <v>#N/A</v>
      </c>
      <c r="X39" s="3">
        <v>21.214963999999998</v>
      </c>
      <c r="Y39" s="3">
        <v>44.18</v>
      </c>
      <c r="Z39" s="3">
        <v>47.783180000000002</v>
      </c>
      <c r="AA39" s="3">
        <f t="shared" si="3"/>
        <v>1.3178641026966633</v>
      </c>
      <c r="AB39" s="4">
        <f t="shared" si="0"/>
        <v>-1.0682328691715761</v>
      </c>
      <c r="AC39" s="1"/>
    </row>
    <row r="40" spans="1:29" x14ac:dyDescent="0.3">
      <c r="A40" s="1" t="s">
        <v>103</v>
      </c>
      <c r="B40" s="1" t="s">
        <v>104</v>
      </c>
      <c r="C40" s="3">
        <v>9.7489170000000005</v>
      </c>
      <c r="D40" s="3">
        <v>-83.753428</v>
      </c>
      <c r="E40" t="s">
        <v>386</v>
      </c>
      <c r="F40" s="3">
        <v>5084527</v>
      </c>
      <c r="G40" s="3">
        <v>0.238183758</v>
      </c>
      <c r="H40">
        <v>105850100000</v>
      </c>
      <c r="I40" s="3">
        <v>8.0536059999999996E-3</v>
      </c>
      <c r="J40" s="3">
        <v>-6.1066666666666696E-5</v>
      </c>
      <c r="K40" s="3">
        <v>0.24636445600000001</v>
      </c>
      <c r="L40" s="3">
        <v>1.3782380266666701</v>
      </c>
      <c r="M40" s="3">
        <f t="shared" si="1"/>
        <v>20818.081996614434</v>
      </c>
      <c r="N40" s="3">
        <f t="shared" si="2"/>
        <v>46.844821160355721</v>
      </c>
      <c r="O40" s="3">
        <v>99.71</v>
      </c>
      <c r="P40" s="3">
        <v>95.6</v>
      </c>
      <c r="Q40" s="3">
        <v>79.427199999999999</v>
      </c>
      <c r="R40" s="3">
        <v>0.71663569999999999</v>
      </c>
      <c r="S40" s="3">
        <v>23.3</v>
      </c>
      <c r="T40" s="3">
        <v>4.3825399999999997</v>
      </c>
      <c r="U40" s="3">
        <v>3029</v>
      </c>
      <c r="V40" s="3">
        <v>8.7636149999999997</v>
      </c>
      <c r="W40" s="3">
        <v>81.202600000000004</v>
      </c>
      <c r="X40" s="3">
        <v>9.5693739999999999E-2</v>
      </c>
      <c r="Y40" s="3">
        <v>4.46</v>
      </c>
      <c r="Z40" s="3">
        <v>1.1105666000000001</v>
      </c>
      <c r="AA40" s="3">
        <f t="shared" si="3"/>
        <v>1.5839439932170682</v>
      </c>
      <c r="AB40" s="4">
        <f t="shared" si="0"/>
        <v>-0.81574592594345785</v>
      </c>
      <c r="AC40" s="1"/>
    </row>
    <row r="41" spans="1:29" x14ac:dyDescent="0.3">
      <c r="A41" s="1" t="s">
        <v>105</v>
      </c>
      <c r="B41" s="1" t="s">
        <v>106</v>
      </c>
      <c r="C41" s="3">
        <v>7.5399890000000003</v>
      </c>
      <c r="D41" s="3">
        <v>-5.5470800000000002</v>
      </c>
      <c r="E41" t="s">
        <v>386</v>
      </c>
      <c r="F41" s="3">
        <v>26147544</v>
      </c>
      <c r="G41" s="3">
        <v>0.22216091400000004</v>
      </c>
      <c r="H41">
        <v>134048920000</v>
      </c>
      <c r="I41" s="3">
        <v>1.0535084E-2</v>
      </c>
      <c r="J41" s="3">
        <v>6.1775040000000003E-2</v>
      </c>
      <c r="K41" s="3">
        <v>0.32501146600000003</v>
      </c>
      <c r="L41" s="3">
        <v>8.7433421333333303</v>
      </c>
      <c r="M41" s="3">
        <f t="shared" si="1"/>
        <v>5126.6352205010153</v>
      </c>
      <c r="N41" s="3">
        <f t="shared" si="2"/>
        <v>8.4964352292513592</v>
      </c>
      <c r="O41" s="3">
        <v>68.459559999999996</v>
      </c>
      <c r="P41" s="3">
        <v>30.3</v>
      </c>
      <c r="Q41" s="3">
        <v>59.3185</v>
      </c>
      <c r="R41" s="3">
        <v>5.9022516999999999</v>
      </c>
      <c r="S41" s="3">
        <v>617</v>
      </c>
      <c r="T41" s="3">
        <v>14.028487999999999</v>
      </c>
      <c r="U41" s="3">
        <v>2778</v>
      </c>
      <c r="V41" s="3">
        <v>5.1991389999999997</v>
      </c>
      <c r="W41" s="3">
        <v>36.288955999999999</v>
      </c>
      <c r="X41" s="3">
        <v>16.471603000000002</v>
      </c>
      <c r="Y41" s="3">
        <v>53.21</v>
      </c>
      <c r="Z41" s="3">
        <v>36.155720000000002</v>
      </c>
      <c r="AA41" s="3">
        <f t="shared" si="3"/>
        <v>0.40290912217223918</v>
      </c>
      <c r="AB41" s="4">
        <f t="shared" si="0"/>
        <v>-5.136967188990595</v>
      </c>
      <c r="AC41" s="1"/>
    </row>
    <row r="42" spans="1:29" x14ac:dyDescent="0.3">
      <c r="A42" s="1" t="s">
        <v>107</v>
      </c>
      <c r="B42" s="1" t="s">
        <v>108</v>
      </c>
      <c r="C42" s="3">
        <v>45.1</v>
      </c>
      <c r="D42" s="3">
        <v>15.2</v>
      </c>
      <c r="E42" t="s">
        <v>385</v>
      </c>
      <c r="F42" s="3">
        <v>4129749</v>
      </c>
      <c r="G42" s="3">
        <v>0.34492748400000006</v>
      </c>
      <c r="H42">
        <v>119326515000</v>
      </c>
      <c r="I42" s="3">
        <v>1.7857445999999999E-2</v>
      </c>
      <c r="J42" s="3">
        <v>-3.0899733333333299E-3</v>
      </c>
      <c r="K42" s="3">
        <v>1.08352666</v>
      </c>
      <c r="L42" s="3">
        <v>0.38132469333333302</v>
      </c>
      <c r="M42" s="3">
        <f t="shared" si="1"/>
        <v>28894.374694442689</v>
      </c>
      <c r="N42" s="3">
        <f t="shared" si="2"/>
        <v>83.522626677795685</v>
      </c>
      <c r="O42" s="3">
        <v>100</v>
      </c>
      <c r="P42" s="3">
        <v>100</v>
      </c>
      <c r="Q42" s="3">
        <v>78.7376</v>
      </c>
      <c r="R42" s="3">
        <v>0.39988297</v>
      </c>
      <c r="S42" s="3">
        <v>8</v>
      </c>
      <c r="T42" s="3">
        <v>6.2461485999999997</v>
      </c>
      <c r="U42" s="3">
        <v>3074</v>
      </c>
      <c r="V42" s="3">
        <v>12.191084</v>
      </c>
      <c r="W42" s="3">
        <v>79.07978</v>
      </c>
      <c r="X42" s="3">
        <v>3.3636652000000003E-2</v>
      </c>
      <c r="Y42" s="3">
        <v>0</v>
      </c>
      <c r="Z42" s="3">
        <v>0.10384203</v>
      </c>
      <c r="AA42" s="3">
        <f t="shared" si="3"/>
        <v>4.3240996002420484</v>
      </c>
      <c r="AB42" s="4">
        <f t="shared" si="0"/>
        <v>0.22086051864199119</v>
      </c>
      <c r="AC42" s="1"/>
    </row>
    <row r="43" spans="1:29" x14ac:dyDescent="0.3">
      <c r="A43" s="1" t="s">
        <v>109</v>
      </c>
      <c r="B43" s="1" t="s">
        <v>110</v>
      </c>
      <c r="C43" s="3">
        <v>21.521757000000001</v>
      </c>
      <c r="D43" s="3">
        <v>-77.781166999999996</v>
      </c>
      <c r="E43" t="s">
        <v>386</v>
      </c>
      <c r="F43" s="3">
        <v>11316699</v>
      </c>
      <c r="G43" s="3">
        <v>0.39135825000000002</v>
      </c>
      <c r="H43">
        <v>107000000000</v>
      </c>
      <c r="I43" s="3">
        <v>2.2842231000000001E-2</v>
      </c>
      <c r="J43" s="3">
        <v>-4.3723733333333303E-3</v>
      </c>
      <c r="K43" s="3">
        <v>1.5950515300000001</v>
      </c>
      <c r="L43" s="3">
        <v>3.2268848000000001</v>
      </c>
      <c r="M43" s="3">
        <f t="shared" si="1"/>
        <v>9455.0539870327902</v>
      </c>
      <c r="N43" s="3">
        <f t="shared" si="2"/>
        <v>34.582368056267995</v>
      </c>
      <c r="O43" s="3">
        <v>99.8</v>
      </c>
      <c r="P43" s="3">
        <v>93.6</v>
      </c>
      <c r="Q43" s="3">
        <v>77.611199999999997</v>
      </c>
      <c r="R43" s="3">
        <v>0.4164931</v>
      </c>
      <c r="S43" s="3">
        <v>36</v>
      </c>
      <c r="T43" s="3">
        <v>5.7132059999999996</v>
      </c>
      <c r="U43" s="3">
        <v>3344</v>
      </c>
      <c r="V43" s="3">
        <v>12.497733999999999</v>
      </c>
      <c r="W43" s="3">
        <v>67.97081</v>
      </c>
      <c r="X43" s="3">
        <v>0.60365343000000005</v>
      </c>
      <c r="Y43" s="3">
        <v>9.49</v>
      </c>
      <c r="Z43" s="3">
        <v>1.1003149000000001</v>
      </c>
      <c r="AA43" s="3">
        <f t="shared" si="3"/>
        <v>2.0184535260679817</v>
      </c>
      <c r="AB43" s="4">
        <f t="shared" si="0"/>
        <v>-0.7689015962650676</v>
      </c>
      <c r="AC43" s="1"/>
    </row>
    <row r="44" spans="1:29" x14ac:dyDescent="0.3">
      <c r="A44" s="1" t="s">
        <v>111</v>
      </c>
      <c r="B44" s="1" t="s">
        <v>112</v>
      </c>
      <c r="C44" s="3">
        <v>35.126412999999999</v>
      </c>
      <c r="D44" s="3">
        <v>33.429859</v>
      </c>
      <c r="E44" t="s">
        <v>385</v>
      </c>
      <c r="F44" s="3">
        <v>1228840</v>
      </c>
      <c r="G44" s="3">
        <v>0.11697659999999999</v>
      </c>
      <c r="H44">
        <v>36818780000</v>
      </c>
      <c r="I44" s="3">
        <v>7.3431759999999999E-3</v>
      </c>
      <c r="J44" s="3">
        <v>-5.8624000000000002E-4</v>
      </c>
      <c r="K44" s="3">
        <v>0.286601096</v>
      </c>
      <c r="L44" s="3">
        <v>1.2127840000000001E-2</v>
      </c>
      <c r="M44" s="3">
        <f t="shared" si="1"/>
        <v>29962.224536961687</v>
      </c>
      <c r="N44" s="3">
        <f t="shared" si="2"/>
        <v>95.192702060479789</v>
      </c>
      <c r="O44" s="3">
        <v>100</v>
      </c>
      <c r="P44" s="3">
        <v>100</v>
      </c>
      <c r="Q44" s="3">
        <v>81.397000000000006</v>
      </c>
      <c r="R44" s="3">
        <v>0.23084481000000001</v>
      </c>
      <c r="S44" s="3">
        <v>6</v>
      </c>
      <c r="T44" s="3">
        <v>5.0202207999999997</v>
      </c>
      <c r="U44" s="3">
        <v>3019</v>
      </c>
      <c r="V44" s="3">
        <v>12.361526</v>
      </c>
      <c r="W44" s="3">
        <v>86.063630000000003</v>
      </c>
      <c r="X44" s="3">
        <v>3.3667546E-2</v>
      </c>
      <c r="Y44" s="3">
        <v>77.900000000000006</v>
      </c>
      <c r="Z44" s="3">
        <v>6.4292219999999997E-2</v>
      </c>
      <c r="AA44" s="3">
        <f t="shared" si="3"/>
        <v>5.9756974056834089</v>
      </c>
      <c r="AB44" s="4">
        <f t="shared" si="0"/>
        <v>2.9907853590745714E-2</v>
      </c>
      <c r="AC44" s="1"/>
    </row>
    <row r="45" spans="1:29" x14ac:dyDescent="0.3">
      <c r="A45" s="1" t="s">
        <v>113</v>
      </c>
      <c r="B45" s="1" t="s">
        <v>114</v>
      </c>
      <c r="C45" s="3">
        <v>49.817492000000001</v>
      </c>
      <c r="D45" s="3">
        <v>15.472962000000001</v>
      </c>
      <c r="E45" t="s">
        <v>385</v>
      </c>
      <c r="F45" s="3">
        <v>10536876</v>
      </c>
      <c r="G45" s="3">
        <v>1.7204508000000001</v>
      </c>
      <c r="H45">
        <v>437437040000</v>
      </c>
      <c r="I45" s="3">
        <v>0.101012964</v>
      </c>
      <c r="J45" s="3">
        <v>-1.4924693333333299E-2</v>
      </c>
      <c r="K45" s="3">
        <v>11.887998401999999</v>
      </c>
      <c r="L45" s="3">
        <v>-0.97678575999999995</v>
      </c>
      <c r="M45" s="3">
        <f t="shared" si="1"/>
        <v>41514.870251865927</v>
      </c>
      <c r="N45" s="3">
        <f t="shared" si="2"/>
        <v>163.27902122033132</v>
      </c>
      <c r="O45" s="3">
        <v>100</v>
      </c>
      <c r="P45" s="3">
        <v>100</v>
      </c>
      <c r="Q45" s="3">
        <v>79.243300000000005</v>
      </c>
      <c r="R45" s="3">
        <v>0.24260028</v>
      </c>
      <c r="S45" s="3">
        <v>7</v>
      </c>
      <c r="T45" s="3">
        <v>5.6198144000000001</v>
      </c>
      <c r="U45" s="3">
        <v>3277</v>
      </c>
      <c r="V45" s="3">
        <v>12.86931</v>
      </c>
      <c r="W45" s="3">
        <v>80.86694</v>
      </c>
      <c r="X45" s="3">
        <v>3.9264470000000003E-2</v>
      </c>
      <c r="Y45" s="3">
        <v>0</v>
      </c>
      <c r="Z45" s="3">
        <v>0.26296818</v>
      </c>
      <c r="AA45" s="3">
        <f t="shared" si="3"/>
        <v>9.5866140970056026</v>
      </c>
      <c r="AB45" s="4">
        <f t="shared" si="0"/>
        <v>9.6869430446676752</v>
      </c>
      <c r="AC45" s="1"/>
    </row>
    <row r="46" spans="1:29" x14ac:dyDescent="0.3">
      <c r="A46" s="1" t="s">
        <v>115</v>
      </c>
      <c r="B46" s="1" t="s">
        <v>116</v>
      </c>
      <c r="C46" s="3">
        <v>-4.0383329999999997</v>
      </c>
      <c r="D46" s="3">
        <v>21.758664</v>
      </c>
      <c r="E46" t="s">
        <v>386</v>
      </c>
      <c r="F46" s="3">
        <v>89906896</v>
      </c>
      <c r="G46" s="3">
        <v>0.14342162400000003</v>
      </c>
      <c r="H46">
        <v>95291605000</v>
      </c>
      <c r="I46" s="3">
        <v>2.605474E-3</v>
      </c>
      <c r="J46" s="3">
        <v>0.46976143999999997</v>
      </c>
      <c r="K46" s="3">
        <v>0.190315541</v>
      </c>
      <c r="L46" s="3">
        <v>18.187387626666698</v>
      </c>
      <c r="M46" s="3">
        <f t="shared" si="1"/>
        <v>1059.8920576681905</v>
      </c>
      <c r="N46" s="3">
        <f t="shared" si="2"/>
        <v>1.5952238413391564</v>
      </c>
      <c r="O46" s="3">
        <v>19.100000000000001</v>
      </c>
      <c r="P46" s="3">
        <v>3.75</v>
      </c>
      <c r="Q46" s="3">
        <v>60.275700000000001</v>
      </c>
      <c r="R46" s="3">
        <v>6.5859490000000003</v>
      </c>
      <c r="S46" s="3">
        <v>473</v>
      </c>
      <c r="T46" s="3">
        <v>15.473239</v>
      </c>
      <c r="U46" s="3" t="e">
        <v>#N/A</v>
      </c>
      <c r="V46" s="3">
        <v>7.0186963000000002</v>
      </c>
      <c r="W46" s="3">
        <v>12.5</v>
      </c>
      <c r="X46" s="3">
        <v>23.561964</v>
      </c>
      <c r="Y46" s="3">
        <v>11.25</v>
      </c>
      <c r="Z46" s="3">
        <v>49.198338</v>
      </c>
      <c r="AA46" s="3">
        <f t="shared" si="3"/>
        <v>2.8979690278707875E-2</v>
      </c>
      <c r="AB46" s="4">
        <f t="shared" si="0"/>
        <v>-18.590398505736449</v>
      </c>
      <c r="AC46" s="1"/>
    </row>
    <row r="47" spans="1:29" x14ac:dyDescent="0.3">
      <c r="A47" s="1" t="s">
        <v>117</v>
      </c>
      <c r="B47" s="1" t="s">
        <v>118</v>
      </c>
      <c r="C47" s="3">
        <v>56.263919999999999</v>
      </c>
      <c r="D47" s="3">
        <v>9.5017849999999999</v>
      </c>
      <c r="E47" t="s">
        <v>385</v>
      </c>
      <c r="F47" s="3">
        <v>5795879</v>
      </c>
      <c r="G47" s="3">
        <v>0.69145646400000005</v>
      </c>
      <c r="H47">
        <v>330340370000</v>
      </c>
      <c r="I47" s="3">
        <v>3.0955443999999999E-2</v>
      </c>
      <c r="J47" s="3">
        <v>5.3738666666666701E-4</v>
      </c>
      <c r="K47" s="3">
        <v>4.0554045739999998</v>
      </c>
      <c r="L47" s="3">
        <v>0.56573381333333395</v>
      </c>
      <c r="M47" s="3">
        <f t="shared" si="1"/>
        <v>56995.73265763485</v>
      </c>
      <c r="N47" s="3">
        <f t="shared" si="2"/>
        <v>119.30139742392828</v>
      </c>
      <c r="O47" s="3">
        <v>100</v>
      </c>
      <c r="P47" s="3">
        <v>100</v>
      </c>
      <c r="Q47" s="3">
        <v>81.433700000000002</v>
      </c>
      <c r="R47" s="3">
        <v>0.32666810000000002</v>
      </c>
      <c r="S47" s="3">
        <v>1.6</v>
      </c>
      <c r="T47" s="3">
        <v>2.5983974999999999</v>
      </c>
      <c r="U47" s="3">
        <v>3401</v>
      </c>
      <c r="V47" s="3">
        <v>12.910601</v>
      </c>
      <c r="W47" s="3">
        <v>98.046430000000001</v>
      </c>
      <c r="X47" s="3">
        <v>8.1428564999999994E-2</v>
      </c>
      <c r="Y47" s="3">
        <v>0</v>
      </c>
      <c r="Z47" s="3">
        <v>7.3991790000000002E-2</v>
      </c>
      <c r="AA47" s="3">
        <f t="shared" si="3"/>
        <v>5.3409403474434161</v>
      </c>
      <c r="AB47" s="4">
        <f t="shared" si="0"/>
        <v>2.8446993779437952</v>
      </c>
      <c r="AC47" s="1"/>
    </row>
    <row r="48" spans="1:29" x14ac:dyDescent="0.3">
      <c r="A48" s="1" t="s">
        <v>119</v>
      </c>
      <c r="B48" s="1" t="s">
        <v>120</v>
      </c>
      <c r="C48" s="3">
        <v>11.825138000000001</v>
      </c>
      <c r="D48" s="3">
        <v>42.590274999999998</v>
      </c>
      <c r="E48" t="s">
        <v>386</v>
      </c>
      <c r="F48" s="3">
        <v>1073999</v>
      </c>
      <c r="G48" s="3">
        <v>1.1014538400000003E-2</v>
      </c>
      <c r="H48">
        <v>5120924700</v>
      </c>
      <c r="I48" s="3">
        <v>3.9260299999999999E-4</v>
      </c>
      <c r="J48" s="3">
        <v>2.4426666666666702E-5</v>
      </c>
      <c r="K48" s="3">
        <v>1.8497986000000001E-2</v>
      </c>
      <c r="L48" s="3">
        <v>-1.1602666666666701E-3</v>
      </c>
      <c r="M48" s="3">
        <f t="shared" si="1"/>
        <v>4768.0907524122458</v>
      </c>
      <c r="N48" s="3">
        <f t="shared" si="2"/>
        <v>10.255631895374206</v>
      </c>
      <c r="O48" s="3">
        <v>61.211930000000002</v>
      </c>
      <c r="P48" s="3">
        <v>9.5</v>
      </c>
      <c r="Q48" s="3">
        <v>63.0854</v>
      </c>
      <c r="R48" s="3">
        <v>4.8745609999999999</v>
      </c>
      <c r="S48" s="3">
        <v>248</v>
      </c>
      <c r="T48" s="3">
        <v>9.8612000000000002</v>
      </c>
      <c r="U48" s="3">
        <v>2694</v>
      </c>
      <c r="V48" s="3">
        <v>4.0999999999999996</v>
      </c>
      <c r="W48" s="3">
        <v>59</v>
      </c>
      <c r="X48" s="3">
        <v>15.588649999999999</v>
      </c>
      <c r="Y48" s="3">
        <v>0</v>
      </c>
      <c r="Z48" s="3">
        <v>36.646053000000002</v>
      </c>
      <c r="AA48" s="3">
        <f t="shared" si="3"/>
        <v>0.36555248189244122</v>
      </c>
      <c r="AB48" s="4">
        <f t="shared" si="0"/>
        <v>-0.20585041220830758</v>
      </c>
      <c r="AC48" s="1"/>
    </row>
    <row r="49" spans="1:29" x14ac:dyDescent="0.3">
      <c r="A49" s="1" t="s">
        <v>121</v>
      </c>
      <c r="B49" s="1" t="s">
        <v>122</v>
      </c>
      <c r="C49" s="3">
        <v>15.414999</v>
      </c>
      <c r="D49" s="3">
        <v>-61.370975999999999</v>
      </c>
      <c r="E49" t="s">
        <v>386</v>
      </c>
      <c r="F49" s="3">
        <v>71446</v>
      </c>
      <c r="G49" s="3">
        <v>2.8420884000000001E-3</v>
      </c>
      <c r="H49">
        <v>885380100</v>
      </c>
      <c r="I49" s="3">
        <v>1.6854399999999999E-4</v>
      </c>
      <c r="J49" s="3">
        <v>-3.6640000000000002E-5</v>
      </c>
      <c r="K49" s="3">
        <v>4.6789279999999997E-3</v>
      </c>
      <c r="L49" s="3">
        <v>5.2150933333333397E-3</v>
      </c>
      <c r="M49" s="3">
        <f t="shared" si="1"/>
        <v>12392.297679366235</v>
      </c>
      <c r="N49" s="3">
        <f t="shared" si="2"/>
        <v>39.779531394339784</v>
      </c>
      <c r="O49" s="3">
        <v>100</v>
      </c>
      <c r="P49" s="3">
        <v>89.3</v>
      </c>
      <c r="Q49" s="3">
        <v>73.558800000000005</v>
      </c>
      <c r="R49" s="3">
        <v>3.132514</v>
      </c>
      <c r="S49" s="3" t="e">
        <v>#N/A</v>
      </c>
      <c r="T49" s="3">
        <v>4.90055</v>
      </c>
      <c r="U49" s="3">
        <v>2952</v>
      </c>
      <c r="V49" s="3">
        <v>8.1421860000000006</v>
      </c>
      <c r="W49" s="3" t="e">
        <v>#N/A</v>
      </c>
      <c r="X49" s="3">
        <v>0.64733300000000005</v>
      </c>
      <c r="Y49" s="3">
        <v>0</v>
      </c>
      <c r="Z49" s="3">
        <v>1.8888041</v>
      </c>
      <c r="AA49" s="3">
        <f t="shared" si="3"/>
        <v>2.3590403941438289</v>
      </c>
      <c r="AB49" s="4">
        <f t="shared" si="0"/>
        <v>-1.0245476639474286E-2</v>
      </c>
      <c r="AC49" s="1"/>
    </row>
    <row r="50" spans="1:29" x14ac:dyDescent="0.3">
      <c r="A50" s="1" t="s">
        <v>123</v>
      </c>
      <c r="B50" s="1" t="s">
        <v>124</v>
      </c>
      <c r="C50" s="3">
        <v>18.735693000000001</v>
      </c>
      <c r="D50" s="3">
        <v>-70.162650999999997</v>
      </c>
      <c r="E50" t="s">
        <v>386</v>
      </c>
      <c r="F50" s="3">
        <v>10881886</v>
      </c>
      <c r="G50" s="3">
        <v>0.43477480800000001</v>
      </c>
      <c r="H50">
        <v>197735330000</v>
      </c>
      <c r="I50" s="3">
        <v>2.8357634999999999E-2</v>
      </c>
      <c r="J50" s="3">
        <v>-1.79536E-3</v>
      </c>
      <c r="K50" s="3">
        <v>0.72084321900000004</v>
      </c>
      <c r="L50" s="3">
        <v>0.96645327999999997</v>
      </c>
      <c r="M50" s="3">
        <f t="shared" si="1"/>
        <v>18171.053253084989</v>
      </c>
      <c r="N50" s="3">
        <f t="shared" si="2"/>
        <v>39.953994004348147</v>
      </c>
      <c r="O50" s="3">
        <v>99</v>
      </c>
      <c r="P50" s="3">
        <v>90.9</v>
      </c>
      <c r="Q50" s="3">
        <v>73.576700000000002</v>
      </c>
      <c r="R50" s="3">
        <v>2.8306756000000002</v>
      </c>
      <c r="S50" s="3">
        <v>95</v>
      </c>
      <c r="T50" s="3">
        <v>6.7961929999999997</v>
      </c>
      <c r="U50" s="3">
        <v>2892</v>
      </c>
      <c r="V50" s="3">
        <v>9.3068639999999991</v>
      </c>
      <c r="W50" s="3">
        <v>75.8</v>
      </c>
      <c r="X50" s="3">
        <v>1.4073989</v>
      </c>
      <c r="Y50" s="3">
        <v>0</v>
      </c>
      <c r="Z50" s="3">
        <v>4.6883189999999999</v>
      </c>
      <c r="AA50" s="3">
        <f t="shared" si="3"/>
        <v>2.605948546051668</v>
      </c>
      <c r="AB50" s="4">
        <f t="shared" si="0"/>
        <v>-1.5522815172291839</v>
      </c>
      <c r="AC50" s="1"/>
    </row>
    <row r="51" spans="1:29" x14ac:dyDescent="0.3">
      <c r="A51" s="1" t="s">
        <v>125</v>
      </c>
      <c r="B51" s="1" t="s">
        <v>126</v>
      </c>
      <c r="C51" s="3">
        <v>-1.8312390000000001</v>
      </c>
      <c r="D51" s="3">
        <v>-78.183406000000005</v>
      </c>
      <c r="E51" t="s">
        <v>386</v>
      </c>
      <c r="F51" s="3">
        <v>17343742</v>
      </c>
      <c r="G51" s="3">
        <v>0.75926476799999998</v>
      </c>
      <c r="H51">
        <v>197548970000</v>
      </c>
      <c r="I51" s="3">
        <v>4.0264467999999998E-2</v>
      </c>
      <c r="J51" s="3">
        <v>1.5010186666666699E-2</v>
      </c>
      <c r="K51" s="3">
        <v>1.1738691480000001</v>
      </c>
      <c r="L51" s="3">
        <v>4.1964280533333298</v>
      </c>
      <c r="M51" s="3">
        <f t="shared" si="1"/>
        <v>11390.216136748344</v>
      </c>
      <c r="N51" s="3">
        <f t="shared" si="2"/>
        <v>43.777448257705863</v>
      </c>
      <c r="O51" s="3">
        <v>99.09</v>
      </c>
      <c r="P51" s="3">
        <v>94.45</v>
      </c>
      <c r="Q51" s="3">
        <v>77.2971</v>
      </c>
      <c r="R51" s="3">
        <v>1.1545023999999999</v>
      </c>
      <c r="S51" s="3">
        <v>59</v>
      </c>
      <c r="T51" s="3">
        <v>5.2422624000000004</v>
      </c>
      <c r="U51" s="3">
        <v>2606</v>
      </c>
      <c r="V51" s="3">
        <v>8.8000530000000001</v>
      </c>
      <c r="W51" s="3">
        <v>59.2</v>
      </c>
      <c r="X51" s="3">
        <v>0.55090220000000001</v>
      </c>
      <c r="Y51" s="3">
        <v>0</v>
      </c>
      <c r="Z51" s="3">
        <v>1.9052445</v>
      </c>
      <c r="AA51" s="3">
        <f t="shared" si="3"/>
        <v>2.3215559825555525</v>
      </c>
      <c r="AB51" s="4">
        <f t="shared" si="0"/>
        <v>-2.4490771830842464</v>
      </c>
      <c r="AC51" s="1"/>
    </row>
    <row r="52" spans="1:29" x14ac:dyDescent="0.3">
      <c r="A52" s="1" t="s">
        <v>127</v>
      </c>
      <c r="B52" s="1" t="s">
        <v>128</v>
      </c>
      <c r="C52" s="3">
        <v>26.820553</v>
      </c>
      <c r="D52" s="3">
        <v>30.802498</v>
      </c>
      <c r="E52" t="s">
        <v>386</v>
      </c>
      <c r="F52" s="3">
        <v>105618672</v>
      </c>
      <c r="G52" s="3">
        <v>3.7716807600000002</v>
      </c>
      <c r="H52">
        <v>1180890300000</v>
      </c>
      <c r="I52" s="3">
        <v>0.25614017500000003</v>
      </c>
      <c r="J52" s="3">
        <v>2.0152E-3</v>
      </c>
      <c r="K52" s="3">
        <v>6.1822839099999998</v>
      </c>
      <c r="L52" s="3">
        <v>0.59855104000000003</v>
      </c>
      <c r="M52" s="3">
        <f t="shared" si="1"/>
        <v>11180.696345055352</v>
      </c>
      <c r="N52" s="3">
        <f t="shared" si="2"/>
        <v>35.71035962277579</v>
      </c>
      <c r="O52" s="3">
        <v>100</v>
      </c>
      <c r="P52" s="3">
        <v>99.9</v>
      </c>
      <c r="Q52" s="3">
        <v>71.357500000000002</v>
      </c>
      <c r="R52" s="3">
        <v>1.7334448</v>
      </c>
      <c r="S52" s="3">
        <v>37</v>
      </c>
      <c r="T52" s="3">
        <v>15.600813</v>
      </c>
      <c r="U52" s="3">
        <v>3292</v>
      </c>
      <c r="V52" s="3">
        <v>9.5730260000000005</v>
      </c>
      <c r="W52" s="3">
        <v>57.282867000000003</v>
      </c>
      <c r="X52" s="3">
        <v>2.4156349000000001</v>
      </c>
      <c r="Y52" s="3">
        <v>0.9</v>
      </c>
      <c r="Z52" s="3">
        <v>3.4950725999999999</v>
      </c>
      <c r="AA52" s="3">
        <f t="shared" si="3"/>
        <v>2.4251410299875769</v>
      </c>
      <c r="AB52" s="4">
        <f t="shared" si="0"/>
        <v>-15.880473954847758</v>
      </c>
      <c r="AC52" s="1"/>
    </row>
    <row r="53" spans="1:29" x14ac:dyDescent="0.3">
      <c r="A53" s="1" t="s">
        <v>129</v>
      </c>
      <c r="B53" s="1" t="s">
        <v>130</v>
      </c>
      <c r="C53" s="3">
        <v>13.794185000000001</v>
      </c>
      <c r="D53" s="3">
        <v>-88.896529999999998</v>
      </c>
      <c r="E53" t="s">
        <v>386</v>
      </c>
      <c r="F53" s="3">
        <v>6280222</v>
      </c>
      <c r="G53" s="3">
        <v>0.16440034680000004</v>
      </c>
      <c r="H53">
        <v>56656515000</v>
      </c>
      <c r="I53" s="3">
        <v>7.4229480000000004E-3</v>
      </c>
      <c r="J53" s="3">
        <v>-1.6488E-3</v>
      </c>
      <c r="K53" s="3">
        <v>0.22625088199999999</v>
      </c>
      <c r="L53" s="3">
        <v>0.73759984000000001</v>
      </c>
      <c r="M53" s="3">
        <f t="shared" si="1"/>
        <v>9021.4191472849216</v>
      </c>
      <c r="N53" s="3">
        <f t="shared" si="2"/>
        <v>26.177473789939278</v>
      </c>
      <c r="O53" s="3">
        <v>97.36</v>
      </c>
      <c r="P53" s="3">
        <v>90.75</v>
      </c>
      <c r="Q53" s="3">
        <v>72.558599999999998</v>
      </c>
      <c r="R53" s="3">
        <v>1.1469685999999999</v>
      </c>
      <c r="S53" s="3">
        <v>46</v>
      </c>
      <c r="T53" s="3">
        <v>6.4788019999999999</v>
      </c>
      <c r="U53" s="3">
        <v>2696</v>
      </c>
      <c r="V53" s="3">
        <v>7.1120400000000004</v>
      </c>
      <c r="W53" s="3">
        <v>50.491190000000003</v>
      </c>
      <c r="X53" s="3">
        <v>2.111218</v>
      </c>
      <c r="Y53" s="3">
        <v>16.5</v>
      </c>
      <c r="Z53" s="3">
        <v>3.5513162999999999</v>
      </c>
      <c r="AA53" s="3">
        <f t="shared" si="3"/>
        <v>1.1819563066401155</v>
      </c>
      <c r="AB53" s="4">
        <f t="shared" si="0"/>
        <v>-1.0856290602462906</v>
      </c>
      <c r="AC53" s="1"/>
    </row>
    <row r="54" spans="1:29" x14ac:dyDescent="0.3">
      <c r="A54" s="1" t="s">
        <v>131</v>
      </c>
      <c r="B54" s="1" t="s">
        <v>132</v>
      </c>
      <c r="C54" s="3">
        <v>1.650801</v>
      </c>
      <c r="D54" s="3">
        <v>10.267894999999999</v>
      </c>
      <c r="E54" t="s">
        <v>386</v>
      </c>
      <c r="F54" s="3">
        <v>1553037</v>
      </c>
      <c r="G54" s="3">
        <v>9.8650295999999998E-2</v>
      </c>
      <c r="H54">
        <v>25221798000</v>
      </c>
      <c r="I54" s="3">
        <v>4.6379760000000003E-3</v>
      </c>
      <c r="J54" s="3">
        <v>2.3327466666666699E-3</v>
      </c>
      <c r="K54" s="3">
        <v>0.13707307699999999</v>
      </c>
      <c r="L54" s="3">
        <v>0.24830927999999999</v>
      </c>
      <c r="M54" s="3">
        <f t="shared" si="1"/>
        <v>16240.307217406926</v>
      </c>
      <c r="N54" s="3">
        <f t="shared" si="2"/>
        <v>63.520892290396169</v>
      </c>
      <c r="O54" s="3">
        <v>66.600043999999997</v>
      </c>
      <c r="P54" s="3">
        <v>24</v>
      </c>
      <c r="Q54" s="3">
        <v>61.644399999999997</v>
      </c>
      <c r="R54" s="3">
        <v>6.0439094999999998</v>
      </c>
      <c r="S54" s="3">
        <v>301</v>
      </c>
      <c r="T54" s="3">
        <v>8.6818620000000006</v>
      </c>
      <c r="U54" s="3" t="e">
        <v>#N/A</v>
      </c>
      <c r="V54" s="3">
        <v>5.910863</v>
      </c>
      <c r="W54" s="3" t="e">
        <v>#N/A</v>
      </c>
      <c r="X54" s="3">
        <v>2.4271839000000002</v>
      </c>
      <c r="Y54" s="3">
        <v>0</v>
      </c>
      <c r="Z54" s="3">
        <v>16.556208000000002</v>
      </c>
      <c r="AA54" s="3">
        <f t="shared" si="3"/>
        <v>2.986391180635104</v>
      </c>
      <c r="AB54" s="4">
        <f t="shared" si="0"/>
        <v>-0.18734190225811426</v>
      </c>
      <c r="AC54" s="1"/>
    </row>
    <row r="55" spans="1:29" x14ac:dyDescent="0.3">
      <c r="A55" s="1" t="s">
        <v>133</v>
      </c>
      <c r="B55" s="1" t="s">
        <v>134</v>
      </c>
      <c r="C55" s="3">
        <v>58.595272000000001</v>
      </c>
      <c r="D55" s="3">
        <v>25.013607</v>
      </c>
      <c r="E55" t="s">
        <v>385</v>
      </c>
      <c r="F55" s="3">
        <v>1327039</v>
      </c>
      <c r="G55" s="3">
        <v>0.22594592160000004</v>
      </c>
      <c r="H55">
        <v>47971918000</v>
      </c>
      <c r="I55" s="3">
        <v>1.2380189999999999E-2</v>
      </c>
      <c r="J55" s="3">
        <v>2.6869333333333302E-4</v>
      </c>
      <c r="K55" s="3">
        <v>1.6206654650000001</v>
      </c>
      <c r="L55" s="3">
        <v>0.22059722666666701</v>
      </c>
      <c r="M55" s="3">
        <f t="shared" si="1"/>
        <v>36149.59168494671</v>
      </c>
      <c r="N55" s="3">
        <f t="shared" si="2"/>
        <v>170.26321125452984</v>
      </c>
      <c r="O55" s="3">
        <v>100</v>
      </c>
      <c r="P55" s="3">
        <v>100</v>
      </c>
      <c r="Q55" s="3">
        <v>78.669300000000007</v>
      </c>
      <c r="R55" s="3">
        <v>0.17834158</v>
      </c>
      <c r="S55" s="3">
        <v>0</v>
      </c>
      <c r="T55" s="3">
        <v>1.2464755000000001</v>
      </c>
      <c r="U55" s="3">
        <v>3247</v>
      </c>
      <c r="V55" s="3">
        <v>13.602370000000001</v>
      </c>
      <c r="W55" s="3">
        <v>90.228930000000005</v>
      </c>
      <c r="X55" s="3">
        <v>2.696103E-2</v>
      </c>
      <c r="Y55" s="3">
        <v>0</v>
      </c>
      <c r="Z55" s="3">
        <v>3.8806873999999998E-2</v>
      </c>
      <c r="AA55" s="3">
        <f t="shared" si="3"/>
        <v>9.3291832417886731</v>
      </c>
      <c r="AB55" s="4">
        <f t="shared" si="0"/>
        <v>1.3434593651712718</v>
      </c>
      <c r="AC55" s="1"/>
    </row>
    <row r="56" spans="1:29" x14ac:dyDescent="0.3">
      <c r="A56" s="1" t="s">
        <v>135</v>
      </c>
      <c r="B56" s="1" t="s">
        <v>136</v>
      </c>
      <c r="C56" s="3">
        <v>9.1449999999999996</v>
      </c>
      <c r="D56" s="3">
        <v>40.489673000000003</v>
      </c>
      <c r="E56" t="s">
        <v>386</v>
      </c>
      <c r="F56" s="3">
        <v>114120592</v>
      </c>
      <c r="G56" s="3">
        <v>0.37878544800000002</v>
      </c>
      <c r="H56">
        <v>248972210000</v>
      </c>
      <c r="I56" s="3">
        <v>1.8297764000000001E-2</v>
      </c>
      <c r="J56" s="3">
        <v>0.114512213333333</v>
      </c>
      <c r="K56" s="3">
        <v>0.245805782</v>
      </c>
      <c r="L56" s="3">
        <v>5.8250516266666601</v>
      </c>
      <c r="M56" s="3">
        <f t="shared" si="1"/>
        <v>2181.6589419725406</v>
      </c>
      <c r="N56" s="3">
        <f t="shared" si="2"/>
        <v>3.3191682707008741</v>
      </c>
      <c r="O56" s="3">
        <v>48.063589999999998</v>
      </c>
      <c r="P56" s="3">
        <v>7</v>
      </c>
      <c r="Q56" s="3">
        <v>65.837699999999998</v>
      </c>
      <c r="R56" s="3">
        <v>3.6617769999999998</v>
      </c>
      <c r="S56" s="3">
        <v>401</v>
      </c>
      <c r="T56" s="3">
        <v>15.057563999999999</v>
      </c>
      <c r="U56" s="3">
        <v>2338</v>
      </c>
      <c r="V56" s="3">
        <v>3.2015207000000001</v>
      </c>
      <c r="W56" s="3">
        <v>22</v>
      </c>
      <c r="X56" s="3">
        <v>31.324511999999999</v>
      </c>
      <c r="Y56" s="3">
        <v>64.31</v>
      </c>
      <c r="Z56" s="3">
        <v>64.847970000000004</v>
      </c>
      <c r="AA56" s="3">
        <f t="shared" si="3"/>
        <v>0.16033709323905365</v>
      </c>
      <c r="AB56" s="4">
        <f t="shared" si="0"/>
        <v>-23.592924065778071</v>
      </c>
      <c r="AC56" s="1"/>
    </row>
    <row r="57" spans="1:29" x14ac:dyDescent="0.3">
      <c r="A57" s="1" t="s">
        <v>137</v>
      </c>
      <c r="B57" s="1" t="s">
        <v>138</v>
      </c>
      <c r="C57" s="3">
        <v>-16.578192999999999</v>
      </c>
      <c r="D57" s="3">
        <v>179.414413</v>
      </c>
      <c r="E57" t="s">
        <v>386</v>
      </c>
      <c r="F57" s="3">
        <v>918472</v>
      </c>
      <c r="G57" s="3">
        <v>3.1139391600000003E-2</v>
      </c>
      <c r="H57">
        <v>12161720000</v>
      </c>
      <c r="I57" s="3">
        <v>1.359201E-3</v>
      </c>
      <c r="J57" s="3">
        <v>1.2213333333333301E-4</v>
      </c>
      <c r="K57" s="3">
        <v>4.6841839000000003E-2</v>
      </c>
      <c r="L57" s="3">
        <v>0.13136661333333299</v>
      </c>
      <c r="M57" s="3">
        <f t="shared" si="1"/>
        <v>13241.252863451471</v>
      </c>
      <c r="N57" s="3">
        <f t="shared" si="2"/>
        <v>33.90347403078156</v>
      </c>
      <c r="O57" s="3">
        <v>99.715879999999999</v>
      </c>
      <c r="P57" s="3">
        <v>49.4</v>
      </c>
      <c r="Q57" s="3">
        <v>67.893299999999996</v>
      </c>
      <c r="R57" s="3">
        <v>2.2648177</v>
      </c>
      <c r="S57" s="3">
        <v>34</v>
      </c>
      <c r="T57" s="3">
        <v>8.0805854999999998</v>
      </c>
      <c r="U57" s="3">
        <v>2781</v>
      </c>
      <c r="V57" s="3">
        <v>10.921548</v>
      </c>
      <c r="W57" s="3" t="e">
        <v>#N/A</v>
      </c>
      <c r="X57" s="3">
        <v>3.1314049000000002</v>
      </c>
      <c r="Y57" s="3">
        <v>9.4</v>
      </c>
      <c r="Z57" s="3">
        <v>12.576105</v>
      </c>
      <c r="AA57" s="3">
        <f t="shared" si="3"/>
        <v>1.4798502295116236</v>
      </c>
      <c r="AB57" s="4">
        <f t="shared" si="0"/>
        <v>-0.1450184159901636</v>
      </c>
      <c r="AC57" s="1"/>
    </row>
    <row r="58" spans="1:29" x14ac:dyDescent="0.3">
      <c r="A58" s="1" t="s">
        <v>139</v>
      </c>
      <c r="B58" s="1" t="s">
        <v>140</v>
      </c>
      <c r="C58" s="3">
        <v>61.924109999999999</v>
      </c>
      <c r="D58" s="3">
        <v>25.748151</v>
      </c>
      <c r="E58" t="s">
        <v>385</v>
      </c>
      <c r="F58" s="3">
        <v>5521539</v>
      </c>
      <c r="G58" s="3">
        <v>1.1771363880000001</v>
      </c>
      <c r="H58">
        <v>268258570000</v>
      </c>
      <c r="I58" s="3">
        <v>4.2381841000000003E-2</v>
      </c>
      <c r="J58" s="3">
        <v>1.3678933333333299E-2</v>
      </c>
      <c r="K58" s="3">
        <v>3.1508305810000001</v>
      </c>
      <c r="L58" s="3">
        <v>1.6468336533333301</v>
      </c>
      <c r="M58" s="3">
        <f t="shared" si="1"/>
        <v>48584.021592530633</v>
      </c>
      <c r="N58" s="3">
        <f t="shared" si="2"/>
        <v>213.18990737908399</v>
      </c>
      <c r="O58" s="3">
        <v>100</v>
      </c>
      <c r="P58" s="3">
        <v>100</v>
      </c>
      <c r="Q58" s="3">
        <v>81.870599999999996</v>
      </c>
      <c r="R58" s="3">
        <v>0.18660013</v>
      </c>
      <c r="S58" s="3">
        <v>8</v>
      </c>
      <c r="T58" s="3">
        <v>0.73263884000000001</v>
      </c>
      <c r="U58" s="3">
        <v>3343</v>
      </c>
      <c r="V58" s="3">
        <v>12.873620000000001</v>
      </c>
      <c r="W58" s="3">
        <v>89.607380000000006</v>
      </c>
      <c r="X58" s="3">
        <v>1.6492227000000002E-2</v>
      </c>
      <c r="Y58" s="3">
        <v>0</v>
      </c>
      <c r="Z58" s="3">
        <v>9.1378129999999998E-3</v>
      </c>
      <c r="AA58" s="3">
        <f t="shared" si="3"/>
        <v>7.6757297195582606</v>
      </c>
      <c r="AB58" s="4">
        <f t="shared" si="0"/>
        <v>1.9974324583809842</v>
      </c>
      <c r="AC58" s="1"/>
    </row>
    <row r="59" spans="1:29" x14ac:dyDescent="0.3">
      <c r="A59" s="1" t="s">
        <v>141</v>
      </c>
      <c r="B59" s="1" t="s">
        <v>142</v>
      </c>
      <c r="C59" s="3">
        <v>46.227637999999999</v>
      </c>
      <c r="D59" s="3">
        <v>2.213749</v>
      </c>
      <c r="E59" t="s">
        <v>385</v>
      </c>
      <c r="F59" s="3">
        <v>64399760</v>
      </c>
      <c r="G59" s="3">
        <v>9.8130049199999991</v>
      </c>
      <c r="H59">
        <v>3094645300000</v>
      </c>
      <c r="I59" s="3">
        <v>0.31638677599999998</v>
      </c>
      <c r="J59" s="3">
        <v>-2.7821973333333298E-2</v>
      </c>
      <c r="K59" s="3">
        <v>38.179347489000001</v>
      </c>
      <c r="L59" s="3">
        <v>-2.6134212799999998</v>
      </c>
      <c r="M59" s="3">
        <f t="shared" si="1"/>
        <v>48053.677529233028</v>
      </c>
      <c r="N59" s="3">
        <f t="shared" si="2"/>
        <v>152.37642065746829</v>
      </c>
      <c r="O59" s="3">
        <v>100</v>
      </c>
      <c r="P59" s="3">
        <v>100</v>
      </c>
      <c r="Q59" s="3">
        <v>82.731499999999997</v>
      </c>
      <c r="R59" s="3">
        <v>0.34131319999999998</v>
      </c>
      <c r="S59" s="3">
        <v>8</v>
      </c>
      <c r="T59" s="3">
        <v>2.4115869999999999</v>
      </c>
      <c r="U59" s="3">
        <v>3502</v>
      </c>
      <c r="V59" s="3">
        <v>11.610060000000001</v>
      </c>
      <c r="W59" s="3">
        <v>83.339744999999994</v>
      </c>
      <c r="X59" s="3">
        <v>5.4189622E-2</v>
      </c>
      <c r="Y59" s="3">
        <v>0</v>
      </c>
      <c r="Z59" s="3">
        <v>4.6548653000000002E-2</v>
      </c>
      <c r="AA59" s="3">
        <f t="shared" si="3"/>
        <v>4.9128564454277468</v>
      </c>
      <c r="AB59" s="4">
        <f t="shared" si="0"/>
        <v>24.726836824651674</v>
      </c>
      <c r="AC59" s="1"/>
    </row>
    <row r="60" spans="1:29" x14ac:dyDescent="0.3">
      <c r="A60" s="1" t="s">
        <v>143</v>
      </c>
      <c r="B60" s="1" t="s">
        <v>144</v>
      </c>
      <c r="C60" s="3">
        <v>-0.80368899999999999</v>
      </c>
      <c r="D60" s="3">
        <v>11.609444</v>
      </c>
      <c r="E60" t="s">
        <v>386</v>
      </c>
      <c r="F60" s="3">
        <v>2242788</v>
      </c>
      <c r="G60" s="3">
        <v>5.9971212000000003E-2</v>
      </c>
      <c r="H60">
        <v>32471044000</v>
      </c>
      <c r="I60" s="3">
        <v>5.7352530000000001E-3</v>
      </c>
      <c r="J60" s="3">
        <v>7.2302933333333302E-3</v>
      </c>
      <c r="K60" s="3">
        <v>0.26287065199999998</v>
      </c>
      <c r="L60" s="3">
        <v>1.2663638933333301</v>
      </c>
      <c r="M60" s="3">
        <f t="shared" si="1"/>
        <v>14477.981868995197</v>
      </c>
      <c r="N60" s="3">
        <f t="shared" si="2"/>
        <v>26.73958127116785</v>
      </c>
      <c r="O60" s="3">
        <v>90.726294999999993</v>
      </c>
      <c r="P60" s="3">
        <v>87.8</v>
      </c>
      <c r="Q60" s="3">
        <v>66.602800000000002</v>
      </c>
      <c r="R60" s="3">
        <v>3.1150305</v>
      </c>
      <c r="S60" s="3">
        <v>252</v>
      </c>
      <c r="T60" s="3">
        <v>8.3736730000000001</v>
      </c>
      <c r="U60" s="3">
        <v>2633</v>
      </c>
      <c r="V60" s="3">
        <v>9.4359999999999999</v>
      </c>
      <c r="W60" s="3">
        <v>61</v>
      </c>
      <c r="X60" s="3">
        <v>7.2673025000000004</v>
      </c>
      <c r="Y60" s="3">
        <v>44.33</v>
      </c>
      <c r="Z60" s="3">
        <v>16.967981000000002</v>
      </c>
      <c r="AA60" s="3">
        <f t="shared" si="3"/>
        <v>2.5571980053397825</v>
      </c>
      <c r="AB60" s="4">
        <f t="shared" si="0"/>
        <v>-0.20562689345471069</v>
      </c>
      <c r="AC60" s="1"/>
    </row>
    <row r="61" spans="1:29" x14ac:dyDescent="0.3">
      <c r="A61" s="1" t="s">
        <v>145</v>
      </c>
      <c r="B61" s="1" t="s">
        <v>146</v>
      </c>
      <c r="C61" s="3">
        <v>13.443182</v>
      </c>
      <c r="D61" s="3">
        <v>-15.310138999999999</v>
      </c>
      <c r="E61" t="s">
        <v>386</v>
      </c>
      <c r="F61" s="3">
        <v>2508882</v>
      </c>
      <c r="G61" s="3">
        <v>8.7851124000000013E-3</v>
      </c>
      <c r="H61">
        <v>5226778600</v>
      </c>
      <c r="I61" s="3">
        <v>6.0089599999999996E-4</v>
      </c>
      <c r="J61" s="3">
        <v>1.0747733333333299E-3</v>
      </c>
      <c r="K61" s="3">
        <v>1.3681376E-2</v>
      </c>
      <c r="L61" s="3">
        <v>9.2088533333333306E-2</v>
      </c>
      <c r="M61" s="3">
        <f t="shared" si="1"/>
        <v>2083.3098567409706</v>
      </c>
      <c r="N61" s="3">
        <f t="shared" si="2"/>
        <v>3.501604459675665</v>
      </c>
      <c r="O61" s="3">
        <v>62.1</v>
      </c>
      <c r="P61" s="3">
        <v>1.8</v>
      </c>
      <c r="Q61" s="3">
        <v>63.754899999999999</v>
      </c>
      <c r="R61" s="3">
        <v>3.5778470000000002</v>
      </c>
      <c r="S61" s="3">
        <v>597</v>
      </c>
      <c r="T61" s="3">
        <v>16.478300000000001</v>
      </c>
      <c r="U61" s="3">
        <v>2533</v>
      </c>
      <c r="V61" s="3">
        <v>4.4851521999999999</v>
      </c>
      <c r="W61" s="3">
        <v>34.5</v>
      </c>
      <c r="X61" s="3">
        <v>14.322658000000001</v>
      </c>
      <c r="Y61" s="3">
        <v>40.700000000000003</v>
      </c>
      <c r="Z61" s="3">
        <v>35.247062999999997</v>
      </c>
      <c r="AA61" s="3">
        <f t="shared" si="3"/>
        <v>0.23950747783275578</v>
      </c>
      <c r="AB61" s="4">
        <f t="shared" si="0"/>
        <v>-0.5104007302157928</v>
      </c>
      <c r="AC61" s="1"/>
    </row>
    <row r="62" spans="1:29" x14ac:dyDescent="0.3">
      <c r="A62" s="1" t="s">
        <v>147</v>
      </c>
      <c r="B62" s="1" t="s">
        <v>148</v>
      </c>
      <c r="C62" s="3">
        <v>42.315407</v>
      </c>
      <c r="D62" s="3">
        <v>43.356892000000002</v>
      </c>
      <c r="E62" t="s">
        <v>386</v>
      </c>
      <c r="F62" s="3">
        <v>3770814</v>
      </c>
      <c r="G62" s="3">
        <v>0.26687426399999997</v>
      </c>
      <c r="H62">
        <v>55762452000</v>
      </c>
      <c r="I62" s="3">
        <v>1.0920173E-2</v>
      </c>
      <c r="J62" s="3">
        <v>-6.0333866666666697E-3</v>
      </c>
      <c r="K62" s="3">
        <v>0.649911024</v>
      </c>
      <c r="L62" s="3">
        <v>7.0715200000000004E-3</v>
      </c>
      <c r="M62" s="3">
        <f t="shared" si="1"/>
        <v>14787.908393254083</v>
      </c>
      <c r="N62" s="3">
        <f t="shared" si="2"/>
        <v>70.773648342241216</v>
      </c>
      <c r="O62" s="3">
        <v>100</v>
      </c>
      <c r="P62" s="3">
        <v>87.7</v>
      </c>
      <c r="Q62" s="3">
        <v>73.4696</v>
      </c>
      <c r="R62" s="3">
        <v>0.86313819999999997</v>
      </c>
      <c r="S62" s="3">
        <v>25</v>
      </c>
      <c r="T62" s="3">
        <v>9.5999610000000004</v>
      </c>
      <c r="U62" s="3">
        <v>2835</v>
      </c>
      <c r="V62" s="3">
        <v>12.82222</v>
      </c>
      <c r="W62" s="3">
        <v>68.846699999999998</v>
      </c>
      <c r="X62" s="3">
        <v>0.16195369000000001</v>
      </c>
      <c r="Y62" s="3">
        <v>7.85</v>
      </c>
      <c r="Z62" s="3">
        <v>0.20859966999999999</v>
      </c>
      <c r="AA62" s="3">
        <f t="shared" si="3"/>
        <v>2.8959723285211099</v>
      </c>
      <c r="AB62" s="4">
        <f t="shared" si="0"/>
        <v>-0.13777693552460035</v>
      </c>
      <c r="AC62" s="1"/>
    </row>
    <row r="63" spans="1:29" x14ac:dyDescent="0.3">
      <c r="A63" s="1" t="s">
        <v>149</v>
      </c>
      <c r="B63" s="1" t="s">
        <v>150</v>
      </c>
      <c r="C63" s="3">
        <v>51.165691000000002</v>
      </c>
      <c r="D63" s="3">
        <v>10.451525999999999</v>
      </c>
      <c r="E63" t="s">
        <v>385</v>
      </c>
      <c r="F63" s="3">
        <v>83148144</v>
      </c>
      <c r="G63" s="3">
        <v>13.310678160000002</v>
      </c>
      <c r="H63">
        <v>4476576500000</v>
      </c>
      <c r="I63" s="3">
        <v>0.70714994799999997</v>
      </c>
      <c r="J63" s="3">
        <v>-2.9763893333333302E-2</v>
      </c>
      <c r="K63" s="3">
        <v>91.721717565999995</v>
      </c>
      <c r="L63" s="3">
        <v>-2.7445680533333299</v>
      </c>
      <c r="M63" s="3">
        <f t="shared" si="1"/>
        <v>53838.561928694406</v>
      </c>
      <c r="N63" s="3">
        <f t="shared" si="2"/>
        <v>160.08388786164608</v>
      </c>
      <c r="O63" s="3">
        <v>100</v>
      </c>
      <c r="P63" s="3">
        <v>100</v>
      </c>
      <c r="Q63" s="3">
        <v>81.558400000000006</v>
      </c>
      <c r="R63" s="3">
        <v>0.31592219999999999</v>
      </c>
      <c r="S63" s="3">
        <v>2.8</v>
      </c>
      <c r="T63" s="3">
        <v>3.0334759</v>
      </c>
      <c r="U63" s="3">
        <v>3554</v>
      </c>
      <c r="V63" s="3">
        <v>14.090966999999999</v>
      </c>
      <c r="W63" s="3">
        <v>88.134513999999996</v>
      </c>
      <c r="X63" s="3">
        <v>6.0076904E-2</v>
      </c>
      <c r="Y63" s="3">
        <v>0</v>
      </c>
      <c r="Z63" s="3">
        <v>4.501993E-2</v>
      </c>
      <c r="AA63" s="3">
        <f t="shared" si="3"/>
        <v>8.5046991307466833</v>
      </c>
      <c r="AB63" s="4">
        <f t="shared" si="0"/>
        <v>74.352843926086265</v>
      </c>
      <c r="AC63" s="1"/>
    </row>
    <row r="64" spans="1:29" x14ac:dyDescent="0.3">
      <c r="A64" s="1" t="s">
        <v>151</v>
      </c>
      <c r="B64" s="1" t="s">
        <v>152</v>
      </c>
      <c r="C64" s="3">
        <v>7.9465269999999997</v>
      </c>
      <c r="D64" s="3">
        <v>-1.0231939999999999</v>
      </c>
      <c r="E64" t="s">
        <v>386</v>
      </c>
      <c r="F64" s="3">
        <v>31522294</v>
      </c>
      <c r="G64" s="3">
        <v>0.35582814000000001</v>
      </c>
      <c r="H64">
        <v>168516320000</v>
      </c>
      <c r="I64" s="3">
        <v>1.8706476E-2</v>
      </c>
      <c r="J64" s="3">
        <v>3.1143999999999998E-3</v>
      </c>
      <c r="K64" s="3">
        <v>0.357106272</v>
      </c>
      <c r="L64" s="3">
        <v>2.03170021333333</v>
      </c>
      <c r="M64" s="3">
        <f t="shared" si="1"/>
        <v>5345.9408760035039</v>
      </c>
      <c r="N64" s="3">
        <f t="shared" si="2"/>
        <v>11.28814229065943</v>
      </c>
      <c r="O64" s="3">
        <v>83.5</v>
      </c>
      <c r="P64" s="3">
        <v>22.4</v>
      </c>
      <c r="Q64" s="3">
        <v>64.740099999999998</v>
      </c>
      <c r="R64" s="3">
        <v>3.4507816</v>
      </c>
      <c r="S64" s="3">
        <v>308</v>
      </c>
      <c r="T64" s="3">
        <v>13.248942</v>
      </c>
      <c r="U64" s="3">
        <v>3035</v>
      </c>
      <c r="V64" s="3">
        <v>8.3298860000000001</v>
      </c>
      <c r="W64" s="3">
        <v>22.0732</v>
      </c>
      <c r="X64" s="3">
        <v>11.902212</v>
      </c>
      <c r="Y64" s="3">
        <v>33.49</v>
      </c>
      <c r="Z64" s="3">
        <v>26.846636</v>
      </c>
      <c r="AA64" s="3">
        <f t="shared" si="3"/>
        <v>0.59343637871025501</v>
      </c>
      <c r="AB64" s="4">
        <f t="shared" si="0"/>
        <v>-6.22760764928982</v>
      </c>
      <c r="AC64" s="1"/>
    </row>
    <row r="65" spans="1:29" x14ac:dyDescent="0.3">
      <c r="A65" s="1" t="s">
        <v>153</v>
      </c>
      <c r="B65" s="1" t="s">
        <v>154</v>
      </c>
      <c r="C65" s="3">
        <v>39.074207999999999</v>
      </c>
      <c r="D65" s="3">
        <v>21.824311999999999</v>
      </c>
      <c r="E65" t="s">
        <v>385</v>
      </c>
      <c r="F65" s="3">
        <v>10574026</v>
      </c>
      <c r="G65" s="3">
        <v>1.1407123080000001</v>
      </c>
      <c r="H65">
        <v>318662400000</v>
      </c>
      <c r="I65" s="3">
        <v>6.5756231999999998E-2</v>
      </c>
      <c r="J65" s="3">
        <v>-1.1566026666666699E-2</v>
      </c>
      <c r="K65" s="3">
        <v>4.0207609489999996</v>
      </c>
      <c r="L65" s="3">
        <v>0.71000991999999996</v>
      </c>
      <c r="M65" s="3">
        <f t="shared" si="1"/>
        <v>30136.335961345281</v>
      </c>
      <c r="N65" s="3">
        <f t="shared" si="2"/>
        <v>107.87871223316456</v>
      </c>
      <c r="O65" s="3">
        <v>100</v>
      </c>
      <c r="P65" s="3">
        <v>100</v>
      </c>
      <c r="Q65" s="3">
        <v>81.248900000000006</v>
      </c>
      <c r="R65" s="3">
        <v>0.35397094000000001</v>
      </c>
      <c r="S65" s="3">
        <v>11.3</v>
      </c>
      <c r="T65" s="3">
        <v>4.8902070000000002</v>
      </c>
      <c r="U65" s="3">
        <v>3382</v>
      </c>
      <c r="V65" s="3">
        <v>11.119973</v>
      </c>
      <c r="W65" s="3">
        <v>75.671199999999999</v>
      </c>
      <c r="X65" s="3">
        <v>1.4408552999999999E-2</v>
      </c>
      <c r="Y65" s="3">
        <v>0</v>
      </c>
      <c r="Z65" s="3">
        <v>3.8962413E-3</v>
      </c>
      <c r="AA65" s="3">
        <f t="shared" si="3"/>
        <v>6.2186561674805789</v>
      </c>
      <c r="AB65" s="4">
        <f t="shared" si="0"/>
        <v>1.8119453023252841</v>
      </c>
      <c r="AC65" s="1"/>
    </row>
    <row r="66" spans="1:29" x14ac:dyDescent="0.3">
      <c r="A66" s="1" t="s">
        <v>155</v>
      </c>
      <c r="B66" s="1" t="s">
        <v>156</v>
      </c>
      <c r="C66" s="3">
        <v>12.262776000000001</v>
      </c>
      <c r="D66" s="3">
        <v>-61.604171000000001</v>
      </c>
      <c r="E66" t="s">
        <v>386</v>
      </c>
      <c r="F66" s="3">
        <v>122737</v>
      </c>
      <c r="G66" s="3">
        <v>4.7082787200000012E-3</v>
      </c>
      <c r="H66">
        <v>1889187600</v>
      </c>
      <c r="I66" s="3">
        <v>3.2976000000000001E-4</v>
      </c>
      <c r="J66" s="3">
        <v>-3.6640000000000002E-5</v>
      </c>
      <c r="K66" s="3">
        <v>7.9655360000000005E-3</v>
      </c>
      <c r="L66" s="3">
        <v>-6.9616000000000003E-4</v>
      </c>
      <c r="M66" s="3">
        <f t="shared" si="1"/>
        <v>15392.160473206939</v>
      </c>
      <c r="N66" s="3">
        <f t="shared" si="2"/>
        <v>38.360712091708301</v>
      </c>
      <c r="O66" s="3">
        <v>93.120964000000001</v>
      </c>
      <c r="P66" s="3">
        <v>89.6</v>
      </c>
      <c r="Q66" s="3">
        <v>74.863200000000006</v>
      </c>
      <c r="R66" s="3">
        <v>1.4608462</v>
      </c>
      <c r="S66" s="3">
        <v>25</v>
      </c>
      <c r="T66" s="3">
        <v>6.4797279999999997</v>
      </c>
      <c r="U66" s="3">
        <v>2402</v>
      </c>
      <c r="V66" s="3">
        <v>9.0321040000000004</v>
      </c>
      <c r="W66" s="3">
        <v>56</v>
      </c>
      <c r="X66" s="3">
        <v>0.39819798000000001</v>
      </c>
      <c r="Y66" s="3">
        <v>0</v>
      </c>
      <c r="Z66" s="3">
        <v>1.1042848999999999</v>
      </c>
      <c r="AA66" s="3">
        <f t="shared" si="3"/>
        <v>2.6867203858657129</v>
      </c>
      <c r="AB66" s="4">
        <f t="shared" ref="AB66:AB129" si="4">K66-F66/SUM($F$2:$F$180)*SUM($K$2:$K$180)</f>
        <v>-1.7673081308668862E-2</v>
      </c>
      <c r="AC66" s="1"/>
    </row>
    <row r="67" spans="1:29" x14ac:dyDescent="0.3">
      <c r="A67" s="1" t="s">
        <v>157</v>
      </c>
      <c r="B67" s="1" t="s">
        <v>158</v>
      </c>
      <c r="C67" s="3">
        <v>15.783471</v>
      </c>
      <c r="D67" s="3">
        <v>-90.230759000000006</v>
      </c>
      <c r="E67" t="s">
        <v>386</v>
      </c>
      <c r="F67" s="3">
        <v>17106338</v>
      </c>
      <c r="G67" s="3">
        <v>0.36036629999999992</v>
      </c>
      <c r="H67">
        <v>143985180000</v>
      </c>
      <c r="I67" s="3">
        <v>1.9761451999999999E-2</v>
      </c>
      <c r="J67" s="3">
        <v>8.5126933333333297E-3</v>
      </c>
      <c r="K67" s="3">
        <v>0.42412547499999997</v>
      </c>
      <c r="L67" s="3">
        <v>3.3500196266666702</v>
      </c>
      <c r="M67" s="3">
        <f t="shared" ref="M67:M130" si="5">H67/F67</f>
        <v>8417.0662359179387</v>
      </c>
      <c r="N67" s="3">
        <f t="shared" ref="N67:N130" si="6">G67*10^18/F67/10^9</f>
        <v>21.066244569702757</v>
      </c>
      <c r="O67" s="3">
        <v>95.742003999999994</v>
      </c>
      <c r="P67" s="3">
        <v>48.6</v>
      </c>
      <c r="Q67" s="3">
        <v>73.128900000000002</v>
      </c>
      <c r="R67" s="3">
        <v>2.0787260000000001</v>
      </c>
      <c r="S67" s="3">
        <v>95</v>
      </c>
      <c r="T67" s="3">
        <v>10.376927</v>
      </c>
      <c r="U67" s="3">
        <v>2551</v>
      </c>
      <c r="V67" s="3">
        <v>5.6813000000000002</v>
      </c>
      <c r="W67" s="3">
        <v>44.401049999999998</v>
      </c>
      <c r="X67" s="3">
        <v>6.6734314000000001</v>
      </c>
      <c r="Y67" s="3">
        <v>37.6</v>
      </c>
      <c r="Z67" s="3">
        <v>15.572221000000001</v>
      </c>
      <c r="AA67" s="3">
        <f t="shared" ref="AA67:AA130" si="7">I67*10^9/F67</f>
        <v>1.1552122961676543</v>
      </c>
      <c r="AB67" s="4">
        <f t="shared" si="4"/>
        <v>-3.1492293693805853</v>
      </c>
      <c r="AC67" s="1"/>
    </row>
    <row r="68" spans="1:29" x14ac:dyDescent="0.3">
      <c r="A68" s="1" t="s">
        <v>159</v>
      </c>
      <c r="B68" s="1" t="s">
        <v>160</v>
      </c>
      <c r="C68" s="3">
        <v>9.9455869999999997</v>
      </c>
      <c r="D68" s="3">
        <v>-9.6966450000000002</v>
      </c>
      <c r="E68" t="s">
        <v>386</v>
      </c>
      <c r="F68" s="3">
        <v>12877537</v>
      </c>
      <c r="G68" s="3">
        <v>5.5713931199999997E-2</v>
      </c>
      <c r="H68">
        <v>32775141000</v>
      </c>
      <c r="I68" s="3">
        <v>4.4338629999999997E-3</v>
      </c>
      <c r="J68" s="3">
        <v>1.5975039999999999E-2</v>
      </c>
      <c r="K68" s="3">
        <v>8.3554798999999999E-2</v>
      </c>
      <c r="L68" s="3">
        <v>2.7319516799999999</v>
      </c>
      <c r="M68" s="3">
        <f t="shared" si="5"/>
        <v>2545.140503187838</v>
      </c>
      <c r="N68" s="3">
        <f t="shared" si="6"/>
        <v>4.3264431078707055</v>
      </c>
      <c r="O68" s="3">
        <v>42.2</v>
      </c>
      <c r="P68" s="3">
        <v>1.6</v>
      </c>
      <c r="Q68" s="3">
        <v>59.719900000000003</v>
      </c>
      <c r="R68" s="3">
        <v>6.6759729999999999</v>
      </c>
      <c r="S68" s="3">
        <v>576</v>
      </c>
      <c r="T68" s="3">
        <v>16.024248</v>
      </c>
      <c r="U68" s="3">
        <v>2746</v>
      </c>
      <c r="V68" s="3">
        <v>2.2021259999999998</v>
      </c>
      <c r="W68" s="3">
        <v>23</v>
      </c>
      <c r="X68" s="3">
        <v>30.827065000000001</v>
      </c>
      <c r="Y68" s="3">
        <v>48.17</v>
      </c>
      <c r="Z68" s="3">
        <v>65.352065999999994</v>
      </c>
      <c r="AA68" s="3">
        <f t="shared" si="7"/>
        <v>0.34430986298078586</v>
      </c>
      <c r="AB68" s="4">
        <f t="shared" si="4"/>
        <v>-2.606442862839736</v>
      </c>
      <c r="AC68" s="1"/>
    </row>
    <row r="69" spans="1:29" x14ac:dyDescent="0.3">
      <c r="A69" s="1" t="s">
        <v>161</v>
      </c>
      <c r="B69" s="1" t="s">
        <v>162</v>
      </c>
      <c r="C69" s="3">
        <v>11.803749</v>
      </c>
      <c r="D69" s="3">
        <v>-15.180413</v>
      </c>
      <c r="E69" t="s">
        <v>386</v>
      </c>
      <c r="F69" s="3">
        <v>1970460</v>
      </c>
      <c r="G69" s="3">
        <v>4.9877431199999997E-3</v>
      </c>
      <c r="H69">
        <v>3725214200</v>
      </c>
      <c r="I69" s="3">
        <v>3.2243199999999999E-4</v>
      </c>
      <c r="J69" s="3">
        <v>1.2091199999999999E-3</v>
      </c>
      <c r="K69" s="3">
        <v>9.8158559999999995E-3</v>
      </c>
      <c r="L69" s="3">
        <v>0.19441184</v>
      </c>
      <c r="M69" s="3">
        <f t="shared" si="5"/>
        <v>1890.5302315195436</v>
      </c>
      <c r="N69" s="3">
        <f t="shared" si="6"/>
        <v>2.531258244267836</v>
      </c>
      <c r="O69" s="3">
        <v>30.961556999999999</v>
      </c>
      <c r="P69" s="3">
        <v>1</v>
      </c>
      <c r="Q69" s="3">
        <v>60.881799999999998</v>
      </c>
      <c r="R69" s="3">
        <v>5.2916675</v>
      </c>
      <c r="S69" s="3">
        <v>667</v>
      </c>
      <c r="T69" s="3">
        <v>16.432236</v>
      </c>
      <c r="U69" s="3">
        <v>2229</v>
      </c>
      <c r="V69" s="3">
        <v>3.5837189999999999</v>
      </c>
      <c r="W69" s="3">
        <v>19.399999999999999</v>
      </c>
      <c r="X69" s="3">
        <v>39.896979999999999</v>
      </c>
      <c r="Y69" s="3">
        <v>64.42</v>
      </c>
      <c r="Z69" s="3">
        <v>87.839560000000006</v>
      </c>
      <c r="AA69" s="3">
        <f t="shared" si="7"/>
        <v>0.1636328573023558</v>
      </c>
      <c r="AB69" s="4">
        <f t="shared" si="4"/>
        <v>-0.40179490409711538</v>
      </c>
      <c r="AC69" s="1"/>
    </row>
    <row r="70" spans="1:29" x14ac:dyDescent="0.3">
      <c r="A70" s="1" t="s">
        <v>163</v>
      </c>
      <c r="B70" s="1" t="s">
        <v>164</v>
      </c>
      <c r="C70" s="3">
        <v>4.8604159999999998</v>
      </c>
      <c r="D70" s="3">
        <v>-58.93018</v>
      </c>
      <c r="E70" t="s">
        <v>386</v>
      </c>
      <c r="F70" s="3">
        <v>798761</v>
      </c>
      <c r="G70" s="3">
        <v>4.0788413999999995E-2</v>
      </c>
      <c r="H70">
        <v>10240404000</v>
      </c>
      <c r="I70" s="3">
        <v>2.7301339999999999E-3</v>
      </c>
      <c r="J70" s="3">
        <v>6.2410133333333298E-3</v>
      </c>
      <c r="K70" s="3">
        <v>9.8621398999999998E-2</v>
      </c>
      <c r="L70" s="3">
        <v>1.0114594133333299</v>
      </c>
      <c r="M70" s="3">
        <f t="shared" si="5"/>
        <v>12820.360533376066</v>
      </c>
      <c r="N70" s="3">
        <f t="shared" si="6"/>
        <v>51.064603805143207</v>
      </c>
      <c r="O70" s="3">
        <v>91.915760000000006</v>
      </c>
      <c r="P70" s="3">
        <v>79.5</v>
      </c>
      <c r="Q70" s="3">
        <v>69.123900000000006</v>
      </c>
      <c r="R70" s="3">
        <v>2.4576978999999999</v>
      </c>
      <c r="S70" s="3">
        <v>169</v>
      </c>
      <c r="T70" s="3">
        <v>7.0495276000000002</v>
      </c>
      <c r="U70" s="3">
        <v>2913</v>
      </c>
      <c r="V70" s="3">
        <v>8.5656879999999997</v>
      </c>
      <c r="W70" s="3" t="e">
        <v>#N/A</v>
      </c>
      <c r="X70" s="3">
        <v>2.681279</v>
      </c>
      <c r="Y70" s="3">
        <v>13.79</v>
      </c>
      <c r="Z70" s="3">
        <v>8.2840059999999998</v>
      </c>
      <c r="AA70" s="3">
        <f t="shared" si="7"/>
        <v>3.4179610672028304</v>
      </c>
      <c r="AB70" s="4">
        <f t="shared" si="4"/>
        <v>-6.8232341926449641E-2</v>
      </c>
      <c r="AC70" s="1"/>
    </row>
    <row r="71" spans="1:29" x14ac:dyDescent="0.3">
      <c r="A71" s="1" t="s">
        <v>165</v>
      </c>
      <c r="B71" s="1" t="s">
        <v>166</v>
      </c>
      <c r="C71" s="3">
        <v>18.971187</v>
      </c>
      <c r="D71" s="3">
        <v>-72.285214999999994</v>
      </c>
      <c r="E71" t="s">
        <v>386</v>
      </c>
      <c r="F71" s="3">
        <v>11160441</v>
      </c>
      <c r="G71" s="3">
        <v>4.7584173600000002E-2</v>
      </c>
      <c r="H71">
        <v>34615150000</v>
      </c>
      <c r="I71" s="3">
        <v>3.0527050000000002E-3</v>
      </c>
      <c r="J71" s="3">
        <v>2.5037333333333299E-3</v>
      </c>
      <c r="K71" s="3">
        <v>7.3055986000000003E-2</v>
      </c>
      <c r="L71" s="3">
        <v>0.598380053333333</v>
      </c>
      <c r="M71" s="3">
        <f t="shared" si="5"/>
        <v>3101.5933868563079</v>
      </c>
      <c r="N71" s="3">
        <f t="shared" si="6"/>
        <v>4.2636463559101294</v>
      </c>
      <c r="O71" s="3">
        <v>45.990234000000001</v>
      </c>
      <c r="P71" s="3">
        <v>4.4000000000000004</v>
      </c>
      <c r="Q71" s="3">
        <v>64.254599999999996</v>
      </c>
      <c r="R71" s="3">
        <v>4.8015223000000002</v>
      </c>
      <c r="S71" s="3">
        <v>480</v>
      </c>
      <c r="T71" s="3">
        <v>15.827503999999999</v>
      </c>
      <c r="U71" s="3">
        <v>2121</v>
      </c>
      <c r="V71" s="3">
        <v>5.5540000000000003</v>
      </c>
      <c r="W71" s="3">
        <v>33.299999999999997</v>
      </c>
      <c r="X71" s="3">
        <v>20.022410000000001</v>
      </c>
      <c r="Y71" s="3">
        <v>49.53</v>
      </c>
      <c r="Z71" s="3">
        <v>30.571714</v>
      </c>
      <c r="AA71" s="3">
        <f t="shared" si="7"/>
        <v>0.27352906574211538</v>
      </c>
      <c r="AB71" s="4">
        <f t="shared" si="4"/>
        <v>-2.2582562979484235</v>
      </c>
      <c r="AC71" s="1"/>
    </row>
    <row r="72" spans="1:29" x14ac:dyDescent="0.3">
      <c r="A72" s="1" t="s">
        <v>167</v>
      </c>
      <c r="B72" s="1" t="s">
        <v>168</v>
      </c>
      <c r="C72" s="3">
        <v>15.199999</v>
      </c>
      <c r="D72" s="3">
        <v>-86.241905000000003</v>
      </c>
      <c r="E72" t="s">
        <v>386</v>
      </c>
      <c r="F72" s="3">
        <v>9958832</v>
      </c>
      <c r="G72" s="3">
        <v>0.20222447760000001</v>
      </c>
      <c r="H72">
        <v>55905485000</v>
      </c>
      <c r="I72" s="3">
        <v>1.1232139E-2</v>
      </c>
      <c r="J72" s="3">
        <v>1.17003733333333E-2</v>
      </c>
      <c r="K72" s="3">
        <v>0.25129189200000002</v>
      </c>
      <c r="L72" s="3">
        <v>2.2035784533333298</v>
      </c>
      <c r="M72" s="3">
        <f t="shared" si="5"/>
        <v>5613.6588105914425</v>
      </c>
      <c r="N72" s="3">
        <f t="shared" si="6"/>
        <v>20.306043680624395</v>
      </c>
      <c r="O72" s="3">
        <v>91.1</v>
      </c>
      <c r="P72" s="3">
        <v>48.1</v>
      </c>
      <c r="Q72" s="3">
        <v>72.881100000000004</v>
      </c>
      <c r="R72" s="3">
        <v>1.5246044000000001</v>
      </c>
      <c r="S72" s="3">
        <v>65</v>
      </c>
      <c r="T72" s="3">
        <v>11.507948000000001</v>
      </c>
      <c r="U72" s="3">
        <v>2673</v>
      </c>
      <c r="V72" s="3">
        <v>7.0884799999999997</v>
      </c>
      <c r="W72" s="3">
        <v>39.388350000000003</v>
      </c>
      <c r="X72" s="3">
        <v>4.8239612999999997</v>
      </c>
      <c r="Y72" s="3">
        <v>31.5</v>
      </c>
      <c r="Z72" s="3">
        <v>11.364979</v>
      </c>
      <c r="AA72" s="3">
        <f t="shared" si="7"/>
        <v>1.1278570619526467</v>
      </c>
      <c r="AB72" s="4">
        <f t="shared" si="4"/>
        <v>-1.8290154520716764</v>
      </c>
      <c r="AC72" s="1"/>
    </row>
    <row r="73" spans="1:29" x14ac:dyDescent="0.3">
      <c r="A73" s="1" t="s">
        <v>169</v>
      </c>
      <c r="B73" s="1" t="s">
        <v>170</v>
      </c>
      <c r="C73" s="3">
        <v>47.162494000000002</v>
      </c>
      <c r="D73" s="3">
        <v>19.503304</v>
      </c>
      <c r="E73" t="s">
        <v>385</v>
      </c>
      <c r="F73" s="3">
        <v>9771799</v>
      </c>
      <c r="G73" s="3">
        <v>0.98961299999999996</v>
      </c>
      <c r="H73">
        <v>319019350000</v>
      </c>
      <c r="I73" s="3">
        <v>4.9234646E-2</v>
      </c>
      <c r="J73" s="3">
        <v>-7.1936533333333301E-3</v>
      </c>
      <c r="K73" s="3">
        <v>4.9611563360000002</v>
      </c>
      <c r="L73" s="3">
        <v>0.17901082666666601</v>
      </c>
      <c r="M73" s="3">
        <f t="shared" si="5"/>
        <v>32646.941469017118</v>
      </c>
      <c r="N73" s="3">
        <f t="shared" si="6"/>
        <v>101.27234504107176</v>
      </c>
      <c r="O73" s="3">
        <v>100</v>
      </c>
      <c r="P73" s="3">
        <v>100</v>
      </c>
      <c r="Q73" s="3">
        <v>76.454300000000003</v>
      </c>
      <c r="R73" s="3">
        <v>0.34252569999999999</v>
      </c>
      <c r="S73" s="3">
        <v>15.3</v>
      </c>
      <c r="T73" s="3">
        <v>6.5540886</v>
      </c>
      <c r="U73" s="3">
        <v>3316</v>
      </c>
      <c r="V73" s="3">
        <v>12.159545</v>
      </c>
      <c r="W73" s="3">
        <v>80.371700000000004</v>
      </c>
      <c r="X73" s="3">
        <v>0.31035072000000002</v>
      </c>
      <c r="Y73" s="3">
        <v>0</v>
      </c>
      <c r="Z73" s="3">
        <v>0.30017924000000001</v>
      </c>
      <c r="AA73" s="3">
        <f t="shared" si="7"/>
        <v>5.0384423584643931</v>
      </c>
      <c r="AB73" s="4">
        <f t="shared" si="4"/>
        <v>2.9199184454027631</v>
      </c>
      <c r="AC73" s="1"/>
    </row>
    <row r="74" spans="1:29" x14ac:dyDescent="0.3">
      <c r="A74" s="1" t="s">
        <v>171</v>
      </c>
      <c r="B74" s="1" t="s">
        <v>172</v>
      </c>
      <c r="C74" s="3">
        <v>64.963050999999993</v>
      </c>
      <c r="D74" s="3">
        <v>-19.020835000000002</v>
      </c>
      <c r="E74" t="s">
        <v>385</v>
      </c>
      <c r="F74" s="3">
        <v>360787</v>
      </c>
      <c r="G74" s="3">
        <v>0.22798125000000002</v>
      </c>
      <c r="H74">
        <v>20524390000</v>
      </c>
      <c r="I74" s="3">
        <v>3.546263E-3</v>
      </c>
      <c r="J74" s="3">
        <v>1.2213333333333301E-4</v>
      </c>
      <c r="K74" s="3">
        <v>0.14861540000000001</v>
      </c>
      <c r="L74" s="3">
        <v>9.2564853333333294E-2</v>
      </c>
      <c r="M74" s="3">
        <f t="shared" si="5"/>
        <v>56887.831324299375</v>
      </c>
      <c r="N74" s="3">
        <f t="shared" si="6"/>
        <v>631.89984672396736</v>
      </c>
      <c r="O74" s="3">
        <v>100</v>
      </c>
      <c r="P74" s="3">
        <v>100</v>
      </c>
      <c r="Q74" s="3">
        <v>82.404200000000003</v>
      </c>
      <c r="R74" s="3">
        <v>0.21343013999999999</v>
      </c>
      <c r="S74" s="3">
        <v>0</v>
      </c>
      <c r="T74" s="3">
        <v>0.90118796000000001</v>
      </c>
      <c r="U74" s="3">
        <v>3654</v>
      </c>
      <c r="V74" s="3">
        <v>13.727359999999999</v>
      </c>
      <c r="W74" s="3">
        <v>99.504943999999995</v>
      </c>
      <c r="X74" s="3">
        <v>2.0895299999999999E-2</v>
      </c>
      <c r="Y74" s="3">
        <v>0</v>
      </c>
      <c r="Z74" s="3">
        <v>1.7882746000000001E-2</v>
      </c>
      <c r="AA74" s="3">
        <f t="shared" si="7"/>
        <v>9.8292427387904766</v>
      </c>
      <c r="AB74" s="4">
        <f t="shared" si="4"/>
        <v>7.3250352598297888E-2</v>
      </c>
      <c r="AC74" s="1"/>
    </row>
    <row r="75" spans="1:29" x14ac:dyDescent="0.3">
      <c r="A75" s="1" t="s">
        <v>173</v>
      </c>
      <c r="B75" s="1" t="s">
        <v>174</v>
      </c>
      <c r="C75" s="3">
        <v>20.593684</v>
      </c>
      <c r="D75" s="3">
        <v>78.962879999999998</v>
      </c>
      <c r="E75" t="s">
        <v>386</v>
      </c>
      <c r="F75" s="3">
        <v>1383112064</v>
      </c>
      <c r="G75" s="3">
        <v>33.519027600000001</v>
      </c>
      <c r="H75">
        <v>9140467000000</v>
      </c>
      <c r="I75" s="3">
        <v>2.6264594730000002</v>
      </c>
      <c r="J75" s="3">
        <v>3.9900959999999999E-2</v>
      </c>
      <c r="K75" s="3">
        <v>51.950692996000001</v>
      </c>
      <c r="L75" s="3">
        <v>23.848194346666599</v>
      </c>
      <c r="M75" s="3">
        <f t="shared" si="5"/>
        <v>6608.6235800485365</v>
      </c>
      <c r="N75" s="3">
        <f t="shared" si="6"/>
        <v>24.234498760036843</v>
      </c>
      <c r="O75" s="3">
        <v>97.308266000000003</v>
      </c>
      <c r="P75" s="3">
        <v>63.9</v>
      </c>
      <c r="Q75" s="3">
        <v>70.909800000000004</v>
      </c>
      <c r="R75" s="3">
        <v>2.8297873</v>
      </c>
      <c r="S75" s="3">
        <v>145</v>
      </c>
      <c r="T75" s="3">
        <v>18.097055000000001</v>
      </c>
      <c r="U75" s="3">
        <v>2533</v>
      </c>
      <c r="V75" s="3">
        <v>6.6551093999999997</v>
      </c>
      <c r="W75" s="3">
        <v>29.4</v>
      </c>
      <c r="X75" s="3">
        <v>20.931999999999999</v>
      </c>
      <c r="Y75" s="3">
        <v>49.01</v>
      </c>
      <c r="Z75" s="3">
        <v>57.195183</v>
      </c>
      <c r="AA75" s="3">
        <f t="shared" si="7"/>
        <v>1.8989491461770664</v>
      </c>
      <c r="AB75" s="4">
        <f t="shared" si="4"/>
        <v>-236.96854817739609</v>
      </c>
      <c r="AC75" s="1"/>
    </row>
    <row r="76" spans="1:29" x14ac:dyDescent="0.3">
      <c r="A76" s="1" t="s">
        <v>175</v>
      </c>
      <c r="B76" s="1" t="s">
        <v>176</v>
      </c>
      <c r="C76" s="3">
        <v>-0.78927499999999995</v>
      </c>
      <c r="D76" s="3">
        <v>113.92132700000001</v>
      </c>
      <c r="E76" t="s">
        <v>386</v>
      </c>
      <c r="F76" s="3">
        <v>269582880</v>
      </c>
      <c r="G76" s="3">
        <v>8.2244682000000005</v>
      </c>
      <c r="H76">
        <v>3196656800000</v>
      </c>
      <c r="I76" s="3">
        <v>0.65943573899999997</v>
      </c>
      <c r="J76" s="3">
        <v>1.32309482666667</v>
      </c>
      <c r="K76" s="3">
        <v>13.704800218000001</v>
      </c>
      <c r="L76" s="3">
        <v>70.975832533333303</v>
      </c>
      <c r="M76" s="3">
        <f t="shared" si="5"/>
        <v>11857.788595477576</v>
      </c>
      <c r="N76" s="3">
        <f t="shared" si="6"/>
        <v>30.508124996661511</v>
      </c>
      <c r="O76" s="3">
        <v>98.85</v>
      </c>
      <c r="P76" s="3">
        <v>81.849999999999994</v>
      </c>
      <c r="Q76" s="3">
        <v>70.5184</v>
      </c>
      <c r="R76" s="3">
        <v>2.0138099999999999</v>
      </c>
      <c r="S76" s="3">
        <v>177</v>
      </c>
      <c r="T76" s="3">
        <v>10.366579</v>
      </c>
      <c r="U76" s="3">
        <v>2884</v>
      </c>
      <c r="V76" s="3">
        <v>8.3592750000000002</v>
      </c>
      <c r="W76" s="3">
        <v>47.690646999999998</v>
      </c>
      <c r="X76" s="3">
        <v>6.3061040000000004</v>
      </c>
      <c r="Y76" s="3">
        <v>20.239999999999998</v>
      </c>
      <c r="Z76" s="3">
        <v>30.499979</v>
      </c>
      <c r="AA76" s="3">
        <f t="shared" si="7"/>
        <v>2.4461335934982222</v>
      </c>
      <c r="AB76" s="4">
        <f t="shared" si="4"/>
        <v>-42.608555113226942</v>
      </c>
      <c r="AC76" s="1"/>
    </row>
    <row r="77" spans="1:29" x14ac:dyDescent="0.3">
      <c r="A77" s="1" t="s">
        <v>177</v>
      </c>
      <c r="B77" s="1" t="s">
        <v>178</v>
      </c>
      <c r="C77" s="3">
        <v>32.427908000000002</v>
      </c>
      <c r="D77" s="3">
        <v>53.688046</v>
      </c>
      <c r="E77" t="s">
        <v>386</v>
      </c>
      <c r="F77" s="3">
        <v>86564208</v>
      </c>
      <c r="G77" s="3">
        <v>11.728574999999999</v>
      </c>
      <c r="H77">
        <v>1219200800000</v>
      </c>
      <c r="I77" s="3">
        <v>0.70295812099999999</v>
      </c>
      <c r="J77" s="3">
        <v>-6.69290666666667E-3</v>
      </c>
      <c r="K77" s="3">
        <v>18.067724382000002</v>
      </c>
      <c r="L77" s="3">
        <v>1.1183016533333301</v>
      </c>
      <c r="M77" s="3">
        <f t="shared" si="5"/>
        <v>14084.352276405047</v>
      </c>
      <c r="N77" s="3">
        <f t="shared" si="6"/>
        <v>135.48988977060819</v>
      </c>
      <c r="O77" s="3">
        <v>100</v>
      </c>
      <c r="P77" s="3">
        <v>96.4</v>
      </c>
      <c r="Q77" s="3">
        <v>76.103099999999998</v>
      </c>
      <c r="R77" s="3">
        <v>1.1617012</v>
      </c>
      <c r="S77" s="3">
        <v>16</v>
      </c>
      <c r="T77" s="3">
        <v>11.015157</v>
      </c>
      <c r="U77" s="3">
        <v>3087</v>
      </c>
      <c r="V77" s="3">
        <v>10.636452999999999</v>
      </c>
      <c r="W77" s="3">
        <v>72.450905000000006</v>
      </c>
      <c r="X77" s="3">
        <v>0.16997129</v>
      </c>
      <c r="Y77" s="3">
        <v>0</v>
      </c>
      <c r="Z77" s="3">
        <v>0.80758059999999998</v>
      </c>
      <c r="AA77" s="3">
        <f t="shared" si="7"/>
        <v>8.1206556062986213</v>
      </c>
      <c r="AB77" s="4">
        <f t="shared" si="4"/>
        <v>-1.4733243166098475E-2</v>
      </c>
      <c r="AC77" s="1"/>
    </row>
    <row r="78" spans="1:29" x14ac:dyDescent="0.3">
      <c r="A78" s="1" t="s">
        <v>179</v>
      </c>
      <c r="B78" s="1" t="s">
        <v>180</v>
      </c>
      <c r="C78" s="3">
        <v>33.223191</v>
      </c>
      <c r="D78" s="3">
        <v>43.679290999999999</v>
      </c>
      <c r="E78" t="s">
        <v>386</v>
      </c>
      <c r="F78" s="3">
        <v>41563524</v>
      </c>
      <c r="G78" s="3">
        <v>2.3088268799999998</v>
      </c>
      <c r="H78">
        <v>428075840000</v>
      </c>
      <c r="I78" s="3">
        <v>0.187148437</v>
      </c>
      <c r="J78" s="3">
        <v>5.3494399999999996E-3</v>
      </c>
      <c r="K78" s="3">
        <v>4.4179646940000001</v>
      </c>
      <c r="L78" s="3">
        <v>0.31556810666666701</v>
      </c>
      <c r="M78" s="3">
        <f t="shared" si="5"/>
        <v>10299.315332357286</v>
      </c>
      <c r="N78" s="3">
        <f t="shared" si="6"/>
        <v>55.549353322398744</v>
      </c>
      <c r="O78" s="3">
        <v>99.992003999999994</v>
      </c>
      <c r="P78" s="3">
        <v>98.9</v>
      </c>
      <c r="Q78" s="3">
        <v>71.576400000000007</v>
      </c>
      <c r="R78" s="3">
        <v>2.2101826999999998</v>
      </c>
      <c r="S78" s="3">
        <v>79</v>
      </c>
      <c r="T78" s="3">
        <v>14.995286</v>
      </c>
      <c r="U78" s="3">
        <v>2608</v>
      </c>
      <c r="V78" s="3">
        <v>7.9055933999999999</v>
      </c>
      <c r="W78" s="3">
        <v>44.326346999999998</v>
      </c>
      <c r="X78" s="3">
        <v>0.30252689999999999</v>
      </c>
      <c r="Y78" s="3">
        <v>47.79</v>
      </c>
      <c r="Z78" s="3">
        <v>1.3256840000000001</v>
      </c>
      <c r="AA78" s="3">
        <f t="shared" si="7"/>
        <v>4.5027086009357626</v>
      </c>
      <c r="AB78" s="4">
        <f t="shared" si="4"/>
        <v>-4.2642687468994325</v>
      </c>
      <c r="AC78" s="1"/>
    </row>
    <row r="79" spans="1:29" x14ac:dyDescent="0.3">
      <c r="A79" s="1" t="s">
        <v>181</v>
      </c>
      <c r="B79" s="1" t="s">
        <v>182</v>
      </c>
      <c r="C79" s="3">
        <v>53.412909999999997</v>
      </c>
      <c r="D79" s="3">
        <v>-8.2438900000000004</v>
      </c>
      <c r="E79" t="s">
        <v>385</v>
      </c>
      <c r="F79" s="3">
        <v>4896021</v>
      </c>
      <c r="G79" s="3">
        <v>0.67455000000000009</v>
      </c>
      <c r="H79">
        <v>427714870000</v>
      </c>
      <c r="I79" s="3">
        <v>3.7325663000000002E-2</v>
      </c>
      <c r="J79" s="3">
        <v>-1.35445866666667E-2</v>
      </c>
      <c r="K79" s="3">
        <v>2.1902596270000001</v>
      </c>
      <c r="L79" s="3">
        <v>-0.30518677333333299</v>
      </c>
      <c r="M79" s="3">
        <f t="shared" si="5"/>
        <v>87359.688612446713</v>
      </c>
      <c r="N79" s="3">
        <f t="shared" si="6"/>
        <v>137.77514434680737</v>
      </c>
      <c r="O79" s="3">
        <v>100</v>
      </c>
      <c r="P79" s="3">
        <v>100</v>
      </c>
      <c r="Q79" s="3">
        <v>82.258600000000001</v>
      </c>
      <c r="R79" s="3">
        <v>0.28731155000000003</v>
      </c>
      <c r="S79" s="3">
        <v>1.6</v>
      </c>
      <c r="T79" s="3">
        <v>1.6819842</v>
      </c>
      <c r="U79" s="3">
        <v>3885</v>
      </c>
      <c r="V79" s="3">
        <v>11.582223000000001</v>
      </c>
      <c r="W79" s="3">
        <v>87.000050000000002</v>
      </c>
      <c r="X79" s="3">
        <v>3.9139203999999997E-2</v>
      </c>
      <c r="Y79" s="3">
        <v>8.5</v>
      </c>
      <c r="Z79" s="3">
        <v>1.6978766999999999E-2</v>
      </c>
      <c r="AA79" s="3">
        <f t="shared" si="7"/>
        <v>7.6236729785268489</v>
      </c>
      <c r="AB79" s="4">
        <f t="shared" si="4"/>
        <v>1.1675263945256342</v>
      </c>
      <c r="AC79" s="1"/>
    </row>
    <row r="80" spans="1:29" x14ac:dyDescent="0.3">
      <c r="A80" s="1" t="s">
        <v>183</v>
      </c>
      <c r="B80" s="1" t="s">
        <v>184</v>
      </c>
      <c r="C80" s="3">
        <v>31.046050999999999</v>
      </c>
      <c r="D80" s="3">
        <v>34.851612000000003</v>
      </c>
      <c r="E80" t="s">
        <v>386</v>
      </c>
      <c r="F80" s="3">
        <v>8607922</v>
      </c>
      <c r="G80" s="3">
        <v>1.0872463680000002</v>
      </c>
      <c r="H80">
        <v>369494230000</v>
      </c>
      <c r="I80" s="3">
        <v>5.8645203E-2</v>
      </c>
      <c r="J80" s="3">
        <v>1.57552E-3</v>
      </c>
      <c r="K80" s="3">
        <v>2.3190727199999999</v>
      </c>
      <c r="L80" s="3">
        <v>3.6749919999999998E-2</v>
      </c>
      <c r="M80" s="3">
        <f t="shared" si="5"/>
        <v>42924.904523995458</v>
      </c>
      <c r="N80" s="3">
        <f t="shared" si="6"/>
        <v>126.30764637504849</v>
      </c>
      <c r="O80" s="3">
        <v>100</v>
      </c>
      <c r="P80" s="3">
        <v>100</v>
      </c>
      <c r="Q80" s="3">
        <v>82.812299999999993</v>
      </c>
      <c r="R80" s="3">
        <v>0.28436296999999999</v>
      </c>
      <c r="S80" s="3">
        <v>2.7</v>
      </c>
      <c r="T80" s="3">
        <v>5.1249640000000003</v>
      </c>
      <c r="U80" s="3">
        <v>3528</v>
      </c>
      <c r="V80" s="3">
        <v>13.344867000000001</v>
      </c>
      <c r="W80" s="3">
        <v>86.787880000000001</v>
      </c>
      <c r="X80" s="3">
        <v>0.11198766</v>
      </c>
      <c r="Y80" s="3">
        <v>0</v>
      </c>
      <c r="Z80" s="3">
        <v>9.7833110000000001E-2</v>
      </c>
      <c r="AA80" s="3">
        <f t="shared" si="7"/>
        <v>6.8129338300230877</v>
      </c>
      <c r="AB80" s="4">
        <f t="shared" si="4"/>
        <v>0.52095790555226595</v>
      </c>
      <c r="AC80" s="1"/>
    </row>
    <row r="81" spans="1:29" x14ac:dyDescent="0.3">
      <c r="A81" s="1" t="s">
        <v>185</v>
      </c>
      <c r="B81" s="1" t="s">
        <v>186</v>
      </c>
      <c r="C81" s="3">
        <v>41.871940000000002</v>
      </c>
      <c r="D81" s="3">
        <v>12.56738</v>
      </c>
      <c r="E81" t="s">
        <v>385</v>
      </c>
      <c r="F81" s="3">
        <v>59727936</v>
      </c>
      <c r="G81" s="3">
        <v>6.5503998000000001</v>
      </c>
      <c r="H81">
        <v>2552764300000</v>
      </c>
      <c r="I81" s="3">
        <v>0.33923320699999998</v>
      </c>
      <c r="J81" s="3">
        <v>-2.24358933333333E-2</v>
      </c>
      <c r="K81" s="3">
        <v>24.434210326999999</v>
      </c>
      <c r="L81" s="3">
        <v>-0.231479306666667</v>
      </c>
      <c r="M81" s="3">
        <f t="shared" si="5"/>
        <v>42739.87133926744</v>
      </c>
      <c r="N81" s="3">
        <f t="shared" si="6"/>
        <v>109.67062046142026</v>
      </c>
      <c r="O81" s="3">
        <v>100</v>
      </c>
      <c r="P81" s="3">
        <v>100</v>
      </c>
      <c r="Q81" s="3">
        <v>83.552000000000007</v>
      </c>
      <c r="R81" s="3">
        <v>0.25536885999999998</v>
      </c>
      <c r="S81" s="3">
        <v>3.5</v>
      </c>
      <c r="T81" s="3">
        <v>4.2661046999999996</v>
      </c>
      <c r="U81" s="3">
        <v>3503</v>
      </c>
      <c r="V81" s="3">
        <v>10.653280000000001</v>
      </c>
      <c r="W81" s="3">
        <v>67.850710000000007</v>
      </c>
      <c r="X81" s="3">
        <v>4.3914214E-2</v>
      </c>
      <c r="Y81" s="3">
        <v>0</v>
      </c>
      <c r="Z81" s="3">
        <v>2.5748683000000001E-2</v>
      </c>
      <c r="AA81" s="3">
        <f t="shared" si="7"/>
        <v>5.6796405454224974</v>
      </c>
      <c r="AB81" s="4">
        <f t="shared" si="4"/>
        <v>11.957600227839469</v>
      </c>
      <c r="AC81" s="1"/>
    </row>
    <row r="82" spans="1:29" x14ac:dyDescent="0.3">
      <c r="A82" s="1" t="s">
        <v>187</v>
      </c>
      <c r="B82" s="1" t="s">
        <v>188</v>
      </c>
      <c r="C82" s="3">
        <v>18.109580999999999</v>
      </c>
      <c r="D82" s="3">
        <v>-77.297507999999993</v>
      </c>
      <c r="E82" t="s">
        <v>386</v>
      </c>
      <c r="F82" s="3">
        <v>2813776</v>
      </c>
      <c r="G82" s="3">
        <v>0.15586649999999999</v>
      </c>
      <c r="H82">
        <v>28825321000</v>
      </c>
      <c r="I82" s="3">
        <v>7.8234150000000002E-3</v>
      </c>
      <c r="J82" s="3">
        <v>-3.9082666666666701E-4</v>
      </c>
      <c r="K82" s="3">
        <v>0.445255715</v>
      </c>
      <c r="L82" s="3">
        <v>0.2449384</v>
      </c>
      <c r="M82" s="3">
        <f t="shared" si="5"/>
        <v>10244.355272061457</v>
      </c>
      <c r="N82" s="3">
        <f t="shared" si="6"/>
        <v>55.394068326689826</v>
      </c>
      <c r="O82" s="3">
        <v>99.367620000000002</v>
      </c>
      <c r="P82" s="3">
        <v>83.4</v>
      </c>
      <c r="Q82" s="3">
        <v>71.766999999999996</v>
      </c>
      <c r="R82" s="3">
        <v>1.1404607</v>
      </c>
      <c r="S82" s="3">
        <v>80</v>
      </c>
      <c r="T82" s="3">
        <v>6.0167229999999998</v>
      </c>
      <c r="U82" s="3">
        <v>2792</v>
      </c>
      <c r="V82" s="3">
        <v>9.1546289999999999</v>
      </c>
      <c r="W82" s="3" t="e">
        <v>#N/A</v>
      </c>
      <c r="X82" s="3">
        <v>0.55101173999999997</v>
      </c>
      <c r="Y82" s="3">
        <v>0</v>
      </c>
      <c r="Z82" s="3">
        <v>1.1393990000000001</v>
      </c>
      <c r="AA82" s="3">
        <f t="shared" si="7"/>
        <v>2.7803972313361118</v>
      </c>
      <c r="AB82" s="4">
        <f t="shared" si="4"/>
        <v>-0.14251591096704369</v>
      </c>
      <c r="AC82" s="1"/>
    </row>
    <row r="83" spans="1:29" x14ac:dyDescent="0.3">
      <c r="A83" s="1" t="s">
        <v>189</v>
      </c>
      <c r="B83" s="1" t="s">
        <v>190</v>
      </c>
      <c r="C83" s="3">
        <v>36.204824000000002</v>
      </c>
      <c r="D83" s="3">
        <v>138.25292400000001</v>
      </c>
      <c r="E83" t="s">
        <v>385</v>
      </c>
      <c r="F83" s="3">
        <v>125791680</v>
      </c>
      <c r="G83" s="3">
        <v>18.507387600000001</v>
      </c>
      <c r="H83">
        <v>5280268600000</v>
      </c>
      <c r="I83" s="3">
        <v>1.106015486</v>
      </c>
      <c r="J83" s="3">
        <v>-1.23965333333333E-2</v>
      </c>
      <c r="K83" s="3">
        <v>64.601460850999999</v>
      </c>
      <c r="L83" s="3">
        <v>2.9147852799999998</v>
      </c>
      <c r="M83" s="3">
        <f t="shared" si="5"/>
        <v>41976.294457630269</v>
      </c>
      <c r="N83" s="3">
        <f t="shared" si="6"/>
        <v>147.12727900605191</v>
      </c>
      <c r="O83" s="3">
        <v>100</v>
      </c>
      <c r="P83" s="3">
        <v>100</v>
      </c>
      <c r="Q83" s="3">
        <v>84.425799999999995</v>
      </c>
      <c r="R83" s="3">
        <v>0.18396598</v>
      </c>
      <c r="S83" s="3">
        <v>3.8</v>
      </c>
      <c r="T83" s="3">
        <v>3.060241</v>
      </c>
      <c r="U83" s="3">
        <v>2705</v>
      </c>
      <c r="V83" s="3">
        <v>13.366099999999999</v>
      </c>
      <c r="W83" s="3">
        <v>92.730400000000003</v>
      </c>
      <c r="X83" s="3">
        <v>8.0533170000000001E-2</v>
      </c>
      <c r="Y83" s="3">
        <v>0</v>
      </c>
      <c r="Z83" s="3">
        <v>0.112031795</v>
      </c>
      <c r="AA83" s="3">
        <f t="shared" si="7"/>
        <v>8.7924375125604488</v>
      </c>
      <c r="AB83" s="4">
        <f t="shared" si="4"/>
        <v>38.324749312225755</v>
      </c>
      <c r="AC83" s="1"/>
    </row>
    <row r="84" spans="1:29" x14ac:dyDescent="0.3">
      <c r="A84" s="1" t="s">
        <v>191</v>
      </c>
      <c r="B84" s="1" t="s">
        <v>192</v>
      </c>
      <c r="C84" s="3">
        <v>30.585163999999999</v>
      </c>
      <c r="D84" s="3">
        <v>36.238413999999999</v>
      </c>
      <c r="E84" t="s">
        <v>386</v>
      </c>
      <c r="F84" s="3">
        <v>10698682</v>
      </c>
      <c r="G84" s="3">
        <v>0.43361409599999995</v>
      </c>
      <c r="H84">
        <v>102184894000</v>
      </c>
      <c r="I84" s="3">
        <v>2.6328034E-2</v>
      </c>
      <c r="J84" s="3">
        <v>4.1380382916530103E-21</v>
      </c>
      <c r="K84" s="3">
        <v>0.67588491699999997</v>
      </c>
      <c r="L84" s="3">
        <v>2.5330453333333398E-2</v>
      </c>
      <c r="M84" s="3">
        <f t="shared" si="5"/>
        <v>9551.1665829491903</v>
      </c>
      <c r="N84" s="3">
        <f t="shared" si="6"/>
        <v>40.529674215945469</v>
      </c>
      <c r="O84" s="3">
        <v>100</v>
      </c>
      <c r="P84" s="3">
        <v>99.9</v>
      </c>
      <c r="Q84" s="3">
        <v>76.043999999999997</v>
      </c>
      <c r="R84" s="3">
        <v>1.3357585999999999</v>
      </c>
      <c r="S84" s="3">
        <v>46</v>
      </c>
      <c r="T84" s="3">
        <v>9.8131950000000003</v>
      </c>
      <c r="U84" s="3">
        <v>2732</v>
      </c>
      <c r="V84" s="3">
        <v>10.398789000000001</v>
      </c>
      <c r="W84" s="3" t="e">
        <v>#N/A</v>
      </c>
      <c r="X84" s="3">
        <v>3.3821735999999998E-2</v>
      </c>
      <c r="Y84" s="3">
        <v>19.05</v>
      </c>
      <c r="Z84" s="3">
        <v>0.45721063000000001</v>
      </c>
      <c r="AA84" s="3">
        <f t="shared" si="7"/>
        <v>2.4608670488570463</v>
      </c>
      <c r="AB84" s="4">
        <f t="shared" si="4"/>
        <v>-1.5589702082282848</v>
      </c>
      <c r="AC84" s="1"/>
    </row>
    <row r="85" spans="1:29" x14ac:dyDescent="0.3">
      <c r="A85" s="1" t="s">
        <v>193</v>
      </c>
      <c r="B85" s="1" t="s">
        <v>194</v>
      </c>
      <c r="C85" s="3">
        <v>48.019573000000001</v>
      </c>
      <c r="D85" s="3">
        <v>66.923683999999994</v>
      </c>
      <c r="E85" t="s">
        <v>385</v>
      </c>
      <c r="F85" s="3">
        <v>18754260</v>
      </c>
      <c r="G85" s="3">
        <v>2.9304550800000002</v>
      </c>
      <c r="H85">
        <v>487868700000</v>
      </c>
      <c r="I85" s="3">
        <v>0.29756945800000001</v>
      </c>
      <c r="J85" s="3">
        <v>1.7074240000000001E-2</v>
      </c>
      <c r="K85" s="3">
        <v>13.664658063999999</v>
      </c>
      <c r="L85" s="3">
        <v>10.148547199999999</v>
      </c>
      <c r="M85" s="3">
        <f t="shared" si="5"/>
        <v>26013.753675165004</v>
      </c>
      <c r="N85" s="3">
        <f t="shared" si="6"/>
        <v>156.2554363648579</v>
      </c>
      <c r="O85" s="3">
        <v>100</v>
      </c>
      <c r="P85" s="3">
        <v>92.8</v>
      </c>
      <c r="Q85" s="3">
        <v>71.567499999999995</v>
      </c>
      <c r="R85" s="3">
        <v>0.90674410000000005</v>
      </c>
      <c r="S85" s="3">
        <v>10</v>
      </c>
      <c r="T85" s="3">
        <v>8.6713330000000006</v>
      </c>
      <c r="U85" s="3">
        <v>3067</v>
      </c>
      <c r="V85" s="3">
        <v>12.347562</v>
      </c>
      <c r="W85" s="3">
        <v>81.877619999999993</v>
      </c>
      <c r="X85" s="3">
        <v>0.13214393999999999</v>
      </c>
      <c r="Y85" s="3">
        <v>0.79</v>
      </c>
      <c r="Z85" s="3">
        <v>0.17648749999999999</v>
      </c>
      <c r="AA85" s="3">
        <f t="shared" si="7"/>
        <v>15.866766164060859</v>
      </c>
      <c r="AB85" s="4">
        <f t="shared" si="4"/>
        <v>9.7470676467071193</v>
      </c>
      <c r="AC85" s="1"/>
    </row>
    <row r="86" spans="1:29" x14ac:dyDescent="0.3">
      <c r="A86" s="1" t="s">
        <v>195</v>
      </c>
      <c r="B86" s="1" t="s">
        <v>196</v>
      </c>
      <c r="C86" s="3">
        <v>-2.3559E-2</v>
      </c>
      <c r="D86" s="3">
        <v>37.906193000000002</v>
      </c>
      <c r="E86" t="s">
        <v>386</v>
      </c>
      <c r="F86" s="3">
        <v>50951452</v>
      </c>
      <c r="G86" s="3">
        <v>0.35700807600000001</v>
      </c>
      <c r="H86">
        <v>234438400000</v>
      </c>
      <c r="I86" s="3">
        <v>1.9177196000000001E-2</v>
      </c>
      <c r="J86" s="3">
        <v>7.0226666666666701E-3</v>
      </c>
      <c r="K86" s="3">
        <v>0.45301278099999998</v>
      </c>
      <c r="L86" s="3">
        <v>2.1871759466666698</v>
      </c>
      <c r="M86" s="3">
        <f t="shared" si="5"/>
        <v>4601.2113648890709</v>
      </c>
      <c r="N86" s="3">
        <f t="shared" si="6"/>
        <v>7.0068283039313579</v>
      </c>
      <c r="O86" s="3">
        <v>69.7</v>
      </c>
      <c r="P86" s="3">
        <v>17.7</v>
      </c>
      <c r="Q86" s="3">
        <v>62.943199999999997</v>
      </c>
      <c r="R86" s="3">
        <v>2.9710812999999998</v>
      </c>
      <c r="S86" s="3">
        <v>342</v>
      </c>
      <c r="T86" s="3">
        <v>10.926474000000001</v>
      </c>
      <c r="U86" s="3">
        <v>2197</v>
      </c>
      <c r="V86" s="3">
        <v>6.6520000000000001</v>
      </c>
      <c r="W86" s="3">
        <v>22.668882</v>
      </c>
      <c r="X86" s="3">
        <v>22.631184000000001</v>
      </c>
      <c r="Y86" s="3">
        <v>50.81</v>
      </c>
      <c r="Z86" s="3">
        <v>52.805218000000004</v>
      </c>
      <c r="AA86" s="3">
        <f t="shared" si="7"/>
        <v>0.37638173687375975</v>
      </c>
      <c r="AB86" s="4">
        <f t="shared" si="4"/>
        <v>-10.190271470277208</v>
      </c>
      <c r="AC86" s="1"/>
    </row>
    <row r="87" spans="1:29" x14ac:dyDescent="0.3">
      <c r="A87" s="1" t="s">
        <v>197</v>
      </c>
      <c r="B87" s="1" t="s">
        <v>198</v>
      </c>
      <c r="C87" s="3">
        <v>-3.3704170000000002</v>
      </c>
      <c r="D87" s="3">
        <v>-168.734039</v>
      </c>
      <c r="E87" t="s">
        <v>386</v>
      </c>
      <c r="F87" s="3">
        <v>124252</v>
      </c>
      <c r="G87" s="3">
        <v>1.159613784E-3</v>
      </c>
      <c r="H87">
        <v>247303940</v>
      </c>
      <c r="I87" s="3">
        <v>6.5951999999999995E-5</v>
      </c>
      <c r="J87" s="3" t="e">
        <v>#N/A</v>
      </c>
      <c r="K87" s="3">
        <v>2.026192E-3</v>
      </c>
      <c r="L87" s="3" t="e">
        <v>#N/A</v>
      </c>
      <c r="M87" s="3">
        <f t="shared" si="5"/>
        <v>1990.341724881692</v>
      </c>
      <c r="N87" s="3">
        <f t="shared" si="6"/>
        <v>9.3327574928371373</v>
      </c>
      <c r="O87" s="3">
        <v>90.032849999999996</v>
      </c>
      <c r="P87" s="3">
        <v>9.1</v>
      </c>
      <c r="Q87" s="3">
        <v>67.149699999999996</v>
      </c>
      <c r="R87" s="3">
        <v>4.0439080000000001</v>
      </c>
      <c r="S87" s="3">
        <v>92</v>
      </c>
      <c r="T87" s="3">
        <v>12.885006000000001</v>
      </c>
      <c r="U87" s="3">
        <v>3078</v>
      </c>
      <c r="V87" s="3">
        <v>7.9844619999999997</v>
      </c>
      <c r="W87" s="3">
        <v>36.9</v>
      </c>
      <c r="X87" s="3">
        <v>17.837242</v>
      </c>
      <c r="Y87" s="3">
        <v>0</v>
      </c>
      <c r="Z87" s="3">
        <v>72.567790000000002</v>
      </c>
      <c r="AA87" s="3">
        <f t="shared" si="7"/>
        <v>0.53079226088916076</v>
      </c>
      <c r="AB87" s="4">
        <f t="shared" si="4"/>
        <v>-2.392889471253757E-2</v>
      </c>
      <c r="AC87" s="1"/>
    </row>
    <row r="88" spans="1:29" x14ac:dyDescent="0.3">
      <c r="A88" s="1" t="s">
        <v>199</v>
      </c>
      <c r="B88" s="1" t="s">
        <v>200</v>
      </c>
      <c r="C88" s="3">
        <v>29.31166</v>
      </c>
      <c r="D88" s="3">
        <v>47.481766</v>
      </c>
      <c r="E88" t="s">
        <v>386</v>
      </c>
      <c r="F88" s="3">
        <v>4441105</v>
      </c>
      <c r="G88" s="3">
        <v>1.5126634800000003</v>
      </c>
      <c r="H88">
        <v>210129750000</v>
      </c>
      <c r="I88" s="3">
        <v>0.10436061200000001</v>
      </c>
      <c r="J88" s="3">
        <v>0</v>
      </c>
      <c r="K88" s="3">
        <v>2.8045436769999998</v>
      </c>
      <c r="L88" s="3">
        <v>8.4272000000000004E-4</v>
      </c>
      <c r="M88" s="3">
        <f t="shared" si="5"/>
        <v>47314.744866424007</v>
      </c>
      <c r="N88" s="3">
        <f t="shared" si="6"/>
        <v>340.60520523608437</v>
      </c>
      <c r="O88" s="3">
        <v>100</v>
      </c>
      <c r="P88" s="3">
        <v>100</v>
      </c>
      <c r="Q88" s="3">
        <v>79.685000000000002</v>
      </c>
      <c r="R88" s="3">
        <v>0.75502139999999995</v>
      </c>
      <c r="S88" s="3">
        <v>12</v>
      </c>
      <c r="T88" s="3">
        <v>14.88958</v>
      </c>
      <c r="U88" s="3">
        <v>3471</v>
      </c>
      <c r="V88" s="3">
        <v>7.3280225000000003</v>
      </c>
      <c r="W88" s="3">
        <v>99.542680000000004</v>
      </c>
      <c r="X88" s="3">
        <v>4.6914360000000002E-3</v>
      </c>
      <c r="Y88" s="3">
        <v>0</v>
      </c>
      <c r="Z88" s="3">
        <v>9.6992579999999995E-2</v>
      </c>
      <c r="AA88" s="3">
        <f t="shared" si="7"/>
        <v>23.498794106421713</v>
      </c>
      <c r="AB88" s="4">
        <f t="shared" si="4"/>
        <v>1.8768381642156249</v>
      </c>
      <c r="AC88" s="1"/>
    </row>
    <row r="89" spans="1:29" x14ac:dyDescent="0.3">
      <c r="A89" s="1" t="s">
        <v>201</v>
      </c>
      <c r="B89" s="1" t="s">
        <v>202</v>
      </c>
      <c r="C89" s="3">
        <v>41.20438</v>
      </c>
      <c r="D89" s="3">
        <v>74.766098</v>
      </c>
      <c r="E89" t="s">
        <v>386</v>
      </c>
      <c r="F89" s="3">
        <v>6323643</v>
      </c>
      <c r="G89" s="3">
        <v>0.24090325200000001</v>
      </c>
      <c r="H89">
        <v>33949067000</v>
      </c>
      <c r="I89" s="3">
        <v>9.0302799999999999E-3</v>
      </c>
      <c r="J89" s="3">
        <v>1.5144533333333299E-3</v>
      </c>
      <c r="K89" s="3">
        <v>0.830797126</v>
      </c>
      <c r="L89" s="3">
        <v>0.52531989333333395</v>
      </c>
      <c r="M89" s="3">
        <f t="shared" si="5"/>
        <v>5368.5932301997436</v>
      </c>
      <c r="N89" s="3">
        <f t="shared" si="6"/>
        <v>38.095643919177597</v>
      </c>
      <c r="O89" s="3">
        <v>99.87424</v>
      </c>
      <c r="P89" s="3">
        <v>76.599999999999994</v>
      </c>
      <c r="Q89" s="3">
        <v>71.230099999999993</v>
      </c>
      <c r="R89" s="3">
        <v>1.6345793</v>
      </c>
      <c r="S89" s="3">
        <v>60</v>
      </c>
      <c r="T89" s="3">
        <v>12.572305</v>
      </c>
      <c r="U89" s="3">
        <v>2729</v>
      </c>
      <c r="V89" s="3">
        <v>11.374105</v>
      </c>
      <c r="W89" s="3">
        <v>64.099999999999994</v>
      </c>
      <c r="X89" s="3">
        <v>0.87697000000000003</v>
      </c>
      <c r="Y89" s="3">
        <v>6.91</v>
      </c>
      <c r="Z89" s="3">
        <v>0.83389190000000002</v>
      </c>
      <c r="AA89" s="3">
        <f t="shared" si="7"/>
        <v>1.4280186278700426</v>
      </c>
      <c r="AB89" s="4">
        <f t="shared" si="4"/>
        <v>-0.49015305914093288</v>
      </c>
      <c r="AC89" s="1"/>
    </row>
    <row r="90" spans="1:29" x14ac:dyDescent="0.3">
      <c r="A90" s="1" t="s">
        <v>203</v>
      </c>
      <c r="B90" s="1" t="s">
        <v>204</v>
      </c>
      <c r="C90" s="3">
        <v>19.856269999999999</v>
      </c>
      <c r="D90" s="3">
        <v>102.495496</v>
      </c>
      <c r="E90" t="s">
        <v>386</v>
      </c>
      <c r="F90" s="3">
        <v>7212058</v>
      </c>
      <c r="G90" s="3">
        <v>0.47387818800000009</v>
      </c>
      <c r="H90">
        <v>56543010000</v>
      </c>
      <c r="I90" s="3">
        <v>1.9596154000000001E-2</v>
      </c>
      <c r="J90" s="3">
        <v>3.2438613333333297E-2</v>
      </c>
      <c r="K90" s="3">
        <v>0.133539034</v>
      </c>
      <c r="L90" s="3">
        <v>2.0007516266666698</v>
      </c>
      <c r="M90" s="3">
        <f t="shared" si="5"/>
        <v>7840.0659007456679</v>
      </c>
      <c r="N90" s="3">
        <f t="shared" si="6"/>
        <v>65.706375073522707</v>
      </c>
      <c r="O90" s="3">
        <v>99.092089999999999</v>
      </c>
      <c r="P90" s="3">
        <v>7.7</v>
      </c>
      <c r="Q90" s="3">
        <v>68.138199999999998</v>
      </c>
      <c r="R90" s="3">
        <v>3.6556896999999999</v>
      </c>
      <c r="S90" s="3">
        <v>185</v>
      </c>
      <c r="T90" s="3">
        <v>18.422543999999998</v>
      </c>
      <c r="U90" s="3">
        <v>2758</v>
      </c>
      <c r="V90" s="3">
        <v>5.3739999999999997</v>
      </c>
      <c r="W90" s="3">
        <v>30.84</v>
      </c>
      <c r="X90" s="3">
        <v>8.5132659999999998</v>
      </c>
      <c r="Y90" s="3">
        <v>23.6</v>
      </c>
      <c r="Z90" s="3">
        <v>21.353850000000001</v>
      </c>
      <c r="AA90" s="3">
        <f t="shared" si="7"/>
        <v>2.7171376048279146</v>
      </c>
      <c r="AB90" s="4">
        <f t="shared" si="4"/>
        <v>-1.3729927784927587</v>
      </c>
      <c r="AC90" s="1"/>
    </row>
    <row r="91" spans="1:29" x14ac:dyDescent="0.3">
      <c r="A91" s="1" t="s">
        <v>205</v>
      </c>
      <c r="B91" s="1" t="s">
        <v>206</v>
      </c>
      <c r="C91" s="3">
        <v>56.879635</v>
      </c>
      <c r="D91" s="3">
        <v>24.603189</v>
      </c>
      <c r="E91" t="s">
        <v>385</v>
      </c>
      <c r="F91" s="3">
        <v>1916552</v>
      </c>
      <c r="G91" s="3">
        <v>0.16141377600000001</v>
      </c>
      <c r="H91">
        <v>59402506000</v>
      </c>
      <c r="I91" s="3">
        <v>7.6486729999999999E-3</v>
      </c>
      <c r="J91" s="3">
        <v>2.66250666666667E-3</v>
      </c>
      <c r="K91" s="3">
        <v>0.94624170399999996</v>
      </c>
      <c r="L91" s="3">
        <v>0.53472416</v>
      </c>
      <c r="M91" s="3">
        <f t="shared" si="5"/>
        <v>30994.466103711249</v>
      </c>
      <c r="N91" s="3">
        <f t="shared" si="6"/>
        <v>84.220921738622266</v>
      </c>
      <c r="O91" s="3">
        <v>100</v>
      </c>
      <c r="P91" s="3">
        <v>100</v>
      </c>
      <c r="Q91" s="3">
        <v>75.533699999999996</v>
      </c>
      <c r="R91" s="3">
        <v>0.34054309999999999</v>
      </c>
      <c r="S91" s="3">
        <v>4.8</v>
      </c>
      <c r="T91" s="3">
        <v>4.239611</v>
      </c>
      <c r="U91" s="3">
        <v>3229</v>
      </c>
      <c r="V91" s="3">
        <v>13.25272</v>
      </c>
      <c r="W91" s="3">
        <v>86.135459999999995</v>
      </c>
      <c r="X91" s="3">
        <v>3.98692E-2</v>
      </c>
      <c r="Y91" s="3">
        <v>29.68</v>
      </c>
      <c r="Z91" s="3">
        <v>4.8986513000000002E-2</v>
      </c>
      <c r="AA91" s="3">
        <f t="shared" si="7"/>
        <v>3.9908507569844178</v>
      </c>
      <c r="AB91" s="4">
        <f t="shared" si="4"/>
        <v>0.5458918235225243</v>
      </c>
      <c r="AC91" s="1"/>
    </row>
    <row r="92" spans="1:29" x14ac:dyDescent="0.3">
      <c r="A92" s="1" t="s">
        <v>207</v>
      </c>
      <c r="B92" s="1" t="s">
        <v>208</v>
      </c>
      <c r="C92" s="3">
        <v>33.854720999999998</v>
      </c>
      <c r="D92" s="3">
        <v>35.862285</v>
      </c>
      <c r="E92" t="s">
        <v>386</v>
      </c>
      <c r="F92" s="3">
        <v>5781912</v>
      </c>
      <c r="G92" s="3">
        <v>0.38398016159999998</v>
      </c>
      <c r="H92">
        <v>99288050000</v>
      </c>
      <c r="I92" s="3">
        <v>2.6400284999999999E-2</v>
      </c>
      <c r="J92" s="3">
        <v>-1.9541333333333299E-4</v>
      </c>
      <c r="K92" s="3">
        <v>0.70668510500000004</v>
      </c>
      <c r="L92" s="3">
        <v>2.0445120000000001E-2</v>
      </c>
      <c r="M92" s="3">
        <f t="shared" si="5"/>
        <v>17172.182835020663</v>
      </c>
      <c r="N92" s="3">
        <f t="shared" si="6"/>
        <v>66.410585564083291</v>
      </c>
      <c r="O92" s="3">
        <v>99.974869999999996</v>
      </c>
      <c r="P92" s="3" t="e">
        <v>#N/A</v>
      </c>
      <c r="Q92" s="3">
        <v>79.235900000000001</v>
      </c>
      <c r="R92" s="3">
        <v>0.74061089999999996</v>
      </c>
      <c r="S92" s="3">
        <v>29</v>
      </c>
      <c r="T92" s="3">
        <v>9.8428459999999998</v>
      </c>
      <c r="U92" s="3">
        <v>2857</v>
      </c>
      <c r="V92" s="3">
        <v>8.7186360000000001</v>
      </c>
      <c r="W92" s="3">
        <v>80.900000000000006</v>
      </c>
      <c r="X92" s="3">
        <v>4.1227187999999998E-2</v>
      </c>
      <c r="Y92" s="3">
        <v>0</v>
      </c>
      <c r="Z92" s="3">
        <v>0.79805939999999997</v>
      </c>
      <c r="AA92" s="3">
        <f t="shared" si="7"/>
        <v>4.5660129382806245</v>
      </c>
      <c r="AB92" s="4">
        <f t="shared" si="4"/>
        <v>-0.50110251471043932</v>
      </c>
      <c r="AC92" s="1"/>
    </row>
    <row r="93" spans="1:29" x14ac:dyDescent="0.3">
      <c r="A93" s="1" t="s">
        <v>209</v>
      </c>
      <c r="B93" s="1" t="s">
        <v>210</v>
      </c>
      <c r="C93" s="3">
        <v>-29.609988000000001</v>
      </c>
      <c r="D93" s="3">
        <v>28.233608</v>
      </c>
      <c r="E93" t="s">
        <v>386</v>
      </c>
      <c r="F93" s="3">
        <v>2225710</v>
      </c>
      <c r="G93" s="3">
        <v>1.7538354000000003E-2</v>
      </c>
      <c r="H93">
        <v>5637968400</v>
      </c>
      <c r="I93" s="3">
        <v>2.3889279999999998E-3</v>
      </c>
      <c r="J93" s="3">
        <v>1.8320000000000001E-3</v>
      </c>
      <c r="K93" s="3">
        <v>6.1712752000000003E-2</v>
      </c>
      <c r="L93" s="3">
        <v>0.12549199999999999</v>
      </c>
      <c r="M93" s="3">
        <f t="shared" si="5"/>
        <v>2533.1100637549366</v>
      </c>
      <c r="N93" s="3">
        <f t="shared" si="6"/>
        <v>7.879891809804513</v>
      </c>
      <c r="O93" s="3">
        <v>44.500210000000003</v>
      </c>
      <c r="P93" s="3">
        <v>39.299999999999997</v>
      </c>
      <c r="Q93" s="3">
        <v>54.172600000000003</v>
      </c>
      <c r="R93" s="3">
        <v>6.0033139999999996</v>
      </c>
      <c r="S93" s="3">
        <v>544</v>
      </c>
      <c r="T93" s="3">
        <v>9.102214</v>
      </c>
      <c r="U93" s="3">
        <v>2323</v>
      </c>
      <c r="V93" s="3">
        <v>6.0101849999999999</v>
      </c>
      <c r="W93" s="3">
        <v>42.301735000000001</v>
      </c>
      <c r="X93" s="3">
        <v>42.686199999999999</v>
      </c>
      <c r="Y93" s="3">
        <v>0</v>
      </c>
      <c r="Z93" s="3">
        <v>92.808850000000007</v>
      </c>
      <c r="AA93" s="3">
        <f t="shared" si="7"/>
        <v>1.0733330038504567</v>
      </c>
      <c r="AB93" s="4">
        <f t="shared" si="4"/>
        <v>-0.40321735815486265</v>
      </c>
      <c r="AC93" s="1"/>
    </row>
    <row r="94" spans="1:29" x14ac:dyDescent="0.3">
      <c r="A94" s="1" t="s">
        <v>211</v>
      </c>
      <c r="B94" s="1" t="s">
        <v>212</v>
      </c>
      <c r="C94" s="3">
        <v>6.4280549999999996</v>
      </c>
      <c r="D94" s="3">
        <v>-9.4294989999999999</v>
      </c>
      <c r="E94" t="s">
        <v>386</v>
      </c>
      <c r="F94" s="3">
        <v>4985290</v>
      </c>
      <c r="G94" s="3">
        <v>1.975666572E-2</v>
      </c>
      <c r="H94">
        <v>7256774000</v>
      </c>
      <c r="I94" s="3">
        <v>1.106372E-3</v>
      </c>
      <c r="J94" s="3">
        <v>1.51567466666667E-2</v>
      </c>
      <c r="K94" s="3">
        <v>5.1462069999999999E-2</v>
      </c>
      <c r="L94" s="3">
        <v>1.17422650666666</v>
      </c>
      <c r="M94" s="3">
        <f t="shared" si="5"/>
        <v>1455.6372848921528</v>
      </c>
      <c r="N94" s="3">
        <f t="shared" si="6"/>
        <v>3.9629922672502502</v>
      </c>
      <c r="O94" s="3">
        <v>23.1</v>
      </c>
      <c r="P94" s="3">
        <v>0.4</v>
      </c>
      <c r="Q94" s="3">
        <v>61.104399999999998</v>
      </c>
      <c r="R94" s="3">
        <v>5.9595000000000002</v>
      </c>
      <c r="S94" s="3">
        <v>661</v>
      </c>
      <c r="T94" s="3">
        <v>13.619863499999999</v>
      </c>
      <c r="U94" s="3">
        <v>2168</v>
      </c>
      <c r="V94" s="3">
        <v>5.0819999999999999</v>
      </c>
      <c r="W94" s="3">
        <v>22</v>
      </c>
      <c r="X94" s="3">
        <v>29.548925000000001</v>
      </c>
      <c r="Y94" s="3">
        <v>63.88</v>
      </c>
      <c r="Z94" s="3">
        <v>60.495705000000001</v>
      </c>
      <c r="AA94" s="3">
        <f t="shared" si="7"/>
        <v>0.22192731014645087</v>
      </c>
      <c r="AB94" s="4">
        <f t="shared" si="4"/>
        <v>-0.98991862598192715</v>
      </c>
      <c r="AC94" s="1"/>
    </row>
    <row r="95" spans="1:29" x14ac:dyDescent="0.3">
      <c r="A95" s="1" t="s">
        <v>213</v>
      </c>
      <c r="B95" s="1" t="s">
        <v>214</v>
      </c>
      <c r="C95" s="3">
        <v>26.335100000000001</v>
      </c>
      <c r="D95" s="3">
        <v>17.228331000000001</v>
      </c>
      <c r="E95" t="s">
        <v>386</v>
      </c>
      <c r="F95" s="3">
        <v>6569085</v>
      </c>
      <c r="G95" s="3">
        <v>0.76673534399999999</v>
      </c>
      <c r="H95">
        <v>148037320000</v>
      </c>
      <c r="I95" s="3">
        <v>6.9243503999999997E-2</v>
      </c>
      <c r="J95" s="3">
        <v>-7.8165333333333304E-4</v>
      </c>
      <c r="K95" s="3">
        <v>2.0889162799999998</v>
      </c>
      <c r="L95" s="3">
        <v>1.47170666666666E-2</v>
      </c>
      <c r="M95" s="3">
        <f t="shared" si="5"/>
        <v>22535.455090016341</v>
      </c>
      <c r="N95" s="3">
        <f t="shared" si="6"/>
        <v>116.71874302128835</v>
      </c>
      <c r="O95" s="3">
        <v>68.642399999999995</v>
      </c>
      <c r="P95" s="3" t="e">
        <v>#N/A</v>
      </c>
      <c r="Q95" s="3">
        <v>72.463399999999993</v>
      </c>
      <c r="R95" s="3">
        <v>0.98509294000000003</v>
      </c>
      <c r="S95" s="3">
        <v>72</v>
      </c>
      <c r="T95" s="3">
        <v>11.030859</v>
      </c>
      <c r="U95" s="3" t="e">
        <v>#N/A</v>
      </c>
      <c r="V95" s="3">
        <v>7.5999850000000002</v>
      </c>
      <c r="W95" s="3" t="e">
        <v>#N/A</v>
      </c>
      <c r="X95" s="3">
        <v>0.19691448</v>
      </c>
      <c r="Y95" s="3">
        <v>0</v>
      </c>
      <c r="Z95" s="3">
        <v>0.85540115999999999</v>
      </c>
      <c r="AA95" s="3">
        <f t="shared" si="7"/>
        <v>10.540814131648471</v>
      </c>
      <c r="AB95" s="4">
        <f t="shared" si="4"/>
        <v>0.71669554474398911</v>
      </c>
      <c r="AC95" s="1"/>
    </row>
    <row r="96" spans="1:29" x14ac:dyDescent="0.3">
      <c r="A96" s="1" t="s">
        <v>215</v>
      </c>
      <c r="B96" s="1" t="s">
        <v>216</v>
      </c>
      <c r="C96" s="3">
        <v>55.169438</v>
      </c>
      <c r="D96" s="3">
        <v>23.881274999999999</v>
      </c>
      <c r="E96" t="s">
        <v>385</v>
      </c>
      <c r="F96" s="3">
        <v>2849083</v>
      </c>
      <c r="G96" s="3">
        <v>0.25511608800000002</v>
      </c>
      <c r="H96">
        <v>103898460000</v>
      </c>
      <c r="I96" s="3">
        <v>1.3923306E-2</v>
      </c>
      <c r="J96" s="3">
        <v>1.0014933333333299E-3</v>
      </c>
      <c r="K96" s="3">
        <v>1.5483039329999999</v>
      </c>
      <c r="L96" s="3">
        <v>1.1076760533333401</v>
      </c>
      <c r="M96" s="3">
        <f t="shared" si="5"/>
        <v>36467.333524505957</v>
      </c>
      <c r="N96" s="3">
        <f t="shared" si="6"/>
        <v>89.5432277683732</v>
      </c>
      <c r="O96" s="3">
        <v>100</v>
      </c>
      <c r="P96" s="3">
        <v>100</v>
      </c>
      <c r="Q96" s="3">
        <v>76.2119</v>
      </c>
      <c r="R96" s="3">
        <v>0.30753170000000002</v>
      </c>
      <c r="S96" s="3">
        <v>7</v>
      </c>
      <c r="T96" s="3">
        <v>3.2779294999999999</v>
      </c>
      <c r="U96" s="3">
        <v>3411</v>
      </c>
      <c r="V96" s="3">
        <v>13.394863000000001</v>
      </c>
      <c r="W96" s="3">
        <v>81.581869999999995</v>
      </c>
      <c r="X96" s="3">
        <v>0.10219016</v>
      </c>
      <c r="Y96" s="3">
        <v>0</v>
      </c>
      <c r="Z96" s="3">
        <v>0.102060184</v>
      </c>
      <c r="AA96" s="3">
        <f t="shared" si="7"/>
        <v>4.8869429216347857</v>
      </c>
      <c r="AB96" s="4">
        <f t="shared" si="4"/>
        <v>0.95315700324259822</v>
      </c>
      <c r="AC96" s="1"/>
    </row>
    <row r="97" spans="1:29" x14ac:dyDescent="0.3">
      <c r="A97" s="1" t="s">
        <v>217</v>
      </c>
      <c r="B97" s="1" t="s">
        <v>218</v>
      </c>
      <c r="C97" s="3">
        <v>49.815272999999998</v>
      </c>
      <c r="D97" s="3">
        <v>6.1295830000000002</v>
      </c>
      <c r="E97" t="s">
        <v>385</v>
      </c>
      <c r="F97" s="3">
        <v>619981</v>
      </c>
      <c r="G97" s="3">
        <v>0.17023768560000002</v>
      </c>
      <c r="H97">
        <v>71016464000</v>
      </c>
      <c r="I97" s="3">
        <v>9.7517279999999994E-3</v>
      </c>
      <c r="J97" s="3">
        <v>-6.2070574374795101E-21</v>
      </c>
      <c r="K97" s="3">
        <v>0.74550311899999999</v>
      </c>
      <c r="L97" s="3">
        <v>-6.08224E-3</v>
      </c>
      <c r="M97" s="3">
        <f t="shared" si="5"/>
        <v>114546.19415756289</v>
      </c>
      <c r="N97" s="3">
        <f t="shared" si="6"/>
        <v>274.58532696969752</v>
      </c>
      <c r="O97" s="3">
        <v>100</v>
      </c>
      <c r="P97" s="3">
        <v>100</v>
      </c>
      <c r="Q97" s="3">
        <v>82.1434</v>
      </c>
      <c r="R97" s="3">
        <v>0.22981286000000001</v>
      </c>
      <c r="S97" s="3">
        <v>32.4</v>
      </c>
      <c r="T97" s="3">
        <v>2.4599354</v>
      </c>
      <c r="U97" s="3">
        <v>3465</v>
      </c>
      <c r="V97" s="3">
        <v>13.015192000000001</v>
      </c>
      <c r="W97" s="3">
        <v>97.120636000000005</v>
      </c>
      <c r="X97" s="3">
        <v>3.4801239999999997E-2</v>
      </c>
      <c r="Y97" s="3">
        <v>0</v>
      </c>
      <c r="Z97" s="3">
        <v>3.8759033999999998E-2</v>
      </c>
      <c r="AA97" s="3">
        <f t="shared" si="7"/>
        <v>15.72907556844484</v>
      </c>
      <c r="AB97" s="4">
        <f t="shared" si="4"/>
        <v>0.61599485663701392</v>
      </c>
      <c r="AC97" s="1"/>
    </row>
    <row r="98" spans="1:29" x14ac:dyDescent="0.3">
      <c r="A98" s="1" t="s">
        <v>219</v>
      </c>
      <c r="B98" s="1" t="s">
        <v>220</v>
      </c>
      <c r="C98" s="3">
        <v>-18.766946999999998</v>
      </c>
      <c r="D98" s="3">
        <v>46.869107</v>
      </c>
      <c r="E98" t="s">
        <v>386</v>
      </c>
      <c r="F98" s="3">
        <v>27533134</v>
      </c>
      <c r="G98" s="3">
        <v>6.7272659999999998E-2</v>
      </c>
      <c r="H98">
        <v>43653005000</v>
      </c>
      <c r="I98" s="3">
        <v>4.2989839999999996E-3</v>
      </c>
      <c r="J98" s="3">
        <v>2.1104640000000001E-2</v>
      </c>
      <c r="K98" s="3">
        <v>9.2981038000000002E-2</v>
      </c>
      <c r="L98" s="3">
        <v>6.3461212800000002</v>
      </c>
      <c r="M98" s="3">
        <f t="shared" si="5"/>
        <v>1585.471708378712</v>
      </c>
      <c r="N98" s="3">
        <f t="shared" si="6"/>
        <v>2.4433346381853953</v>
      </c>
      <c r="O98" s="3">
        <v>31.04</v>
      </c>
      <c r="P98" s="3">
        <v>0.9</v>
      </c>
      <c r="Q98" s="3">
        <v>65.882099999999994</v>
      </c>
      <c r="R98" s="3">
        <v>4.5286517000000002</v>
      </c>
      <c r="S98" s="3">
        <v>335</v>
      </c>
      <c r="T98" s="3">
        <v>16.664843000000001</v>
      </c>
      <c r="U98" s="3">
        <v>1938</v>
      </c>
      <c r="V98" s="3">
        <v>5.1204685999999997</v>
      </c>
      <c r="W98" s="3" t="e">
        <v>#N/A</v>
      </c>
      <c r="X98" s="3">
        <v>45.408306000000003</v>
      </c>
      <c r="Y98" s="3">
        <v>69.819999999999993</v>
      </c>
      <c r="Z98" s="3">
        <v>74.657134999999997</v>
      </c>
      <c r="AA98" s="3">
        <f t="shared" si="7"/>
        <v>0.15613856381187843</v>
      </c>
      <c r="AB98" s="4">
        <f t="shared" si="4"/>
        <v>-5.6584344759387406</v>
      </c>
      <c r="AC98" s="1"/>
    </row>
    <row r="99" spans="1:29" x14ac:dyDescent="0.3">
      <c r="A99" s="1" t="s">
        <v>221</v>
      </c>
      <c r="B99" s="1" t="s">
        <v>222</v>
      </c>
      <c r="C99" s="3">
        <v>-13.254308</v>
      </c>
      <c r="D99" s="3">
        <v>34.301524999999998</v>
      </c>
      <c r="E99" t="s">
        <v>386</v>
      </c>
      <c r="F99" s="3">
        <v>18867340</v>
      </c>
      <c r="G99" s="3">
        <v>3.65300244E-2</v>
      </c>
      <c r="H99">
        <v>28635017000</v>
      </c>
      <c r="I99" s="3">
        <v>1.5929550000000001E-3</v>
      </c>
      <c r="J99" s="3">
        <v>1.1004213333333301E-2</v>
      </c>
      <c r="K99" s="3">
        <v>4.9084017000000001E-2</v>
      </c>
      <c r="L99" s="3">
        <v>1.42997370666666</v>
      </c>
      <c r="M99" s="3">
        <f t="shared" si="5"/>
        <v>1517.7029194364441</v>
      </c>
      <c r="N99" s="3">
        <f t="shared" si="6"/>
        <v>1.9361512751665046</v>
      </c>
      <c r="O99" s="3">
        <v>11.2</v>
      </c>
      <c r="P99" s="3">
        <v>1.2</v>
      </c>
      <c r="Q99" s="3">
        <v>64.118799999999993</v>
      </c>
      <c r="R99" s="3">
        <v>3.3040333</v>
      </c>
      <c r="S99" s="3">
        <v>349</v>
      </c>
      <c r="T99" s="3">
        <v>13.109669</v>
      </c>
      <c r="U99" s="3">
        <v>2392</v>
      </c>
      <c r="V99" s="3">
        <v>4.4896954999999998</v>
      </c>
      <c r="W99" s="3">
        <v>9.9</v>
      </c>
      <c r="X99" s="3">
        <v>26.004158</v>
      </c>
      <c r="Y99" s="3">
        <v>49.78</v>
      </c>
      <c r="Z99" s="3">
        <v>62.979973000000001</v>
      </c>
      <c r="AA99" s="3">
        <f t="shared" si="7"/>
        <v>8.4429230617564535E-2</v>
      </c>
      <c r="AB99" s="4">
        <f t="shared" si="4"/>
        <v>-3.892127760153917</v>
      </c>
      <c r="AC99" s="1"/>
    </row>
    <row r="100" spans="1:29" x14ac:dyDescent="0.3">
      <c r="A100" s="1" t="s">
        <v>223</v>
      </c>
      <c r="B100" s="1" t="s">
        <v>224</v>
      </c>
      <c r="C100" s="3">
        <v>4.2104840000000001</v>
      </c>
      <c r="D100" s="3">
        <v>101.97576599999999</v>
      </c>
      <c r="E100" t="s">
        <v>386</v>
      </c>
      <c r="F100" s="3">
        <v>32804024</v>
      </c>
      <c r="G100" s="3">
        <v>4.4667471599999997</v>
      </c>
      <c r="H100">
        <v>907831600000</v>
      </c>
      <c r="I100" s="3">
        <v>0.26915570300000002</v>
      </c>
      <c r="J100" s="3">
        <v>0.10215232</v>
      </c>
      <c r="K100" s="3">
        <v>5.7859591229999996</v>
      </c>
      <c r="L100" s="3">
        <v>9.5219177066666703</v>
      </c>
      <c r="M100" s="3">
        <f t="shared" si="5"/>
        <v>27674.397506842452</v>
      </c>
      <c r="N100" s="3">
        <f t="shared" si="6"/>
        <v>136.16461078067738</v>
      </c>
      <c r="O100" s="3">
        <v>100</v>
      </c>
      <c r="P100" s="3">
        <v>95.8</v>
      </c>
      <c r="Q100" s="3">
        <v>75.760300000000001</v>
      </c>
      <c r="R100" s="3">
        <v>0.67417660000000001</v>
      </c>
      <c r="S100" s="3">
        <v>29</v>
      </c>
      <c r="T100" s="3">
        <v>6.1238647000000004</v>
      </c>
      <c r="U100" s="3">
        <v>2845</v>
      </c>
      <c r="V100" s="3">
        <v>10.645060000000001</v>
      </c>
      <c r="W100" s="3">
        <v>84.187139999999999</v>
      </c>
      <c r="X100" s="3">
        <v>0.25553584000000001</v>
      </c>
      <c r="Y100" s="3">
        <v>0</v>
      </c>
      <c r="Z100" s="3">
        <v>3.4269501999999998</v>
      </c>
      <c r="AA100" s="3">
        <f t="shared" si="7"/>
        <v>8.2049599463773095</v>
      </c>
      <c r="AB100" s="4">
        <f t="shared" si="4"/>
        <v>-1.0664962695905702</v>
      </c>
      <c r="AC100" s="1"/>
    </row>
    <row r="101" spans="1:29" x14ac:dyDescent="0.3">
      <c r="A101" s="1" t="s">
        <v>225</v>
      </c>
      <c r="B101" s="1" t="s">
        <v>226</v>
      </c>
      <c r="C101" s="3">
        <v>3.2027779999999999</v>
      </c>
      <c r="D101" s="3">
        <v>73.220680000000002</v>
      </c>
      <c r="E101" t="s">
        <v>386</v>
      </c>
      <c r="F101" s="3">
        <v>504518</v>
      </c>
      <c r="G101" s="3">
        <v>3.3724216799999998E-2</v>
      </c>
      <c r="H101">
        <v>10379952000</v>
      </c>
      <c r="I101" s="3">
        <v>1.952912E-3</v>
      </c>
      <c r="J101" s="3" t="e">
        <v>#N/A</v>
      </c>
      <c r="K101" s="3">
        <v>2.3273728E-2</v>
      </c>
      <c r="L101" s="3" t="e">
        <v>#N/A</v>
      </c>
      <c r="M101" s="3">
        <f t="shared" si="5"/>
        <v>20573.997359856337</v>
      </c>
      <c r="N101" s="3">
        <f t="shared" si="6"/>
        <v>66.84442735442542</v>
      </c>
      <c r="O101" s="3">
        <v>100</v>
      </c>
      <c r="P101" s="3">
        <v>99</v>
      </c>
      <c r="Q101" s="3">
        <v>80.116</v>
      </c>
      <c r="R101" s="3">
        <v>0.59591450000000001</v>
      </c>
      <c r="S101" s="3">
        <v>53</v>
      </c>
      <c r="T101" s="3">
        <v>5.5576233999999998</v>
      </c>
      <c r="U101" s="3">
        <v>2235</v>
      </c>
      <c r="V101" s="3">
        <v>7.3220000000000001</v>
      </c>
      <c r="W101" s="3">
        <v>62.5</v>
      </c>
      <c r="X101" s="3">
        <v>0.61490020000000001</v>
      </c>
      <c r="Y101" s="3">
        <v>35.4</v>
      </c>
      <c r="Z101" s="3">
        <v>3.2236335</v>
      </c>
      <c r="AA101" s="3">
        <f t="shared" si="7"/>
        <v>3.8708470262706185</v>
      </c>
      <c r="AB101" s="4">
        <f t="shared" si="4"/>
        <v>-8.2115387974278309E-2</v>
      </c>
      <c r="AC101" s="1"/>
    </row>
    <row r="102" spans="1:29" x14ac:dyDescent="0.3">
      <c r="A102" s="1" t="s">
        <v>227</v>
      </c>
      <c r="B102" s="1" t="s">
        <v>228</v>
      </c>
      <c r="C102" s="3">
        <v>17.570692000000001</v>
      </c>
      <c r="D102" s="3">
        <v>-3.9961660000000001</v>
      </c>
      <c r="E102" t="s">
        <v>386</v>
      </c>
      <c r="F102" s="3">
        <v>20567430</v>
      </c>
      <c r="G102" s="3">
        <v>9.1199570400000013E-2</v>
      </c>
      <c r="H102">
        <v>45640073000</v>
      </c>
      <c r="I102" s="3">
        <v>3.853637E-3</v>
      </c>
      <c r="J102" s="3">
        <v>-2.5525866666666701E-3</v>
      </c>
      <c r="K102" s="3">
        <v>6.0132669999999999E-2</v>
      </c>
      <c r="L102" s="3">
        <v>0.56627119999999997</v>
      </c>
      <c r="M102" s="3">
        <f t="shared" si="5"/>
        <v>2219.0459867859036</v>
      </c>
      <c r="N102" s="3">
        <f t="shared" si="6"/>
        <v>4.434174342637851</v>
      </c>
      <c r="O102" s="3">
        <v>47.836277000000003</v>
      </c>
      <c r="P102" s="3">
        <v>0.9</v>
      </c>
      <c r="Q102" s="3">
        <v>59.663699999999999</v>
      </c>
      <c r="R102" s="3">
        <v>6.4445889999999997</v>
      </c>
      <c r="S102" s="3">
        <v>562</v>
      </c>
      <c r="T102" s="3">
        <v>14.176149000000001</v>
      </c>
      <c r="U102" s="3">
        <v>2873</v>
      </c>
      <c r="V102" s="3">
        <v>2.31</v>
      </c>
      <c r="W102" s="3">
        <v>24.2</v>
      </c>
      <c r="X102" s="3">
        <v>40.237113999999998</v>
      </c>
      <c r="Y102" s="3">
        <v>46.12</v>
      </c>
      <c r="Z102" s="3">
        <v>86.481480000000005</v>
      </c>
      <c r="AA102" s="3">
        <f t="shared" si="7"/>
        <v>0.18736599565429418</v>
      </c>
      <c r="AB102" s="4">
        <f t="shared" si="4"/>
        <v>-4.236212089875468</v>
      </c>
      <c r="AC102" s="1"/>
    </row>
    <row r="103" spans="1:29" x14ac:dyDescent="0.3">
      <c r="A103" s="1" t="s">
        <v>229</v>
      </c>
      <c r="B103" s="1" t="s">
        <v>230</v>
      </c>
      <c r="C103" s="3">
        <v>35.937496000000003</v>
      </c>
      <c r="D103" s="3">
        <v>14.375416</v>
      </c>
      <c r="E103" t="s">
        <v>385</v>
      </c>
      <c r="F103" s="3">
        <v>503646</v>
      </c>
      <c r="G103" s="3">
        <v>0.145197828</v>
      </c>
      <c r="H103">
        <v>22901512000</v>
      </c>
      <c r="I103" s="3">
        <v>1.649193E-3</v>
      </c>
      <c r="J103" s="3">
        <v>-4.8853333333333302E-5</v>
      </c>
      <c r="K103" s="3">
        <v>0.10226225899999999</v>
      </c>
      <c r="L103" s="3">
        <v>-5.0807466666666704E-3</v>
      </c>
      <c r="M103" s="3">
        <f t="shared" si="5"/>
        <v>45471.446214206007</v>
      </c>
      <c r="N103" s="3">
        <f t="shared" si="6"/>
        <v>288.29342037859925</v>
      </c>
      <c r="O103" s="3">
        <v>100</v>
      </c>
      <c r="P103" s="3">
        <v>100</v>
      </c>
      <c r="Q103" s="3">
        <v>83.206500000000005</v>
      </c>
      <c r="R103" s="3">
        <v>0.53484242999999998</v>
      </c>
      <c r="S103" s="3">
        <v>6</v>
      </c>
      <c r="T103" s="3">
        <v>4.1736516999999997</v>
      </c>
      <c r="U103" s="3">
        <v>3420</v>
      </c>
      <c r="V103" s="3">
        <v>12.02542</v>
      </c>
      <c r="W103" s="3">
        <v>85.778564000000003</v>
      </c>
      <c r="X103" s="3">
        <v>1.8561390000000001E-2</v>
      </c>
      <c r="Y103" s="3">
        <v>0</v>
      </c>
      <c r="Z103" s="3">
        <v>9.8747069999999999E-3</v>
      </c>
      <c r="AA103" s="3">
        <f t="shared" si="7"/>
        <v>3.2745082855815393</v>
      </c>
      <c r="AB103" s="4">
        <f t="shared" si="4"/>
        <v>-2.9447042876951379E-3</v>
      </c>
      <c r="AC103" s="1"/>
    </row>
    <row r="104" spans="1:29" x14ac:dyDescent="0.3">
      <c r="A104" s="1" t="s">
        <v>231</v>
      </c>
      <c r="B104" s="1" t="s">
        <v>232</v>
      </c>
      <c r="C104" s="3">
        <v>21.00789</v>
      </c>
      <c r="D104" s="3">
        <v>-10.940835</v>
      </c>
      <c r="E104" t="s">
        <v>386</v>
      </c>
      <c r="F104" s="3">
        <v>4383853</v>
      </c>
      <c r="G104" s="3">
        <v>6.5482596000000004E-2</v>
      </c>
      <c r="H104">
        <v>24135922000</v>
      </c>
      <c r="I104" s="3">
        <v>3.7739200000000001E-3</v>
      </c>
      <c r="J104" s="3">
        <v>8.7936000000000004E-4</v>
      </c>
      <c r="K104" s="3">
        <v>7.2786368000000004E-2</v>
      </c>
      <c r="L104" s="3">
        <v>-0.13648399999999999</v>
      </c>
      <c r="M104" s="3">
        <f t="shared" si="5"/>
        <v>5505.6412703619399</v>
      </c>
      <c r="N104" s="3">
        <f t="shared" si="6"/>
        <v>14.937224400544455</v>
      </c>
      <c r="O104" s="3">
        <v>45.830032000000003</v>
      </c>
      <c r="P104" s="3">
        <v>43</v>
      </c>
      <c r="Q104" s="3">
        <v>65.686899999999994</v>
      </c>
      <c r="R104" s="3">
        <v>3.3844496999999998</v>
      </c>
      <c r="S104" s="3">
        <v>766</v>
      </c>
      <c r="T104" s="3">
        <v>13.30946</v>
      </c>
      <c r="U104" s="3">
        <v>2877</v>
      </c>
      <c r="V104" s="3">
        <v>4.9188049999999999</v>
      </c>
      <c r="W104" s="3">
        <v>36.700000000000003</v>
      </c>
      <c r="X104" s="3">
        <v>23.221699999999998</v>
      </c>
      <c r="Y104" s="3">
        <v>56</v>
      </c>
      <c r="Z104" s="3">
        <v>42.416350000000001</v>
      </c>
      <c r="AA104" s="3">
        <f t="shared" si="7"/>
        <v>0.86086828185160402</v>
      </c>
      <c r="AB104" s="4">
        <f t="shared" si="4"/>
        <v>-0.84295973467857221</v>
      </c>
      <c r="AC104" s="1"/>
    </row>
    <row r="105" spans="1:29" x14ac:dyDescent="0.3">
      <c r="A105" s="1" t="s">
        <v>233</v>
      </c>
      <c r="B105" s="1" t="s">
        <v>234</v>
      </c>
      <c r="C105" s="3">
        <v>-20.348403999999999</v>
      </c>
      <c r="D105" s="3">
        <v>57.552152</v>
      </c>
      <c r="E105" t="s">
        <v>386</v>
      </c>
      <c r="F105" s="3">
        <v>1296284</v>
      </c>
      <c r="G105" s="3">
        <v>0.10639973160000002</v>
      </c>
      <c r="H105">
        <v>29974036000</v>
      </c>
      <c r="I105" s="3">
        <v>4.5213759999999997E-3</v>
      </c>
      <c r="J105" s="3">
        <v>1.2824000000000001E-4</v>
      </c>
      <c r="K105" s="3">
        <v>0.111920544</v>
      </c>
      <c r="L105" s="3">
        <v>2.9312000000000001E-4</v>
      </c>
      <c r="M105" s="3">
        <f t="shared" si="5"/>
        <v>23123.047110046871</v>
      </c>
      <c r="N105" s="3">
        <f t="shared" si="6"/>
        <v>82.080571541421492</v>
      </c>
      <c r="O105" s="3">
        <v>100</v>
      </c>
      <c r="P105" s="3">
        <v>96.9</v>
      </c>
      <c r="Q105" s="3">
        <v>75.117900000000006</v>
      </c>
      <c r="R105" s="3">
        <v>1.4453418</v>
      </c>
      <c r="S105" s="3">
        <v>61</v>
      </c>
      <c r="T105" s="3">
        <v>5.5777016000000001</v>
      </c>
      <c r="U105" s="3">
        <v>3051</v>
      </c>
      <c r="V105" s="3">
        <v>10.427911</v>
      </c>
      <c r="W105" s="3">
        <v>61.729953999999999</v>
      </c>
      <c r="X105" s="3">
        <v>0.22289439999999999</v>
      </c>
      <c r="Y105" s="3">
        <v>0</v>
      </c>
      <c r="Z105" s="3">
        <v>0.45341261999999999</v>
      </c>
      <c r="AA105" s="3">
        <f t="shared" si="7"/>
        <v>3.4879517142848329</v>
      </c>
      <c r="AB105" s="4">
        <f t="shared" si="4"/>
        <v>-0.15886112248484568</v>
      </c>
      <c r="AC105" s="1"/>
    </row>
    <row r="106" spans="1:29" x14ac:dyDescent="0.3">
      <c r="A106" s="1" t="s">
        <v>235</v>
      </c>
      <c r="B106" s="1" t="s">
        <v>236</v>
      </c>
      <c r="C106" s="3">
        <v>23.634501</v>
      </c>
      <c r="D106" s="3">
        <v>-102.552784</v>
      </c>
      <c r="E106" t="s">
        <v>386</v>
      </c>
      <c r="F106" s="3">
        <v>125085312</v>
      </c>
      <c r="G106" s="3">
        <v>8.0619811199999987</v>
      </c>
      <c r="H106">
        <v>2509774300000</v>
      </c>
      <c r="I106" s="3">
        <v>0.47219149900000001</v>
      </c>
      <c r="J106" s="3">
        <v>0.10504688</v>
      </c>
      <c r="K106" s="3">
        <v>19.788596045999999</v>
      </c>
      <c r="L106" s="3">
        <v>9.5290502933333308</v>
      </c>
      <c r="M106" s="3">
        <f t="shared" si="5"/>
        <v>20064.500458694944</v>
      </c>
      <c r="N106" s="3">
        <f t="shared" si="6"/>
        <v>64.451860822795879</v>
      </c>
      <c r="O106" s="3">
        <v>99.6</v>
      </c>
      <c r="P106" s="3">
        <v>84.9</v>
      </c>
      <c r="Q106" s="3">
        <v>74.202100000000002</v>
      </c>
      <c r="R106" s="3">
        <v>1.2191175999999999</v>
      </c>
      <c r="S106" s="3">
        <v>35</v>
      </c>
      <c r="T106" s="3">
        <v>6.6507076999999999</v>
      </c>
      <c r="U106" s="3">
        <v>3157</v>
      </c>
      <c r="V106" s="3">
        <v>9.0771200000000007</v>
      </c>
      <c r="W106" s="3">
        <v>70.069909999999993</v>
      </c>
      <c r="X106" s="3">
        <v>0.76313233000000003</v>
      </c>
      <c r="Y106" s="3">
        <v>17.600000000000001</v>
      </c>
      <c r="Z106" s="3">
        <v>2.2238349999999998</v>
      </c>
      <c r="AA106" s="3">
        <f t="shared" si="7"/>
        <v>3.7749555999028885</v>
      </c>
      <c r="AB106" s="4">
        <f t="shared" si="4"/>
        <v>-6.3405617898884863</v>
      </c>
      <c r="AC106" s="1"/>
    </row>
    <row r="107" spans="1:29" x14ac:dyDescent="0.3">
      <c r="A107" s="1" t="s">
        <v>237</v>
      </c>
      <c r="B107" s="1" t="s">
        <v>238</v>
      </c>
      <c r="C107" s="3">
        <v>7.425554</v>
      </c>
      <c r="D107" s="3">
        <v>150.55081200000001</v>
      </c>
      <c r="E107" t="s">
        <v>386</v>
      </c>
      <c r="F107" s="3">
        <v>111392</v>
      </c>
      <c r="G107" s="3">
        <v>2.5952094000000004E-3</v>
      </c>
      <c r="H107">
        <v>394368800</v>
      </c>
      <c r="I107" s="3">
        <v>1.4656000000000001E-4</v>
      </c>
      <c r="J107" s="3">
        <v>-1.0992E-4</v>
      </c>
      <c r="K107" s="3">
        <v>4.1329920000000003E-3</v>
      </c>
      <c r="L107" s="3">
        <v>4.0670400000000001E-3</v>
      </c>
      <c r="M107" s="3">
        <f t="shared" si="5"/>
        <v>3540.3691467968974</v>
      </c>
      <c r="N107" s="3">
        <f t="shared" si="6"/>
        <v>23.297987288135598</v>
      </c>
      <c r="O107" s="3">
        <v>81.276730000000001</v>
      </c>
      <c r="P107" s="3">
        <v>12.8</v>
      </c>
      <c r="Q107" s="3">
        <v>71.077100000000002</v>
      </c>
      <c r="R107" s="3">
        <v>2.2231896</v>
      </c>
      <c r="S107" s="3">
        <v>88</v>
      </c>
      <c r="T107" s="3">
        <v>8.3584519999999998</v>
      </c>
      <c r="U107" s="3" t="e">
        <v>#N/A</v>
      </c>
      <c r="V107" s="3">
        <v>7.8049559999999998</v>
      </c>
      <c r="W107" s="3" t="e">
        <v>#N/A</v>
      </c>
      <c r="X107" s="3">
        <v>2.7314164999999999</v>
      </c>
      <c r="Y107" s="3">
        <v>0</v>
      </c>
      <c r="Z107" s="3">
        <v>14.162632</v>
      </c>
      <c r="AA107" s="3">
        <f t="shared" si="7"/>
        <v>1.315713875323183</v>
      </c>
      <c r="AB107" s="4">
        <f t="shared" si="4"/>
        <v>-1.9135760366826973E-2</v>
      </c>
      <c r="AC107" s="1"/>
    </row>
    <row r="108" spans="1:29" x14ac:dyDescent="0.3">
      <c r="A108" s="1" t="s">
        <v>239</v>
      </c>
      <c r="B108" s="1" t="s">
        <v>240</v>
      </c>
      <c r="C108" s="3">
        <v>47.411631</v>
      </c>
      <c r="D108" s="3">
        <v>28.369885</v>
      </c>
      <c r="E108" t="s">
        <v>386</v>
      </c>
      <c r="F108" s="3">
        <v>3109496</v>
      </c>
      <c r="G108" s="3">
        <v>0.15099697440000001</v>
      </c>
      <c r="H108">
        <v>34715324000</v>
      </c>
      <c r="I108" s="3">
        <v>5.4906649999999996E-3</v>
      </c>
      <c r="J108" s="3">
        <v>-1.9052800000000001E-3</v>
      </c>
      <c r="K108" s="3">
        <v>1.3308803440000001</v>
      </c>
      <c r="L108" s="3">
        <v>0.44331957333333299</v>
      </c>
      <c r="M108" s="3">
        <f t="shared" si="5"/>
        <v>11164.292862894823</v>
      </c>
      <c r="N108" s="3">
        <f t="shared" si="6"/>
        <v>48.55995132330127</v>
      </c>
      <c r="O108" s="3">
        <v>100</v>
      </c>
      <c r="P108" s="3">
        <v>95.8</v>
      </c>
      <c r="Q108" s="3">
        <v>70.935100000000006</v>
      </c>
      <c r="R108" s="3">
        <v>1.2687062</v>
      </c>
      <c r="S108" s="3">
        <v>19</v>
      </c>
      <c r="T108" s="3">
        <v>5.7212515000000002</v>
      </c>
      <c r="U108" s="3">
        <v>2383</v>
      </c>
      <c r="V108" s="3">
        <v>11.82159</v>
      </c>
      <c r="W108" s="3" t="e">
        <v>#N/A</v>
      </c>
      <c r="X108" s="3">
        <v>0.107661225</v>
      </c>
      <c r="Y108" s="3">
        <v>6.5</v>
      </c>
      <c r="Z108" s="3">
        <v>0.17547536999999999</v>
      </c>
      <c r="AA108" s="3">
        <f t="shared" si="7"/>
        <v>1.7657732957366725</v>
      </c>
      <c r="AB108" s="4">
        <f t="shared" si="4"/>
        <v>0.68133556152335017</v>
      </c>
      <c r="AC108" s="1"/>
    </row>
    <row r="109" spans="1:29" x14ac:dyDescent="0.3">
      <c r="A109" s="1" t="s">
        <v>241</v>
      </c>
      <c r="B109" s="1" t="s">
        <v>242</v>
      </c>
      <c r="C109" s="3">
        <v>46.862496</v>
      </c>
      <c r="D109" s="3">
        <v>103.846656</v>
      </c>
      <c r="E109" t="s">
        <v>386</v>
      </c>
      <c r="F109" s="3">
        <v>3232435</v>
      </c>
      <c r="G109" s="3">
        <v>0.28253358000000001</v>
      </c>
      <c r="H109">
        <v>40269672000</v>
      </c>
      <c r="I109" s="3">
        <v>4.7254523E-2</v>
      </c>
      <c r="J109" s="3">
        <v>-9.6851733333333297E-3</v>
      </c>
      <c r="K109" s="3">
        <v>0.65380624799999998</v>
      </c>
      <c r="L109" s="3">
        <v>2.1875057066666601</v>
      </c>
      <c r="M109" s="3">
        <f t="shared" si="5"/>
        <v>12457.999000753302</v>
      </c>
      <c r="N109" s="3">
        <f t="shared" si="6"/>
        <v>87.405803983684123</v>
      </c>
      <c r="O109" s="3">
        <v>97.229910000000004</v>
      </c>
      <c r="P109" s="3">
        <v>50.1</v>
      </c>
      <c r="Q109" s="3">
        <v>71.822100000000006</v>
      </c>
      <c r="R109" s="3">
        <v>1.3791221</v>
      </c>
      <c r="S109" s="3">
        <v>45</v>
      </c>
      <c r="T109" s="3">
        <v>13.067182000000001</v>
      </c>
      <c r="U109" s="3">
        <v>2579</v>
      </c>
      <c r="V109" s="3">
        <v>9.4855070000000001</v>
      </c>
      <c r="W109" s="3">
        <v>51.079993999999999</v>
      </c>
      <c r="X109" s="3">
        <v>0.84815609999999997</v>
      </c>
      <c r="Y109" s="3">
        <v>21.85</v>
      </c>
      <c r="Z109" s="3">
        <v>0.93094410000000005</v>
      </c>
      <c r="AA109" s="3">
        <f t="shared" si="7"/>
        <v>14.618862560268033</v>
      </c>
      <c r="AB109" s="4">
        <f t="shared" si="4"/>
        <v>-2.1419347705834757E-2</v>
      </c>
      <c r="AC109" s="1"/>
    </row>
    <row r="110" spans="1:29" x14ac:dyDescent="0.3">
      <c r="A110" s="1" t="s">
        <v>243</v>
      </c>
      <c r="B110" s="1" t="s">
        <v>244</v>
      </c>
      <c r="C110" s="3">
        <v>42.708677999999999</v>
      </c>
      <c r="D110" s="3">
        <v>19.374389999999998</v>
      </c>
      <c r="E110" t="s">
        <v>386</v>
      </c>
      <c r="F110" s="3">
        <v>630403</v>
      </c>
      <c r="G110" s="3">
        <v>4.6434214799999998E-2</v>
      </c>
      <c r="H110">
        <v>13397120000</v>
      </c>
      <c r="I110" s="3">
        <v>2.4768640000000001E-3</v>
      </c>
      <c r="J110" s="3">
        <v>-3.5418666666666701E-4</v>
      </c>
      <c r="K110" s="3">
        <v>0.10114303199999999</v>
      </c>
      <c r="L110" s="3">
        <v>0.10866202666666699</v>
      </c>
      <c r="M110" s="3">
        <f t="shared" si="5"/>
        <v>21251.675515503575</v>
      </c>
      <c r="N110" s="3">
        <f t="shared" si="6"/>
        <v>73.657985130146912</v>
      </c>
      <c r="O110" s="3">
        <v>100</v>
      </c>
      <c r="P110" s="3">
        <v>62</v>
      </c>
      <c r="Q110" s="3">
        <v>77.039599999999993</v>
      </c>
      <c r="R110" s="3">
        <v>0.22793408000000001</v>
      </c>
      <c r="S110" s="3">
        <v>6</v>
      </c>
      <c r="T110" s="3">
        <v>10.334127000000001</v>
      </c>
      <c r="U110" s="3">
        <v>3500</v>
      </c>
      <c r="V110" s="3">
        <v>12.176482999999999</v>
      </c>
      <c r="W110" s="3">
        <v>73.476669999999999</v>
      </c>
      <c r="X110" s="3">
        <v>5.8658149999999999E-3</v>
      </c>
      <c r="Y110" s="3">
        <v>10</v>
      </c>
      <c r="Z110" s="3">
        <v>4.526736E-2</v>
      </c>
      <c r="AA110" s="3">
        <f t="shared" si="7"/>
        <v>3.9290168352625225</v>
      </c>
      <c r="AB110" s="4">
        <f t="shared" si="4"/>
        <v>-3.0542289192768107E-2</v>
      </c>
      <c r="AC110" s="1"/>
    </row>
    <row r="111" spans="1:29" x14ac:dyDescent="0.3">
      <c r="A111" s="1" t="s">
        <v>245</v>
      </c>
      <c r="B111" s="1" t="s">
        <v>246</v>
      </c>
      <c r="C111" s="3">
        <v>31.791702000000001</v>
      </c>
      <c r="D111" s="3">
        <v>-7.0926200000000001</v>
      </c>
      <c r="E111" t="s">
        <v>386</v>
      </c>
      <c r="F111" s="3">
        <v>36304408</v>
      </c>
      <c r="G111" s="3">
        <v>0.94982749200000016</v>
      </c>
      <c r="H111">
        <v>302812630000</v>
      </c>
      <c r="I111" s="3">
        <v>6.8607539999999995E-2</v>
      </c>
      <c r="J111" s="3">
        <v>-7.5722666666666702E-4</v>
      </c>
      <c r="K111" s="3">
        <v>1.6739561169999999</v>
      </c>
      <c r="L111" s="3">
        <v>1.3104051733333399</v>
      </c>
      <c r="M111" s="3">
        <f t="shared" si="5"/>
        <v>8340.9328696394114</v>
      </c>
      <c r="N111" s="3">
        <f t="shared" si="6"/>
        <v>26.162869588728732</v>
      </c>
      <c r="O111" s="3">
        <v>99.6</v>
      </c>
      <c r="P111" s="3">
        <v>98</v>
      </c>
      <c r="Q111" s="3">
        <v>74.270499999999998</v>
      </c>
      <c r="R111" s="3">
        <v>1.6734511999999999</v>
      </c>
      <c r="S111" s="3">
        <v>70</v>
      </c>
      <c r="T111" s="3">
        <v>12.381487999999999</v>
      </c>
      <c r="U111" s="3">
        <v>3412</v>
      </c>
      <c r="V111" s="3">
        <v>5.9160000000000004</v>
      </c>
      <c r="W111" s="3">
        <v>84.120360000000005</v>
      </c>
      <c r="X111" s="3">
        <v>0.83717154999999999</v>
      </c>
      <c r="Y111" s="3">
        <v>10.85</v>
      </c>
      <c r="Z111" s="3">
        <v>3.5494493999999999</v>
      </c>
      <c r="AA111" s="3">
        <f t="shared" si="7"/>
        <v>1.8897853946551064</v>
      </c>
      <c r="AB111" s="4">
        <f t="shared" si="4"/>
        <v>-5.909696924297867</v>
      </c>
      <c r="AC111" s="1"/>
    </row>
    <row r="112" spans="1:29" x14ac:dyDescent="0.3">
      <c r="A112" s="1" t="s">
        <v>247</v>
      </c>
      <c r="B112" s="1" t="s">
        <v>248</v>
      </c>
      <c r="C112" s="3">
        <v>-18.665694999999999</v>
      </c>
      <c r="D112" s="3">
        <v>35.529561999999999</v>
      </c>
      <c r="E112" t="s">
        <v>386</v>
      </c>
      <c r="F112" s="3">
        <v>30285602</v>
      </c>
      <c r="G112" s="3">
        <v>0.26678217599999998</v>
      </c>
      <c r="H112">
        <v>38922590000</v>
      </c>
      <c r="I112" s="3">
        <v>7.1468290000000004E-3</v>
      </c>
      <c r="J112" s="3">
        <v>3.9620053333333301E-2</v>
      </c>
      <c r="K112" s="3">
        <v>0.16931025899999999</v>
      </c>
      <c r="L112" s="3">
        <v>3.8642376000000001</v>
      </c>
      <c r="M112" s="3">
        <f t="shared" si="5"/>
        <v>1285.1846233731792</v>
      </c>
      <c r="N112" s="3">
        <f t="shared" si="6"/>
        <v>8.8088780932933055</v>
      </c>
      <c r="O112" s="3">
        <v>29.67445</v>
      </c>
      <c r="P112" s="3">
        <v>4.8</v>
      </c>
      <c r="Q112" s="3">
        <v>61.166200000000003</v>
      </c>
      <c r="R112" s="3">
        <v>5.3565874000000004</v>
      </c>
      <c r="S112" s="3">
        <v>289</v>
      </c>
      <c r="T112" s="3">
        <v>12.583029</v>
      </c>
      <c r="U112" s="3">
        <v>2103</v>
      </c>
      <c r="V112" s="3">
        <v>3.1976418</v>
      </c>
      <c r="W112" s="3">
        <v>15.1</v>
      </c>
      <c r="X112" s="3">
        <v>19.28266</v>
      </c>
      <c r="Y112" s="3">
        <v>58.47</v>
      </c>
      <c r="Z112" s="3">
        <v>40.838999999999999</v>
      </c>
      <c r="AA112" s="3">
        <f t="shared" si="7"/>
        <v>0.23598107774116558</v>
      </c>
      <c r="AB112" s="4">
        <f t="shared" si="4"/>
        <v>-6.1570702101385351</v>
      </c>
      <c r="AC112" s="1"/>
    </row>
    <row r="113" spans="1:29" x14ac:dyDescent="0.3">
      <c r="A113" s="1" t="s">
        <v>249</v>
      </c>
      <c r="B113" s="1" t="s">
        <v>250</v>
      </c>
      <c r="C113" s="3">
        <v>21.913965000000001</v>
      </c>
      <c r="D113" s="3">
        <v>95.956222999999994</v>
      </c>
      <c r="E113" t="s">
        <v>386</v>
      </c>
      <c r="F113" s="3">
        <v>53040212</v>
      </c>
      <c r="G113" s="3">
        <v>0.61049239200000005</v>
      </c>
      <c r="H113">
        <v>256159650000</v>
      </c>
      <c r="I113" s="3">
        <v>3.4609115000000003E-2</v>
      </c>
      <c r="J113" s="3">
        <v>0.11329088</v>
      </c>
      <c r="K113" s="3">
        <v>0.57027150000000004</v>
      </c>
      <c r="L113" s="3">
        <v>13.693564906666699</v>
      </c>
      <c r="M113" s="3">
        <f t="shared" si="5"/>
        <v>4829.536691897084</v>
      </c>
      <c r="N113" s="3">
        <f t="shared" si="6"/>
        <v>11.509991551315821</v>
      </c>
      <c r="O113" s="3">
        <v>68.358530000000002</v>
      </c>
      <c r="P113" s="3">
        <v>28.9</v>
      </c>
      <c r="Q113" s="3">
        <v>66.610399999999998</v>
      </c>
      <c r="R113" s="3">
        <v>3.5833092</v>
      </c>
      <c r="S113" s="3">
        <v>250</v>
      </c>
      <c r="T113" s="3">
        <v>18.156123999999998</v>
      </c>
      <c r="U113" s="3">
        <v>2673</v>
      </c>
      <c r="V113" s="3">
        <v>6.3768000000000002</v>
      </c>
      <c r="W113" s="3">
        <v>34.9</v>
      </c>
      <c r="X113" s="3">
        <v>6.1356396999999996</v>
      </c>
      <c r="Y113" s="3">
        <v>58.28</v>
      </c>
      <c r="Z113" s="3">
        <v>13.800091999999999</v>
      </c>
      <c r="AA113" s="3">
        <f t="shared" si="7"/>
        <v>0.65250710159303282</v>
      </c>
      <c r="AB113" s="4">
        <f t="shared" si="4"/>
        <v>-10.509335280666512</v>
      </c>
      <c r="AC113" s="1"/>
    </row>
    <row r="114" spans="1:29" x14ac:dyDescent="0.3">
      <c r="A114" s="1" t="s">
        <v>251</v>
      </c>
      <c r="B114" s="1" t="s">
        <v>252</v>
      </c>
      <c r="C114" s="3">
        <v>-22.957640000000001</v>
      </c>
      <c r="D114" s="3">
        <v>18.490410000000001</v>
      </c>
      <c r="E114" t="s">
        <v>386</v>
      </c>
      <c r="F114" s="3">
        <v>2446648</v>
      </c>
      <c r="G114" s="3">
        <v>8.1512514000000022E-2</v>
      </c>
      <c r="H114">
        <v>24489873000</v>
      </c>
      <c r="I114" s="3">
        <v>4.107047E-3</v>
      </c>
      <c r="J114" s="3">
        <v>6.1921600000000004E-3</v>
      </c>
      <c r="K114" s="3">
        <v>7.1000999999999995E-2</v>
      </c>
      <c r="L114" s="3">
        <v>0.149906453333333</v>
      </c>
      <c r="M114" s="3">
        <f t="shared" si="5"/>
        <v>10009.561244608951</v>
      </c>
      <c r="N114" s="3">
        <f t="shared" si="6"/>
        <v>33.315995598876512</v>
      </c>
      <c r="O114" s="3">
        <v>55.17709</v>
      </c>
      <c r="P114" s="3">
        <v>46.5</v>
      </c>
      <c r="Q114" s="3">
        <v>63.075000000000003</v>
      </c>
      <c r="R114" s="3">
        <v>3.0739619999999999</v>
      </c>
      <c r="S114" s="3">
        <v>195</v>
      </c>
      <c r="T114" s="3">
        <v>9.4703479999999995</v>
      </c>
      <c r="U114" s="3">
        <v>2469</v>
      </c>
      <c r="V114" s="3">
        <v>7.1920133000000002</v>
      </c>
      <c r="W114" s="3">
        <v>40.5</v>
      </c>
      <c r="X114" s="3">
        <v>14.474263000000001</v>
      </c>
      <c r="Y114" s="3">
        <v>41.4</v>
      </c>
      <c r="Z114" s="3">
        <v>33.443092</v>
      </c>
      <c r="AA114" s="3">
        <f t="shared" si="7"/>
        <v>1.6786423711134582</v>
      </c>
      <c r="AB114" s="4">
        <f t="shared" si="4"/>
        <v>-0.44008100266439676</v>
      </c>
      <c r="AC114" s="1"/>
    </row>
    <row r="115" spans="1:29" x14ac:dyDescent="0.3">
      <c r="A115" s="1" t="s">
        <v>253</v>
      </c>
      <c r="B115" s="1" t="s">
        <v>254</v>
      </c>
      <c r="C115" s="3">
        <v>28.394856999999998</v>
      </c>
      <c r="D115" s="3">
        <v>84.124008000000003</v>
      </c>
      <c r="E115" t="s">
        <v>386</v>
      </c>
      <c r="F115" s="3">
        <v>28832500</v>
      </c>
      <c r="G115" s="3">
        <v>0.17651542680000001</v>
      </c>
      <c r="H115">
        <v>113083390000</v>
      </c>
      <c r="I115" s="3">
        <v>1.342833E-2</v>
      </c>
      <c r="J115" s="3">
        <v>5.4837866666666698E-3</v>
      </c>
      <c r="K115" s="3">
        <v>0.14662008900000001</v>
      </c>
      <c r="L115" s="3">
        <v>1.6464183999999999</v>
      </c>
      <c r="M115" s="3">
        <f t="shared" si="5"/>
        <v>3922.080638168733</v>
      </c>
      <c r="N115" s="3">
        <f t="shared" si="6"/>
        <v>6.1220992560478633</v>
      </c>
      <c r="O115" s="3">
        <v>89.9</v>
      </c>
      <c r="P115" s="3">
        <v>33.6</v>
      </c>
      <c r="Q115" s="3">
        <v>69.557599999999994</v>
      </c>
      <c r="R115" s="3">
        <v>2.4509240000000001</v>
      </c>
      <c r="S115" s="3">
        <v>186</v>
      </c>
      <c r="T115" s="3">
        <v>23.133001</v>
      </c>
      <c r="U115" s="3">
        <v>2769</v>
      </c>
      <c r="V115" s="3">
        <v>5.1217930000000003</v>
      </c>
      <c r="W115" s="3">
        <v>32.799999999999997</v>
      </c>
      <c r="X115" s="3">
        <v>8.7764530000000001</v>
      </c>
      <c r="Y115" s="3">
        <v>40.28</v>
      </c>
      <c r="Z115" s="3">
        <v>27.212769000000002</v>
      </c>
      <c r="AA115" s="3">
        <f t="shared" si="7"/>
        <v>0.46573588832047169</v>
      </c>
      <c r="AB115" s="4">
        <f t="shared" si="4"/>
        <v>-5.8762208925474964</v>
      </c>
      <c r="AC115" s="1"/>
    </row>
    <row r="116" spans="1:29" x14ac:dyDescent="0.3">
      <c r="A116" s="1" t="s">
        <v>255</v>
      </c>
      <c r="B116" s="1" t="s">
        <v>256</v>
      </c>
      <c r="C116" s="3">
        <v>52.132632999999998</v>
      </c>
      <c r="D116" s="3">
        <v>5.2912660000000002</v>
      </c>
      <c r="E116" t="s">
        <v>385</v>
      </c>
      <c r="F116" s="3">
        <v>17363260</v>
      </c>
      <c r="G116" s="3">
        <v>3.6777634199999998</v>
      </c>
      <c r="H116">
        <v>984912000000</v>
      </c>
      <c r="I116" s="3">
        <v>0.15303280699999999</v>
      </c>
      <c r="J116" s="3">
        <v>3.1754666666666698E-3</v>
      </c>
      <c r="K116" s="3">
        <v>11.583708297999999</v>
      </c>
      <c r="L116" s="3">
        <v>0.48510138666666702</v>
      </c>
      <c r="M116" s="3">
        <f t="shared" si="5"/>
        <v>56723.910141298351</v>
      </c>
      <c r="N116" s="3">
        <f t="shared" si="6"/>
        <v>211.81295563160373</v>
      </c>
      <c r="O116" s="3">
        <v>100</v>
      </c>
      <c r="P116" s="3">
        <v>100</v>
      </c>
      <c r="Q116" s="3">
        <v>82.045500000000004</v>
      </c>
      <c r="R116" s="3">
        <v>0.34883815000000001</v>
      </c>
      <c r="S116" s="3">
        <v>1.8</v>
      </c>
      <c r="T116" s="3">
        <v>3.1293000000000002</v>
      </c>
      <c r="U116" s="3">
        <v>3297</v>
      </c>
      <c r="V116" s="3">
        <v>12.45232</v>
      </c>
      <c r="W116" s="3">
        <v>93.288589999999999</v>
      </c>
      <c r="X116" s="3">
        <v>3.3772558000000001E-2</v>
      </c>
      <c r="Y116" s="3">
        <v>0</v>
      </c>
      <c r="Z116" s="3">
        <v>2.6863145000000001E-2</v>
      </c>
      <c r="AA116" s="3">
        <f t="shared" si="7"/>
        <v>8.813598771198496</v>
      </c>
      <c r="AB116" s="4">
        <f t="shared" si="4"/>
        <v>7.9566848383185853</v>
      </c>
      <c r="AC116" s="1"/>
    </row>
    <row r="117" spans="1:29" x14ac:dyDescent="0.3">
      <c r="A117" s="1" t="s">
        <v>257</v>
      </c>
      <c r="B117" s="1" t="s">
        <v>258</v>
      </c>
      <c r="C117" s="3">
        <v>-40.900556999999999</v>
      </c>
      <c r="D117" s="3">
        <v>174.88597100000001</v>
      </c>
      <c r="E117" t="s">
        <v>385</v>
      </c>
      <c r="F117" s="3">
        <v>4959033</v>
      </c>
      <c r="G117" s="3">
        <v>0.95081328000000009</v>
      </c>
      <c r="H117">
        <v>214655160000</v>
      </c>
      <c r="I117" s="3">
        <v>3.7121033999999997E-2</v>
      </c>
      <c r="J117" s="3">
        <v>-1.6194879999999998E-2</v>
      </c>
      <c r="K117" s="3">
        <v>1.8486610999999999</v>
      </c>
      <c r="L117" s="3">
        <v>3.55671808</v>
      </c>
      <c r="M117" s="3">
        <f t="shared" si="5"/>
        <v>43285.688963957291</v>
      </c>
      <c r="N117" s="3">
        <f t="shared" si="6"/>
        <v>191.73360612845289</v>
      </c>
      <c r="O117" s="3">
        <v>100</v>
      </c>
      <c r="P117" s="3">
        <v>100</v>
      </c>
      <c r="Q117" s="3">
        <v>82.566500000000005</v>
      </c>
      <c r="R117" s="3">
        <v>0.41078657000000002</v>
      </c>
      <c r="S117" s="3">
        <v>6.6</v>
      </c>
      <c r="T117" s="3">
        <v>0.96600470000000005</v>
      </c>
      <c r="U117" s="3">
        <v>3191</v>
      </c>
      <c r="V117" s="3">
        <v>13.042228</v>
      </c>
      <c r="W117" s="3">
        <v>90.2</v>
      </c>
      <c r="X117" s="3">
        <v>6.2025144999999997E-2</v>
      </c>
      <c r="Y117" s="3">
        <v>0</v>
      </c>
      <c r="Z117" s="3">
        <v>0.15787314999999999</v>
      </c>
      <c r="AA117" s="3">
        <f t="shared" si="7"/>
        <v>7.4855388137163033</v>
      </c>
      <c r="AB117" s="4">
        <f t="shared" si="4"/>
        <v>0.81276524701304331</v>
      </c>
      <c r="AC117" s="1"/>
    </row>
    <row r="118" spans="1:29" x14ac:dyDescent="0.3">
      <c r="A118" s="1" t="s">
        <v>259</v>
      </c>
      <c r="B118" s="1" t="s">
        <v>260</v>
      </c>
      <c r="C118" s="3">
        <v>12.865416</v>
      </c>
      <c r="D118" s="3">
        <v>-85.207228999999998</v>
      </c>
      <c r="E118" t="s">
        <v>386</v>
      </c>
      <c r="F118" s="3">
        <v>6663919</v>
      </c>
      <c r="G118" s="3">
        <v>0.1013686812</v>
      </c>
      <c r="H118">
        <v>35645243000</v>
      </c>
      <c r="I118" s="3">
        <v>5.2193140000000001E-3</v>
      </c>
      <c r="J118" s="3">
        <v>1.8319999999999999E-2</v>
      </c>
      <c r="K118" s="3">
        <v>0.17175062599999999</v>
      </c>
      <c r="L118" s="3">
        <v>3.2419072</v>
      </c>
      <c r="M118" s="3">
        <f t="shared" si="5"/>
        <v>5348.9910366557579</v>
      </c>
      <c r="N118" s="3">
        <f t="shared" si="6"/>
        <v>15.211571629246993</v>
      </c>
      <c r="O118" s="3">
        <v>88.058329999999998</v>
      </c>
      <c r="P118" s="3">
        <v>55.1</v>
      </c>
      <c r="Q118" s="3">
        <v>74.054299999999998</v>
      </c>
      <c r="R118" s="3">
        <v>1.2821023</v>
      </c>
      <c r="S118" s="3">
        <v>98</v>
      </c>
      <c r="T118" s="3">
        <v>9.9671020000000006</v>
      </c>
      <c r="U118" s="3">
        <v>2582</v>
      </c>
      <c r="V118" s="3">
        <v>7.1440000000000001</v>
      </c>
      <c r="W118" s="3">
        <v>37.799999999999997</v>
      </c>
      <c r="X118" s="3">
        <v>1.3125404000000001</v>
      </c>
      <c r="Y118" s="3">
        <v>0</v>
      </c>
      <c r="Z118" s="3">
        <v>2.9164580999999998</v>
      </c>
      <c r="AA118" s="3">
        <f t="shared" si="7"/>
        <v>0.78321990408346798</v>
      </c>
      <c r="AB118" s="4">
        <f t="shared" si="4"/>
        <v>-1.2202800494847137</v>
      </c>
      <c r="AC118" s="1"/>
    </row>
    <row r="119" spans="1:29" x14ac:dyDescent="0.3">
      <c r="A119" s="1" t="s">
        <v>261</v>
      </c>
      <c r="B119" s="1" t="s">
        <v>262</v>
      </c>
      <c r="C119" s="3">
        <v>17.607789</v>
      </c>
      <c r="D119" s="3">
        <v>8.0816660000000002</v>
      </c>
      <c r="E119" t="s">
        <v>386</v>
      </c>
      <c r="F119" s="3">
        <v>23443400</v>
      </c>
      <c r="G119" s="3">
        <v>3.9538357199999999E-2</v>
      </c>
      <c r="H119">
        <v>28541065000</v>
      </c>
      <c r="I119" s="3">
        <v>2.468624E-3</v>
      </c>
      <c r="J119" s="3">
        <v>1.663456E-2</v>
      </c>
      <c r="K119" s="3">
        <v>4.6328340000000003E-2</v>
      </c>
      <c r="L119" s="3">
        <v>1.30845104</v>
      </c>
      <c r="M119" s="3">
        <f t="shared" si="5"/>
        <v>1217.4456350188113</v>
      </c>
      <c r="N119" s="3">
        <f t="shared" si="6"/>
        <v>1.6865453475178516</v>
      </c>
      <c r="O119" s="3">
        <v>18.974571000000001</v>
      </c>
      <c r="P119" s="3">
        <v>2.2999999999999998</v>
      </c>
      <c r="Q119" s="3">
        <v>62.896700000000003</v>
      </c>
      <c r="R119" s="3">
        <v>6.0163945999999999</v>
      </c>
      <c r="S119" s="3">
        <v>509</v>
      </c>
      <c r="T119" s="3">
        <v>17.699299</v>
      </c>
      <c r="U119" s="3">
        <v>2601</v>
      </c>
      <c r="V119" s="3">
        <v>2.1167172999999999</v>
      </c>
      <c r="W119" s="3" t="e">
        <v>#N/A</v>
      </c>
      <c r="X119" s="3">
        <v>81.594549999999998</v>
      </c>
      <c r="Y119" s="3">
        <v>70.44</v>
      </c>
      <c r="Z119" s="3">
        <v>103.69789</v>
      </c>
      <c r="AA119" s="3">
        <f t="shared" si="7"/>
        <v>0.10530144944845884</v>
      </c>
      <c r="AB119" s="4">
        <f t="shared" si="4"/>
        <v>-4.8507797937660824</v>
      </c>
      <c r="AC119" s="1"/>
    </row>
    <row r="120" spans="1:29" x14ac:dyDescent="0.3">
      <c r="A120" s="1" t="s">
        <v>263</v>
      </c>
      <c r="B120" s="1" t="s">
        <v>264</v>
      </c>
      <c r="C120" s="3">
        <v>9.0819989999999997</v>
      </c>
      <c r="D120" s="3">
        <v>8.6752769999999995</v>
      </c>
      <c r="E120" t="s">
        <v>386</v>
      </c>
      <c r="F120" s="3">
        <v>203304496</v>
      </c>
      <c r="G120" s="3">
        <v>1.817175132</v>
      </c>
      <c r="H120">
        <v>1032048500000</v>
      </c>
      <c r="I120" s="3">
        <v>0.12730417499999999</v>
      </c>
      <c r="J120" s="3">
        <v>1.6451360000000002E-2</v>
      </c>
      <c r="K120" s="3">
        <v>3.7418247259999999</v>
      </c>
      <c r="L120" s="3">
        <v>11.3219432</v>
      </c>
      <c r="M120" s="3">
        <f t="shared" si="5"/>
        <v>5076.3683061883685</v>
      </c>
      <c r="N120" s="3">
        <f t="shared" si="6"/>
        <v>8.9381945198103239</v>
      </c>
      <c r="O120" s="3">
        <v>55.4</v>
      </c>
      <c r="P120" s="3">
        <v>12.9</v>
      </c>
      <c r="Q120" s="3">
        <v>52.910400000000003</v>
      </c>
      <c r="R120" s="3">
        <v>7.3937187</v>
      </c>
      <c r="S120" s="3">
        <v>917</v>
      </c>
      <c r="T120" s="3">
        <v>12.561923</v>
      </c>
      <c r="U120" s="3">
        <v>2572</v>
      </c>
      <c r="V120" s="3">
        <v>7.1810739999999997</v>
      </c>
      <c r="W120" s="3">
        <v>33.6</v>
      </c>
      <c r="X120" s="3">
        <v>48.058357000000001</v>
      </c>
      <c r="Y120" s="3">
        <v>51.49</v>
      </c>
      <c r="Z120" s="3">
        <v>80.094480000000004</v>
      </c>
      <c r="AA120" s="3">
        <f t="shared" si="7"/>
        <v>0.62617491253120139</v>
      </c>
      <c r="AB120" s="4">
        <f t="shared" si="4"/>
        <v>-38.726592866704721</v>
      </c>
      <c r="AC120" s="1"/>
    </row>
    <row r="121" spans="1:29" x14ac:dyDescent="0.3">
      <c r="A121" s="1" t="s">
        <v>265</v>
      </c>
      <c r="B121" s="1" t="s">
        <v>266</v>
      </c>
      <c r="C121" s="3">
        <v>41.608635</v>
      </c>
      <c r="D121" s="3">
        <v>21.745274999999999</v>
      </c>
      <c r="E121" t="s">
        <v>386</v>
      </c>
      <c r="F121" s="3">
        <v>2114175</v>
      </c>
      <c r="G121" s="3">
        <v>0.111803184</v>
      </c>
      <c r="H121">
        <v>34838778000</v>
      </c>
      <c r="I121" s="3">
        <v>7.9948480000000006E-3</v>
      </c>
      <c r="J121" s="3">
        <v>-1.1602666666666701E-3</v>
      </c>
      <c r="K121" s="3">
        <v>0.62897332299999997</v>
      </c>
      <c r="L121" s="3">
        <v>0.13948848</v>
      </c>
      <c r="M121" s="3">
        <f t="shared" si="5"/>
        <v>16478.663308382704</v>
      </c>
      <c r="N121" s="3">
        <f t="shared" si="6"/>
        <v>52.882653517329452</v>
      </c>
      <c r="O121" s="3">
        <v>100</v>
      </c>
      <c r="P121" s="3">
        <v>77.3</v>
      </c>
      <c r="Q121" s="3">
        <v>77.2928</v>
      </c>
      <c r="R121" s="3">
        <v>0.59594809999999998</v>
      </c>
      <c r="S121" s="3">
        <v>7</v>
      </c>
      <c r="T121" s="3">
        <v>12.744707</v>
      </c>
      <c r="U121" s="3">
        <v>3072</v>
      </c>
      <c r="V121" s="3">
        <v>10.055683</v>
      </c>
      <c r="W121" s="3">
        <v>81.412880000000001</v>
      </c>
      <c r="X121" s="3">
        <v>4.0738481999999999E-2</v>
      </c>
      <c r="Y121" s="3">
        <v>0</v>
      </c>
      <c r="Z121" s="3">
        <v>0.11964673000000001</v>
      </c>
      <c r="AA121" s="3">
        <f t="shared" si="7"/>
        <v>3.7815450471224006</v>
      </c>
      <c r="AB121" s="4">
        <f t="shared" si="4"/>
        <v>0.18734183658143838</v>
      </c>
      <c r="AC121" s="1"/>
    </row>
    <row r="122" spans="1:29" x14ac:dyDescent="0.3">
      <c r="A122" s="1" t="s">
        <v>267</v>
      </c>
      <c r="B122" s="1" t="s">
        <v>268</v>
      </c>
      <c r="C122" s="3">
        <v>60.472023999999998</v>
      </c>
      <c r="D122" s="3">
        <v>8.4689460000000008</v>
      </c>
      <c r="E122" t="s">
        <v>385</v>
      </c>
      <c r="F122" s="3">
        <v>5348285</v>
      </c>
      <c r="G122" s="3">
        <v>1.85592438</v>
      </c>
      <c r="H122">
        <v>344324300000</v>
      </c>
      <c r="I122" s="3">
        <v>4.2784000000000003E-2</v>
      </c>
      <c r="J122" s="3">
        <v>2.36938666666667E-3</v>
      </c>
      <c r="K122" s="3">
        <v>2.588953176</v>
      </c>
      <c r="L122" s="3">
        <v>0.50488698666666698</v>
      </c>
      <c r="M122" s="3">
        <f t="shared" si="5"/>
        <v>64380.320046519584</v>
      </c>
      <c r="N122" s="3">
        <f t="shared" si="6"/>
        <v>347.01299201519737</v>
      </c>
      <c r="O122" s="3">
        <v>100</v>
      </c>
      <c r="P122" s="3">
        <v>100</v>
      </c>
      <c r="Q122" s="3">
        <v>82.955200000000005</v>
      </c>
      <c r="R122" s="3">
        <v>0.19162004999999999</v>
      </c>
      <c r="S122" s="3">
        <v>0</v>
      </c>
      <c r="T122" s="3">
        <v>1.1047429</v>
      </c>
      <c r="U122" s="3">
        <v>3371</v>
      </c>
      <c r="V122" s="3">
        <v>13.003629999999999</v>
      </c>
      <c r="W122" s="3">
        <v>98.000010000000003</v>
      </c>
      <c r="X122" s="3">
        <v>7.0871310000000007E-2</v>
      </c>
      <c r="Y122" s="3">
        <v>0</v>
      </c>
      <c r="Z122" s="3">
        <v>6.2273856000000002E-2</v>
      </c>
      <c r="AA122" s="3">
        <f t="shared" si="7"/>
        <v>7.9995736951190892</v>
      </c>
      <c r="AB122" s="4">
        <f t="shared" si="4"/>
        <v>1.4717462019604353</v>
      </c>
      <c r="AC122" s="1"/>
    </row>
    <row r="123" spans="1:29" x14ac:dyDescent="0.3">
      <c r="A123" s="1" t="s">
        <v>269</v>
      </c>
      <c r="B123" s="1" t="s">
        <v>270</v>
      </c>
      <c r="C123" s="3">
        <v>21.512582999999999</v>
      </c>
      <c r="D123" s="3">
        <v>55.923254999999997</v>
      </c>
      <c r="E123" t="s">
        <v>386</v>
      </c>
      <c r="F123" s="3">
        <v>4602769</v>
      </c>
      <c r="G123" s="3">
        <v>1.3433416199999999</v>
      </c>
      <c r="H123">
        <v>155638510000</v>
      </c>
      <c r="I123" s="3">
        <v>7.2177169999999999E-2</v>
      </c>
      <c r="J123" s="3">
        <v>2.44266666666667E-4</v>
      </c>
      <c r="K123" s="3">
        <v>1.2506707420000001</v>
      </c>
      <c r="L123" s="3">
        <v>-7.4501333333333402E-4</v>
      </c>
      <c r="M123" s="3">
        <f t="shared" si="5"/>
        <v>33814.104075177354</v>
      </c>
      <c r="N123" s="3">
        <f t="shared" si="6"/>
        <v>291.85510287394391</v>
      </c>
      <c r="O123" s="3">
        <v>100</v>
      </c>
      <c r="P123" s="3">
        <v>100</v>
      </c>
      <c r="Q123" s="3">
        <v>78.002200000000002</v>
      </c>
      <c r="R123" s="3">
        <v>0.90983455999999996</v>
      </c>
      <c r="S123" s="3">
        <v>19</v>
      </c>
      <c r="T123" s="3">
        <v>14.158104</v>
      </c>
      <c r="U123" s="3">
        <v>2940</v>
      </c>
      <c r="V123" s="3">
        <v>11.232642</v>
      </c>
      <c r="W123" s="3">
        <v>90.3</v>
      </c>
      <c r="X123" s="3">
        <v>3.0422914999999998E-2</v>
      </c>
      <c r="Y123" s="3">
        <v>0</v>
      </c>
      <c r="Z123" s="3">
        <v>1.6564101</v>
      </c>
      <c r="AA123" s="3">
        <f t="shared" si="7"/>
        <v>15.681249699908903</v>
      </c>
      <c r="AB123" s="4">
        <f t="shared" si="4"/>
        <v>0.28919512379844325</v>
      </c>
      <c r="AC123" s="1"/>
    </row>
    <row r="124" spans="1:29" x14ac:dyDescent="0.3">
      <c r="A124" s="1" t="s">
        <v>271</v>
      </c>
      <c r="B124" s="1" t="s">
        <v>272</v>
      </c>
      <c r="C124" s="3">
        <v>30.375321</v>
      </c>
      <c r="D124" s="3">
        <v>69.345116000000004</v>
      </c>
      <c r="E124" t="s">
        <v>386</v>
      </c>
      <c r="F124" s="3">
        <v>223293280</v>
      </c>
      <c r="G124" s="3">
        <v>3.5370584639999998</v>
      </c>
      <c r="H124">
        <v>1151645500000</v>
      </c>
      <c r="I124" s="3">
        <v>0.20606123200000001</v>
      </c>
      <c r="J124" s="3">
        <v>1.3165973333333299E-2</v>
      </c>
      <c r="K124" s="3">
        <v>4.834042019</v>
      </c>
      <c r="L124" s="3">
        <v>2.0869899733333299</v>
      </c>
      <c r="M124" s="3">
        <f t="shared" si="5"/>
        <v>5157.5466131358726</v>
      </c>
      <c r="N124" s="3">
        <f t="shared" si="6"/>
        <v>15.840416084174141</v>
      </c>
      <c r="O124" s="3">
        <v>74.127690000000001</v>
      </c>
      <c r="P124" s="3">
        <v>47.8</v>
      </c>
      <c r="Q124" s="3">
        <v>66.755799999999994</v>
      </c>
      <c r="R124" s="3">
        <v>5.5850010000000001</v>
      </c>
      <c r="S124" s="3">
        <v>140</v>
      </c>
      <c r="T124" s="3">
        <v>16.882307000000001</v>
      </c>
      <c r="U124" s="3">
        <v>2486</v>
      </c>
      <c r="V124" s="3">
        <v>4.5363300000000004</v>
      </c>
      <c r="W124" s="3">
        <v>17.070902</v>
      </c>
      <c r="X124" s="3">
        <v>13.782422</v>
      </c>
      <c r="Y124" s="3">
        <v>57.5</v>
      </c>
      <c r="Z124" s="3">
        <v>54.735515999999997</v>
      </c>
      <c r="AA124" s="3">
        <f t="shared" si="7"/>
        <v>0.9228277357921385</v>
      </c>
      <c r="AB124" s="4">
        <f t="shared" si="4"/>
        <v>-41.809846568120776</v>
      </c>
      <c r="AC124" s="1"/>
    </row>
    <row r="125" spans="1:29" x14ac:dyDescent="0.3">
      <c r="A125" s="1" t="s">
        <v>273</v>
      </c>
      <c r="B125" s="1" t="s">
        <v>274</v>
      </c>
      <c r="C125" s="3">
        <v>8.5379810000000003</v>
      </c>
      <c r="D125" s="3">
        <v>-80.782127000000003</v>
      </c>
      <c r="E125" t="s">
        <v>386</v>
      </c>
      <c r="F125" s="3">
        <v>4232538</v>
      </c>
      <c r="G125" s="3">
        <v>0.42474281759999999</v>
      </c>
      <c r="H125">
        <v>133509325000</v>
      </c>
      <c r="I125" s="3">
        <v>1.3419543000000001E-2</v>
      </c>
      <c r="J125" s="3">
        <v>5.0685333333333298E-3</v>
      </c>
      <c r="K125" s="3">
        <v>0.29943989100000001</v>
      </c>
      <c r="L125" s="3">
        <v>1.21776704</v>
      </c>
      <c r="M125" s="3">
        <f t="shared" si="5"/>
        <v>31543.562042443566</v>
      </c>
      <c r="N125" s="3">
        <f t="shared" si="6"/>
        <v>100.35180253549997</v>
      </c>
      <c r="O125" s="3">
        <v>95.816329999999994</v>
      </c>
      <c r="P125" s="3">
        <v>87.6</v>
      </c>
      <c r="Q125" s="3">
        <v>77.810299999999998</v>
      </c>
      <c r="R125" s="3">
        <v>1.2776380000000001</v>
      </c>
      <c r="S125" s="3">
        <v>52</v>
      </c>
      <c r="T125" s="3">
        <v>4.1815660000000001</v>
      </c>
      <c r="U125" s="3">
        <v>2851</v>
      </c>
      <c r="V125" s="3">
        <v>10.54059</v>
      </c>
      <c r="W125" s="3">
        <v>63.628413999999999</v>
      </c>
      <c r="X125" s="3">
        <v>1.3195139</v>
      </c>
      <c r="Y125" s="3">
        <v>16.3</v>
      </c>
      <c r="Z125" s="3">
        <v>2.7423850999999999</v>
      </c>
      <c r="AA125" s="3">
        <f t="shared" si="7"/>
        <v>3.170566454453569</v>
      </c>
      <c r="AB125" s="4">
        <f t="shared" si="4"/>
        <v>-0.58469791607039179</v>
      </c>
      <c r="AC125" s="1"/>
    </row>
    <row r="126" spans="1:29" x14ac:dyDescent="0.3">
      <c r="A126" s="1" t="s">
        <v>275</v>
      </c>
      <c r="B126" s="1" t="s">
        <v>276</v>
      </c>
      <c r="C126" s="3">
        <v>-6.3149930000000003</v>
      </c>
      <c r="D126" s="3">
        <v>143.95554999999999</v>
      </c>
      <c r="E126" t="s">
        <v>386</v>
      </c>
      <c r="F126" s="3">
        <v>9542492</v>
      </c>
      <c r="G126" s="3">
        <v>0.1085387832</v>
      </c>
      <c r="H126">
        <v>37672452000</v>
      </c>
      <c r="I126" s="3">
        <v>7.8794580000000006E-3</v>
      </c>
      <c r="J126" s="3">
        <v>3.2853866666666703E-2</v>
      </c>
      <c r="K126" s="3">
        <v>0.16637174299999999</v>
      </c>
      <c r="L126" s="3">
        <v>1.59038362666667</v>
      </c>
      <c r="M126" s="3">
        <f t="shared" si="5"/>
        <v>3947.8630948812952</v>
      </c>
      <c r="N126" s="3">
        <f t="shared" si="6"/>
        <v>11.374259805509924</v>
      </c>
      <c r="O126" s="3" t="e">
        <v>#N/A</v>
      </c>
      <c r="P126" s="3">
        <v>9.1</v>
      </c>
      <c r="Q126" s="3">
        <v>65.473799999999997</v>
      </c>
      <c r="R126" s="3">
        <v>3.6359406000000001</v>
      </c>
      <c r="S126" s="3">
        <v>145</v>
      </c>
      <c r="T126" s="3">
        <v>20.030819000000001</v>
      </c>
      <c r="U126" s="3" t="e">
        <v>#N/A</v>
      </c>
      <c r="V126" s="3">
        <v>4.74</v>
      </c>
      <c r="W126" s="3" t="e">
        <v>#N/A</v>
      </c>
      <c r="X126" s="3">
        <v>20.106752</v>
      </c>
      <c r="Y126" s="3">
        <v>0</v>
      </c>
      <c r="Z126" s="3">
        <v>52.206493000000002</v>
      </c>
      <c r="AA126" s="3">
        <f t="shared" si="7"/>
        <v>0.82572330162812824</v>
      </c>
      <c r="AB126" s="4">
        <f t="shared" si="4"/>
        <v>-1.8269660488560349</v>
      </c>
      <c r="AC126" s="1"/>
    </row>
    <row r="127" spans="1:29" x14ac:dyDescent="0.3">
      <c r="A127" s="1" t="s">
        <v>277</v>
      </c>
      <c r="B127" s="1" t="s">
        <v>278</v>
      </c>
      <c r="C127" s="3">
        <v>-23.442502999999999</v>
      </c>
      <c r="D127" s="3">
        <v>-58.443832</v>
      </c>
      <c r="E127" t="s">
        <v>386</v>
      </c>
      <c r="F127" s="3">
        <v>6530029</v>
      </c>
      <c r="G127" s="3">
        <v>0.46790344800000006</v>
      </c>
      <c r="H127">
        <v>88871846000</v>
      </c>
      <c r="I127" s="3">
        <v>8.2443619999999999E-3</v>
      </c>
      <c r="J127" s="3">
        <v>5.81965333333333E-2</v>
      </c>
      <c r="K127" s="3">
        <v>0.170026129</v>
      </c>
      <c r="L127" s="3">
        <v>4.3023909333333403</v>
      </c>
      <c r="M127" s="3">
        <f t="shared" si="5"/>
        <v>13609.716894059735</v>
      </c>
      <c r="N127" s="3">
        <f t="shared" si="6"/>
        <v>71.65411485921426</v>
      </c>
      <c r="O127" s="3">
        <v>99.7</v>
      </c>
      <c r="P127" s="3">
        <v>68</v>
      </c>
      <c r="Q127" s="3">
        <v>73.620699999999999</v>
      </c>
      <c r="R127" s="3">
        <v>1.6565387</v>
      </c>
      <c r="S127" s="3">
        <v>129</v>
      </c>
      <c r="T127" s="3">
        <v>6.9120026000000001</v>
      </c>
      <c r="U127" s="3">
        <v>2768</v>
      </c>
      <c r="V127" s="3">
        <v>8.8107100000000003</v>
      </c>
      <c r="W127" s="3">
        <v>68.517629999999997</v>
      </c>
      <c r="X127" s="3">
        <v>0.72526120000000005</v>
      </c>
      <c r="Y127" s="3">
        <v>15.05</v>
      </c>
      <c r="Z127" s="3">
        <v>1.9777518999999999</v>
      </c>
      <c r="AA127" s="3">
        <f t="shared" si="7"/>
        <v>1.2625306870765811</v>
      </c>
      <c r="AB127" s="4">
        <f t="shared" si="4"/>
        <v>-1.1940361712477625</v>
      </c>
      <c r="AC127" s="1"/>
    </row>
    <row r="128" spans="1:29" x14ac:dyDescent="0.3">
      <c r="A128" s="1" t="s">
        <v>279</v>
      </c>
      <c r="B128" s="1" t="s">
        <v>280</v>
      </c>
      <c r="C128" s="3">
        <v>-9.1899669999999993</v>
      </c>
      <c r="D128" s="3">
        <v>-75.015152</v>
      </c>
      <c r="E128" t="s">
        <v>386</v>
      </c>
      <c r="F128" s="3">
        <v>32824864</v>
      </c>
      <c r="G128" s="3">
        <v>1.1757430799999999</v>
      </c>
      <c r="H128">
        <v>418030130000</v>
      </c>
      <c r="I128" s="3">
        <v>5.7679873E-2</v>
      </c>
      <c r="J128" s="3">
        <v>3.5259893333333299E-2</v>
      </c>
      <c r="K128" s="3">
        <v>1.892007743</v>
      </c>
      <c r="L128" s="3">
        <v>5.2346835199999999</v>
      </c>
      <c r="M128" s="3">
        <f t="shared" si="5"/>
        <v>12735.167158651442</v>
      </c>
      <c r="N128" s="3">
        <f t="shared" si="6"/>
        <v>35.818673308136177</v>
      </c>
      <c r="O128" s="3">
        <v>95.551360000000003</v>
      </c>
      <c r="P128" s="3">
        <v>83.25</v>
      </c>
      <c r="Q128" s="3">
        <v>76.155900000000003</v>
      </c>
      <c r="R128" s="3">
        <v>1.1579052999999999</v>
      </c>
      <c r="S128" s="3">
        <v>88</v>
      </c>
      <c r="T128" s="3">
        <v>7.5373334999999999</v>
      </c>
      <c r="U128" s="3">
        <v>2775</v>
      </c>
      <c r="V128" s="3">
        <v>9.8855190000000004</v>
      </c>
      <c r="W128" s="3">
        <v>59.950499999999998</v>
      </c>
      <c r="X128" s="3">
        <v>1.4333731999999999</v>
      </c>
      <c r="Y128" s="3">
        <v>0</v>
      </c>
      <c r="Z128" s="3">
        <v>2.2568109999999999</v>
      </c>
      <c r="AA128" s="3">
        <f t="shared" si="7"/>
        <v>1.7572006695899791</v>
      </c>
      <c r="AB128" s="4">
        <f t="shared" si="4"/>
        <v>-4.9648009316873516</v>
      </c>
      <c r="AC128" s="1"/>
    </row>
    <row r="129" spans="1:29" x14ac:dyDescent="0.3">
      <c r="A129" s="1" t="s">
        <v>281</v>
      </c>
      <c r="B129" s="1" t="s">
        <v>282</v>
      </c>
      <c r="C129" s="3">
        <v>12.879721</v>
      </c>
      <c r="D129" s="3">
        <v>121.774017</v>
      </c>
      <c r="E129" t="s">
        <v>386</v>
      </c>
      <c r="F129" s="3">
        <v>110380800</v>
      </c>
      <c r="G129" s="3">
        <v>2.0283363359999997</v>
      </c>
      <c r="H129">
        <v>963829800000</v>
      </c>
      <c r="I129" s="3">
        <v>0.14523175599999999</v>
      </c>
      <c r="J129" s="3">
        <v>1.79047466666667E-2</v>
      </c>
      <c r="K129" s="3">
        <v>3.255675944</v>
      </c>
      <c r="L129" s="3">
        <v>10.928429599999999</v>
      </c>
      <c r="M129" s="3">
        <f t="shared" si="5"/>
        <v>8731.8609758218827</v>
      </c>
      <c r="N129" s="3">
        <f t="shared" si="6"/>
        <v>18.375807531744648</v>
      </c>
      <c r="O129" s="3">
        <v>95.645079999999993</v>
      </c>
      <c r="P129" s="3">
        <v>46.5</v>
      </c>
      <c r="Q129" s="3">
        <v>71.864900000000006</v>
      </c>
      <c r="R129" s="3">
        <v>2.16337</v>
      </c>
      <c r="S129" s="3">
        <v>121</v>
      </c>
      <c r="T129" s="3">
        <v>12.095477000000001</v>
      </c>
      <c r="U129" s="3">
        <v>2662</v>
      </c>
      <c r="V129" s="3">
        <v>8.9690999999999992</v>
      </c>
      <c r="W129" s="3">
        <v>43.026609999999998</v>
      </c>
      <c r="X129" s="3">
        <v>1.7551275</v>
      </c>
      <c r="Y129" s="3">
        <v>37.32</v>
      </c>
      <c r="Z129" s="3">
        <v>8.7635109999999994</v>
      </c>
      <c r="AA129" s="3">
        <f t="shared" si="7"/>
        <v>1.3157338595117991</v>
      </c>
      <c r="AB129" s="4">
        <f t="shared" si="4"/>
        <v>-19.801846151413088</v>
      </c>
      <c r="AC129" s="1"/>
    </row>
    <row r="130" spans="1:29" x14ac:dyDescent="0.3">
      <c r="A130" s="1" t="s">
        <v>283</v>
      </c>
      <c r="B130" s="1" t="s">
        <v>284</v>
      </c>
      <c r="C130" s="3">
        <v>51.919438</v>
      </c>
      <c r="D130" s="3">
        <v>19.145136000000001</v>
      </c>
      <c r="E130" t="s">
        <v>385</v>
      </c>
      <c r="F130" s="3">
        <v>38493600</v>
      </c>
      <c r="G130" s="3">
        <v>4.2650938800000002</v>
      </c>
      <c r="H130">
        <v>1258925600000</v>
      </c>
      <c r="I130" s="3">
        <v>0.318487666</v>
      </c>
      <c r="J130" s="3">
        <v>-3.8130026666666698E-2</v>
      </c>
      <c r="K130" s="3">
        <v>27.500630162</v>
      </c>
      <c r="L130" s="3">
        <v>-1.60075274666666</v>
      </c>
      <c r="M130" s="3">
        <f t="shared" si="5"/>
        <v>32704.802876322297</v>
      </c>
      <c r="N130" s="3">
        <f t="shared" si="6"/>
        <v>110.80007793503336</v>
      </c>
      <c r="O130" s="3">
        <v>100</v>
      </c>
      <c r="P130" s="3">
        <v>100</v>
      </c>
      <c r="Q130" s="3">
        <v>77.927199999999999</v>
      </c>
      <c r="R130" s="3">
        <v>0.37945190000000001</v>
      </c>
      <c r="S130" s="3">
        <v>2.2000000000000002</v>
      </c>
      <c r="T130" s="3">
        <v>7.4299574000000002</v>
      </c>
      <c r="U130" s="3">
        <v>3537</v>
      </c>
      <c r="V130" s="3">
        <v>13.124767</v>
      </c>
      <c r="W130" s="3">
        <v>80.435905000000005</v>
      </c>
      <c r="X130" s="3">
        <v>4.1525963999999999E-2</v>
      </c>
      <c r="Y130" s="3">
        <v>0</v>
      </c>
      <c r="Z130" s="3">
        <v>0.10943909</v>
      </c>
      <c r="AA130" s="3">
        <f t="shared" si="7"/>
        <v>8.2737822910821546</v>
      </c>
      <c r="AB130" s="4">
        <f t="shared" ref="AB130:AB180" si="8">K130-F130/SUM($F$2:$F$180)*SUM($K$2:$K$180)</f>
        <v>19.459675280970028</v>
      </c>
      <c r="AC130" s="1"/>
    </row>
    <row r="131" spans="1:29" x14ac:dyDescent="0.3">
      <c r="A131" s="1" t="s">
        <v>285</v>
      </c>
      <c r="B131" s="1" t="s">
        <v>286</v>
      </c>
      <c r="C131" s="3">
        <v>39.399872000000002</v>
      </c>
      <c r="D131" s="3">
        <v>-8.2244539999999997</v>
      </c>
      <c r="E131" t="s">
        <v>385</v>
      </c>
      <c r="F131" s="3">
        <v>10289921</v>
      </c>
      <c r="G131" s="3">
        <v>1.0545812639999999</v>
      </c>
      <c r="H131">
        <v>359460270000</v>
      </c>
      <c r="I131" s="3">
        <v>4.7618826000000003E-2</v>
      </c>
      <c r="J131" s="3">
        <v>-3.2975999999999999E-3</v>
      </c>
      <c r="K131" s="3">
        <v>2.5734711950000002</v>
      </c>
      <c r="L131" s="3">
        <v>0.17598191999999999</v>
      </c>
      <c r="M131" s="3">
        <f t="shared" ref="M131:M180" si="9">H131/F131</f>
        <v>34933.239040416345</v>
      </c>
      <c r="N131" s="3">
        <f t="shared" ref="N131:N180" si="10">G131*10^18/F131/10^9</f>
        <v>102.48681831473729</v>
      </c>
      <c r="O131" s="3">
        <v>100</v>
      </c>
      <c r="P131" s="3">
        <v>100</v>
      </c>
      <c r="Q131" s="3">
        <v>81.700699999999998</v>
      </c>
      <c r="R131" s="3">
        <v>0.28160802000000001</v>
      </c>
      <c r="S131" s="3">
        <v>12.8</v>
      </c>
      <c r="T131" s="3">
        <v>2.0035810000000001</v>
      </c>
      <c r="U131" s="3">
        <v>3480</v>
      </c>
      <c r="V131" s="3">
        <v>9.32742</v>
      </c>
      <c r="W131" s="3">
        <v>75.346374999999995</v>
      </c>
      <c r="X131" s="3">
        <v>0.23174291999999999</v>
      </c>
      <c r="Y131" s="3">
        <v>0</v>
      </c>
      <c r="Z131" s="3">
        <v>8.5187369999999998E-2</v>
      </c>
      <c r="AA131" s="3">
        <f t="shared" ref="AA131:AA180" si="11">I131*10^9/F131</f>
        <v>4.6277154120036492</v>
      </c>
      <c r="AB131" s="4">
        <f t="shared" si="8"/>
        <v>0.42400243940523108</v>
      </c>
      <c r="AC131" s="1"/>
    </row>
    <row r="132" spans="1:29" x14ac:dyDescent="0.3">
      <c r="A132" s="1" t="s">
        <v>287</v>
      </c>
      <c r="B132" s="1" t="s">
        <v>288</v>
      </c>
      <c r="C132" s="3">
        <v>25.354825999999999</v>
      </c>
      <c r="D132" s="3">
        <v>51.183883999999999</v>
      </c>
      <c r="E132" t="s">
        <v>386</v>
      </c>
      <c r="F132" s="3">
        <v>2807242</v>
      </c>
      <c r="G132" s="3">
        <v>2.1022779599999999</v>
      </c>
      <c r="H132">
        <v>255010440000</v>
      </c>
      <c r="I132" s="3">
        <v>0.10115228699999999</v>
      </c>
      <c r="J132" s="3">
        <v>0</v>
      </c>
      <c r="K132" s="3">
        <v>1.966530785</v>
      </c>
      <c r="L132" s="3">
        <v>1.52056E-3</v>
      </c>
      <c r="M132" s="3">
        <f t="shared" si="9"/>
        <v>90840.205440072503</v>
      </c>
      <c r="N132" s="3">
        <f t="shared" si="10"/>
        <v>748.87664120157785</v>
      </c>
      <c r="O132" s="3">
        <v>100</v>
      </c>
      <c r="P132" s="3">
        <v>100</v>
      </c>
      <c r="Q132" s="3">
        <v>80.989699999999999</v>
      </c>
      <c r="R132" s="3">
        <v>0.51800480000000004</v>
      </c>
      <c r="S132" s="3">
        <v>9</v>
      </c>
      <c r="T132" s="3">
        <v>14.967404999999999</v>
      </c>
      <c r="U132" s="3" t="e">
        <v>#N/A</v>
      </c>
      <c r="V132" s="3">
        <v>9.9960120000000003</v>
      </c>
      <c r="W132" s="3">
        <v>99.652799999999999</v>
      </c>
      <c r="X132" s="3">
        <v>8.4625315000000003E-3</v>
      </c>
      <c r="Y132" s="3">
        <v>0</v>
      </c>
      <c r="Z132" s="3">
        <v>0.41919455</v>
      </c>
      <c r="AA132" s="3">
        <f t="shared" si="11"/>
        <v>36.032620985294464</v>
      </c>
      <c r="AB132" s="4">
        <f t="shared" si="8"/>
        <v>1.3801240508381563</v>
      </c>
      <c r="AC132" s="1"/>
    </row>
    <row r="133" spans="1:29" x14ac:dyDescent="0.3">
      <c r="A133" s="1" t="s">
        <v>289</v>
      </c>
      <c r="B133" s="1" t="s">
        <v>290</v>
      </c>
      <c r="C133" s="3">
        <v>45.943161000000003</v>
      </c>
      <c r="D133" s="3">
        <v>24.966760000000001</v>
      </c>
      <c r="E133" t="s">
        <v>385</v>
      </c>
      <c r="F133" s="3">
        <v>19524212</v>
      </c>
      <c r="G133" s="3">
        <v>1.394430372</v>
      </c>
      <c r="H133">
        <v>581272140000</v>
      </c>
      <c r="I133" s="3">
        <v>7.7030615999999996E-2</v>
      </c>
      <c r="J133" s="3">
        <v>-1.1077493333333299E-2</v>
      </c>
      <c r="K133" s="3">
        <v>8.4936459949999996</v>
      </c>
      <c r="L133" s="3">
        <v>0.95805050666666702</v>
      </c>
      <c r="M133" s="3">
        <f t="shared" si="9"/>
        <v>29771.861727377269</v>
      </c>
      <c r="N133" s="3">
        <f t="shared" si="10"/>
        <v>71.420571134957967</v>
      </c>
      <c r="O133" s="3">
        <v>100</v>
      </c>
      <c r="P133" s="3">
        <v>87.7</v>
      </c>
      <c r="Q133" s="3">
        <v>76.507900000000006</v>
      </c>
      <c r="R133" s="3">
        <v>0.57808579999999998</v>
      </c>
      <c r="S133" s="3">
        <v>19</v>
      </c>
      <c r="T133" s="3">
        <v>6.3162855999999996</v>
      </c>
      <c r="U133" s="3">
        <v>3581</v>
      </c>
      <c r="V133" s="3">
        <v>11.275119999999999</v>
      </c>
      <c r="W133" s="3">
        <v>73.657480000000007</v>
      </c>
      <c r="X133" s="3">
        <v>0.12390898</v>
      </c>
      <c r="Y133" s="3">
        <v>0</v>
      </c>
      <c r="Z133" s="3">
        <v>0.14645894000000001</v>
      </c>
      <c r="AA133" s="3">
        <f t="shared" si="11"/>
        <v>3.9453892428539499</v>
      </c>
      <c r="AB133" s="4">
        <f t="shared" si="8"/>
        <v>4.4152197688308714</v>
      </c>
      <c r="AC133" s="1"/>
    </row>
    <row r="134" spans="1:29" x14ac:dyDescent="0.3">
      <c r="A134" s="1" t="s">
        <v>291</v>
      </c>
      <c r="B134" s="1" t="s">
        <v>292</v>
      </c>
      <c r="C134" s="3">
        <v>61.524009999999997</v>
      </c>
      <c r="D134" s="3">
        <v>105.31875599999999</v>
      </c>
      <c r="E134" t="s">
        <v>385</v>
      </c>
      <c r="F134" s="3">
        <v>145742288</v>
      </c>
      <c r="G134" s="3">
        <v>30.161411999999999</v>
      </c>
      <c r="H134">
        <v>4000008000000</v>
      </c>
      <c r="I134" s="3">
        <v>1.6923634139999999</v>
      </c>
      <c r="J134" s="3">
        <v>7.9276746666666703E-2</v>
      </c>
      <c r="K134" s="3">
        <v>114.16774838400001</v>
      </c>
      <c r="L134" s="3">
        <v>48.19427744</v>
      </c>
      <c r="M134" s="3">
        <f t="shared" si="9"/>
        <v>27445.760972271823</v>
      </c>
      <c r="N134" s="3">
        <f t="shared" si="10"/>
        <v>206.95031218392839</v>
      </c>
      <c r="O134" s="3">
        <v>100</v>
      </c>
      <c r="P134" s="3">
        <v>87.8</v>
      </c>
      <c r="Q134" s="3">
        <v>73.933199999999999</v>
      </c>
      <c r="R134" s="3">
        <v>0.4699951</v>
      </c>
      <c r="S134" s="3">
        <v>17</v>
      </c>
      <c r="T134" s="3">
        <v>4.1095777</v>
      </c>
      <c r="U134" s="3">
        <v>3345</v>
      </c>
      <c r="V134" s="3">
        <v>12.774288</v>
      </c>
      <c r="W134" s="3">
        <v>82.642160000000004</v>
      </c>
      <c r="X134" s="3">
        <v>8.2580596000000006E-2</v>
      </c>
      <c r="Y134" s="3">
        <v>0</v>
      </c>
      <c r="Z134" s="3">
        <v>0.10785921</v>
      </c>
      <c r="AA134" s="3">
        <f t="shared" si="11"/>
        <v>11.612027210661054</v>
      </c>
      <c r="AB134" s="4">
        <f t="shared" si="8"/>
        <v>83.723540462005801</v>
      </c>
      <c r="AC134" s="1"/>
    </row>
    <row r="135" spans="1:29" x14ac:dyDescent="0.3">
      <c r="A135" s="1" t="s">
        <v>293</v>
      </c>
      <c r="B135" s="1" t="s">
        <v>294</v>
      </c>
      <c r="C135" s="3">
        <v>-1.9402779999999999</v>
      </c>
      <c r="D135" s="3">
        <v>29.873888000000001</v>
      </c>
      <c r="E135" t="s">
        <v>386</v>
      </c>
      <c r="F135" s="3">
        <v>12835029</v>
      </c>
      <c r="G135" s="3">
        <v>2.4284675879999999E-2</v>
      </c>
      <c r="H135">
        <v>28126702000</v>
      </c>
      <c r="I135" s="3">
        <v>1.8120530000000001E-3</v>
      </c>
      <c r="J135" s="3">
        <v>1.7465066666666701E-3</v>
      </c>
      <c r="K135" s="3">
        <v>2.8616354E-2</v>
      </c>
      <c r="L135" s="3">
        <v>0.69904234666666598</v>
      </c>
      <c r="M135" s="3">
        <f t="shared" si="9"/>
        <v>2191.4015153374412</v>
      </c>
      <c r="N135" s="3">
        <f t="shared" si="10"/>
        <v>1.8920624082734836</v>
      </c>
      <c r="O135" s="3">
        <v>40.368606999999997</v>
      </c>
      <c r="P135" s="3">
        <v>1.9</v>
      </c>
      <c r="Q135" s="3">
        <v>66.436999999999998</v>
      </c>
      <c r="R135" s="3">
        <v>3.1197908000000001</v>
      </c>
      <c r="S135" s="3">
        <v>248</v>
      </c>
      <c r="T135" s="3">
        <v>15.072112000000001</v>
      </c>
      <c r="U135" s="3">
        <v>2188</v>
      </c>
      <c r="V135" s="3">
        <v>4.4252925000000003</v>
      </c>
      <c r="W135" s="3">
        <v>26</v>
      </c>
      <c r="X135" s="3">
        <v>17.802</v>
      </c>
      <c r="Y135" s="3">
        <v>40.090000000000003</v>
      </c>
      <c r="Z135" s="3">
        <v>38.883369999999999</v>
      </c>
      <c r="AA135" s="3">
        <f t="shared" si="11"/>
        <v>0.14118028093275053</v>
      </c>
      <c r="AB135" s="4">
        <f t="shared" si="8"/>
        <v>-2.6525017821501975</v>
      </c>
      <c r="AC135" s="1"/>
    </row>
    <row r="136" spans="1:29" x14ac:dyDescent="0.3">
      <c r="A136" s="1" t="s">
        <v>295</v>
      </c>
      <c r="B136" s="1" t="s">
        <v>296</v>
      </c>
      <c r="C136" s="3">
        <v>17.357821999999999</v>
      </c>
      <c r="D136" s="3">
        <v>-62.782997999999999</v>
      </c>
      <c r="E136" t="s">
        <v>386</v>
      </c>
      <c r="F136" s="3">
        <v>47739</v>
      </c>
      <c r="G136" s="3">
        <v>3.9932139600000003E-3</v>
      </c>
      <c r="H136">
        <v>1488363300</v>
      </c>
      <c r="I136" s="3">
        <v>2.52816E-4</v>
      </c>
      <c r="J136" s="3">
        <v>-7.3280000000000003E-5</v>
      </c>
      <c r="K136" s="3">
        <v>6.1408640000000002E-3</v>
      </c>
      <c r="L136" s="3">
        <v>-1.6488E-3</v>
      </c>
      <c r="M136" s="3">
        <f t="shared" si="9"/>
        <v>31177.094199710929</v>
      </c>
      <c r="N136" s="3">
        <f t="shared" si="10"/>
        <v>83.646786903789362</v>
      </c>
      <c r="O136" s="3">
        <v>100</v>
      </c>
      <c r="P136" s="3">
        <v>100</v>
      </c>
      <c r="Q136" s="3">
        <v>71.571700000000007</v>
      </c>
      <c r="R136" s="3">
        <v>1.2984179</v>
      </c>
      <c r="S136" s="3" t="e">
        <v>#N/A</v>
      </c>
      <c r="T136" s="3">
        <v>2.3217382</v>
      </c>
      <c r="U136" s="3">
        <v>2582</v>
      </c>
      <c r="V136" s="3">
        <v>8.6627449999999993</v>
      </c>
      <c r="W136" s="3" t="e">
        <v>#N/A</v>
      </c>
      <c r="X136" s="3">
        <v>0.69273883000000003</v>
      </c>
      <c r="Y136" s="3">
        <v>0</v>
      </c>
      <c r="Z136" s="3">
        <v>3.7824635999999998</v>
      </c>
      <c r="AA136" s="3">
        <f t="shared" si="11"/>
        <v>5.2957958901527054</v>
      </c>
      <c r="AB136" s="4">
        <f t="shared" si="8"/>
        <v>-3.8313689183420057E-3</v>
      </c>
      <c r="AC136" s="1"/>
    </row>
    <row r="137" spans="1:29" x14ac:dyDescent="0.3">
      <c r="A137" s="1" t="s">
        <v>297</v>
      </c>
      <c r="B137" s="1" t="s">
        <v>298</v>
      </c>
      <c r="C137" s="3">
        <v>13.909444000000001</v>
      </c>
      <c r="D137" s="3">
        <v>-60.978892999999999</v>
      </c>
      <c r="E137" t="s">
        <v>386</v>
      </c>
      <c r="F137" s="3">
        <v>178594</v>
      </c>
      <c r="G137" s="3">
        <v>9.8111610000000005E-3</v>
      </c>
      <c r="H137">
        <v>2761036300</v>
      </c>
      <c r="I137" s="3">
        <v>5.1662400000000003E-4</v>
      </c>
      <c r="J137" s="3">
        <v>-6.1066666666666696E-5</v>
      </c>
      <c r="K137" s="3">
        <v>1.3945183999999999E-2</v>
      </c>
      <c r="L137" s="3">
        <v>4.7876266666666703E-3</v>
      </c>
      <c r="M137" s="3">
        <f t="shared" si="9"/>
        <v>15459.8491550668</v>
      </c>
      <c r="N137" s="3">
        <f t="shared" si="10"/>
        <v>54.935557745500972</v>
      </c>
      <c r="O137" s="3">
        <v>99.502179999999996</v>
      </c>
      <c r="P137" s="3">
        <v>94.4</v>
      </c>
      <c r="Q137" s="3">
        <v>73.444900000000004</v>
      </c>
      <c r="R137" s="3">
        <v>2.1666875000000001</v>
      </c>
      <c r="S137" s="3">
        <v>117</v>
      </c>
      <c r="T137" s="3">
        <v>5.9146013000000002</v>
      </c>
      <c r="U137" s="3">
        <v>2618</v>
      </c>
      <c r="V137" s="3">
        <v>8.5450400000000002</v>
      </c>
      <c r="W137" s="3">
        <v>50.7</v>
      </c>
      <c r="X137" s="3">
        <v>0.72153529999999999</v>
      </c>
      <c r="Y137" s="3">
        <v>0</v>
      </c>
      <c r="Z137" s="3">
        <v>1.8907973</v>
      </c>
      <c r="AA137" s="3">
        <f t="shared" si="11"/>
        <v>2.8927287590848518</v>
      </c>
      <c r="AB137" s="4">
        <f t="shared" si="8"/>
        <v>-2.3361440894077642E-2</v>
      </c>
      <c r="AC137" s="1"/>
    </row>
    <row r="138" spans="1:29" x14ac:dyDescent="0.3">
      <c r="A138" s="1" t="s">
        <v>299</v>
      </c>
      <c r="B138" s="1" t="s">
        <v>300</v>
      </c>
      <c r="C138" s="3">
        <v>12.984305000000001</v>
      </c>
      <c r="D138" s="3">
        <v>-61.287227999999999</v>
      </c>
      <c r="E138" t="s">
        <v>386</v>
      </c>
      <c r="F138" s="3">
        <v>104940</v>
      </c>
      <c r="G138" s="3">
        <v>3.2650642800000004E-3</v>
      </c>
      <c r="H138">
        <v>1488867500</v>
      </c>
      <c r="I138" s="3">
        <v>2.27168E-4</v>
      </c>
      <c r="J138" s="3">
        <v>-2.4426666666666702E-5</v>
      </c>
      <c r="K138" s="3">
        <v>6.7490880000000003E-3</v>
      </c>
      <c r="L138" s="3">
        <v>2.83349333333333E-3</v>
      </c>
      <c r="M138" s="3">
        <f t="shared" si="9"/>
        <v>14187.797789212884</v>
      </c>
      <c r="N138" s="3">
        <f t="shared" si="10"/>
        <v>31.113629502572902</v>
      </c>
      <c r="O138" s="3">
        <v>100</v>
      </c>
      <c r="P138" s="3">
        <v>94.5</v>
      </c>
      <c r="Q138" s="3">
        <v>72.834699999999998</v>
      </c>
      <c r="R138" s="3">
        <v>1.3392116999999999</v>
      </c>
      <c r="S138" s="3">
        <v>68</v>
      </c>
      <c r="T138" s="3">
        <v>6.2914705</v>
      </c>
      <c r="U138" s="3">
        <v>2968</v>
      </c>
      <c r="V138" s="3">
        <v>10.83343</v>
      </c>
      <c r="W138" s="3" t="e">
        <v>#N/A</v>
      </c>
      <c r="X138" s="3">
        <v>1.1823508</v>
      </c>
      <c r="Y138" s="3">
        <v>0</v>
      </c>
      <c r="Z138" s="3">
        <v>2.8082303999999998</v>
      </c>
      <c r="AA138" s="3">
        <f t="shared" si="11"/>
        <v>2.1647417571945873</v>
      </c>
      <c r="AB138" s="4">
        <f t="shared" si="8"/>
        <v>-1.5171901598667967E-2</v>
      </c>
      <c r="AC138" s="1"/>
    </row>
    <row r="139" spans="1:29" x14ac:dyDescent="0.3">
      <c r="A139" s="1" t="s">
        <v>301</v>
      </c>
      <c r="B139" s="1" t="s">
        <v>302</v>
      </c>
      <c r="C139" s="3">
        <v>-13.759029</v>
      </c>
      <c r="D139" s="3">
        <v>-172.10462899999999</v>
      </c>
      <c r="E139" t="s">
        <v>386</v>
      </c>
      <c r="F139" s="3">
        <v>211915</v>
      </c>
      <c r="G139" s="3">
        <v>5.8727268000000011E-3</v>
      </c>
      <c r="H139">
        <v>1344780200</v>
      </c>
      <c r="I139" s="3">
        <v>2.71136E-4</v>
      </c>
      <c r="J139" s="3">
        <v>-4.1380382916530103E-21</v>
      </c>
      <c r="K139" s="3">
        <v>6.5622240000000002E-3</v>
      </c>
      <c r="L139" s="3">
        <v>2.9544053333333299E-2</v>
      </c>
      <c r="M139" s="3">
        <f t="shared" si="9"/>
        <v>6345.847155699219</v>
      </c>
      <c r="N139" s="3">
        <f t="shared" si="10"/>
        <v>27.712652714531778</v>
      </c>
      <c r="O139" s="3">
        <v>99.2</v>
      </c>
      <c r="P139" s="3">
        <v>35.299999999999997</v>
      </c>
      <c r="Q139" s="3">
        <v>72.157200000000003</v>
      </c>
      <c r="R139" s="3">
        <v>1.5049349999999999</v>
      </c>
      <c r="S139" s="3">
        <v>43</v>
      </c>
      <c r="T139" s="3">
        <v>13.327135</v>
      </c>
      <c r="U139" s="3">
        <v>3030</v>
      </c>
      <c r="V139" s="3">
        <v>11.434474</v>
      </c>
      <c r="W139" s="3" t="e">
        <v>#N/A</v>
      </c>
      <c r="X139" s="3">
        <v>0.39317647</v>
      </c>
      <c r="Y139" s="3">
        <v>0</v>
      </c>
      <c r="Z139" s="3">
        <v>5.227277</v>
      </c>
      <c r="AA139" s="3">
        <f t="shared" si="11"/>
        <v>1.2794563858150674</v>
      </c>
      <c r="AB139" s="4">
        <f t="shared" si="8"/>
        <v>-3.770484776292856E-2</v>
      </c>
      <c r="AC139" s="1"/>
    </row>
    <row r="140" spans="1:29" x14ac:dyDescent="0.3">
      <c r="A140" s="1" t="s">
        <v>303</v>
      </c>
      <c r="B140" s="1" t="s">
        <v>304</v>
      </c>
      <c r="C140" s="3">
        <v>0.18636</v>
      </c>
      <c r="D140" s="3">
        <v>6.6130810000000002</v>
      </c>
      <c r="E140" t="s">
        <v>386</v>
      </c>
      <c r="F140" s="3">
        <v>214612</v>
      </c>
      <c r="G140" s="3">
        <v>2.6411400000000002E-3</v>
      </c>
      <c r="H140">
        <v>861340740</v>
      </c>
      <c r="I140" s="3">
        <v>1.3190399999999999E-4</v>
      </c>
      <c r="J140" s="3">
        <v>-1.8320000000000001E-5</v>
      </c>
      <c r="K140" s="3">
        <v>3.2536319999999998E-3</v>
      </c>
      <c r="L140" s="3">
        <v>6.2654399999999997E-3</v>
      </c>
      <c r="M140" s="3">
        <f t="shared" si="9"/>
        <v>4013.4789294168081</v>
      </c>
      <c r="N140" s="3">
        <f t="shared" si="10"/>
        <v>12.306581179058021</v>
      </c>
      <c r="O140" s="3">
        <v>74.967200000000005</v>
      </c>
      <c r="P140" s="3">
        <v>3</v>
      </c>
      <c r="Q140" s="3">
        <v>68.523099999999999</v>
      </c>
      <c r="R140" s="3">
        <v>1.3578295</v>
      </c>
      <c r="S140" s="3">
        <v>130</v>
      </c>
      <c r="T140" s="3">
        <v>14.900057</v>
      </c>
      <c r="U140" s="3">
        <v>2446</v>
      </c>
      <c r="V140" s="3">
        <v>6.2155994999999997</v>
      </c>
      <c r="W140" s="3">
        <v>32</v>
      </c>
      <c r="X140" s="3">
        <v>2.6022867999999999</v>
      </c>
      <c r="Y140" s="3">
        <v>52.6</v>
      </c>
      <c r="Z140" s="3">
        <v>7.8865957</v>
      </c>
      <c r="AA140" s="3">
        <f t="shared" si="11"/>
        <v>0.61461614448399904</v>
      </c>
      <c r="AB140" s="4">
        <f t="shared" si="8"/>
        <v>-4.1576817969023537E-2</v>
      </c>
      <c r="AC140" s="1"/>
    </row>
    <row r="141" spans="1:29" x14ac:dyDescent="0.3">
      <c r="A141" s="1" t="s">
        <v>305</v>
      </c>
      <c r="B141" s="1" t="s">
        <v>306</v>
      </c>
      <c r="C141" s="3">
        <v>23.885942</v>
      </c>
      <c r="D141" s="3">
        <v>45.079161999999997</v>
      </c>
      <c r="E141" t="s">
        <v>386</v>
      </c>
      <c r="F141" s="3">
        <v>35827364</v>
      </c>
      <c r="G141" s="3">
        <v>10.70383176</v>
      </c>
      <c r="H141">
        <v>1610618800000</v>
      </c>
      <c r="I141" s="3">
        <v>0.65648144100000005</v>
      </c>
      <c r="J141" s="3">
        <v>3.9082666666666701E-4</v>
      </c>
      <c r="K141" s="3">
        <v>15.3722519</v>
      </c>
      <c r="L141" s="3">
        <v>-4.8548000000000001E-2</v>
      </c>
      <c r="M141" s="3">
        <f t="shared" si="9"/>
        <v>44954.99026944879</v>
      </c>
      <c r="N141" s="3">
        <f t="shared" si="10"/>
        <v>298.76135347272549</v>
      </c>
      <c r="O141" s="3">
        <v>100</v>
      </c>
      <c r="P141" s="3">
        <v>100</v>
      </c>
      <c r="Q141" s="3">
        <v>77.303600000000003</v>
      </c>
      <c r="R141" s="3">
        <v>0.62646829999999998</v>
      </c>
      <c r="S141" s="3">
        <v>17</v>
      </c>
      <c r="T141" s="3">
        <v>14.749840000000001</v>
      </c>
      <c r="U141" s="3">
        <v>3307</v>
      </c>
      <c r="V141" s="3">
        <v>10.94712</v>
      </c>
      <c r="W141" s="3">
        <v>95.724739999999997</v>
      </c>
      <c r="X141" s="3">
        <v>5.7298756999999999E-2</v>
      </c>
      <c r="Y141" s="3">
        <v>0</v>
      </c>
      <c r="Z141" s="3">
        <v>1.2949679999999999</v>
      </c>
      <c r="AA141" s="3">
        <f t="shared" si="11"/>
        <v>18.323464740526262</v>
      </c>
      <c r="AB141" s="4">
        <f t="shared" si="8"/>
        <v>7.888248911704868</v>
      </c>
      <c r="AC141" s="1"/>
    </row>
    <row r="142" spans="1:29" x14ac:dyDescent="0.3">
      <c r="A142" s="1" t="s">
        <v>307</v>
      </c>
      <c r="B142" s="1" t="s">
        <v>308</v>
      </c>
      <c r="C142" s="3">
        <v>14.497401</v>
      </c>
      <c r="D142" s="3">
        <v>-14.452362000000001</v>
      </c>
      <c r="E142" t="s">
        <v>386</v>
      </c>
      <c r="F142" s="3">
        <v>16000783</v>
      </c>
      <c r="G142" s="3">
        <v>0.1586030688</v>
      </c>
      <c r="H142">
        <v>54890422000</v>
      </c>
      <c r="I142" s="3">
        <v>1.2761457E-2</v>
      </c>
      <c r="J142" s="3">
        <v>5.9845333333333303E-4</v>
      </c>
      <c r="K142" s="3">
        <v>0.23435772999999999</v>
      </c>
      <c r="L142" s="3">
        <v>0.54180789333333401</v>
      </c>
      <c r="M142" s="3">
        <f t="shared" si="9"/>
        <v>3430.4834957139283</v>
      </c>
      <c r="N142" s="3">
        <f t="shared" si="10"/>
        <v>9.912206721383571</v>
      </c>
      <c r="O142" s="3">
        <v>70.400000000000006</v>
      </c>
      <c r="P142" s="3">
        <v>24.7</v>
      </c>
      <c r="Q142" s="3">
        <v>68.525800000000004</v>
      </c>
      <c r="R142" s="3">
        <v>3.0872525999999998</v>
      </c>
      <c r="S142" s="3">
        <v>315</v>
      </c>
      <c r="T142" s="3">
        <v>14.765962999999999</v>
      </c>
      <c r="U142" s="3">
        <v>2545</v>
      </c>
      <c r="V142" s="3">
        <v>2.9379382000000001</v>
      </c>
      <c r="W142" s="3">
        <v>39.5</v>
      </c>
      <c r="X142" s="3">
        <v>25.247972000000001</v>
      </c>
      <c r="Y142" s="3">
        <v>35.159999999999997</v>
      </c>
      <c r="Z142" s="3">
        <v>50.841749999999998</v>
      </c>
      <c r="AA142" s="3">
        <f t="shared" si="11"/>
        <v>0.79755203229741944</v>
      </c>
      <c r="AB142" s="4">
        <f t="shared" si="8"/>
        <v>-3.1080569613812008</v>
      </c>
      <c r="AC142" s="1"/>
    </row>
    <row r="143" spans="1:29" x14ac:dyDescent="0.3">
      <c r="A143" s="1" t="s">
        <v>309</v>
      </c>
      <c r="B143" s="1" t="s">
        <v>310</v>
      </c>
      <c r="C143" s="3">
        <v>44.016520999999997</v>
      </c>
      <c r="D143" s="3">
        <v>21.005859000000001</v>
      </c>
      <c r="E143" t="s">
        <v>386</v>
      </c>
      <c r="F143" s="3">
        <v>7401056</v>
      </c>
      <c r="G143" s="3">
        <v>0.70879939199999997</v>
      </c>
      <c r="H143">
        <v>127167816000</v>
      </c>
      <c r="I143" s="3">
        <v>4.4344499000000002E-2</v>
      </c>
      <c r="J143" s="3">
        <v>-6.7417600000000003E-3</v>
      </c>
      <c r="K143" s="3">
        <v>2.728683609</v>
      </c>
      <c r="L143" s="3">
        <v>0.32011146666666701</v>
      </c>
      <c r="M143" s="3">
        <f t="shared" si="9"/>
        <v>17182.388026789689</v>
      </c>
      <c r="N143" s="3">
        <f t="shared" si="10"/>
        <v>95.770034978792225</v>
      </c>
      <c r="O143" s="3">
        <v>99.8</v>
      </c>
      <c r="P143" s="3">
        <v>78.599999999999994</v>
      </c>
      <c r="Q143" s="3">
        <v>76.703999999999994</v>
      </c>
      <c r="R143" s="3">
        <v>0.49076992000000003</v>
      </c>
      <c r="S143" s="3">
        <v>12</v>
      </c>
      <c r="T143" s="3">
        <v>10.14162</v>
      </c>
      <c r="U143" s="3">
        <v>2828</v>
      </c>
      <c r="V143" s="3">
        <v>11.369870000000001</v>
      </c>
      <c r="W143" s="3">
        <v>77.41677</v>
      </c>
      <c r="X143" s="3">
        <v>4.2116716999999998E-2</v>
      </c>
      <c r="Y143" s="3">
        <v>0</v>
      </c>
      <c r="Z143" s="3">
        <v>0.10764555000000001</v>
      </c>
      <c r="AA143" s="3">
        <f t="shared" si="11"/>
        <v>5.9916448409524259</v>
      </c>
      <c r="AB143" s="4">
        <f t="shared" si="8"/>
        <v>1.1826718728159027</v>
      </c>
      <c r="AC143" s="1"/>
    </row>
    <row r="144" spans="1:29" x14ac:dyDescent="0.3">
      <c r="A144" s="1" t="s">
        <v>311</v>
      </c>
      <c r="B144" s="1" t="s">
        <v>312</v>
      </c>
      <c r="C144" s="3">
        <v>-4.6795739999999997</v>
      </c>
      <c r="D144" s="3">
        <v>55.491976999999999</v>
      </c>
      <c r="E144" t="s">
        <v>386</v>
      </c>
      <c r="F144" s="3">
        <v>104386</v>
      </c>
      <c r="G144" s="3">
        <v>1.72025676E-2</v>
      </c>
      <c r="H144">
        <v>2867200300</v>
      </c>
      <c r="I144" s="3">
        <v>5.9356800000000005E-4</v>
      </c>
      <c r="J144" s="3" t="e">
        <v>#N/A</v>
      </c>
      <c r="K144" s="3">
        <v>1.2996208E-2</v>
      </c>
      <c r="L144" s="3" t="e">
        <v>#N/A</v>
      </c>
      <c r="M144" s="3">
        <f t="shared" si="9"/>
        <v>27467.287758894872</v>
      </c>
      <c r="N144" s="3">
        <f t="shared" si="10"/>
        <v>164.79765102599967</v>
      </c>
      <c r="O144" s="3">
        <v>100</v>
      </c>
      <c r="P144" s="3">
        <v>100</v>
      </c>
      <c r="Q144" s="3">
        <v>74.168999999999997</v>
      </c>
      <c r="R144" s="3">
        <v>1.2390448999999999</v>
      </c>
      <c r="S144" s="3">
        <v>53</v>
      </c>
      <c r="T144" s="3">
        <v>4.4118890000000004</v>
      </c>
      <c r="U144" s="3" t="e">
        <v>#N/A</v>
      </c>
      <c r="V144" s="3">
        <v>10.28312</v>
      </c>
      <c r="W144" s="3">
        <v>75</v>
      </c>
      <c r="X144" s="3">
        <v>0.79324675</v>
      </c>
      <c r="Y144" s="3">
        <v>0</v>
      </c>
      <c r="Z144" s="3">
        <v>3.8332562000000001</v>
      </c>
      <c r="AA144" s="3">
        <f t="shared" si="11"/>
        <v>5.6862797693177249</v>
      </c>
      <c r="AB144" s="4">
        <f t="shared" si="8"/>
        <v>-8.8090561532928758E-3</v>
      </c>
      <c r="AC144" s="1"/>
    </row>
    <row r="145" spans="1:29" x14ac:dyDescent="0.3">
      <c r="A145" s="1" t="s">
        <v>313</v>
      </c>
      <c r="B145" s="1" t="s">
        <v>314</v>
      </c>
      <c r="C145" s="3">
        <v>8.4605549999999994</v>
      </c>
      <c r="D145" s="3">
        <v>-11.779889000000001</v>
      </c>
      <c r="E145" t="s">
        <v>386</v>
      </c>
      <c r="F145" s="3">
        <v>8046830</v>
      </c>
      <c r="G145" s="3">
        <v>1.4861013839999999E-2</v>
      </c>
      <c r="H145">
        <v>13323014000</v>
      </c>
      <c r="I145" s="3">
        <v>1.1908000000000001E-3</v>
      </c>
      <c r="J145" s="3">
        <v>1.0491253333333299E-2</v>
      </c>
      <c r="K145" s="3">
        <v>3.6090799999999999E-2</v>
      </c>
      <c r="L145" s="3">
        <v>1.48599626666666</v>
      </c>
      <c r="M145" s="3">
        <f t="shared" si="9"/>
        <v>1655.6847851887017</v>
      </c>
      <c r="N145" s="3">
        <f t="shared" si="10"/>
        <v>1.8468159312424894</v>
      </c>
      <c r="O145" s="3">
        <v>22.7</v>
      </c>
      <c r="P145" s="3">
        <v>0.7</v>
      </c>
      <c r="Q145" s="3">
        <v>60.254899999999999</v>
      </c>
      <c r="R145" s="3">
        <v>8.2781389999999995</v>
      </c>
      <c r="S145" s="3">
        <v>1120</v>
      </c>
      <c r="T145" s="3">
        <v>15.469969000000001</v>
      </c>
      <c r="U145" s="3">
        <v>2369</v>
      </c>
      <c r="V145" s="3">
        <v>4.5760813000000002</v>
      </c>
      <c r="W145" s="3">
        <v>16.8</v>
      </c>
      <c r="X145" s="3">
        <v>28.626942</v>
      </c>
      <c r="Y145" s="3">
        <v>53.38</v>
      </c>
      <c r="Z145" s="3">
        <v>68.031310000000005</v>
      </c>
      <c r="AA145" s="3">
        <f t="shared" si="11"/>
        <v>0.14798374018091595</v>
      </c>
      <c r="AB145" s="4">
        <f t="shared" si="8"/>
        <v>-1.6448171162592848</v>
      </c>
      <c r="AC145" s="1"/>
    </row>
    <row r="146" spans="1:29" x14ac:dyDescent="0.3">
      <c r="A146" s="1" t="s">
        <v>315</v>
      </c>
      <c r="B146" s="1" t="s">
        <v>316</v>
      </c>
      <c r="C146" s="3">
        <v>1.3520829999999999</v>
      </c>
      <c r="D146" s="3">
        <v>103.819836</v>
      </c>
      <c r="E146" t="s">
        <v>386</v>
      </c>
      <c r="F146" s="3">
        <v>5866408</v>
      </c>
      <c r="G146" s="3">
        <v>3.35070684</v>
      </c>
      <c r="H146">
        <v>560565650000</v>
      </c>
      <c r="I146" s="3">
        <v>2.9916559999999998E-2</v>
      </c>
      <c r="J146" s="3">
        <v>2.5648000000000001E-4</v>
      </c>
      <c r="K146" s="3">
        <v>2.0390786580000002</v>
      </c>
      <c r="L146" s="3">
        <v>4.6642719999999999E-2</v>
      </c>
      <c r="M146" s="3">
        <f t="shared" si="9"/>
        <v>95555.17618276806</v>
      </c>
      <c r="N146" s="3">
        <f t="shared" si="10"/>
        <v>571.16839469740262</v>
      </c>
      <c r="O146" s="3">
        <v>100</v>
      </c>
      <c r="P146" s="3">
        <v>100</v>
      </c>
      <c r="Q146" s="3">
        <v>83.758399999999995</v>
      </c>
      <c r="R146" s="3">
        <v>0.1971128</v>
      </c>
      <c r="S146" s="3">
        <v>8</v>
      </c>
      <c r="T146" s="3">
        <v>5.8047347</v>
      </c>
      <c r="U146" s="3" t="e">
        <v>#N/A</v>
      </c>
      <c r="V146" s="3">
        <v>11.85017</v>
      </c>
      <c r="W146" s="3">
        <v>88.949250000000006</v>
      </c>
      <c r="X146" s="3">
        <v>1.8119699999999999E-2</v>
      </c>
      <c r="Y146" s="3">
        <v>0</v>
      </c>
      <c r="Z146" s="3">
        <v>7.9866779999999998E-2</v>
      </c>
      <c r="AA146" s="3">
        <f t="shared" si="11"/>
        <v>5.0996384840604332</v>
      </c>
      <c r="AB146" s="4">
        <f t="shared" si="8"/>
        <v>0.81364061007220756</v>
      </c>
      <c r="AC146" s="1"/>
    </row>
    <row r="147" spans="1:29" x14ac:dyDescent="0.3">
      <c r="A147" s="1" t="s">
        <v>317</v>
      </c>
      <c r="B147" s="1" t="s">
        <v>318</v>
      </c>
      <c r="C147" s="3">
        <v>48.669026000000002</v>
      </c>
      <c r="D147" s="3">
        <v>19.699024000000001</v>
      </c>
      <c r="E147" t="s">
        <v>385</v>
      </c>
      <c r="F147" s="3">
        <v>5453932</v>
      </c>
      <c r="G147" s="3">
        <v>0.66545611199999999</v>
      </c>
      <c r="H147">
        <v>174387950000</v>
      </c>
      <c r="I147" s="3">
        <v>3.3776187999999999E-2</v>
      </c>
      <c r="J147" s="3">
        <v>-2.748E-3</v>
      </c>
      <c r="K147" s="3">
        <v>3.867899864</v>
      </c>
      <c r="L147" s="3">
        <v>5.4874506666666698E-2</v>
      </c>
      <c r="M147" s="3">
        <f t="shared" si="9"/>
        <v>31974.720256871555</v>
      </c>
      <c r="N147" s="3">
        <f t="shared" si="10"/>
        <v>122.0140097089586</v>
      </c>
      <c r="O147" s="3">
        <v>100</v>
      </c>
      <c r="P147" s="3">
        <v>100</v>
      </c>
      <c r="Q147" s="3">
        <v>77.685100000000006</v>
      </c>
      <c r="R147" s="3">
        <v>0.47930973999999998</v>
      </c>
      <c r="S147" s="3">
        <v>5.2</v>
      </c>
      <c r="T147" s="3">
        <v>6.3187531999999997</v>
      </c>
      <c r="U147" s="3">
        <v>2871</v>
      </c>
      <c r="V147" s="3">
        <v>12.91142</v>
      </c>
      <c r="W147" s="3">
        <v>82.853660000000005</v>
      </c>
      <c r="X147" s="3">
        <v>1.1749002999999999E-2</v>
      </c>
      <c r="Y147" s="3">
        <v>0</v>
      </c>
      <c r="Z147" s="3">
        <v>5.5523916999999999E-2</v>
      </c>
      <c r="AA147" s="3">
        <f t="shared" si="11"/>
        <v>6.1929976391344814</v>
      </c>
      <c r="AB147" s="4">
        <f t="shared" si="8"/>
        <v>2.7286242146399617</v>
      </c>
      <c r="AC147" s="1"/>
    </row>
    <row r="148" spans="1:29" x14ac:dyDescent="0.3">
      <c r="A148" s="1" t="s">
        <v>319</v>
      </c>
      <c r="B148" s="1" t="s">
        <v>320</v>
      </c>
      <c r="C148" s="3">
        <v>46.151240999999999</v>
      </c>
      <c r="D148" s="3">
        <v>14.995463000000001</v>
      </c>
      <c r="E148" t="s">
        <v>385</v>
      </c>
      <c r="F148" s="3">
        <v>2112905</v>
      </c>
      <c r="G148" s="3">
        <v>0.28832979600000008</v>
      </c>
      <c r="H148">
        <v>81518510000</v>
      </c>
      <c r="I148" s="3">
        <v>1.4048142E-2</v>
      </c>
      <c r="J148" s="3">
        <v>1.41674666666667E-3</v>
      </c>
      <c r="K148" s="3">
        <v>0.83916194300000002</v>
      </c>
      <c r="L148" s="3">
        <v>0.15931071999999999</v>
      </c>
      <c r="M148" s="3">
        <f t="shared" si="9"/>
        <v>38581.247145517664</v>
      </c>
      <c r="N148" s="3">
        <f t="shared" si="10"/>
        <v>136.46131558210146</v>
      </c>
      <c r="O148" s="3">
        <v>100</v>
      </c>
      <c r="P148" s="3">
        <v>100</v>
      </c>
      <c r="Q148" s="3">
        <v>81.604200000000006</v>
      </c>
      <c r="R148" s="3">
        <v>0.1859942</v>
      </c>
      <c r="S148" s="3">
        <v>5</v>
      </c>
      <c r="T148" s="3">
        <v>4.4435960000000003</v>
      </c>
      <c r="U148" s="3">
        <v>3191</v>
      </c>
      <c r="V148" s="3">
        <v>12.80368</v>
      </c>
      <c r="W148" s="3">
        <v>83.108360000000005</v>
      </c>
      <c r="X148" s="3">
        <v>1.3495387500000001E-2</v>
      </c>
      <c r="Y148" s="3">
        <v>0</v>
      </c>
      <c r="Z148" s="3">
        <v>2.1884140999999999E-2</v>
      </c>
      <c r="AA148" s="3">
        <f t="shared" si="11"/>
        <v>6.6487333789261704</v>
      </c>
      <c r="AB148" s="4">
        <f t="shared" si="8"/>
        <v>0.39779574776487958</v>
      </c>
      <c r="AC148" s="1"/>
    </row>
    <row r="149" spans="1:29" x14ac:dyDescent="0.3">
      <c r="A149" s="1" t="s">
        <v>321</v>
      </c>
      <c r="B149" s="1" t="s">
        <v>322</v>
      </c>
      <c r="C149" s="3">
        <v>-9.6457099999999993</v>
      </c>
      <c r="D149" s="3">
        <v>160.156194</v>
      </c>
      <c r="E149" t="s">
        <v>386</v>
      </c>
      <c r="F149" s="3">
        <v>675000</v>
      </c>
      <c r="G149" s="3">
        <v>4.9265226000000002E-3</v>
      </c>
      <c r="H149">
        <v>1766364300</v>
      </c>
      <c r="I149" s="3">
        <v>2.9312000000000001E-4</v>
      </c>
      <c r="J149" s="3">
        <v>3.3098133333333301E-3</v>
      </c>
      <c r="K149" s="3">
        <v>1.013096E-2</v>
      </c>
      <c r="L149" s="3">
        <v>0.102347733333333</v>
      </c>
      <c r="M149" s="3">
        <f t="shared" si="9"/>
        <v>2616.8359999999998</v>
      </c>
      <c r="N149" s="3">
        <f t="shared" si="10"/>
        <v>7.2985519999999999</v>
      </c>
      <c r="O149" s="3">
        <v>69.809420000000003</v>
      </c>
      <c r="P149" s="3">
        <v>9.1999999999999993</v>
      </c>
      <c r="Q149" s="3">
        <v>70.382099999999994</v>
      </c>
      <c r="R149" s="3">
        <v>1.7115065</v>
      </c>
      <c r="S149" s="3">
        <v>104</v>
      </c>
      <c r="T149" s="3">
        <v>22.542649999999998</v>
      </c>
      <c r="U149" s="3">
        <v>2415</v>
      </c>
      <c r="V149" s="3">
        <v>5.7118479999999998</v>
      </c>
      <c r="W149" s="3" t="e">
        <v>#N/A</v>
      </c>
      <c r="X149" s="3">
        <v>21.946000999999999</v>
      </c>
      <c r="Y149" s="3">
        <v>0</v>
      </c>
      <c r="Z149" s="3">
        <v>73.614459999999994</v>
      </c>
      <c r="AA149" s="3">
        <f t="shared" si="11"/>
        <v>0.43425185185185183</v>
      </c>
      <c r="AB149" s="4">
        <f t="shared" si="8"/>
        <v>-0.13087025954546294</v>
      </c>
      <c r="AC149" s="1"/>
    </row>
    <row r="150" spans="1:29" x14ac:dyDescent="0.3">
      <c r="A150" s="1" t="s">
        <v>323</v>
      </c>
      <c r="B150" s="1" t="s">
        <v>324</v>
      </c>
      <c r="C150" s="3">
        <v>5.1521489999999996</v>
      </c>
      <c r="D150" s="3">
        <v>46.199615999999999</v>
      </c>
      <c r="E150" t="s">
        <v>386</v>
      </c>
      <c r="F150" s="3">
        <v>15981312</v>
      </c>
      <c r="G150" s="3">
        <v>1.309288428E-2</v>
      </c>
      <c r="H150">
        <v>18191288000</v>
      </c>
      <c r="I150" s="3">
        <v>6.3753599999999996E-4</v>
      </c>
      <c r="J150" s="3">
        <v>1.5767413333333299E-2</v>
      </c>
      <c r="K150" s="3">
        <v>3.2300042000000001E-2</v>
      </c>
      <c r="L150" s="3">
        <v>0.56684522666666703</v>
      </c>
      <c r="M150" s="3">
        <f t="shared" si="9"/>
        <v>1138.2850168997388</v>
      </c>
      <c r="N150" s="3">
        <f t="shared" si="10"/>
        <v>0.81926216570954868</v>
      </c>
      <c r="O150" s="3">
        <v>49.2</v>
      </c>
      <c r="P150" s="3">
        <v>2.9</v>
      </c>
      <c r="Q150" s="3">
        <v>57.077599999999997</v>
      </c>
      <c r="R150" s="3">
        <v>7.4939689999999999</v>
      </c>
      <c r="S150" s="3">
        <v>829</v>
      </c>
      <c r="T150" s="3">
        <v>17.294561000000002</v>
      </c>
      <c r="U150" s="3" t="e">
        <v>#N/A</v>
      </c>
      <c r="V150" s="3" t="e">
        <v>#N/A</v>
      </c>
      <c r="W150" s="3" t="e">
        <v>#N/A</v>
      </c>
      <c r="X150" s="3">
        <v>53.239272999999997</v>
      </c>
      <c r="Y150" s="3">
        <v>0</v>
      </c>
      <c r="Z150" s="3">
        <v>111.73605000000001</v>
      </c>
      <c r="AA150" s="3">
        <f t="shared" si="11"/>
        <v>3.9892594550434909E-2</v>
      </c>
      <c r="AB150" s="4">
        <f t="shared" si="8"/>
        <v>-3.3060473386467275</v>
      </c>
      <c r="AC150" s="1"/>
    </row>
    <row r="151" spans="1:29" x14ac:dyDescent="0.3">
      <c r="A151" s="1" t="s">
        <v>325</v>
      </c>
      <c r="B151" s="1" t="s">
        <v>326</v>
      </c>
      <c r="C151" s="3">
        <v>-30.559481999999999</v>
      </c>
      <c r="D151" s="3">
        <v>22.937505999999999</v>
      </c>
      <c r="E151" t="s">
        <v>386</v>
      </c>
      <c r="F151" s="3">
        <v>58087060</v>
      </c>
      <c r="G151" s="3">
        <v>5.3347359599999997</v>
      </c>
      <c r="H151">
        <v>804633840000</v>
      </c>
      <c r="I151" s="3">
        <v>0.46692417000000003</v>
      </c>
      <c r="J151" s="3">
        <v>9.6485333333333305E-4</v>
      </c>
      <c r="K151" s="3">
        <v>20.593339209</v>
      </c>
      <c r="L151" s="3">
        <v>4.8552396800000004</v>
      </c>
      <c r="M151" s="3">
        <f t="shared" si="9"/>
        <v>13852.204604605569</v>
      </c>
      <c r="N151" s="3">
        <f t="shared" si="10"/>
        <v>91.840350673626801</v>
      </c>
      <c r="O151" s="3">
        <v>85</v>
      </c>
      <c r="P151" s="3">
        <v>86.3</v>
      </c>
      <c r="Q151" s="3">
        <v>66.174999999999997</v>
      </c>
      <c r="R151" s="3">
        <v>2.7298179</v>
      </c>
      <c r="S151" s="3">
        <v>119</v>
      </c>
      <c r="T151" s="3">
        <v>6.4122595999999996</v>
      </c>
      <c r="U151" s="3">
        <v>2899</v>
      </c>
      <c r="V151" s="3">
        <v>11.37316</v>
      </c>
      <c r="W151" s="3">
        <v>68.2</v>
      </c>
      <c r="X151" s="3">
        <v>9.7166669999999993</v>
      </c>
      <c r="Y151" s="3">
        <v>24.18</v>
      </c>
      <c r="Z151" s="3">
        <v>22.697430000000001</v>
      </c>
      <c r="AA151" s="3">
        <f t="shared" si="11"/>
        <v>8.0383508822791168</v>
      </c>
      <c r="AB151" s="4">
        <f t="shared" si="8"/>
        <v>8.4594928389104052</v>
      </c>
      <c r="AC151" s="1"/>
    </row>
    <row r="152" spans="1:29" x14ac:dyDescent="0.3">
      <c r="A152" s="1" t="s">
        <v>327</v>
      </c>
      <c r="B152" s="1" t="s">
        <v>328</v>
      </c>
      <c r="C152" s="3">
        <v>35.907756999999997</v>
      </c>
      <c r="D152" s="3">
        <v>127.76692199999999</v>
      </c>
      <c r="E152" t="s">
        <v>386</v>
      </c>
      <c r="F152" s="3">
        <v>51803832</v>
      </c>
      <c r="G152" s="3">
        <v>12.47571288</v>
      </c>
      <c r="H152">
        <v>2213390800000</v>
      </c>
      <c r="I152" s="3">
        <v>0.64610226299999995</v>
      </c>
      <c r="J152" s="3">
        <v>-9.0745066666666693E-3</v>
      </c>
      <c r="K152" s="3">
        <v>17.714222473</v>
      </c>
      <c r="L152" s="3">
        <v>0.87172666666666698</v>
      </c>
      <c r="M152" s="3">
        <f t="shared" si="9"/>
        <v>42726.39136039203</v>
      </c>
      <c r="N152" s="3">
        <f t="shared" si="10"/>
        <v>240.82606244263937</v>
      </c>
      <c r="O152" s="3">
        <v>100</v>
      </c>
      <c r="P152" s="3">
        <v>100</v>
      </c>
      <c r="Q152" s="3">
        <v>83.655699999999996</v>
      </c>
      <c r="R152" s="3">
        <v>0.26697083999999999</v>
      </c>
      <c r="S152" s="3">
        <v>7.8</v>
      </c>
      <c r="T152" s="3">
        <v>7.0343894999999996</v>
      </c>
      <c r="U152" s="3">
        <v>3420</v>
      </c>
      <c r="V152" s="3">
        <v>12.512930000000001</v>
      </c>
      <c r="W152" s="3">
        <v>96.157579999999996</v>
      </c>
      <c r="X152" s="3">
        <v>4.6429574000000001E-2</v>
      </c>
      <c r="Y152" s="3">
        <v>0</v>
      </c>
      <c r="Z152" s="3">
        <v>0.17833969</v>
      </c>
      <c r="AA152" s="3">
        <f t="shared" si="11"/>
        <v>12.472094014203428</v>
      </c>
      <c r="AB152" s="4">
        <f t="shared" si="8"/>
        <v>6.8928839705877358</v>
      </c>
      <c r="AC152" s="1"/>
    </row>
    <row r="153" spans="1:29" x14ac:dyDescent="0.3">
      <c r="A153" s="1" t="s">
        <v>329</v>
      </c>
      <c r="B153" s="1" t="s">
        <v>330</v>
      </c>
      <c r="C153" s="3">
        <v>40.463667000000001</v>
      </c>
      <c r="D153" s="3">
        <v>-3.7492200000000002</v>
      </c>
      <c r="E153" t="s">
        <v>385</v>
      </c>
      <c r="F153" s="3">
        <v>47131372</v>
      </c>
      <c r="G153" s="3">
        <v>5.7289838399999997</v>
      </c>
      <c r="H153">
        <v>1921230600000</v>
      </c>
      <c r="I153" s="3">
        <v>0.25182514900000003</v>
      </c>
      <c r="J153" s="3">
        <v>-1.769712E-2</v>
      </c>
      <c r="K153" s="3">
        <v>14.650472563999999</v>
      </c>
      <c r="L153" s="3">
        <v>0.54544746666666599</v>
      </c>
      <c r="M153" s="3">
        <f t="shared" si="9"/>
        <v>40763.30729349445</v>
      </c>
      <c r="N153" s="3">
        <f t="shared" si="10"/>
        <v>121.55351301888687</v>
      </c>
      <c r="O153" s="3">
        <v>100</v>
      </c>
      <c r="P153" s="3">
        <v>100</v>
      </c>
      <c r="Q153" s="3">
        <v>83.5321</v>
      </c>
      <c r="R153" s="3">
        <v>0.26551340000000001</v>
      </c>
      <c r="S153" s="3">
        <v>3.3</v>
      </c>
      <c r="T153" s="3">
        <v>2.6873534000000001</v>
      </c>
      <c r="U153" s="3">
        <v>3322</v>
      </c>
      <c r="V153" s="3">
        <v>10.373875</v>
      </c>
      <c r="W153" s="3">
        <v>90.718665999999999</v>
      </c>
      <c r="X153" s="3">
        <v>2.752686E-2</v>
      </c>
      <c r="Y153" s="3">
        <v>0</v>
      </c>
      <c r="Z153" s="3">
        <v>4.0784433000000002E-2</v>
      </c>
      <c r="AA153" s="3">
        <f t="shared" si="11"/>
        <v>5.3430472806944813</v>
      </c>
      <c r="AB153" s="4">
        <f t="shared" si="8"/>
        <v>4.8051674812579499</v>
      </c>
      <c r="AC153" s="1"/>
    </row>
    <row r="154" spans="1:29" x14ac:dyDescent="0.3">
      <c r="A154" s="1" t="s">
        <v>331</v>
      </c>
      <c r="B154" s="1" t="s">
        <v>332</v>
      </c>
      <c r="C154" s="3">
        <v>7.8730539999999998</v>
      </c>
      <c r="D154" s="3">
        <v>80.771797000000007</v>
      </c>
      <c r="E154" t="s">
        <v>386</v>
      </c>
      <c r="F154" s="3">
        <v>21649664</v>
      </c>
      <c r="G154" s="3">
        <v>0.38763624600000002</v>
      </c>
      <c r="H154">
        <v>297371600000</v>
      </c>
      <c r="I154" s="3">
        <v>2.2220113E-2</v>
      </c>
      <c r="J154" s="3">
        <v>5.8746133333333296E-3</v>
      </c>
      <c r="K154" s="3">
        <v>0.47856231700000001</v>
      </c>
      <c r="L154" s="3">
        <v>1.57619173333334</v>
      </c>
      <c r="M154" s="3">
        <f t="shared" si="9"/>
        <v>13735.621947758635</v>
      </c>
      <c r="N154" s="3">
        <f t="shared" si="10"/>
        <v>17.904954367883029</v>
      </c>
      <c r="O154" s="3">
        <v>99.758570000000006</v>
      </c>
      <c r="P154" s="3">
        <v>30.6</v>
      </c>
      <c r="Q154" s="3">
        <v>76.008399999999995</v>
      </c>
      <c r="R154" s="3">
        <v>0.62234529999999999</v>
      </c>
      <c r="S154" s="3">
        <v>36</v>
      </c>
      <c r="T154" s="3">
        <v>10.097352000000001</v>
      </c>
      <c r="U154" s="3">
        <v>2737</v>
      </c>
      <c r="V154" s="3">
        <v>10.63134</v>
      </c>
      <c r="W154" s="3">
        <v>29</v>
      </c>
      <c r="X154" s="3">
        <v>1.722526</v>
      </c>
      <c r="Y154" s="3">
        <v>0</v>
      </c>
      <c r="Z154" s="3">
        <v>3.760907</v>
      </c>
      <c r="AA154" s="3">
        <f t="shared" si="11"/>
        <v>1.0263490925309511</v>
      </c>
      <c r="AB154" s="4">
        <f t="shared" si="8"/>
        <v>-4.0438510559622296</v>
      </c>
      <c r="AC154" s="1"/>
    </row>
    <row r="155" spans="1:29" x14ac:dyDescent="0.3">
      <c r="A155" s="1" t="s">
        <v>333</v>
      </c>
      <c r="B155" s="1" t="s">
        <v>334</v>
      </c>
      <c r="C155" s="3">
        <v>12.862807</v>
      </c>
      <c r="D155" s="3">
        <v>30.217635999999999</v>
      </c>
      <c r="E155" t="s">
        <v>386</v>
      </c>
      <c r="F155" s="3">
        <v>43232092</v>
      </c>
      <c r="G155" s="3">
        <v>0.38276423999999998</v>
      </c>
      <c r="H155">
        <v>178683870000</v>
      </c>
      <c r="I155" s="3">
        <v>2.1952046999999999E-2</v>
      </c>
      <c r="J155" s="3">
        <v>3.2328693333333297E-2</v>
      </c>
      <c r="K155" s="3">
        <v>0.43276783200000002</v>
      </c>
      <c r="L155" s="3">
        <v>2.7503083199999998</v>
      </c>
      <c r="M155" s="3">
        <f t="shared" si="9"/>
        <v>4133.130314396999</v>
      </c>
      <c r="N155" s="3">
        <f t="shared" si="10"/>
        <v>8.8537061773462185</v>
      </c>
      <c r="O155" s="3">
        <v>53.962539999999997</v>
      </c>
      <c r="P155" s="3">
        <v>53.6</v>
      </c>
      <c r="Q155" s="3">
        <v>65.875500000000002</v>
      </c>
      <c r="R155" s="3">
        <v>4.0978517999999999</v>
      </c>
      <c r="S155" s="3">
        <v>295</v>
      </c>
      <c r="T155" s="3">
        <v>15.9512205</v>
      </c>
      <c r="U155" s="3">
        <v>2578</v>
      </c>
      <c r="V155" s="3">
        <v>3.82</v>
      </c>
      <c r="W155" s="3">
        <v>25.9</v>
      </c>
      <c r="X155" s="3">
        <v>10.244522999999999</v>
      </c>
      <c r="Y155" s="3">
        <v>0</v>
      </c>
      <c r="Z155" s="3">
        <v>14.272881</v>
      </c>
      <c r="AA155" s="3">
        <f t="shared" si="11"/>
        <v>0.50777202731711435</v>
      </c>
      <c r="AB155" s="4">
        <f t="shared" si="8"/>
        <v>-8.5980139391135584</v>
      </c>
      <c r="AC155" s="1"/>
    </row>
    <row r="156" spans="1:29" x14ac:dyDescent="0.3">
      <c r="A156" s="1" t="s">
        <v>335</v>
      </c>
      <c r="B156" s="1" t="s">
        <v>336</v>
      </c>
      <c r="C156" s="3">
        <v>3.919305</v>
      </c>
      <c r="D156" s="3">
        <v>-56.027782999999999</v>
      </c>
      <c r="E156" t="s">
        <v>386</v>
      </c>
      <c r="F156" s="3">
        <v>600305</v>
      </c>
      <c r="G156" s="3">
        <v>4.6743091200000003E-2</v>
      </c>
      <c r="H156">
        <v>11075073000</v>
      </c>
      <c r="I156" s="3">
        <v>2.68287E-3</v>
      </c>
      <c r="J156" s="3">
        <v>3.5418666666666701E-3</v>
      </c>
      <c r="K156" s="3">
        <v>0.111880985</v>
      </c>
      <c r="L156" s="3">
        <v>0.16097173333333301</v>
      </c>
      <c r="M156" s="3">
        <f t="shared" si="9"/>
        <v>18449.076719334338</v>
      </c>
      <c r="N156" s="3">
        <f t="shared" si="10"/>
        <v>77.865570335079667</v>
      </c>
      <c r="O156" s="3">
        <v>97.825419999999994</v>
      </c>
      <c r="P156" s="3">
        <v>93.9</v>
      </c>
      <c r="Q156" s="3">
        <v>72.2423</v>
      </c>
      <c r="R156" s="3">
        <v>1.6315922</v>
      </c>
      <c r="S156" s="3">
        <v>120</v>
      </c>
      <c r="T156" s="3">
        <v>6.8907794999999998</v>
      </c>
      <c r="U156" s="3">
        <v>2698</v>
      </c>
      <c r="V156" s="3">
        <v>9.7767999999999997</v>
      </c>
      <c r="W156" s="3">
        <v>68.75</v>
      </c>
      <c r="X156" s="3">
        <v>1.6671498</v>
      </c>
      <c r="Y156" s="3">
        <v>14.96</v>
      </c>
      <c r="Z156" s="3">
        <v>5.640676</v>
      </c>
      <c r="AA156" s="3">
        <f t="shared" si="11"/>
        <v>4.4691781677647198</v>
      </c>
      <c r="AB156" s="4">
        <f t="shared" si="8"/>
        <v>-1.3517144035909798E-2</v>
      </c>
      <c r="AC156" s="1"/>
    </row>
    <row r="157" spans="1:29" x14ac:dyDescent="0.3">
      <c r="A157" s="1" t="s">
        <v>337</v>
      </c>
      <c r="B157" s="1" t="s">
        <v>338</v>
      </c>
      <c r="C157" s="3">
        <v>60.128160999999999</v>
      </c>
      <c r="D157" s="3">
        <v>18.643501000000001</v>
      </c>
      <c r="E157" t="s">
        <v>385</v>
      </c>
      <c r="F157" s="3">
        <v>10267922</v>
      </c>
      <c r="G157" s="3">
        <v>2.3392430279999998</v>
      </c>
      <c r="H157">
        <v>543245040000</v>
      </c>
      <c r="I157" s="3">
        <v>4.0982492000000002E-2</v>
      </c>
      <c r="J157" s="3">
        <v>1.16270933333333E-2</v>
      </c>
      <c r="K157" s="3">
        <v>4.9529964729999998</v>
      </c>
      <c r="L157" s="3">
        <v>1.31321424</v>
      </c>
      <c r="M157" s="3">
        <f t="shared" si="9"/>
        <v>52907.008837815483</v>
      </c>
      <c r="N157" s="3">
        <f t="shared" si="10"/>
        <v>227.82049065039647</v>
      </c>
      <c r="O157" s="3">
        <v>100</v>
      </c>
      <c r="P157" s="3">
        <v>100</v>
      </c>
      <c r="Q157" s="3">
        <v>83.052400000000006</v>
      </c>
      <c r="R157" s="3">
        <v>0.21477706999999999</v>
      </c>
      <c r="S157" s="3">
        <v>4.3</v>
      </c>
      <c r="T157" s="3">
        <v>0.81253003999999995</v>
      </c>
      <c r="U157" s="3">
        <v>3184</v>
      </c>
      <c r="V157" s="3">
        <v>12.609719999999999</v>
      </c>
      <c r="W157" s="3">
        <v>94.493449999999996</v>
      </c>
      <c r="X157" s="3">
        <v>0.10838287000000001</v>
      </c>
      <c r="Y157" s="3">
        <v>0</v>
      </c>
      <c r="Z157" s="3">
        <v>6.8434839999999997E-2</v>
      </c>
      <c r="AA157" s="3">
        <f t="shared" si="11"/>
        <v>3.9913131400881308</v>
      </c>
      <c r="AB157" s="4">
        <f t="shared" si="8"/>
        <v>2.8081231038182386</v>
      </c>
      <c r="AC157" s="1"/>
    </row>
    <row r="158" spans="1:29" x14ac:dyDescent="0.3">
      <c r="A158" s="1" t="s">
        <v>339</v>
      </c>
      <c r="B158" s="1" t="s">
        <v>340</v>
      </c>
      <c r="C158" s="3">
        <v>46.818187999999999</v>
      </c>
      <c r="D158" s="3">
        <v>8.2275120000000008</v>
      </c>
      <c r="E158" t="s">
        <v>385</v>
      </c>
      <c r="F158" s="3">
        <v>8575593</v>
      </c>
      <c r="G158" s="3">
        <v>1.208843136</v>
      </c>
      <c r="H158">
        <v>607619400000</v>
      </c>
      <c r="I158" s="3">
        <v>3.6733064000000003E-2</v>
      </c>
      <c r="J158" s="3">
        <v>-1.4656000000000001E-3</v>
      </c>
      <c r="K158" s="3">
        <v>2.9905192970000001</v>
      </c>
      <c r="L158" s="3">
        <v>6.3961226666666704E-2</v>
      </c>
      <c r="M158" s="3">
        <f t="shared" si="9"/>
        <v>70854.50533858125</v>
      </c>
      <c r="N158" s="3">
        <f t="shared" si="10"/>
        <v>140.96321222334129</v>
      </c>
      <c r="O158" s="3">
        <v>100</v>
      </c>
      <c r="P158" s="3">
        <v>100</v>
      </c>
      <c r="Q158" s="3">
        <v>83.780199999999994</v>
      </c>
      <c r="R158" s="3">
        <v>0.35005187999999998</v>
      </c>
      <c r="S158" s="3">
        <v>5.7</v>
      </c>
      <c r="T158" s="3">
        <v>2.3141341</v>
      </c>
      <c r="U158" s="3">
        <v>3354</v>
      </c>
      <c r="V158" s="3">
        <v>13.85966</v>
      </c>
      <c r="W158" s="3">
        <v>93.146090000000001</v>
      </c>
      <c r="X158" s="3">
        <v>2.5197939999999999E-2</v>
      </c>
      <c r="Y158" s="3">
        <v>0</v>
      </c>
      <c r="Z158" s="3">
        <v>2.3224696999999999E-2</v>
      </c>
      <c r="AA158" s="3">
        <f t="shared" si="11"/>
        <v>4.2834430225408315</v>
      </c>
      <c r="AB158" s="4">
        <f t="shared" si="8"/>
        <v>1.1991577098510593</v>
      </c>
      <c r="AC158" s="1"/>
    </row>
    <row r="159" spans="1:29" x14ac:dyDescent="0.3">
      <c r="A159" s="1" t="s">
        <v>341</v>
      </c>
      <c r="B159" s="1" t="s">
        <v>342</v>
      </c>
      <c r="C159" s="3">
        <v>38.861033999999997</v>
      </c>
      <c r="D159" s="3">
        <v>71.276093000000003</v>
      </c>
      <c r="E159" t="s">
        <v>386</v>
      </c>
      <c r="F159" s="3">
        <v>9337008</v>
      </c>
      <c r="G159" s="3">
        <v>0.27030396600000001</v>
      </c>
      <c r="H159">
        <v>33382398000</v>
      </c>
      <c r="I159" s="3">
        <v>9.8321710000000007E-3</v>
      </c>
      <c r="J159" s="3">
        <v>1.05034666666667E-3</v>
      </c>
      <c r="K159" s="3">
        <v>0.46780006600000001</v>
      </c>
      <c r="L159" s="3">
        <v>0.25742042666666598</v>
      </c>
      <c r="M159" s="3">
        <f t="shared" si="9"/>
        <v>3575.2778620303206</v>
      </c>
      <c r="N159" s="3">
        <f t="shared" si="10"/>
        <v>28.949741287573062</v>
      </c>
      <c r="O159" s="3">
        <v>99.633210000000005</v>
      </c>
      <c r="P159" s="3">
        <v>81.599999999999994</v>
      </c>
      <c r="Q159" s="3">
        <v>70.867400000000004</v>
      </c>
      <c r="R159" s="3">
        <v>2.9364696000000001</v>
      </c>
      <c r="S159" s="3">
        <v>17</v>
      </c>
      <c r="T159" s="3">
        <v>15.940315999999999</v>
      </c>
      <c r="U159" s="3">
        <v>2109</v>
      </c>
      <c r="V159" s="3">
        <v>11.333394</v>
      </c>
      <c r="W159" s="3" t="e">
        <v>#N/A</v>
      </c>
      <c r="X159" s="3">
        <v>4.897532</v>
      </c>
      <c r="Y159" s="3">
        <v>19.34</v>
      </c>
      <c r="Z159" s="3">
        <v>5.2581829999999998</v>
      </c>
      <c r="AA159" s="3">
        <f t="shared" si="11"/>
        <v>1.053032298997709</v>
      </c>
      <c r="AB159" s="4">
        <f t="shared" si="8"/>
        <v>-1.482614030156657</v>
      </c>
      <c r="AC159" s="1"/>
    </row>
    <row r="160" spans="1:29" x14ac:dyDescent="0.3">
      <c r="A160" s="1" t="s">
        <v>343</v>
      </c>
      <c r="B160" s="1" t="s">
        <v>344</v>
      </c>
      <c r="C160" s="3">
        <v>-6.3690280000000001</v>
      </c>
      <c r="D160" s="3">
        <v>34.888821999999998</v>
      </c>
      <c r="E160" t="s">
        <v>386</v>
      </c>
      <c r="F160" s="3">
        <v>59872584</v>
      </c>
      <c r="G160" s="3">
        <v>0.20610612</v>
      </c>
      <c r="H160">
        <v>149797700000</v>
      </c>
      <c r="I160" s="3">
        <v>1.3043473999999999E-2</v>
      </c>
      <c r="J160" s="3">
        <v>0.13281999999999999</v>
      </c>
      <c r="K160" s="3">
        <v>0.233886961</v>
      </c>
      <c r="L160" s="3">
        <v>8.74572373333333</v>
      </c>
      <c r="M160" s="3">
        <f t="shared" si="9"/>
        <v>2501.9414562097404</v>
      </c>
      <c r="N160" s="3">
        <f t="shared" si="10"/>
        <v>3.4424123067746666</v>
      </c>
      <c r="O160" s="3">
        <v>37.659686999999998</v>
      </c>
      <c r="P160" s="3">
        <v>4.3</v>
      </c>
      <c r="Q160" s="3">
        <v>66.988500000000002</v>
      </c>
      <c r="R160" s="3">
        <v>3.5914828999999999</v>
      </c>
      <c r="S160" s="3">
        <v>524</v>
      </c>
      <c r="T160" s="3">
        <v>13.911116</v>
      </c>
      <c r="U160" s="3">
        <v>2373</v>
      </c>
      <c r="V160" s="3">
        <v>6.3728986000000001</v>
      </c>
      <c r="W160" s="3">
        <v>20</v>
      </c>
      <c r="X160" s="3">
        <v>16.737583000000001</v>
      </c>
      <c r="Y160" s="3">
        <v>43.01</v>
      </c>
      <c r="Z160" s="3">
        <v>44.082787000000003</v>
      </c>
      <c r="AA160" s="3">
        <f t="shared" si="11"/>
        <v>0.2178538678070083</v>
      </c>
      <c r="AB160" s="4">
        <f t="shared" si="8"/>
        <v>-12.272938759500992</v>
      </c>
      <c r="AC160" s="1"/>
    </row>
    <row r="161" spans="1:29" x14ac:dyDescent="0.3">
      <c r="A161" s="1" t="s">
        <v>345</v>
      </c>
      <c r="B161" s="1" t="s">
        <v>346</v>
      </c>
      <c r="C161" s="3">
        <v>15.870032</v>
      </c>
      <c r="D161" s="3">
        <v>100.992541</v>
      </c>
      <c r="E161" t="s">
        <v>386</v>
      </c>
      <c r="F161" s="3">
        <v>71307768</v>
      </c>
      <c r="G161" s="3">
        <v>5.3375709599999999</v>
      </c>
      <c r="H161">
        <v>1283801500000</v>
      </c>
      <c r="I161" s="3">
        <v>0.29023922800000002</v>
      </c>
      <c r="J161" s="3">
        <v>2.8371573333333299E-2</v>
      </c>
      <c r="K161" s="3">
        <v>7.227500289</v>
      </c>
      <c r="L161" s="3">
        <v>12.335222399999999</v>
      </c>
      <c r="M161" s="3">
        <f t="shared" si="9"/>
        <v>18003.669670322593</v>
      </c>
      <c r="N161" s="3">
        <f t="shared" si="10"/>
        <v>74.852587729291997</v>
      </c>
      <c r="O161" s="3">
        <v>99.9</v>
      </c>
      <c r="P161" s="3">
        <v>82.7</v>
      </c>
      <c r="Q161" s="3">
        <v>78.975099999999998</v>
      </c>
      <c r="R161" s="3">
        <v>0.77187079999999997</v>
      </c>
      <c r="S161" s="3">
        <v>37</v>
      </c>
      <c r="T161" s="3">
        <v>7.8890339999999997</v>
      </c>
      <c r="U161" s="3">
        <v>2804</v>
      </c>
      <c r="V161" s="3">
        <v>8.69712</v>
      </c>
      <c r="W161" s="3">
        <v>66.652420000000006</v>
      </c>
      <c r="X161" s="3">
        <v>0.37107532999999998</v>
      </c>
      <c r="Y161" s="3">
        <v>7.83</v>
      </c>
      <c r="Z161" s="3">
        <v>5.4215140000000002</v>
      </c>
      <c r="AA161" s="3">
        <f t="shared" si="11"/>
        <v>4.0702329653622025</v>
      </c>
      <c r="AB161" s="4">
        <f t="shared" si="8"/>
        <v>-7.6680289718369412</v>
      </c>
      <c r="AC161" s="1"/>
    </row>
    <row r="162" spans="1:29" x14ac:dyDescent="0.3">
      <c r="A162" s="1" t="s">
        <v>347</v>
      </c>
      <c r="B162" s="1" t="s">
        <v>348</v>
      </c>
      <c r="C162" s="3">
        <v>8.6195430000000002</v>
      </c>
      <c r="D162" s="3">
        <v>0.82478200000000002</v>
      </c>
      <c r="E162" t="s">
        <v>386</v>
      </c>
      <c r="F162" s="3">
        <v>8243093</v>
      </c>
      <c r="G162" s="3">
        <v>3.8698095600000003E-2</v>
      </c>
      <c r="H162">
        <v>17149957000</v>
      </c>
      <c r="I162" s="3">
        <v>2.2050250000000002E-3</v>
      </c>
      <c r="J162" s="3">
        <v>8.5493333333333304E-4</v>
      </c>
      <c r="K162" s="3">
        <v>6.3707604000000001E-2</v>
      </c>
      <c r="L162" s="3">
        <v>0.41478922666666701</v>
      </c>
      <c r="M162" s="3">
        <f t="shared" si="9"/>
        <v>2080.524507002408</v>
      </c>
      <c r="N162" s="3">
        <f t="shared" si="10"/>
        <v>4.6946086378013687</v>
      </c>
      <c r="O162" s="3">
        <v>52.363109999999999</v>
      </c>
      <c r="P162" s="3">
        <v>9.25</v>
      </c>
      <c r="Q162" s="3">
        <v>60.9011</v>
      </c>
      <c r="R162" s="3">
        <v>4.5617036999999998</v>
      </c>
      <c r="S162" s="3">
        <v>396</v>
      </c>
      <c r="T162" s="3">
        <v>14.800890000000001</v>
      </c>
      <c r="U162" s="3">
        <v>2443</v>
      </c>
      <c r="V162" s="3">
        <v>5.0168075999999999</v>
      </c>
      <c r="W162" s="3">
        <v>19.3</v>
      </c>
      <c r="X162" s="3">
        <v>44.748615000000001</v>
      </c>
      <c r="Y162" s="3">
        <v>40.08</v>
      </c>
      <c r="Z162" s="3">
        <v>73.352410000000006</v>
      </c>
      <c r="AA162" s="3">
        <f t="shared" si="11"/>
        <v>0.26749971157671032</v>
      </c>
      <c r="AB162" s="4">
        <f t="shared" si="8"/>
        <v>-1.6581978268543238</v>
      </c>
      <c r="AC162" s="1"/>
    </row>
    <row r="163" spans="1:29" x14ac:dyDescent="0.3">
      <c r="A163" s="1" t="s">
        <v>349</v>
      </c>
      <c r="B163" s="1" t="s">
        <v>350</v>
      </c>
      <c r="C163" s="3">
        <v>-21.178985999999998</v>
      </c>
      <c r="D163" s="3">
        <v>-175.19824199999999</v>
      </c>
      <c r="E163" t="s">
        <v>386</v>
      </c>
      <c r="F163" s="3">
        <v>104965</v>
      </c>
      <c r="G163" s="3">
        <v>2.59343028E-3</v>
      </c>
      <c r="H163">
        <v>665841860</v>
      </c>
      <c r="I163" s="3">
        <v>1.61216E-4</v>
      </c>
      <c r="J163" s="3">
        <v>1.22133333333333E-5</v>
      </c>
      <c r="K163" s="3">
        <v>4.2245920000000001E-3</v>
      </c>
      <c r="L163" s="3">
        <v>1.2152266666666699E-2</v>
      </c>
      <c r="M163" s="3">
        <f t="shared" si="9"/>
        <v>6343.4655361310915</v>
      </c>
      <c r="N163" s="3">
        <f t="shared" si="10"/>
        <v>24.707571857285764</v>
      </c>
      <c r="O163" s="3">
        <v>98.4</v>
      </c>
      <c r="P163" s="3">
        <v>82.1</v>
      </c>
      <c r="Q163" s="3">
        <v>70.871499999999997</v>
      </c>
      <c r="R163" s="3">
        <v>1.0059868999999999</v>
      </c>
      <c r="S163" s="3">
        <v>52</v>
      </c>
      <c r="T163" s="3">
        <v>7.9879693999999999</v>
      </c>
      <c r="U163" s="3" t="e">
        <v>#N/A</v>
      </c>
      <c r="V163" s="3">
        <v>11.392594000000001</v>
      </c>
      <c r="W163" s="3" t="e">
        <v>#N/A</v>
      </c>
      <c r="X163" s="3">
        <v>0.69576364999999996</v>
      </c>
      <c r="Y163" s="3">
        <v>0</v>
      </c>
      <c r="Z163" s="3">
        <v>2.6111214</v>
      </c>
      <c r="AA163" s="3">
        <f t="shared" si="11"/>
        <v>1.5359024436717001</v>
      </c>
      <c r="AB163" s="4">
        <f t="shared" si="8"/>
        <v>-1.7701619866058543E-2</v>
      </c>
      <c r="AC163" s="1"/>
    </row>
    <row r="164" spans="1:29" x14ac:dyDescent="0.3">
      <c r="A164" s="1" t="s">
        <v>351</v>
      </c>
      <c r="B164" s="1" t="s">
        <v>352</v>
      </c>
      <c r="C164" s="3">
        <v>10.691803</v>
      </c>
      <c r="D164" s="3">
        <v>-61.222503000000003</v>
      </c>
      <c r="E164" t="s">
        <v>386</v>
      </c>
      <c r="F164" s="3">
        <v>1519960</v>
      </c>
      <c r="G164" s="3">
        <v>0.6769393560000001</v>
      </c>
      <c r="H164">
        <v>38464920000</v>
      </c>
      <c r="I164" s="3">
        <v>4.0768202000000003E-2</v>
      </c>
      <c r="J164" s="3">
        <v>-2.9312000000000001E-4</v>
      </c>
      <c r="K164" s="3">
        <v>1.5366975970000001</v>
      </c>
      <c r="L164" s="3">
        <v>4.2038293333333303E-2</v>
      </c>
      <c r="M164" s="3">
        <f t="shared" si="9"/>
        <v>25306.534382483751</v>
      </c>
      <c r="N164" s="3">
        <f t="shared" si="10"/>
        <v>445.3665596463066</v>
      </c>
      <c r="O164" s="3">
        <v>100</v>
      </c>
      <c r="P164" s="3">
        <v>100</v>
      </c>
      <c r="Q164" s="3">
        <v>74.227900000000005</v>
      </c>
      <c r="R164" s="3">
        <v>1.5545131999999999</v>
      </c>
      <c r="S164" s="3">
        <v>67</v>
      </c>
      <c r="T164" s="3">
        <v>7.2388487000000001</v>
      </c>
      <c r="U164" s="3">
        <v>2991</v>
      </c>
      <c r="V164" s="3">
        <v>11.610624</v>
      </c>
      <c r="W164" s="3" t="e">
        <v>#N/A</v>
      </c>
      <c r="X164" s="3">
        <v>0.32086680000000001</v>
      </c>
      <c r="Y164" s="3">
        <v>0</v>
      </c>
      <c r="Z164" s="3">
        <v>1.1785262999999999</v>
      </c>
      <c r="AA164" s="3">
        <f t="shared" si="11"/>
        <v>26.821891365562252</v>
      </c>
      <c r="AB164" s="4">
        <f t="shared" si="8"/>
        <v>1.2191920952810049</v>
      </c>
      <c r="AC164" s="1"/>
    </row>
    <row r="165" spans="1:29" x14ac:dyDescent="0.3">
      <c r="A165" s="1" t="s">
        <v>353</v>
      </c>
      <c r="B165" s="1" t="s">
        <v>354</v>
      </c>
      <c r="C165" s="3">
        <v>33.886916999999997</v>
      </c>
      <c r="D165" s="3">
        <v>9.5374990000000004</v>
      </c>
      <c r="E165" t="s">
        <v>386</v>
      </c>
      <c r="F165" s="3">
        <v>12049319</v>
      </c>
      <c r="G165" s="3">
        <v>0.43933395600000003</v>
      </c>
      <c r="H165">
        <v>133757270000</v>
      </c>
      <c r="I165" s="3">
        <v>2.9704398E-2</v>
      </c>
      <c r="J165" s="3">
        <v>3.5418666666666701E-4</v>
      </c>
      <c r="K165" s="3">
        <v>0.87915479600000002</v>
      </c>
      <c r="L165" s="3">
        <v>0.47556277333333302</v>
      </c>
      <c r="M165" s="3">
        <f t="shared" si="9"/>
        <v>11100.815739047161</v>
      </c>
      <c r="N165" s="3">
        <f t="shared" si="10"/>
        <v>36.461310054120069</v>
      </c>
      <c r="O165" s="3">
        <v>100</v>
      </c>
      <c r="P165" s="3">
        <v>99.8</v>
      </c>
      <c r="Q165" s="3">
        <v>75.993300000000005</v>
      </c>
      <c r="R165" s="3">
        <v>1.4494714</v>
      </c>
      <c r="S165" s="3">
        <v>43</v>
      </c>
      <c r="T165" s="3">
        <v>10.716590999999999</v>
      </c>
      <c r="U165" s="3">
        <v>3450</v>
      </c>
      <c r="V165" s="3">
        <v>7.4315987000000003</v>
      </c>
      <c r="W165" s="3">
        <v>66.7</v>
      </c>
      <c r="X165" s="3">
        <v>0.22979495999999999</v>
      </c>
      <c r="Y165" s="3">
        <v>8.14</v>
      </c>
      <c r="Z165" s="3">
        <v>0.73957985999999998</v>
      </c>
      <c r="AA165" s="3">
        <f t="shared" si="11"/>
        <v>2.4652345912661122</v>
      </c>
      <c r="AB165" s="4">
        <f t="shared" si="8"/>
        <v>-1.6378358316923229</v>
      </c>
      <c r="AC165" s="1"/>
    </row>
    <row r="166" spans="1:29" x14ac:dyDescent="0.3">
      <c r="A166" s="1" t="s">
        <v>355</v>
      </c>
      <c r="B166" s="1" t="s">
        <v>356</v>
      </c>
      <c r="C166" s="3">
        <v>38.963745000000003</v>
      </c>
      <c r="D166" s="3">
        <v>35.243321999999999</v>
      </c>
      <c r="E166" t="s">
        <v>385</v>
      </c>
      <c r="F166" s="3">
        <v>83481688</v>
      </c>
      <c r="G166" s="3">
        <v>6.6036542400000009</v>
      </c>
      <c r="H166">
        <v>2350014300000</v>
      </c>
      <c r="I166" s="3">
        <v>0.40171974199999999</v>
      </c>
      <c r="J166" s="3">
        <v>-1.436288E-2</v>
      </c>
      <c r="K166" s="3">
        <v>10.481147003</v>
      </c>
      <c r="L166" s="3">
        <v>2.3661012800000001</v>
      </c>
      <c r="M166" s="3">
        <f t="shared" si="9"/>
        <v>28150.057291606274</v>
      </c>
      <c r="N166" s="3">
        <f t="shared" si="10"/>
        <v>79.10302724113582</v>
      </c>
      <c r="O166" s="3">
        <v>100</v>
      </c>
      <c r="P166" s="3">
        <v>95.2</v>
      </c>
      <c r="Q166" s="3">
        <v>77.831800000000001</v>
      </c>
      <c r="R166" s="3">
        <v>0.86327969999999998</v>
      </c>
      <c r="S166" s="3">
        <v>14.5</v>
      </c>
      <c r="T166" s="3">
        <v>9.4515740000000008</v>
      </c>
      <c r="U166" s="3">
        <v>3711</v>
      </c>
      <c r="V166" s="3">
        <v>8.6331399999999991</v>
      </c>
      <c r="W166" s="3">
        <v>73.976699999999994</v>
      </c>
      <c r="X166" s="3">
        <v>0.13308202999999999</v>
      </c>
      <c r="Y166" s="3">
        <v>14.13</v>
      </c>
      <c r="Z166" s="3">
        <v>0.68653953000000001</v>
      </c>
      <c r="AA166" s="3">
        <f t="shared" si="11"/>
        <v>4.8120701871768574</v>
      </c>
      <c r="AB166" s="4">
        <f t="shared" si="8"/>
        <v>-6.9574008750945744</v>
      </c>
      <c r="AC166" s="1"/>
    </row>
    <row r="167" spans="1:29" x14ac:dyDescent="0.3">
      <c r="A167" s="1" t="s">
        <v>357</v>
      </c>
      <c r="B167" s="1" t="s">
        <v>358</v>
      </c>
      <c r="C167" s="3">
        <v>38.969718999999998</v>
      </c>
      <c r="D167" s="3">
        <v>59.556277999999999</v>
      </c>
      <c r="E167" t="s">
        <v>386</v>
      </c>
      <c r="F167" s="3">
        <v>6158424</v>
      </c>
      <c r="G167" s="3">
        <v>1.285015536</v>
      </c>
      <c r="H167">
        <v>92330750000</v>
      </c>
      <c r="I167" s="3">
        <v>7.4761641000000004E-2</v>
      </c>
      <c r="J167" s="3">
        <v>2.4426666666666698E-3</v>
      </c>
      <c r="K167" s="3">
        <v>2.3460658639999998</v>
      </c>
      <c r="L167" s="3">
        <v>1.1852917866666699</v>
      </c>
      <c r="M167" s="3">
        <f t="shared" si="9"/>
        <v>14992.593884409387</v>
      </c>
      <c r="N167" s="3">
        <f t="shared" si="10"/>
        <v>208.65980257286606</v>
      </c>
      <c r="O167" s="3">
        <v>99.9</v>
      </c>
      <c r="P167" s="3">
        <v>99.9</v>
      </c>
      <c r="Q167" s="3">
        <v>69.001599999999996</v>
      </c>
      <c r="R167" s="3">
        <v>3.6936046999999999</v>
      </c>
      <c r="S167" s="3">
        <v>7</v>
      </c>
      <c r="T167" s="3">
        <v>10.861875</v>
      </c>
      <c r="U167" s="3">
        <v>2830</v>
      </c>
      <c r="V167" s="3">
        <v>11.26139</v>
      </c>
      <c r="W167" s="3" t="e">
        <v>#N/A</v>
      </c>
      <c r="X167" s="3">
        <v>0.70028365000000004</v>
      </c>
      <c r="Y167" s="3">
        <v>8.76</v>
      </c>
      <c r="Z167" s="3">
        <v>0.90621859999999999</v>
      </c>
      <c r="AA167" s="3">
        <f t="shared" si="11"/>
        <v>12.139735912954354</v>
      </c>
      <c r="AB167" s="4">
        <f t="shared" si="8"/>
        <v>1.0596283906991881</v>
      </c>
      <c r="AC167" s="1"/>
    </row>
    <row r="168" spans="1:29" x14ac:dyDescent="0.3">
      <c r="A168" s="1" t="s">
        <v>359</v>
      </c>
      <c r="B168" s="1" t="s">
        <v>360</v>
      </c>
      <c r="C168" s="3">
        <v>1.3733329999999999</v>
      </c>
      <c r="D168" s="3">
        <v>32.290275000000001</v>
      </c>
      <c r="E168" t="s">
        <v>386</v>
      </c>
      <c r="F168" s="3">
        <v>42949076</v>
      </c>
      <c r="G168" s="3">
        <v>0.12549115440000003</v>
      </c>
      <c r="H168">
        <v>96636070000</v>
      </c>
      <c r="I168" s="3">
        <v>6.0118120000000001E-3</v>
      </c>
      <c r="J168" s="3">
        <v>1.4594933333333299E-2</v>
      </c>
      <c r="K168" s="3">
        <v>0.101128047</v>
      </c>
      <c r="L168" s="3">
        <v>3.13606645333333</v>
      </c>
      <c r="M168" s="3">
        <f t="shared" si="9"/>
        <v>2250.0151109188005</v>
      </c>
      <c r="N168" s="3">
        <f t="shared" si="10"/>
        <v>2.9218592362732094</v>
      </c>
      <c r="O168" s="3">
        <v>41.3</v>
      </c>
      <c r="P168" s="3">
        <v>0.5</v>
      </c>
      <c r="Q168" s="3">
        <v>62.991300000000003</v>
      </c>
      <c r="R168" s="3">
        <v>3.3181786999999998</v>
      </c>
      <c r="S168" s="3">
        <v>375</v>
      </c>
      <c r="T168" s="3">
        <v>13.576796999999999</v>
      </c>
      <c r="U168" s="3">
        <v>1981</v>
      </c>
      <c r="V168" s="3">
        <v>5.7309419999999998</v>
      </c>
      <c r="W168" s="3">
        <v>14.7</v>
      </c>
      <c r="X168" s="3">
        <v>16.738329</v>
      </c>
      <c r="Y168" s="3">
        <v>56.7</v>
      </c>
      <c r="Z168" s="3">
        <v>40.582250000000002</v>
      </c>
      <c r="AA168" s="3">
        <f t="shared" si="11"/>
        <v>0.13997535127414615</v>
      </c>
      <c r="AB168" s="4">
        <f t="shared" si="8"/>
        <v>-8.8705343150011444</v>
      </c>
      <c r="AC168" s="1"/>
    </row>
    <row r="169" spans="1:29" x14ac:dyDescent="0.3">
      <c r="A169" s="1" t="s">
        <v>361</v>
      </c>
      <c r="B169" s="1" t="s">
        <v>362</v>
      </c>
      <c r="C169" s="3">
        <v>48.379432999999999</v>
      </c>
      <c r="D169" s="3">
        <v>31.165579999999999</v>
      </c>
      <c r="E169" t="s">
        <v>385</v>
      </c>
      <c r="F169" s="3">
        <v>44211100</v>
      </c>
      <c r="G169" s="3">
        <v>3.4475873400000001</v>
      </c>
      <c r="H169">
        <v>538164200000</v>
      </c>
      <c r="I169" s="3">
        <v>0.222056698</v>
      </c>
      <c r="J169" s="3">
        <v>1.4656000000000001E-3</v>
      </c>
      <c r="K169" s="3">
        <v>30.375897529</v>
      </c>
      <c r="L169" s="3">
        <v>8.0721217599999999</v>
      </c>
      <c r="M169" s="3">
        <f t="shared" si="9"/>
        <v>12172.6037126423</v>
      </c>
      <c r="N169" s="3">
        <f t="shared" si="10"/>
        <v>77.9801303292612</v>
      </c>
      <c r="O169" s="3">
        <v>100</v>
      </c>
      <c r="P169" s="3">
        <v>94.9</v>
      </c>
      <c r="Q169" s="3">
        <v>74.5364</v>
      </c>
      <c r="R169" s="3">
        <v>0.72765500000000005</v>
      </c>
      <c r="S169" s="3">
        <v>19</v>
      </c>
      <c r="T169" s="3">
        <v>6.1688039999999997</v>
      </c>
      <c r="U169" s="3">
        <v>3102</v>
      </c>
      <c r="V169" s="3">
        <v>11.13142</v>
      </c>
      <c r="W169" s="3">
        <v>70.124849999999995</v>
      </c>
      <c r="X169" s="3">
        <v>7.0801996000000006E-2</v>
      </c>
      <c r="Y169" s="3">
        <v>1.1000000000000001</v>
      </c>
      <c r="Z169" s="3">
        <v>9.3083784000000003E-2</v>
      </c>
      <c r="AA169" s="3">
        <f t="shared" si="11"/>
        <v>5.0226458513812142</v>
      </c>
      <c r="AB169" s="4">
        <f t="shared" si="8"/>
        <v>21.140610095746048</v>
      </c>
      <c r="AC169" s="1"/>
    </row>
    <row r="170" spans="1:29" x14ac:dyDescent="0.3">
      <c r="A170" s="1" t="s">
        <v>363</v>
      </c>
      <c r="B170" s="1" t="s">
        <v>364</v>
      </c>
      <c r="C170" s="3">
        <v>23.424075999999999</v>
      </c>
      <c r="D170" s="3">
        <v>53.847817999999997</v>
      </c>
      <c r="E170" t="s">
        <v>386</v>
      </c>
      <c r="F170" s="3">
        <v>9211660</v>
      </c>
      <c r="G170" s="3">
        <v>4.4728340399999995</v>
      </c>
      <c r="H170">
        <v>661232550000</v>
      </c>
      <c r="I170" s="3">
        <v>0.208495709</v>
      </c>
      <c r="J170" s="3">
        <v>-4.7632000000000002E-4</v>
      </c>
      <c r="K170" s="3">
        <v>4.6983083580000002</v>
      </c>
      <c r="L170" s="3">
        <v>-2.2313759999999998E-2</v>
      </c>
      <c r="M170" s="3">
        <f t="shared" si="9"/>
        <v>71782.127217027111</v>
      </c>
      <c r="N170" s="3">
        <f t="shared" si="10"/>
        <v>485.56221571356298</v>
      </c>
      <c r="O170" s="3">
        <v>100</v>
      </c>
      <c r="P170" s="3">
        <v>100</v>
      </c>
      <c r="Q170" s="3">
        <v>79.726200000000006</v>
      </c>
      <c r="R170" s="3">
        <v>0.58033069999999998</v>
      </c>
      <c r="S170" s="3">
        <v>3</v>
      </c>
      <c r="T170" s="3">
        <v>12.422841</v>
      </c>
      <c r="U170" s="3">
        <v>3314</v>
      </c>
      <c r="V170" s="3">
        <v>12.69403</v>
      </c>
      <c r="W170" s="3">
        <v>99.15</v>
      </c>
      <c r="X170" s="3">
        <v>9.2395159999999997E-3</v>
      </c>
      <c r="Y170" s="3">
        <v>0</v>
      </c>
      <c r="Z170" s="3">
        <v>1.4590422999999999</v>
      </c>
      <c r="AA170" s="3">
        <f t="shared" si="11"/>
        <v>22.633891068493625</v>
      </c>
      <c r="AB170" s="4">
        <f t="shared" si="8"/>
        <v>2.7740782927582832</v>
      </c>
      <c r="AC170" s="1"/>
    </row>
    <row r="171" spans="1:29" x14ac:dyDescent="0.3">
      <c r="A171" s="1" t="s">
        <v>365</v>
      </c>
      <c r="B171" s="1" t="s">
        <v>366</v>
      </c>
      <c r="C171" s="3">
        <v>55.378050999999999</v>
      </c>
      <c r="D171" s="3">
        <v>-3.4359730000000002</v>
      </c>
      <c r="E171" t="s">
        <v>385</v>
      </c>
      <c r="F171" s="3">
        <v>66778660</v>
      </c>
      <c r="G171" s="3">
        <v>7.9077646799999988</v>
      </c>
      <c r="H171">
        <v>3165520000000</v>
      </c>
      <c r="I171" s="3">
        <v>0.364753306</v>
      </c>
      <c r="J171" s="3">
        <v>1.0992E-3</v>
      </c>
      <c r="K171" s="3">
        <v>74.132354346</v>
      </c>
      <c r="L171" s="3">
        <v>0.76229519999999995</v>
      </c>
      <c r="M171" s="3">
        <f t="shared" si="9"/>
        <v>47403.167419052734</v>
      </c>
      <c r="N171" s="3">
        <f t="shared" si="10"/>
        <v>118.41754057359041</v>
      </c>
      <c r="O171" s="3">
        <v>100</v>
      </c>
      <c r="P171" s="3">
        <v>100</v>
      </c>
      <c r="Q171" s="3">
        <v>81.724999999999994</v>
      </c>
      <c r="R171" s="3">
        <v>0.37580627</v>
      </c>
      <c r="S171" s="3">
        <v>6.5</v>
      </c>
      <c r="T171" s="3">
        <v>2.4022942</v>
      </c>
      <c r="U171" s="3">
        <v>3344</v>
      </c>
      <c r="V171" s="3">
        <v>13.324524</v>
      </c>
      <c r="W171" s="3">
        <v>92.516630000000006</v>
      </c>
      <c r="X171" s="3">
        <v>1.1640021E-2</v>
      </c>
      <c r="Y171" s="3">
        <v>0</v>
      </c>
      <c r="Z171" s="3">
        <v>2.7036712000000001E-2</v>
      </c>
      <c r="AA171" s="3">
        <f t="shared" si="11"/>
        <v>5.4621237682816632</v>
      </c>
      <c r="AB171" s="4">
        <f t="shared" si="8"/>
        <v>60.182913605834337</v>
      </c>
      <c r="AC171" s="1"/>
    </row>
    <row r="172" spans="1:29" x14ac:dyDescent="0.3">
      <c r="A172" s="1" t="s">
        <v>367</v>
      </c>
      <c r="B172" s="1" t="s">
        <v>368</v>
      </c>
      <c r="C172" s="3">
        <v>37.090240000000001</v>
      </c>
      <c r="D172" s="3">
        <v>-95.712890999999999</v>
      </c>
      <c r="E172" t="s">
        <v>385</v>
      </c>
      <c r="F172" s="3">
        <v>334319680</v>
      </c>
      <c r="G172" s="3">
        <v>95.669071199999991</v>
      </c>
      <c r="H172">
        <v>20513483000000</v>
      </c>
      <c r="I172" s="3">
        <v>5.2591438359999998</v>
      </c>
      <c r="J172" s="3">
        <v>-4.5946559999999997E-2</v>
      </c>
      <c r="K172" s="3">
        <v>411.99385346899999</v>
      </c>
      <c r="L172" s="3">
        <v>94.816075999999995</v>
      </c>
      <c r="M172" s="3">
        <f t="shared" si="9"/>
        <v>61358.885603144867</v>
      </c>
      <c r="N172" s="3">
        <f t="shared" si="10"/>
        <v>286.16045337205389</v>
      </c>
      <c r="O172" s="3">
        <v>100</v>
      </c>
      <c r="P172" s="3">
        <v>100</v>
      </c>
      <c r="Q172" s="3">
        <v>79.138000000000005</v>
      </c>
      <c r="R172" s="3">
        <v>0.55201129999999998</v>
      </c>
      <c r="S172" s="3">
        <v>19</v>
      </c>
      <c r="T172" s="3">
        <v>1.9975044</v>
      </c>
      <c r="U172" s="3">
        <v>3782</v>
      </c>
      <c r="V172" s="3">
        <v>13.592525500000001</v>
      </c>
      <c r="W172" s="3">
        <v>89.430279999999996</v>
      </c>
      <c r="X172" s="3">
        <v>0.20787892999999999</v>
      </c>
      <c r="Y172" s="3">
        <v>0</v>
      </c>
      <c r="Z172" s="3">
        <v>6.2770344000000006E-2</v>
      </c>
      <c r="AA172" s="3">
        <f t="shared" si="11"/>
        <v>15.730883195389515</v>
      </c>
      <c r="AB172" s="4">
        <f t="shared" si="8"/>
        <v>342.15758295337196</v>
      </c>
      <c r="AC172" s="1"/>
    </row>
    <row r="173" spans="1:29" x14ac:dyDescent="0.3">
      <c r="A173" s="1" t="s">
        <v>369</v>
      </c>
      <c r="B173" s="1" t="s">
        <v>370</v>
      </c>
      <c r="C173" s="3">
        <v>-32.522779</v>
      </c>
      <c r="D173" s="3">
        <v>-55.765835000000003</v>
      </c>
      <c r="E173" t="s">
        <v>386</v>
      </c>
      <c r="F173" s="3">
        <v>3428412</v>
      </c>
      <c r="G173" s="3">
        <v>0.24666064560000001</v>
      </c>
      <c r="H173">
        <v>79733130000</v>
      </c>
      <c r="I173" s="3">
        <v>6.4899420000000003E-3</v>
      </c>
      <c r="J173" s="3">
        <v>5.1051733333333299E-3</v>
      </c>
      <c r="K173" s="3">
        <v>0.36531217399999999</v>
      </c>
      <c r="L173" s="3">
        <v>1.4428832</v>
      </c>
      <c r="M173" s="3">
        <f t="shared" si="9"/>
        <v>23256.577680862159</v>
      </c>
      <c r="N173" s="3">
        <f t="shared" si="10"/>
        <v>71.946033790571263</v>
      </c>
      <c r="O173" s="3">
        <v>99.9</v>
      </c>
      <c r="P173" s="3">
        <v>100</v>
      </c>
      <c r="Q173" s="3">
        <v>77.508499999999998</v>
      </c>
      <c r="R173" s="3">
        <v>0.58394179999999996</v>
      </c>
      <c r="S173" s="3">
        <v>17</v>
      </c>
      <c r="T173" s="3">
        <v>2.409878</v>
      </c>
      <c r="U173" s="3">
        <v>3202</v>
      </c>
      <c r="V173" s="3">
        <v>8.9825499999999998</v>
      </c>
      <c r="W173" s="3">
        <v>83.351529999999997</v>
      </c>
      <c r="X173" s="3">
        <v>0.19025460999999999</v>
      </c>
      <c r="Y173" s="3">
        <v>0</v>
      </c>
      <c r="Z173" s="3">
        <v>0.94388170000000005</v>
      </c>
      <c r="AA173" s="3">
        <f t="shared" si="11"/>
        <v>1.8929877739314878</v>
      </c>
      <c r="AB173" s="4">
        <f t="shared" si="8"/>
        <v>-0.35085119356192535</v>
      </c>
      <c r="AC173" s="1"/>
    </row>
    <row r="174" spans="1:29" x14ac:dyDescent="0.3">
      <c r="A174" s="1" t="s">
        <v>371</v>
      </c>
      <c r="B174" s="1" t="s">
        <v>372</v>
      </c>
      <c r="C174" s="3">
        <v>41.377490999999999</v>
      </c>
      <c r="D174" s="3">
        <v>64.585262</v>
      </c>
      <c r="E174" t="s">
        <v>386</v>
      </c>
      <c r="F174" s="3">
        <v>32976946</v>
      </c>
      <c r="G174" s="3">
        <v>1.9246662000000001</v>
      </c>
      <c r="H174">
        <v>246753350000</v>
      </c>
      <c r="I174" s="3">
        <v>0.11879793299999999</v>
      </c>
      <c r="J174" s="3">
        <v>-8.9157333333333305E-4</v>
      </c>
      <c r="K174" s="3">
        <v>6.10711695</v>
      </c>
      <c r="L174" s="3">
        <v>1.08404325333333</v>
      </c>
      <c r="M174" s="3">
        <f t="shared" si="9"/>
        <v>7482.6016332743484</v>
      </c>
      <c r="N174" s="3">
        <f t="shared" si="10"/>
        <v>58.363991620085137</v>
      </c>
      <c r="O174" s="3">
        <v>100</v>
      </c>
      <c r="P174" s="3">
        <v>84.6</v>
      </c>
      <c r="Q174" s="3">
        <v>71.344099999999997</v>
      </c>
      <c r="R174" s="3">
        <v>1.3784726</v>
      </c>
      <c r="S174" s="3">
        <v>29</v>
      </c>
      <c r="T174" s="3">
        <v>14.515069</v>
      </c>
      <c r="U174" s="3">
        <v>3011</v>
      </c>
      <c r="V174" s="3">
        <v>11.89559</v>
      </c>
      <c r="W174" s="3">
        <v>70.400000000000006</v>
      </c>
      <c r="X174" s="3">
        <v>0.26438825999999999</v>
      </c>
      <c r="Y174" s="3">
        <v>0</v>
      </c>
      <c r="Z174" s="3">
        <v>0.30062735000000002</v>
      </c>
      <c r="AA174" s="3">
        <f t="shared" si="11"/>
        <v>3.6024540598756478</v>
      </c>
      <c r="AB174" s="4">
        <f t="shared" si="8"/>
        <v>-0.78146023945907395</v>
      </c>
      <c r="AC174" s="1"/>
    </row>
    <row r="175" spans="1:29" x14ac:dyDescent="0.3">
      <c r="A175" s="1" t="s">
        <v>373</v>
      </c>
      <c r="B175" s="1" t="s">
        <v>374</v>
      </c>
      <c r="C175" s="3">
        <v>-15.376706</v>
      </c>
      <c r="D175" s="3">
        <v>166.959158</v>
      </c>
      <c r="E175" t="s">
        <v>386</v>
      </c>
      <c r="F175" s="3">
        <v>304414</v>
      </c>
      <c r="G175" s="3">
        <v>3.4569552239999998E-3</v>
      </c>
      <c r="H175">
        <v>934627100</v>
      </c>
      <c r="I175" s="3">
        <v>1.61216E-4</v>
      </c>
      <c r="J175" s="3">
        <v>-4.3968000000000002E-4</v>
      </c>
      <c r="K175" s="3">
        <v>4.5506879999999998E-3</v>
      </c>
      <c r="L175" s="3">
        <v>0.10829562666666701</v>
      </c>
      <c r="M175" s="3">
        <f t="shared" si="9"/>
        <v>3070.2500542025005</v>
      </c>
      <c r="N175" s="3">
        <f t="shared" si="10"/>
        <v>11.35609802440098</v>
      </c>
      <c r="O175" s="3">
        <v>64.590190000000007</v>
      </c>
      <c r="P175" s="3">
        <v>8</v>
      </c>
      <c r="Q175" s="3">
        <v>69.876900000000006</v>
      </c>
      <c r="R175" s="3">
        <v>2.0867753000000002</v>
      </c>
      <c r="S175" s="3">
        <v>72</v>
      </c>
      <c r="T175" s="3">
        <v>18.81157</v>
      </c>
      <c r="U175" s="3">
        <v>2607</v>
      </c>
      <c r="V175" s="3">
        <v>7.0648460000000002</v>
      </c>
      <c r="W175" s="3" t="e">
        <v>#N/A</v>
      </c>
      <c r="X175" s="3">
        <v>13.603128999999999</v>
      </c>
      <c r="Y175" s="3">
        <v>0</v>
      </c>
      <c r="Z175" s="3">
        <v>39.851868000000003</v>
      </c>
      <c r="AA175" s="3">
        <f t="shared" si="11"/>
        <v>0.52959456529594562</v>
      </c>
      <c r="AB175" s="4">
        <f t="shared" si="8"/>
        <v>-5.903856421735193E-2</v>
      </c>
      <c r="AC175" s="1"/>
    </row>
    <row r="176" spans="1:29" x14ac:dyDescent="0.3">
      <c r="A176" s="1" t="s">
        <v>375</v>
      </c>
      <c r="B176" s="1" t="s">
        <v>376</v>
      </c>
      <c r="C176" s="3">
        <v>6.4237500000000001</v>
      </c>
      <c r="D176" s="3">
        <v>-66.589730000000003</v>
      </c>
      <c r="E176" t="s">
        <v>386</v>
      </c>
      <c r="F176" s="3">
        <v>28971686</v>
      </c>
      <c r="G176" s="3">
        <v>2.2143238919999999</v>
      </c>
      <c r="H176">
        <f>4.823*10^11</f>
        <v>482300000000.00006</v>
      </c>
      <c r="I176" s="3">
        <v>8.9111142000000004E-2</v>
      </c>
      <c r="J176" s="3">
        <v>2.8737973333333298E-2</v>
      </c>
      <c r="K176" s="3">
        <v>7.663753764</v>
      </c>
      <c r="L176" s="3">
        <v>6.4136610133333303</v>
      </c>
      <c r="M176" s="3">
        <f t="shared" si="9"/>
        <v>16647.287976267591</v>
      </c>
      <c r="N176" s="3">
        <f t="shared" si="10"/>
        <v>76.430618915309253</v>
      </c>
      <c r="O176" s="3">
        <v>99.976814000000005</v>
      </c>
      <c r="P176" s="3">
        <v>97</v>
      </c>
      <c r="Q176" s="3">
        <v>72.1614</v>
      </c>
      <c r="R176" s="3">
        <v>2.1063035000000001</v>
      </c>
      <c r="S176" s="3">
        <v>125</v>
      </c>
      <c r="T176" s="3">
        <v>6.6847519999999996</v>
      </c>
      <c r="U176" s="3">
        <v>2120</v>
      </c>
      <c r="V176" s="3">
        <v>11.107277</v>
      </c>
      <c r="W176" s="3" t="e">
        <v>#N/A</v>
      </c>
      <c r="X176" s="3">
        <v>1.0404358</v>
      </c>
      <c r="Y176" s="3">
        <v>0</v>
      </c>
      <c r="Z176" s="3">
        <v>2.9533930000000002</v>
      </c>
      <c r="AA176" s="3">
        <f t="shared" si="11"/>
        <v>3.075801042438469</v>
      </c>
      <c r="AB176" s="4">
        <f t="shared" si="8"/>
        <v>1.6118381220915348</v>
      </c>
      <c r="AC176" s="1"/>
    </row>
    <row r="177" spans="1:29" x14ac:dyDescent="0.3">
      <c r="A177" s="1" t="s">
        <v>377</v>
      </c>
      <c r="B177" s="1" t="s">
        <v>378</v>
      </c>
      <c r="C177" s="3">
        <v>14.058324000000001</v>
      </c>
      <c r="D177" s="3">
        <v>108.277199</v>
      </c>
      <c r="E177" t="s">
        <v>386</v>
      </c>
      <c r="F177" s="3">
        <v>95776712</v>
      </c>
      <c r="G177" s="3">
        <v>4.3394562000000008</v>
      </c>
      <c r="H177">
        <v>981903340000</v>
      </c>
      <c r="I177" s="3">
        <v>0.341004951</v>
      </c>
      <c r="J177" s="3">
        <v>0.107843733333333</v>
      </c>
      <c r="K177" s="3">
        <v>3.9689522359999998</v>
      </c>
      <c r="L177" s="3">
        <v>8.3692233066666599</v>
      </c>
      <c r="M177" s="3">
        <f t="shared" si="9"/>
        <v>10252.005101198296</v>
      </c>
      <c r="N177" s="3">
        <f t="shared" si="10"/>
        <v>45.308051502122986</v>
      </c>
      <c r="O177" s="3">
        <v>99.4</v>
      </c>
      <c r="P177" s="3">
        <v>64.400000000000006</v>
      </c>
      <c r="Q177" s="3">
        <v>74.0929</v>
      </c>
      <c r="R177" s="3">
        <v>1.6809075</v>
      </c>
      <c r="S177" s="3">
        <v>43</v>
      </c>
      <c r="T177" s="3">
        <v>11.260550500000001</v>
      </c>
      <c r="U177" s="3">
        <v>3025</v>
      </c>
      <c r="V177" s="3">
        <v>8.3702799999999993</v>
      </c>
      <c r="W177" s="3">
        <v>68.661580000000001</v>
      </c>
      <c r="X177" s="3">
        <v>0.62769942999999995</v>
      </c>
      <c r="Y177" s="3">
        <v>5.77</v>
      </c>
      <c r="Z177" s="3">
        <v>1.6680775999999999</v>
      </c>
      <c r="AA177" s="3">
        <f t="shared" si="11"/>
        <v>3.5604161374844439</v>
      </c>
      <c r="AB177" s="4">
        <f t="shared" si="8"/>
        <v>-16.037911758154923</v>
      </c>
      <c r="AC177" s="1"/>
    </row>
    <row r="178" spans="1:29" x14ac:dyDescent="0.3">
      <c r="A178" s="1" t="s">
        <v>379</v>
      </c>
      <c r="B178" s="1" t="s">
        <v>380</v>
      </c>
      <c r="C178" s="3">
        <v>15.552727000000001</v>
      </c>
      <c r="D178" s="3">
        <v>48.516387999999999</v>
      </c>
      <c r="E178" t="s">
        <v>386</v>
      </c>
      <c r="F178" s="3">
        <v>31546694</v>
      </c>
      <c r="G178" s="3">
        <v>0.16762483440000003</v>
      </c>
      <c r="H178">
        <v>21600000000</v>
      </c>
      <c r="I178" s="3">
        <v>1.2683843E-2</v>
      </c>
      <c r="J178" s="3">
        <v>-4.5189333333333297E-4</v>
      </c>
      <c r="K178" s="3">
        <v>0.62698001800000003</v>
      </c>
      <c r="L178" s="3">
        <v>5.0929599999999997E-3</v>
      </c>
      <c r="M178" s="3">
        <f t="shared" si="9"/>
        <v>684.69932221740885</v>
      </c>
      <c r="N178" s="3">
        <f t="shared" si="10"/>
        <v>5.3135467824298814</v>
      </c>
      <c r="O178" s="3">
        <v>72.751075999999998</v>
      </c>
      <c r="P178" s="3">
        <v>61.3</v>
      </c>
      <c r="Q178" s="3">
        <v>65.091700000000003</v>
      </c>
      <c r="R178" s="3">
        <v>4.6508440000000002</v>
      </c>
      <c r="S178" s="3">
        <v>164</v>
      </c>
      <c r="T178" s="3">
        <v>14.387698</v>
      </c>
      <c r="U178" s="3">
        <v>2154</v>
      </c>
      <c r="V178" s="3">
        <v>3.2</v>
      </c>
      <c r="W178" s="3" t="e">
        <v>#N/A</v>
      </c>
      <c r="X178" s="3">
        <v>10.773645</v>
      </c>
      <c r="Y178" s="3">
        <v>44.2</v>
      </c>
      <c r="Z178" s="3">
        <v>15.352179</v>
      </c>
      <c r="AA178" s="3">
        <f t="shared" si="11"/>
        <v>0.40206568079685306</v>
      </c>
      <c r="AB178" s="4">
        <f t="shared" si="8"/>
        <v>-5.9628308362630182</v>
      </c>
      <c r="AC178" s="1"/>
    </row>
    <row r="179" spans="1:29" x14ac:dyDescent="0.3">
      <c r="A179" s="1" t="s">
        <v>381</v>
      </c>
      <c r="B179" s="1" t="s">
        <v>382</v>
      </c>
      <c r="C179" s="3">
        <v>-13.133896999999999</v>
      </c>
      <c r="D179" s="3">
        <v>27.849332</v>
      </c>
      <c r="E179" t="s">
        <v>386</v>
      </c>
      <c r="F179" s="3">
        <v>18380478</v>
      </c>
      <c r="G179" s="3">
        <v>0.19744261200000005</v>
      </c>
      <c r="H179">
        <v>61985567000</v>
      </c>
      <c r="I179" s="3">
        <v>7.7471629999999996E-3</v>
      </c>
      <c r="J179" s="3">
        <v>4.8694559999999998E-2</v>
      </c>
      <c r="K179" s="3">
        <v>0.24270478200000001</v>
      </c>
      <c r="L179" s="3">
        <v>4.6747876799999997</v>
      </c>
      <c r="M179" s="3">
        <f t="shared" si="9"/>
        <v>3372.3588146075417</v>
      </c>
      <c r="N179" s="3">
        <f t="shared" si="10"/>
        <v>10.741973739747142</v>
      </c>
      <c r="O179" s="3">
        <v>43</v>
      </c>
      <c r="P179" s="3">
        <v>11.2</v>
      </c>
      <c r="Q179" s="3">
        <v>62.7926</v>
      </c>
      <c r="R179" s="3">
        <v>4.2406435</v>
      </c>
      <c r="S179" s="3">
        <v>213</v>
      </c>
      <c r="T179" s="3">
        <v>11.249609</v>
      </c>
      <c r="U179" s="3">
        <v>2002</v>
      </c>
      <c r="V179" s="3">
        <v>7.1870913999999999</v>
      </c>
      <c r="W179" s="3">
        <v>16.8</v>
      </c>
      <c r="X179" s="3">
        <v>22.660553</v>
      </c>
      <c r="Y179" s="3">
        <v>49.81</v>
      </c>
      <c r="Z179" s="3">
        <v>50.316845000000001</v>
      </c>
      <c r="AA179" s="3">
        <f t="shared" si="11"/>
        <v>0.42148865769432109</v>
      </c>
      <c r="AB179" s="4">
        <f t="shared" si="8"/>
        <v>-3.5968060533015573</v>
      </c>
      <c r="AC179" s="1"/>
    </row>
    <row r="180" spans="1:29" x14ac:dyDescent="0.3">
      <c r="A180" s="1" t="s">
        <v>383</v>
      </c>
      <c r="B180" s="1" t="s">
        <v>384</v>
      </c>
      <c r="C180" s="3">
        <v>-19.015438</v>
      </c>
      <c r="D180" s="3">
        <v>29.154857</v>
      </c>
      <c r="E180" t="s">
        <v>386</v>
      </c>
      <c r="F180" s="3">
        <v>15354606</v>
      </c>
      <c r="G180" s="3">
        <v>0.16603178400000004</v>
      </c>
      <c r="H180">
        <v>33832294000</v>
      </c>
      <c r="I180" s="3">
        <v>1.1114607E-2</v>
      </c>
      <c r="J180" s="3">
        <v>8.70810666666667E-3</v>
      </c>
      <c r="K180" s="3">
        <v>0.77631312299999999</v>
      </c>
      <c r="L180" s="3">
        <v>1.4736608</v>
      </c>
      <c r="M180" s="3">
        <f t="shared" si="9"/>
        <v>2203.3970783750492</v>
      </c>
      <c r="N180" s="3">
        <f t="shared" si="10"/>
        <v>10.813158214544876</v>
      </c>
      <c r="O180" s="3">
        <v>46.781475</v>
      </c>
      <c r="P180" s="3">
        <v>30.1</v>
      </c>
      <c r="Q180" s="3">
        <v>61.292499999999997</v>
      </c>
      <c r="R180" s="3">
        <v>3.7091987</v>
      </c>
      <c r="S180" s="3">
        <v>458</v>
      </c>
      <c r="T180" s="3">
        <v>10.997446</v>
      </c>
      <c r="U180" s="3">
        <v>1908</v>
      </c>
      <c r="V180" s="3">
        <v>8.7109089999999991</v>
      </c>
      <c r="W180" s="3">
        <v>25.1</v>
      </c>
      <c r="X180" s="3">
        <v>16.863123000000002</v>
      </c>
      <c r="Y180" s="3">
        <v>22.16</v>
      </c>
      <c r="Z180" s="3">
        <v>45.908749999999998</v>
      </c>
      <c r="AA180" s="3">
        <f t="shared" si="11"/>
        <v>0.72386142633682693</v>
      </c>
      <c r="AB180" s="4">
        <f t="shared" si="8"/>
        <v>-2.431121205355677</v>
      </c>
      <c r="AC18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4FA4AA4ECEA45A958A66FD17CF2E1" ma:contentTypeVersion="17" ma:contentTypeDescription="Create a new document." ma:contentTypeScope="" ma:versionID="c0326de07dccd5dd431a93c277557036">
  <xsd:schema xmlns:xsd="http://www.w3.org/2001/XMLSchema" xmlns:xs="http://www.w3.org/2001/XMLSchema" xmlns:p="http://schemas.microsoft.com/office/2006/metadata/properties" xmlns:ns3="8d258e31-0455-4cb6-8a53-f214eadf8241" xmlns:ns4="eb0f81b9-3cf0-4d7e-bcd4-0a86e03260f7" targetNamespace="http://schemas.microsoft.com/office/2006/metadata/properties" ma:root="true" ma:fieldsID="e3dc223c60832782b222921bcd90b529" ns3:_="" ns4:_="">
    <xsd:import namespace="8d258e31-0455-4cb6-8a53-f214eadf8241"/>
    <xsd:import namespace="eb0f81b9-3cf0-4d7e-bcd4-0a86e03260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58e31-0455-4cb6-8a53-f214eadf8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f81b9-3cf0-4d7e-bcd4-0a86e03260f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d258e31-0455-4cb6-8a53-f214eadf82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D7FBE6-B32B-4C40-88BF-36CD06DC3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258e31-0455-4cb6-8a53-f214eadf8241"/>
    <ds:schemaRef ds:uri="eb0f81b9-3cf0-4d7e-bcd4-0a86e0326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8FF2AB-8CFB-4B56-A67B-D63F1CC7801B}">
  <ds:schemaRefs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eb0f81b9-3cf0-4d7e-bcd4-0a86e03260f7"/>
    <ds:schemaRef ds:uri="8d258e31-0455-4cb6-8a53-f214eadf824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EF82E45-4B06-4236-9EC7-7603C1255B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Lavanyaa VP</dc:creator>
  <cp:lastModifiedBy>Lavanyaa VP</cp:lastModifiedBy>
  <dcterms:created xsi:type="dcterms:W3CDTF">2025-01-15T10:30:40Z</dcterms:created>
  <dcterms:modified xsi:type="dcterms:W3CDTF">2025-07-15T14:12:14Z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0x010100DBB4FA4AA4ECEA45A958A66FD17CF2E1</vt:lpwstr>
  </property>
</Properties>
</file>