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Tejas\DATA jason\Own Project\Working of my Project\"/>
    </mc:Choice>
  </mc:AlternateContent>
  <xr:revisionPtr revIDLastSave="0" documentId="13_ncr:1_{75F576D0-6040-4747-8E47-1D57EFE3E2C1}" xr6:coauthVersionLast="47" xr6:coauthVersionMax="47" xr10:uidLastSave="{00000000-0000-0000-0000-000000000000}"/>
  <bookViews>
    <workbookView xWindow="-110" yWindow="-110" windowWidth="25820" windowHeight="15500" firstSheet="1" activeTab="8" xr2:uid="{00000000-000D-0000-FFFF-FFFF00000000}"/>
  </bookViews>
  <sheets>
    <sheet name="Financial Statements of Major C" sheetId="2" r:id="rId1"/>
    <sheet name="NET  PROFIT  MARGIN " sheetId="16" r:id="rId2"/>
    <sheet name=" Revenue" sheetId="4" r:id="rId3"/>
    <sheet name=" Net Income " sheetId="5" r:id="rId4"/>
    <sheet name="ROE" sheetId="8" r:id="rId5"/>
    <sheet name="Roi" sheetId="10" r:id="rId6"/>
    <sheet name="Earn per share " sheetId="14" r:id="rId7"/>
    <sheet name="profit and loss" sheetId="15" r:id="rId8"/>
    <sheet name="Dashboard" sheetId="12" r:id="rId9"/>
  </sheets>
  <definedNames>
    <definedName name="ExternalData_1" localSheetId="0" hidden="1">'Financial Statements of Major C'!$A$1:$Y$162</definedName>
    <definedName name="Slicer_Category">#N/A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3" i="2" l="1"/>
  <c r="N150" i="2"/>
  <c r="N139" i="2"/>
  <c r="N128" i="2"/>
  <c r="N117" i="2"/>
  <c r="N105" i="2"/>
  <c r="N93" i="2"/>
  <c r="N81" i="2"/>
  <c r="N69" i="2"/>
  <c r="N57" i="2"/>
  <c r="N46" i="2"/>
  <c r="N35" i="2"/>
  <c r="N24" i="2"/>
  <c r="N13" i="2"/>
  <c r="N2" i="2"/>
  <c r="N161" i="2"/>
  <c r="N151" i="2"/>
  <c r="N140" i="2"/>
  <c r="N129" i="2"/>
  <c r="N118" i="2"/>
  <c r="N106" i="2"/>
  <c r="N94" i="2"/>
  <c r="N82" i="2"/>
  <c r="N70" i="2"/>
  <c r="N58" i="2"/>
  <c r="N47" i="2"/>
  <c r="N36" i="2"/>
  <c r="N25" i="2"/>
  <c r="N14" i="2"/>
  <c r="N3" i="2"/>
  <c r="N152" i="2"/>
  <c r="N141" i="2"/>
  <c r="N130" i="2"/>
  <c r="N119" i="2"/>
  <c r="N107" i="2"/>
  <c r="N95" i="2"/>
  <c r="N83" i="2"/>
  <c r="N71" i="2"/>
  <c r="N59" i="2"/>
  <c r="N48" i="2"/>
  <c r="N37" i="2"/>
  <c r="N26" i="2"/>
  <c r="N15" i="2"/>
  <c r="N4" i="2"/>
  <c r="N153" i="2"/>
  <c r="N142" i="2"/>
  <c r="N131" i="2"/>
  <c r="N120" i="2"/>
  <c r="N108" i="2"/>
  <c r="N96" i="2"/>
  <c r="N84" i="2"/>
  <c r="N72" i="2"/>
  <c r="N60" i="2"/>
  <c r="N154" i="2"/>
  <c r="N143" i="2"/>
  <c r="N132" i="2"/>
  <c r="N121" i="2"/>
  <c r="N109" i="2"/>
  <c r="N97" i="2"/>
  <c r="N85" i="2"/>
  <c r="N73" i="2"/>
  <c r="N61" i="2"/>
  <c r="N49" i="2"/>
  <c r="N38" i="2"/>
  <c r="N27" i="2"/>
  <c r="N16" i="2"/>
  <c r="N5" i="2"/>
  <c r="N155" i="2"/>
  <c r="N144" i="2"/>
  <c r="N133" i="2"/>
  <c r="N122" i="2"/>
  <c r="N110" i="2"/>
  <c r="N98" i="2"/>
  <c r="N86" i="2"/>
  <c r="N74" i="2"/>
  <c r="N62" i="2"/>
  <c r="N50" i="2"/>
  <c r="N39" i="2"/>
  <c r="N28" i="2"/>
  <c r="N17" i="2"/>
  <c r="N6" i="2"/>
  <c r="N111" i="2"/>
  <c r="N99" i="2"/>
  <c r="N87" i="2"/>
  <c r="N75" i="2"/>
  <c r="N63" i="2"/>
  <c r="N51" i="2"/>
  <c r="N40" i="2"/>
  <c r="N29" i="2"/>
  <c r="N18" i="2"/>
  <c r="N7" i="2"/>
  <c r="N156" i="2"/>
  <c r="N145" i="2"/>
  <c r="N134" i="2"/>
  <c r="N123" i="2"/>
  <c r="N112" i="2"/>
  <c r="N100" i="2"/>
  <c r="N88" i="2"/>
  <c r="N76" i="2"/>
  <c r="N64" i="2"/>
  <c r="N52" i="2"/>
  <c r="N41" i="2"/>
  <c r="N30" i="2"/>
  <c r="N19" i="2"/>
  <c r="N8" i="2"/>
  <c r="N157" i="2"/>
  <c r="N146" i="2"/>
  <c r="N135" i="2"/>
  <c r="N124" i="2"/>
  <c r="N113" i="2"/>
  <c r="N101" i="2"/>
  <c r="N89" i="2"/>
  <c r="N77" i="2"/>
  <c r="N65" i="2"/>
  <c r="N53" i="2"/>
  <c r="N42" i="2"/>
  <c r="N31" i="2"/>
  <c r="N20" i="2"/>
  <c r="N9" i="2"/>
  <c r="N162" i="2"/>
  <c r="N158" i="2"/>
  <c r="N147" i="2"/>
  <c r="N136" i="2"/>
  <c r="N125" i="2"/>
  <c r="N114" i="2"/>
  <c r="N102" i="2"/>
  <c r="N90" i="2"/>
  <c r="N78" i="2"/>
  <c r="N66" i="2"/>
  <c r="N54" i="2"/>
  <c r="N43" i="2"/>
  <c r="N32" i="2"/>
  <c r="N21" i="2"/>
  <c r="N10" i="2"/>
  <c r="N159" i="2"/>
  <c r="N148" i="2"/>
  <c r="N137" i="2"/>
  <c r="N126" i="2"/>
  <c r="N115" i="2"/>
  <c r="N103" i="2"/>
  <c r="N91" i="2"/>
  <c r="N79" i="2"/>
  <c r="N67" i="2"/>
  <c r="N55" i="2"/>
  <c r="N44" i="2"/>
  <c r="N33" i="2"/>
  <c r="N22" i="2"/>
  <c r="N11" i="2"/>
  <c r="N160" i="2"/>
  <c r="N149" i="2"/>
  <c r="N138" i="2"/>
  <c r="N127" i="2"/>
  <c r="N116" i="2"/>
  <c r="N104" i="2"/>
  <c r="N92" i="2"/>
  <c r="N80" i="2"/>
  <c r="N68" i="2"/>
  <c r="N56" i="2"/>
  <c r="N45" i="2"/>
  <c r="N34" i="2"/>
  <c r="N23" i="2"/>
  <c r="N12" i="2"/>
  <c r="F3" i="15"/>
  <c r="E3"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064BC0-F76F-498E-9CD9-FC2A8353FA4A}" keepAlive="1" name="Query - Financial Statements of Major Companies( 2009-2023)" description="Connection to the 'Financial Statements of Major Companies( 2009-2023)' query in the workbook." type="5" refreshedVersion="8" background="1" saveData="1">
    <dbPr connection="Provider=Microsoft.Mashup.OleDb.1;Data Source=$Workbook$;Location=&quot;Financial Statements of Major Companies( 2009-2023)&quot;;Extended Properties=&quot;&quot;" command="SELECT * FROM [Financial Statements of Major Companies( 2009-2023)]"/>
  </connection>
  <connection id="2" xr16:uid="{3927F05A-EF4C-45D0-981F-7645C244A860}" keepAlive="1" name="Query - Financial_Statements_of_Major_Companies__2009_2023" description="Connection to the 'Financial_Statements_of_Major_Companies__2009_2023' query in the workbook." type="5" refreshedVersion="0" background="1">
    <dbPr connection="Provider=Microsoft.Mashup.OleDb.1;Data Source=$Workbook$;Location=Financial_Statements_of_Major_Companies__2009_2023;Extended Properties=&quot;&quot;" command="SELECT * FROM [Financial_Statements_of_Major_Companies__2009_2023]"/>
  </connection>
</connections>
</file>

<file path=xl/sharedStrings.xml><?xml version="1.0" encoding="utf-8"?>
<sst xmlns="http://schemas.openxmlformats.org/spreadsheetml/2006/main" count="578" uniqueCount="70">
  <si>
    <t>Year</t>
  </si>
  <si>
    <t xml:space="preserve">Company </t>
  </si>
  <si>
    <t>Category</t>
  </si>
  <si>
    <t>Revenue</t>
  </si>
  <si>
    <t>Gross Profit</t>
  </si>
  <si>
    <t>Net Income</t>
  </si>
  <si>
    <t>Earning Per Share</t>
  </si>
  <si>
    <t>Cash Flow from Financial Activities</t>
  </si>
  <si>
    <t>ROE</t>
  </si>
  <si>
    <t>ROI</t>
  </si>
  <si>
    <t>Number of Employees</t>
  </si>
  <si>
    <t>AAPL</t>
  </si>
  <si>
    <t>IT</t>
  </si>
  <si>
    <t>MSFT</t>
  </si>
  <si>
    <t>GOOG</t>
  </si>
  <si>
    <t>PYPL</t>
  </si>
  <si>
    <t>FinTech</t>
  </si>
  <si>
    <t>AIG</t>
  </si>
  <si>
    <t>Bank</t>
  </si>
  <si>
    <t>PCG</t>
  </si>
  <si>
    <t>Manufacturing</t>
  </si>
  <si>
    <t>SHLDQ</t>
  </si>
  <si>
    <t>Finance</t>
  </si>
  <si>
    <t>MCD</t>
  </si>
  <si>
    <t>FOOD</t>
  </si>
  <si>
    <t>BCS</t>
  </si>
  <si>
    <t>BANK</t>
  </si>
  <si>
    <t>NVDA</t>
  </si>
  <si>
    <t>ELEC</t>
  </si>
  <si>
    <t>INTC</t>
  </si>
  <si>
    <t>AMZN</t>
  </si>
  <si>
    <t>LOGI</t>
  </si>
  <si>
    <t>ColuCompany full name mn1</t>
  </si>
  <si>
    <t>Microsoft</t>
  </si>
  <si>
    <t xml:space="preserve">Apple </t>
  </si>
  <si>
    <t xml:space="preserve">Google </t>
  </si>
  <si>
    <t xml:space="preserve">American international Group </t>
  </si>
  <si>
    <t>Business correspondents</t>
  </si>
  <si>
    <t>Nvidia</t>
  </si>
  <si>
    <t xml:space="preserve">Intel corporation </t>
  </si>
  <si>
    <t>Paypal</t>
  </si>
  <si>
    <t>MCDonald</t>
  </si>
  <si>
    <t xml:space="preserve">Amazon </t>
  </si>
  <si>
    <t>Parent Company Guarantee</t>
  </si>
  <si>
    <t>Row Labels</t>
  </si>
  <si>
    <t>Grand Total</t>
  </si>
  <si>
    <t>Sum of Revenue</t>
  </si>
  <si>
    <t>Sum of Net Income</t>
  </si>
  <si>
    <t>profit &amp; loss %</t>
  </si>
  <si>
    <t>Sum of ROE</t>
  </si>
  <si>
    <t>Net Profit Margin</t>
  </si>
  <si>
    <t>Free Cash Flow per Share</t>
  </si>
  <si>
    <t>Sum of ROI</t>
  </si>
  <si>
    <t>Column Labels</t>
  </si>
  <si>
    <t>Sum of Net Profit Margin</t>
  </si>
  <si>
    <t xml:space="preserve"> </t>
  </si>
  <si>
    <t>Average of Gross Profit</t>
  </si>
  <si>
    <t>Share Holder Equity</t>
  </si>
  <si>
    <t>Cash Flow from Operating</t>
  </si>
  <si>
    <t>Cash Flow from Investing</t>
  </si>
  <si>
    <t>Current Ratio</t>
  </si>
  <si>
    <t>Debt/Equity Ratio</t>
  </si>
  <si>
    <t>ROA</t>
  </si>
  <si>
    <t>Return on Tangible Equity</t>
  </si>
  <si>
    <t>Inflation Rate(in US)</t>
  </si>
  <si>
    <t>Percentage</t>
  </si>
  <si>
    <t>Round Down</t>
  </si>
  <si>
    <t xml:space="preserve">  Per Share</t>
  </si>
  <si>
    <t>Ro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</si>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</sst>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409]* #,##0_ ;_-[$$-409]* \-#,##0\ ;_-[$$-409]* &quot;-&quot;??_ ;_-@_ "/>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8"/>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4"/>
        <bgColor indexed="64"/>
      </patternFill>
    </fill>
    <fill>
      <patternFill patternType="solid">
        <fgColor theme="4" tint="0.39997558519241921"/>
        <bgColor indexed="64"/>
      </patternFill>
    </fill>
  </fills>
  <borders count="3">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9" fontId="0" fillId="0" borderId="0" xfId="1" applyFont="1"/>
    <xf numFmtId="164" fontId="0" fillId="0" borderId="0" xfId="0" applyNumberFormat="1"/>
    <xf numFmtId="0" fontId="0" fillId="0" borderId="0" xfId="0" pivotButton="1"/>
    <xf numFmtId="0" fontId="0" fillId="0" borderId="0" xfId="0" applyAlignment="1">
      <alignment horizontal="left"/>
    </xf>
    <xf numFmtId="0" fontId="2" fillId="0" borderId="0" xfId="0" applyFont="1"/>
    <xf numFmtId="165" fontId="2" fillId="0" borderId="0" xfId="0" applyNumberFormat="1" applyFont="1"/>
    <xf numFmtId="9" fontId="0" fillId="2" borderId="0" xfId="1" applyFont="1" applyFill="1"/>
    <xf numFmtId="9" fontId="0" fillId="0" borderId="0" xfId="0" applyNumberFormat="1"/>
    <xf numFmtId="165" fontId="0" fillId="0" borderId="0" xfId="0" applyNumberFormat="1"/>
    <xf numFmtId="9" fontId="2" fillId="2" borderId="0" xfId="0" applyNumberFormat="1" applyFont="1" applyFill="1"/>
    <xf numFmtId="9" fontId="2" fillId="2" borderId="0" xfId="1" applyFont="1" applyFill="1"/>
    <xf numFmtId="164" fontId="4" fillId="3" borderId="0" xfId="0" applyNumberFormat="1" applyFont="1" applyFill="1" applyAlignment="1">
      <alignment horizontal="center" vertical="center"/>
    </xf>
    <xf numFmtId="164" fontId="5" fillId="3" borderId="1" xfId="0" applyNumberFormat="1" applyFont="1" applyFill="1" applyBorder="1" applyAlignment="1">
      <alignment horizontal="center" vertical="center"/>
    </xf>
    <xf numFmtId="9" fontId="6" fillId="3" borderId="0" xfId="1" applyFont="1" applyFill="1" applyAlignment="1">
      <alignment horizontal="center"/>
    </xf>
    <xf numFmtId="0" fontId="2" fillId="4" borderId="2" xfId="0" applyFont="1" applyFill="1" applyBorder="1" applyAlignment="1">
      <alignment horizontal="left"/>
    </xf>
    <xf numFmtId="2" fontId="2" fillId="4" borderId="2" xfId="0" applyNumberFormat="1" applyFont="1" applyFill="1" applyBorder="1"/>
    <xf numFmtId="0" fontId="2" fillId="4" borderId="0" xfId="0" applyFont="1" applyFill="1" applyAlignment="1">
      <alignment horizontal="left"/>
    </xf>
    <xf numFmtId="0" fontId="0" fillId="0" borderId="0" xfId="0" applyNumberFormat="1"/>
    <xf numFmtId="0" fontId="2" fillId="4" borderId="0" xfId="0" applyNumberFormat="1" applyFont="1" applyFill="1"/>
  </cellXfs>
  <cellStyles count="2">
    <cellStyle name="Normal" xfId="0" builtinId="0"/>
    <cellStyle name="Percent" xfId="1" builtinId="5"/>
  </cellStyles>
  <dxfs count="43">
    <dxf>
      <fill>
        <patternFill patternType="solid">
          <fgColor indexed="64"/>
          <bgColor theme="2" tint="-0.249977111117893"/>
        </patternFill>
      </fill>
    </dxf>
    <dxf>
      <numFmt numFmtId="164" formatCode="_-[$$-409]* #,##0.00_ ;_-[$$-409]* \-#,##0.00\ ;_-[$$-409]* &quot;-&quot;??_ ;_-@_ "/>
    </dxf>
    <dxf>
      <fill>
        <patternFill patternType="solid">
          <bgColor theme="4"/>
        </patternFill>
      </fill>
    </dxf>
    <dxf>
      <font>
        <sz val="18"/>
      </font>
    </dxf>
    <dxf>
      <alignment horizontal="center"/>
    </dxf>
    <dxf>
      <alignment vertical="center"/>
    </dxf>
    <dxf>
      <font>
        <b/>
      </font>
    </dxf>
    <dxf>
      <font>
        <b/>
      </font>
    </dxf>
    <dxf>
      <font>
        <b/>
      </font>
    </dxf>
    <dxf>
      <fill>
        <patternFill>
          <bgColor theme="4" tint="0.39997558519241921"/>
        </patternFill>
      </fill>
    </dxf>
    <dxf>
      <fill>
        <patternFill>
          <bgColor theme="4" tint="0.39997558519241921"/>
        </patternFill>
      </fill>
    </dxf>
    <dxf>
      <fill>
        <patternFill>
          <bgColor theme="4" tint="0.39997558519241921"/>
        </patternFill>
      </fill>
    </dxf>
    <dxf>
      <font>
        <b val="0"/>
      </font>
    </dxf>
    <dxf>
      <font>
        <b val="0"/>
      </font>
    </dxf>
    <dxf>
      <font>
        <b val="0"/>
      </font>
    </dxf>
    <dxf>
      <font>
        <b/>
      </font>
    </dxf>
    <dxf>
      <fill>
        <patternFill patternType="solid">
          <bgColor theme="4"/>
        </patternFill>
      </fill>
    </dxf>
    <dxf>
      <fill>
        <patternFill patternType="solid">
          <bgColor theme="4"/>
        </patternFill>
      </fil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13" formatCode="0%"/>
      <fill>
        <patternFill patternType="solid">
          <fgColor indexed="64"/>
          <bgColor theme="2" tint="-0.249977111117893"/>
        </patternFill>
      </fill>
    </dxf>
    <dxf>
      <font>
        <b/>
        <i val="0"/>
        <strike val="0"/>
        <condense val="0"/>
        <extend val="0"/>
        <outline val="0"/>
        <shadow val="0"/>
        <u val="none"/>
        <vertAlign val="baseline"/>
        <sz val="11"/>
        <color theme="1"/>
        <name val="Calibri"/>
        <family val="2"/>
        <scheme val="minor"/>
      </font>
      <fill>
        <patternFill patternType="solid">
          <fgColor indexed="64"/>
          <bgColor theme="2" tint="-0.249977111117893"/>
        </patternFill>
      </fill>
    </dxf>
    <dxf>
      <font>
        <b/>
        <i val="0"/>
        <strike val="0"/>
        <condense val="0"/>
        <extend val="0"/>
        <outline val="0"/>
        <shadow val="0"/>
        <u val="none"/>
        <vertAlign val="baseline"/>
        <sz val="11"/>
        <color theme="1"/>
        <name val="Calibri"/>
        <family val="2"/>
        <scheme val="minor"/>
      </font>
      <numFmt numFmtId="13" formatCode="0%"/>
      <fill>
        <patternFill patternType="solid">
          <fgColor indexed="64"/>
          <bgColor theme="2" tint="-0.249977111117893"/>
        </patternFill>
      </fill>
    </dxf>
    <dxf>
      <font>
        <b/>
        <i val="0"/>
        <strike val="0"/>
        <condense val="0"/>
        <extend val="0"/>
        <outline val="0"/>
        <shadow val="0"/>
        <u val="none"/>
        <vertAlign val="baseline"/>
        <sz val="11"/>
        <color theme="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2" tint="-0.249977111117893"/>
        </patternFill>
      </fill>
    </dxf>
    <dxf>
      <font>
        <b/>
        <i val="0"/>
        <strike val="0"/>
        <condense val="0"/>
        <extend val="0"/>
        <outline val="0"/>
        <shadow val="0"/>
        <u val="none"/>
        <vertAlign val="baseline"/>
        <sz val="11"/>
        <color theme="1"/>
        <name val="Calibri"/>
        <family val="2"/>
        <scheme val="minor"/>
      </font>
      <numFmt numFmtId="165" formatCode="_-[$$-409]* #,##0_ ;_-[$$-409]* \-#,##0\ ;_-[$$-409]* &quot;-&quot;??_ ;_-@_ "/>
    </dxf>
    <dxf>
      <numFmt numFmtId="164" formatCode="_-[$$-409]* #,##0.00_ ;_-[$$-409]* \-#,##0.00\ ;_-[$$-409]* &quot;-&quot;??_ ;_-@_ "/>
    </dxf>
    <dxf>
      <numFmt numFmtId="165" formatCode="_-[$$-409]* #,##0_ ;_-[$$-409]* \-#,##0\ ;_-[$$-409]* &quot;-&quot;??_ ;_-@_ "/>
    </dxf>
    <dxf>
      <font>
        <b val="0"/>
      </font>
      <numFmt numFmtId="164" formatCode="_-[$$-409]* #,##0.00_ ;_-[$$-409]* \-#,##0.00\ ;_-[$$-409]* &quot;-&quot;??_ ;_-@_ "/>
    </dxf>
    <dxf>
      <font>
        <b/>
        <i val="0"/>
        <strike val="0"/>
        <condense val="0"/>
        <extend val="0"/>
        <outline val="0"/>
        <shadow val="0"/>
        <u val="none"/>
        <vertAlign val="baseline"/>
        <sz val="11"/>
        <color theme="1"/>
        <name val="Calibri"/>
        <family val="2"/>
        <scheme val="minor"/>
      </font>
      <numFmt numFmtId="165" formatCode="_-[$$-409]* #,##0_ ;_-[$$-409]* \-#,##0\ ;_-[$$-409]* &quot;-&quot;??_ ;_-@_ "/>
    </dxf>
    <dxf>
      <numFmt numFmtId="164" formatCode="_-[$$-409]* #,##0.00_ ;_-[$$-409]* \-#,##0.00\ ;_-[$$-409]* &quot;-&quot;??_ ;_-@_ "/>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Slicer Style 1" pivot="0" table="0" count="1" xr9:uid="{923E11F5-F736-4E76-A088-67AAF48D03CD}"/>
  </tableStyles>
  <colors>
    <mruColors>
      <color rgb="FFACC9E6"/>
      <color rgb="FFFF00FF"/>
    </mruColors>
  </colors>
  <extLst>
    <ext xmlns:x14="http://schemas.microsoft.com/office/spreadsheetml/2009/9/main" uri="{46F421CA-312F-682f-3DD2-61675219B42D}">
      <x14:dxfs count="1">
        <dxf>
          <fill>
            <patternFill>
              <bgColor rgb="FFFF00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 Revenue!PivotTable1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Years</a:t>
            </a:r>
            <a:endParaRPr lang="en-US"/>
          </a:p>
        </c:rich>
      </c:tx>
      <c:layout>
        <c:manualLayout>
          <c:xMode val="edge"/>
          <c:yMode val="edge"/>
          <c:x val="0.38270042194092829"/>
          <c:y val="0.118799666170760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Revenue'!$B$3:$B$4</c:f>
              <c:strCache>
                <c:ptCount val="1"/>
                <c:pt idx="0">
                  <c:v>AAPL</c:v>
                </c:pt>
              </c:strCache>
            </c:strRef>
          </c:tx>
          <c:spPr>
            <a:solidFill>
              <a:schemeClr val="accent1"/>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Revenue'!$B$5:$B$20</c:f>
              <c:numCache>
                <c:formatCode>General</c:formatCode>
                <c:ptCount val="15"/>
                <c:pt idx="0">
                  <c:v>170910</c:v>
                </c:pt>
                <c:pt idx="1">
                  <c:v>182795</c:v>
                </c:pt>
                <c:pt idx="2">
                  <c:v>233715</c:v>
                </c:pt>
                <c:pt idx="3">
                  <c:v>215639</c:v>
                </c:pt>
                <c:pt idx="4">
                  <c:v>229234</c:v>
                </c:pt>
                <c:pt idx="5">
                  <c:v>265595</c:v>
                </c:pt>
                <c:pt idx="6">
                  <c:v>260174</c:v>
                </c:pt>
                <c:pt idx="7">
                  <c:v>274515</c:v>
                </c:pt>
                <c:pt idx="8">
                  <c:v>365817</c:v>
                </c:pt>
                <c:pt idx="9">
                  <c:v>394328</c:v>
                </c:pt>
                <c:pt idx="11">
                  <c:v>42905</c:v>
                </c:pt>
                <c:pt idx="12">
                  <c:v>65225</c:v>
                </c:pt>
                <c:pt idx="13">
                  <c:v>108249</c:v>
                </c:pt>
                <c:pt idx="14">
                  <c:v>156508</c:v>
                </c:pt>
              </c:numCache>
            </c:numRef>
          </c:val>
          <c:extLst>
            <c:ext xmlns:c16="http://schemas.microsoft.com/office/drawing/2014/chart" uri="{C3380CC4-5D6E-409C-BE32-E72D297353CC}">
              <c16:uniqueId val="{00000000-1ECB-48D0-A6E6-BEDB52621F11}"/>
            </c:ext>
          </c:extLst>
        </c:ser>
        <c:ser>
          <c:idx val="1"/>
          <c:order val="1"/>
          <c:tx>
            <c:strRef>
              <c:f>' Revenue'!$C$3:$C$4</c:f>
              <c:strCache>
                <c:ptCount val="1"/>
                <c:pt idx="0">
                  <c:v>AIG</c:v>
                </c:pt>
              </c:strCache>
            </c:strRef>
          </c:tx>
          <c:spPr>
            <a:solidFill>
              <a:schemeClr val="accent2"/>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Revenue'!$C$5:$C$20</c:f>
              <c:numCache>
                <c:formatCode>General</c:formatCode>
                <c:ptCount val="15"/>
                <c:pt idx="0">
                  <c:v>68874</c:v>
                </c:pt>
                <c:pt idx="1">
                  <c:v>64406</c:v>
                </c:pt>
                <c:pt idx="2">
                  <c:v>58327</c:v>
                </c:pt>
                <c:pt idx="3">
                  <c:v>52367</c:v>
                </c:pt>
                <c:pt idx="4">
                  <c:v>49520</c:v>
                </c:pt>
                <c:pt idx="5">
                  <c:v>47389</c:v>
                </c:pt>
                <c:pt idx="6">
                  <c:v>49746</c:v>
                </c:pt>
                <c:pt idx="7">
                  <c:v>43736</c:v>
                </c:pt>
                <c:pt idx="8">
                  <c:v>52057</c:v>
                </c:pt>
                <c:pt idx="9">
                  <c:v>56437</c:v>
                </c:pt>
                <c:pt idx="11">
                  <c:v>75447</c:v>
                </c:pt>
                <c:pt idx="12">
                  <c:v>72829</c:v>
                </c:pt>
                <c:pt idx="13">
                  <c:v>65105</c:v>
                </c:pt>
                <c:pt idx="14">
                  <c:v>71214</c:v>
                </c:pt>
              </c:numCache>
            </c:numRef>
          </c:val>
          <c:extLst>
            <c:ext xmlns:c16="http://schemas.microsoft.com/office/drawing/2014/chart" uri="{C3380CC4-5D6E-409C-BE32-E72D297353CC}">
              <c16:uniqueId val="{00000019-E2C7-425E-9070-FC12C837499C}"/>
            </c:ext>
          </c:extLst>
        </c:ser>
        <c:ser>
          <c:idx val="2"/>
          <c:order val="2"/>
          <c:tx>
            <c:strRef>
              <c:f>' Revenue'!$D$3:$D$4</c:f>
              <c:strCache>
                <c:ptCount val="1"/>
                <c:pt idx="0">
                  <c:v>AMZN</c:v>
                </c:pt>
              </c:strCache>
            </c:strRef>
          </c:tx>
          <c:spPr>
            <a:solidFill>
              <a:schemeClr val="accent3"/>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Revenue'!$D$5:$D$20</c:f>
              <c:numCache>
                <c:formatCode>General</c:formatCode>
                <c:ptCount val="15"/>
                <c:pt idx="0">
                  <c:v>74452</c:v>
                </c:pt>
                <c:pt idx="1">
                  <c:v>88988</c:v>
                </c:pt>
                <c:pt idx="2">
                  <c:v>107006</c:v>
                </c:pt>
                <c:pt idx="3">
                  <c:v>135987</c:v>
                </c:pt>
                <c:pt idx="4">
                  <c:v>177866</c:v>
                </c:pt>
                <c:pt idx="5">
                  <c:v>232887</c:v>
                </c:pt>
                <c:pt idx="6">
                  <c:v>280522</c:v>
                </c:pt>
                <c:pt idx="7">
                  <c:v>386064</c:v>
                </c:pt>
                <c:pt idx="8">
                  <c:v>469822</c:v>
                </c:pt>
                <c:pt idx="9">
                  <c:v>513983</c:v>
                </c:pt>
                <c:pt idx="11">
                  <c:v>24509</c:v>
                </c:pt>
                <c:pt idx="12">
                  <c:v>34204</c:v>
                </c:pt>
                <c:pt idx="13">
                  <c:v>48077</c:v>
                </c:pt>
                <c:pt idx="14">
                  <c:v>61093</c:v>
                </c:pt>
              </c:numCache>
            </c:numRef>
          </c:val>
          <c:extLst>
            <c:ext xmlns:c16="http://schemas.microsoft.com/office/drawing/2014/chart" uri="{C3380CC4-5D6E-409C-BE32-E72D297353CC}">
              <c16:uniqueId val="{0000001A-E2C7-425E-9070-FC12C837499C}"/>
            </c:ext>
          </c:extLst>
        </c:ser>
        <c:ser>
          <c:idx val="3"/>
          <c:order val="3"/>
          <c:tx>
            <c:strRef>
              <c:f>' Revenue'!$E$3:$E$4</c:f>
              <c:strCache>
                <c:ptCount val="1"/>
                <c:pt idx="0">
                  <c:v>BCS</c:v>
                </c:pt>
              </c:strCache>
            </c:strRef>
          </c:tx>
          <c:spPr>
            <a:solidFill>
              <a:schemeClr val="accent4"/>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Revenue'!$E$5:$E$20</c:f>
              <c:numCache>
                <c:formatCode>General</c:formatCode>
                <c:ptCount val="15"/>
                <c:pt idx="0">
                  <c:v>43712.69</c:v>
                </c:pt>
                <c:pt idx="1">
                  <c:v>41677.15</c:v>
                </c:pt>
                <c:pt idx="2">
                  <c:v>38919.160000000003</c:v>
                </c:pt>
                <c:pt idx="3">
                  <c:v>29072.54</c:v>
                </c:pt>
                <c:pt idx="4">
                  <c:v>27162.75</c:v>
                </c:pt>
                <c:pt idx="5">
                  <c:v>28212.33</c:v>
                </c:pt>
                <c:pt idx="6">
                  <c:v>27621.9</c:v>
                </c:pt>
                <c:pt idx="7">
                  <c:v>27947.54</c:v>
                </c:pt>
                <c:pt idx="8">
                  <c:v>30169.69</c:v>
                </c:pt>
                <c:pt idx="9">
                  <c:v>30868.080000000002</c:v>
                </c:pt>
                <c:pt idx="11">
                  <c:v>45992.04</c:v>
                </c:pt>
                <c:pt idx="12">
                  <c:v>49030.07</c:v>
                </c:pt>
                <c:pt idx="13">
                  <c:v>48866.82</c:v>
                </c:pt>
                <c:pt idx="14">
                  <c:v>46036.06</c:v>
                </c:pt>
              </c:numCache>
            </c:numRef>
          </c:val>
          <c:extLst>
            <c:ext xmlns:c16="http://schemas.microsoft.com/office/drawing/2014/chart" uri="{C3380CC4-5D6E-409C-BE32-E72D297353CC}">
              <c16:uniqueId val="{0000001B-E2C7-425E-9070-FC12C837499C}"/>
            </c:ext>
          </c:extLst>
        </c:ser>
        <c:ser>
          <c:idx val="4"/>
          <c:order val="4"/>
          <c:tx>
            <c:strRef>
              <c:f>' Revenue'!$F$3:$F$4</c:f>
              <c:strCache>
                <c:ptCount val="1"/>
                <c:pt idx="0">
                  <c:v>GOOG</c:v>
                </c:pt>
              </c:strCache>
            </c:strRef>
          </c:tx>
          <c:spPr>
            <a:solidFill>
              <a:schemeClr val="accent5"/>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Revenue'!$F$5:$F$20</c:f>
              <c:numCache>
                <c:formatCode>General</c:formatCode>
                <c:ptCount val="15"/>
                <c:pt idx="0">
                  <c:v>55519</c:v>
                </c:pt>
                <c:pt idx="1">
                  <c:v>66001</c:v>
                </c:pt>
                <c:pt idx="2">
                  <c:v>74989</c:v>
                </c:pt>
                <c:pt idx="3">
                  <c:v>90272</c:v>
                </c:pt>
                <c:pt idx="4">
                  <c:v>110855</c:v>
                </c:pt>
                <c:pt idx="5">
                  <c:v>136819</c:v>
                </c:pt>
                <c:pt idx="6">
                  <c:v>161857</c:v>
                </c:pt>
                <c:pt idx="7">
                  <c:v>182527</c:v>
                </c:pt>
                <c:pt idx="8">
                  <c:v>257637</c:v>
                </c:pt>
                <c:pt idx="9">
                  <c:v>282836</c:v>
                </c:pt>
                <c:pt idx="11">
                  <c:v>23651</c:v>
                </c:pt>
                <c:pt idx="12">
                  <c:v>29321</c:v>
                </c:pt>
                <c:pt idx="13">
                  <c:v>37905</c:v>
                </c:pt>
                <c:pt idx="14">
                  <c:v>46039</c:v>
                </c:pt>
              </c:numCache>
            </c:numRef>
          </c:val>
          <c:extLst>
            <c:ext xmlns:c16="http://schemas.microsoft.com/office/drawing/2014/chart" uri="{C3380CC4-5D6E-409C-BE32-E72D297353CC}">
              <c16:uniqueId val="{0000001C-E2C7-425E-9070-FC12C837499C}"/>
            </c:ext>
          </c:extLst>
        </c:ser>
        <c:ser>
          <c:idx val="5"/>
          <c:order val="5"/>
          <c:tx>
            <c:strRef>
              <c:f>' Revenue'!$G$3:$G$4</c:f>
              <c:strCache>
                <c:ptCount val="1"/>
                <c:pt idx="0">
                  <c:v>INTC</c:v>
                </c:pt>
              </c:strCache>
            </c:strRef>
          </c:tx>
          <c:spPr>
            <a:solidFill>
              <a:schemeClr val="accent6"/>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Revenue'!$G$5:$G$20</c:f>
              <c:numCache>
                <c:formatCode>General</c:formatCode>
                <c:ptCount val="15"/>
                <c:pt idx="0">
                  <c:v>52708</c:v>
                </c:pt>
                <c:pt idx="1">
                  <c:v>55870</c:v>
                </c:pt>
                <c:pt idx="2">
                  <c:v>55355</c:v>
                </c:pt>
                <c:pt idx="3">
                  <c:v>59387</c:v>
                </c:pt>
                <c:pt idx="4">
                  <c:v>62761</c:v>
                </c:pt>
                <c:pt idx="5">
                  <c:v>70848</c:v>
                </c:pt>
                <c:pt idx="6">
                  <c:v>71965</c:v>
                </c:pt>
                <c:pt idx="7">
                  <c:v>77867</c:v>
                </c:pt>
                <c:pt idx="8">
                  <c:v>79024</c:v>
                </c:pt>
                <c:pt idx="9">
                  <c:v>63054</c:v>
                </c:pt>
                <c:pt idx="11">
                  <c:v>35127</c:v>
                </c:pt>
                <c:pt idx="12">
                  <c:v>43623</c:v>
                </c:pt>
                <c:pt idx="13">
                  <c:v>53999</c:v>
                </c:pt>
                <c:pt idx="14">
                  <c:v>53341</c:v>
                </c:pt>
              </c:numCache>
            </c:numRef>
          </c:val>
          <c:extLst>
            <c:ext xmlns:c16="http://schemas.microsoft.com/office/drawing/2014/chart" uri="{C3380CC4-5D6E-409C-BE32-E72D297353CC}">
              <c16:uniqueId val="{0000001D-E2C7-425E-9070-FC12C837499C}"/>
            </c:ext>
          </c:extLst>
        </c:ser>
        <c:ser>
          <c:idx val="6"/>
          <c:order val="6"/>
          <c:tx>
            <c:strRef>
              <c:f>' Revenue'!$H$3:$H$4</c:f>
              <c:strCache>
                <c:ptCount val="1"/>
                <c:pt idx="0">
                  <c:v>MCD</c:v>
                </c:pt>
              </c:strCache>
            </c:strRef>
          </c:tx>
          <c:spPr>
            <a:solidFill>
              <a:schemeClr val="accent1">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Revenue'!$H$5:$H$20</c:f>
              <c:numCache>
                <c:formatCode>General</c:formatCode>
                <c:ptCount val="15"/>
                <c:pt idx="0">
                  <c:v>28105.7</c:v>
                </c:pt>
                <c:pt idx="1">
                  <c:v>27441.3</c:v>
                </c:pt>
                <c:pt idx="2">
                  <c:v>25413</c:v>
                </c:pt>
                <c:pt idx="3">
                  <c:v>24621.9</c:v>
                </c:pt>
                <c:pt idx="4">
                  <c:v>22820.400000000001</c:v>
                </c:pt>
                <c:pt idx="5">
                  <c:v>21257.9</c:v>
                </c:pt>
                <c:pt idx="6">
                  <c:v>21364.400000000001</c:v>
                </c:pt>
                <c:pt idx="7">
                  <c:v>19207.8</c:v>
                </c:pt>
                <c:pt idx="8">
                  <c:v>23222.9</c:v>
                </c:pt>
                <c:pt idx="9">
                  <c:v>23182.6</c:v>
                </c:pt>
                <c:pt idx="11">
                  <c:v>22744.7</c:v>
                </c:pt>
                <c:pt idx="12">
                  <c:v>24074.6</c:v>
                </c:pt>
                <c:pt idx="13">
                  <c:v>27006</c:v>
                </c:pt>
                <c:pt idx="14">
                  <c:v>27567</c:v>
                </c:pt>
              </c:numCache>
            </c:numRef>
          </c:val>
          <c:extLst>
            <c:ext xmlns:c16="http://schemas.microsoft.com/office/drawing/2014/chart" uri="{C3380CC4-5D6E-409C-BE32-E72D297353CC}">
              <c16:uniqueId val="{0000001E-E2C7-425E-9070-FC12C837499C}"/>
            </c:ext>
          </c:extLst>
        </c:ser>
        <c:ser>
          <c:idx val="7"/>
          <c:order val="7"/>
          <c:tx>
            <c:strRef>
              <c:f>' Revenue'!$I$3:$I$4</c:f>
              <c:strCache>
                <c:ptCount val="1"/>
                <c:pt idx="0">
                  <c:v>MSFT</c:v>
                </c:pt>
              </c:strCache>
            </c:strRef>
          </c:tx>
          <c:spPr>
            <a:solidFill>
              <a:schemeClr val="accent2">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Revenue'!$I$5:$I$20</c:f>
              <c:numCache>
                <c:formatCode>General</c:formatCode>
                <c:ptCount val="15"/>
                <c:pt idx="0">
                  <c:v>77849</c:v>
                </c:pt>
                <c:pt idx="1">
                  <c:v>86833</c:v>
                </c:pt>
                <c:pt idx="2">
                  <c:v>93580</c:v>
                </c:pt>
                <c:pt idx="3">
                  <c:v>91154</c:v>
                </c:pt>
                <c:pt idx="4">
                  <c:v>96571</c:v>
                </c:pt>
                <c:pt idx="5">
                  <c:v>110360</c:v>
                </c:pt>
                <c:pt idx="6">
                  <c:v>125843</c:v>
                </c:pt>
                <c:pt idx="7">
                  <c:v>143015</c:v>
                </c:pt>
                <c:pt idx="8">
                  <c:v>168088</c:v>
                </c:pt>
                <c:pt idx="9">
                  <c:v>198270</c:v>
                </c:pt>
                <c:pt idx="10">
                  <c:v>211915</c:v>
                </c:pt>
                <c:pt idx="11">
                  <c:v>58437</c:v>
                </c:pt>
                <c:pt idx="12">
                  <c:v>62484</c:v>
                </c:pt>
                <c:pt idx="13">
                  <c:v>69943</c:v>
                </c:pt>
                <c:pt idx="14">
                  <c:v>73723</c:v>
                </c:pt>
              </c:numCache>
            </c:numRef>
          </c:val>
          <c:extLst>
            <c:ext xmlns:c16="http://schemas.microsoft.com/office/drawing/2014/chart" uri="{C3380CC4-5D6E-409C-BE32-E72D297353CC}">
              <c16:uniqueId val="{0000001F-E2C7-425E-9070-FC12C837499C}"/>
            </c:ext>
          </c:extLst>
        </c:ser>
        <c:ser>
          <c:idx val="8"/>
          <c:order val="8"/>
          <c:tx>
            <c:strRef>
              <c:f>' Revenue'!$J$3:$J$4</c:f>
              <c:strCache>
                <c:ptCount val="1"/>
                <c:pt idx="0">
                  <c:v>NVDA</c:v>
                </c:pt>
              </c:strCache>
            </c:strRef>
          </c:tx>
          <c:spPr>
            <a:solidFill>
              <a:schemeClr val="accent3">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Revenue'!$J$5:$J$20</c:f>
              <c:numCache>
                <c:formatCode>General</c:formatCode>
                <c:ptCount val="15"/>
                <c:pt idx="0">
                  <c:v>4280.1589999999997</c:v>
                </c:pt>
                <c:pt idx="1">
                  <c:v>4130</c:v>
                </c:pt>
                <c:pt idx="2">
                  <c:v>4682</c:v>
                </c:pt>
                <c:pt idx="3">
                  <c:v>5010</c:v>
                </c:pt>
                <c:pt idx="4">
                  <c:v>6910</c:v>
                </c:pt>
                <c:pt idx="5">
                  <c:v>9714</c:v>
                </c:pt>
                <c:pt idx="6">
                  <c:v>11716</c:v>
                </c:pt>
                <c:pt idx="7">
                  <c:v>10918</c:v>
                </c:pt>
                <c:pt idx="8">
                  <c:v>16675</c:v>
                </c:pt>
                <c:pt idx="9">
                  <c:v>26914</c:v>
                </c:pt>
                <c:pt idx="10">
                  <c:v>26974</c:v>
                </c:pt>
                <c:pt idx="11">
                  <c:v>3424.8589999999999</c:v>
                </c:pt>
                <c:pt idx="12">
                  <c:v>3326.4450000000002</c:v>
                </c:pt>
                <c:pt idx="13">
                  <c:v>3543.3090000000002</c:v>
                </c:pt>
                <c:pt idx="14">
                  <c:v>3997.93</c:v>
                </c:pt>
              </c:numCache>
            </c:numRef>
          </c:val>
          <c:extLst>
            <c:ext xmlns:c16="http://schemas.microsoft.com/office/drawing/2014/chart" uri="{C3380CC4-5D6E-409C-BE32-E72D297353CC}">
              <c16:uniqueId val="{00000020-E2C7-425E-9070-FC12C837499C}"/>
            </c:ext>
          </c:extLst>
        </c:ser>
        <c:ser>
          <c:idx val="9"/>
          <c:order val="9"/>
          <c:tx>
            <c:strRef>
              <c:f>' Revenue'!$K$3:$K$4</c:f>
              <c:strCache>
                <c:ptCount val="1"/>
                <c:pt idx="0">
                  <c:v>PCG</c:v>
                </c:pt>
              </c:strCache>
            </c:strRef>
          </c:tx>
          <c:spPr>
            <a:solidFill>
              <a:schemeClr val="accent4">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Revenue'!$K$5:$K$20</c:f>
              <c:numCache>
                <c:formatCode>General</c:formatCode>
                <c:ptCount val="15"/>
                <c:pt idx="0">
                  <c:v>15598</c:v>
                </c:pt>
                <c:pt idx="1">
                  <c:v>17090</c:v>
                </c:pt>
                <c:pt idx="2">
                  <c:v>16833</c:v>
                </c:pt>
                <c:pt idx="3">
                  <c:v>17666</c:v>
                </c:pt>
                <c:pt idx="4">
                  <c:v>17135</c:v>
                </c:pt>
                <c:pt idx="5">
                  <c:v>16759</c:v>
                </c:pt>
                <c:pt idx="6">
                  <c:v>17129</c:v>
                </c:pt>
                <c:pt idx="7">
                  <c:v>18469</c:v>
                </c:pt>
                <c:pt idx="8">
                  <c:v>20642</c:v>
                </c:pt>
                <c:pt idx="9">
                  <c:v>21680</c:v>
                </c:pt>
                <c:pt idx="11">
                  <c:v>13399</c:v>
                </c:pt>
                <c:pt idx="12">
                  <c:v>13841</c:v>
                </c:pt>
                <c:pt idx="13">
                  <c:v>14956</c:v>
                </c:pt>
                <c:pt idx="14">
                  <c:v>15040</c:v>
                </c:pt>
              </c:numCache>
            </c:numRef>
          </c:val>
          <c:extLst>
            <c:ext xmlns:c16="http://schemas.microsoft.com/office/drawing/2014/chart" uri="{C3380CC4-5D6E-409C-BE32-E72D297353CC}">
              <c16:uniqueId val="{00000021-E2C7-425E-9070-FC12C837499C}"/>
            </c:ext>
          </c:extLst>
        </c:ser>
        <c:ser>
          <c:idx val="10"/>
          <c:order val="10"/>
          <c:tx>
            <c:strRef>
              <c:f>' Revenue'!$L$3:$L$4</c:f>
              <c:strCache>
                <c:ptCount val="1"/>
                <c:pt idx="0">
                  <c:v>PYPL</c:v>
                </c:pt>
              </c:strCache>
            </c:strRef>
          </c:tx>
          <c:spPr>
            <a:solidFill>
              <a:schemeClr val="accent5">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Revenue'!$L$5:$L$20</c:f>
              <c:numCache>
                <c:formatCode>General</c:formatCode>
                <c:ptCount val="15"/>
                <c:pt idx="1">
                  <c:v>8025</c:v>
                </c:pt>
                <c:pt idx="2">
                  <c:v>9248</c:v>
                </c:pt>
                <c:pt idx="3">
                  <c:v>10842</c:v>
                </c:pt>
                <c:pt idx="4">
                  <c:v>13094</c:v>
                </c:pt>
                <c:pt idx="5">
                  <c:v>15451</c:v>
                </c:pt>
                <c:pt idx="6">
                  <c:v>17772</c:v>
                </c:pt>
                <c:pt idx="7">
                  <c:v>21454</c:v>
                </c:pt>
                <c:pt idx="8">
                  <c:v>25371</c:v>
                </c:pt>
                <c:pt idx="9">
                  <c:v>27518</c:v>
                </c:pt>
              </c:numCache>
            </c:numRef>
          </c:val>
          <c:extLst>
            <c:ext xmlns:c16="http://schemas.microsoft.com/office/drawing/2014/chart" uri="{C3380CC4-5D6E-409C-BE32-E72D297353CC}">
              <c16:uniqueId val="{00000022-E2C7-425E-9070-FC12C837499C}"/>
            </c:ext>
          </c:extLst>
        </c:ser>
        <c:ser>
          <c:idx val="11"/>
          <c:order val="11"/>
          <c:tx>
            <c:strRef>
              <c:f>' Revenue'!$M$3:$M$4</c:f>
              <c:strCache>
                <c:ptCount val="1"/>
                <c:pt idx="0">
                  <c:v>SHLDQ</c:v>
                </c:pt>
              </c:strCache>
            </c:strRef>
          </c:tx>
          <c:spPr>
            <a:solidFill>
              <a:schemeClr val="accent6">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Revenue'!$M$5:$M$20</c:f>
              <c:numCache>
                <c:formatCode>General</c:formatCode>
                <c:ptCount val="15"/>
                <c:pt idx="0">
                  <c:v>39854</c:v>
                </c:pt>
                <c:pt idx="1">
                  <c:v>36188</c:v>
                </c:pt>
                <c:pt idx="2">
                  <c:v>31198</c:v>
                </c:pt>
                <c:pt idx="3">
                  <c:v>25146</c:v>
                </c:pt>
                <c:pt idx="4">
                  <c:v>22138</c:v>
                </c:pt>
                <c:pt idx="5">
                  <c:v>16702</c:v>
                </c:pt>
                <c:pt idx="11">
                  <c:v>46770</c:v>
                </c:pt>
                <c:pt idx="12">
                  <c:v>43360</c:v>
                </c:pt>
                <c:pt idx="13">
                  <c:v>42664</c:v>
                </c:pt>
                <c:pt idx="14">
                  <c:v>41567</c:v>
                </c:pt>
              </c:numCache>
            </c:numRef>
          </c:val>
          <c:extLst>
            <c:ext xmlns:c16="http://schemas.microsoft.com/office/drawing/2014/chart" uri="{C3380CC4-5D6E-409C-BE32-E72D297353CC}">
              <c16:uniqueId val="{00000023-E2C7-425E-9070-FC12C837499C}"/>
            </c:ext>
          </c:extLst>
        </c:ser>
        <c:dLbls>
          <c:showLegendKey val="0"/>
          <c:showVal val="0"/>
          <c:showCatName val="0"/>
          <c:showSerName val="0"/>
          <c:showPercent val="0"/>
          <c:showBubbleSize val="0"/>
        </c:dLbls>
        <c:gapWidth val="219"/>
        <c:overlap val="-27"/>
        <c:axId val="1991585231"/>
        <c:axId val="1991593391"/>
      </c:barChart>
      <c:catAx>
        <c:axId val="19915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93391"/>
        <c:crosses val="autoZero"/>
        <c:auto val="1"/>
        <c:lblAlgn val="ctr"/>
        <c:lblOffset val="100"/>
        <c:noMultiLvlLbl val="0"/>
      </c:catAx>
      <c:valAx>
        <c:axId val="199159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 Net Income !PivotTable2</c:name>
    <c:fmtId val="1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aseline="0"/>
              <a:t>Net Profit by Years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Net Income '!$B$2:$B$3</c:f>
              <c:strCache>
                <c:ptCount val="1"/>
                <c:pt idx="0">
                  <c:v>AAPL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'!$B$4:$B$19</c:f>
              <c:numCache>
                <c:formatCode>General</c:formatCode>
                <c:ptCount val="15"/>
                <c:pt idx="0">
                  <c:v>37037</c:v>
                </c:pt>
                <c:pt idx="1">
                  <c:v>39510</c:v>
                </c:pt>
                <c:pt idx="2">
                  <c:v>53394</c:v>
                </c:pt>
                <c:pt idx="3">
                  <c:v>45687</c:v>
                </c:pt>
                <c:pt idx="4">
                  <c:v>48351</c:v>
                </c:pt>
                <c:pt idx="5">
                  <c:v>59531</c:v>
                </c:pt>
                <c:pt idx="6">
                  <c:v>55256</c:v>
                </c:pt>
                <c:pt idx="7">
                  <c:v>57411</c:v>
                </c:pt>
                <c:pt idx="8">
                  <c:v>94680</c:v>
                </c:pt>
                <c:pt idx="9">
                  <c:v>99803</c:v>
                </c:pt>
                <c:pt idx="11">
                  <c:v>8235</c:v>
                </c:pt>
                <c:pt idx="12">
                  <c:v>14013</c:v>
                </c:pt>
                <c:pt idx="13">
                  <c:v>25922</c:v>
                </c:pt>
                <c:pt idx="14">
                  <c:v>41733</c:v>
                </c:pt>
              </c:numCache>
            </c:numRef>
          </c:val>
          <c:extLst>
            <c:ext xmlns:c16="http://schemas.microsoft.com/office/drawing/2014/chart" uri="{C3380CC4-5D6E-409C-BE32-E72D297353CC}">
              <c16:uniqueId val="{00000000-310E-4FF4-9D7D-6C47670EF11C}"/>
            </c:ext>
          </c:extLst>
        </c:ser>
        <c:ser>
          <c:idx val="1"/>
          <c:order val="1"/>
          <c:tx>
            <c:strRef>
              <c:f>' Net Income '!$C$2:$C$3</c:f>
              <c:strCache>
                <c:ptCount val="1"/>
                <c:pt idx="0">
                  <c:v>AIG</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'!$C$4:$C$19</c:f>
              <c:numCache>
                <c:formatCode>General</c:formatCode>
                <c:ptCount val="15"/>
                <c:pt idx="0">
                  <c:v>9085</c:v>
                </c:pt>
                <c:pt idx="1">
                  <c:v>7529</c:v>
                </c:pt>
                <c:pt idx="2">
                  <c:v>2196</c:v>
                </c:pt>
                <c:pt idx="3">
                  <c:v>-849</c:v>
                </c:pt>
                <c:pt idx="4">
                  <c:v>-6084</c:v>
                </c:pt>
                <c:pt idx="5">
                  <c:v>-6</c:v>
                </c:pt>
                <c:pt idx="6">
                  <c:v>3326</c:v>
                </c:pt>
                <c:pt idx="7">
                  <c:v>-5973</c:v>
                </c:pt>
                <c:pt idx="8">
                  <c:v>9359</c:v>
                </c:pt>
                <c:pt idx="9">
                  <c:v>10247</c:v>
                </c:pt>
                <c:pt idx="11">
                  <c:v>-12244</c:v>
                </c:pt>
                <c:pt idx="12">
                  <c:v>2046</c:v>
                </c:pt>
                <c:pt idx="13">
                  <c:v>19810</c:v>
                </c:pt>
                <c:pt idx="14">
                  <c:v>3438</c:v>
                </c:pt>
              </c:numCache>
            </c:numRef>
          </c:val>
          <c:extLst>
            <c:ext xmlns:c16="http://schemas.microsoft.com/office/drawing/2014/chart" uri="{C3380CC4-5D6E-409C-BE32-E72D297353CC}">
              <c16:uniqueId val="{00000019-0ED5-466E-A2DC-33D85339FAB4}"/>
            </c:ext>
          </c:extLst>
        </c:ser>
        <c:ser>
          <c:idx val="2"/>
          <c:order val="2"/>
          <c:tx>
            <c:strRef>
              <c:f>' Net Income '!$D$2:$D$3</c:f>
              <c:strCache>
                <c:ptCount val="1"/>
                <c:pt idx="0">
                  <c:v>AMZN</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'!$D$4:$D$19</c:f>
              <c:numCache>
                <c:formatCode>General</c:formatCode>
                <c:ptCount val="15"/>
                <c:pt idx="0">
                  <c:v>274</c:v>
                </c:pt>
                <c:pt idx="1">
                  <c:v>-241</c:v>
                </c:pt>
                <c:pt idx="2">
                  <c:v>596</c:v>
                </c:pt>
                <c:pt idx="3">
                  <c:v>2371</c:v>
                </c:pt>
                <c:pt idx="4">
                  <c:v>3033</c:v>
                </c:pt>
                <c:pt idx="5">
                  <c:v>10073</c:v>
                </c:pt>
                <c:pt idx="6">
                  <c:v>11588</c:v>
                </c:pt>
                <c:pt idx="7">
                  <c:v>21331</c:v>
                </c:pt>
                <c:pt idx="8">
                  <c:v>33364</c:v>
                </c:pt>
                <c:pt idx="9">
                  <c:v>-2722</c:v>
                </c:pt>
                <c:pt idx="11">
                  <c:v>902</c:v>
                </c:pt>
                <c:pt idx="12">
                  <c:v>1152</c:v>
                </c:pt>
                <c:pt idx="13">
                  <c:v>631</c:v>
                </c:pt>
                <c:pt idx="14">
                  <c:v>-39</c:v>
                </c:pt>
              </c:numCache>
            </c:numRef>
          </c:val>
          <c:extLst>
            <c:ext xmlns:c16="http://schemas.microsoft.com/office/drawing/2014/chart" uri="{C3380CC4-5D6E-409C-BE32-E72D297353CC}">
              <c16:uniqueId val="{0000001A-0ED5-466E-A2DC-33D85339FAB4}"/>
            </c:ext>
          </c:extLst>
        </c:ser>
        <c:ser>
          <c:idx val="3"/>
          <c:order val="3"/>
          <c:tx>
            <c:strRef>
              <c:f>' Net Income '!$E$2:$E$3</c:f>
              <c:strCache>
                <c:ptCount val="1"/>
                <c:pt idx="0">
                  <c:v>BCS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'!$E$4:$E$19</c:f>
              <c:numCache>
                <c:formatCode>General</c:formatCode>
                <c:ptCount val="15"/>
                <c:pt idx="0">
                  <c:v>846.55679999999995</c:v>
                </c:pt>
                <c:pt idx="1">
                  <c:v>-197.77160000000001</c:v>
                </c:pt>
                <c:pt idx="2">
                  <c:v>-495.39600000000002</c:v>
                </c:pt>
                <c:pt idx="3">
                  <c:v>2373.13</c:v>
                </c:pt>
                <c:pt idx="4">
                  <c:v>-2477.0729999999999</c:v>
                </c:pt>
                <c:pt idx="5">
                  <c:v>1860.711</c:v>
                </c:pt>
                <c:pt idx="6">
                  <c:v>4180.5709999999999</c:v>
                </c:pt>
                <c:pt idx="7">
                  <c:v>1959.384</c:v>
                </c:pt>
                <c:pt idx="8">
                  <c:v>8766.2630000000008</c:v>
                </c:pt>
                <c:pt idx="9">
                  <c:v>6212.9489999999996</c:v>
                </c:pt>
                <c:pt idx="11">
                  <c:v>5497.87</c:v>
                </c:pt>
                <c:pt idx="12">
                  <c:v>7034.11</c:v>
                </c:pt>
                <c:pt idx="13">
                  <c:v>6338.98</c:v>
                </c:pt>
                <c:pt idx="14">
                  <c:v>-1650.0889999999999</c:v>
                </c:pt>
              </c:numCache>
            </c:numRef>
          </c:val>
          <c:extLst>
            <c:ext xmlns:c16="http://schemas.microsoft.com/office/drawing/2014/chart" uri="{C3380CC4-5D6E-409C-BE32-E72D297353CC}">
              <c16:uniqueId val="{0000001B-0ED5-466E-A2DC-33D85339FAB4}"/>
            </c:ext>
          </c:extLst>
        </c:ser>
        <c:ser>
          <c:idx val="4"/>
          <c:order val="4"/>
          <c:tx>
            <c:strRef>
              <c:f>' Net Income '!$F$2:$F$3</c:f>
              <c:strCache>
                <c:ptCount val="1"/>
                <c:pt idx="0">
                  <c:v>GOOG</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'!$F$4:$F$19</c:f>
              <c:numCache>
                <c:formatCode>General</c:formatCode>
                <c:ptCount val="15"/>
                <c:pt idx="0">
                  <c:v>12733</c:v>
                </c:pt>
                <c:pt idx="1">
                  <c:v>14136</c:v>
                </c:pt>
                <c:pt idx="2">
                  <c:v>15826</c:v>
                </c:pt>
                <c:pt idx="3">
                  <c:v>19478</c:v>
                </c:pt>
                <c:pt idx="4">
                  <c:v>12662</c:v>
                </c:pt>
                <c:pt idx="5">
                  <c:v>30736</c:v>
                </c:pt>
                <c:pt idx="6">
                  <c:v>34343</c:v>
                </c:pt>
                <c:pt idx="7">
                  <c:v>40269</c:v>
                </c:pt>
                <c:pt idx="8">
                  <c:v>76033</c:v>
                </c:pt>
                <c:pt idx="9">
                  <c:v>59972</c:v>
                </c:pt>
                <c:pt idx="11">
                  <c:v>6520</c:v>
                </c:pt>
                <c:pt idx="12">
                  <c:v>8505</c:v>
                </c:pt>
                <c:pt idx="13">
                  <c:v>9737</c:v>
                </c:pt>
                <c:pt idx="14">
                  <c:v>10737</c:v>
                </c:pt>
              </c:numCache>
            </c:numRef>
          </c:val>
          <c:extLst>
            <c:ext xmlns:c16="http://schemas.microsoft.com/office/drawing/2014/chart" uri="{C3380CC4-5D6E-409C-BE32-E72D297353CC}">
              <c16:uniqueId val="{0000001C-0ED5-466E-A2DC-33D85339FAB4}"/>
            </c:ext>
          </c:extLst>
        </c:ser>
        <c:ser>
          <c:idx val="5"/>
          <c:order val="5"/>
          <c:tx>
            <c:strRef>
              <c:f>' Net Income '!$G$2:$G$3</c:f>
              <c:strCache>
                <c:ptCount val="1"/>
                <c:pt idx="0">
                  <c:v>INTC</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'!$G$4:$G$19</c:f>
              <c:numCache>
                <c:formatCode>General</c:formatCode>
                <c:ptCount val="15"/>
                <c:pt idx="0">
                  <c:v>9620</c:v>
                </c:pt>
                <c:pt idx="1">
                  <c:v>11704</c:v>
                </c:pt>
                <c:pt idx="2">
                  <c:v>11420</c:v>
                </c:pt>
                <c:pt idx="3">
                  <c:v>10316</c:v>
                </c:pt>
                <c:pt idx="4">
                  <c:v>9601</c:v>
                </c:pt>
                <c:pt idx="5">
                  <c:v>21053</c:v>
                </c:pt>
                <c:pt idx="6">
                  <c:v>21048</c:v>
                </c:pt>
                <c:pt idx="7">
                  <c:v>20899</c:v>
                </c:pt>
                <c:pt idx="8">
                  <c:v>19868</c:v>
                </c:pt>
                <c:pt idx="9">
                  <c:v>8014</c:v>
                </c:pt>
                <c:pt idx="11">
                  <c:v>4369</c:v>
                </c:pt>
                <c:pt idx="12">
                  <c:v>11464</c:v>
                </c:pt>
                <c:pt idx="13">
                  <c:v>12942</c:v>
                </c:pt>
                <c:pt idx="14">
                  <c:v>11005</c:v>
                </c:pt>
              </c:numCache>
            </c:numRef>
          </c:val>
          <c:extLst>
            <c:ext xmlns:c16="http://schemas.microsoft.com/office/drawing/2014/chart" uri="{C3380CC4-5D6E-409C-BE32-E72D297353CC}">
              <c16:uniqueId val="{0000001D-0ED5-466E-A2DC-33D85339FAB4}"/>
            </c:ext>
          </c:extLst>
        </c:ser>
        <c:ser>
          <c:idx val="6"/>
          <c:order val="6"/>
          <c:tx>
            <c:strRef>
              <c:f>' Net Income '!$H$2:$H$3</c:f>
              <c:strCache>
                <c:ptCount val="1"/>
                <c:pt idx="0">
                  <c:v>MCD</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'!$H$4:$H$19</c:f>
              <c:numCache>
                <c:formatCode>General</c:formatCode>
                <c:ptCount val="15"/>
                <c:pt idx="0">
                  <c:v>5585.9</c:v>
                </c:pt>
                <c:pt idx="1">
                  <c:v>4757.8</c:v>
                </c:pt>
                <c:pt idx="2">
                  <c:v>4529.3</c:v>
                </c:pt>
                <c:pt idx="3">
                  <c:v>4686.5</c:v>
                </c:pt>
                <c:pt idx="4">
                  <c:v>5192.3</c:v>
                </c:pt>
                <c:pt idx="5">
                  <c:v>5924.3</c:v>
                </c:pt>
                <c:pt idx="6">
                  <c:v>6025.4</c:v>
                </c:pt>
                <c:pt idx="7">
                  <c:v>4730.5</c:v>
                </c:pt>
                <c:pt idx="8">
                  <c:v>7545.2</c:v>
                </c:pt>
                <c:pt idx="9">
                  <c:v>6177.4</c:v>
                </c:pt>
                <c:pt idx="11">
                  <c:v>4551</c:v>
                </c:pt>
                <c:pt idx="12">
                  <c:v>4946.3</c:v>
                </c:pt>
                <c:pt idx="13">
                  <c:v>5503.1</c:v>
                </c:pt>
                <c:pt idx="14">
                  <c:v>5464.8</c:v>
                </c:pt>
              </c:numCache>
            </c:numRef>
          </c:val>
          <c:extLst>
            <c:ext xmlns:c16="http://schemas.microsoft.com/office/drawing/2014/chart" uri="{C3380CC4-5D6E-409C-BE32-E72D297353CC}">
              <c16:uniqueId val="{0000001E-0ED5-466E-A2DC-33D85339FAB4}"/>
            </c:ext>
          </c:extLst>
        </c:ser>
        <c:ser>
          <c:idx val="7"/>
          <c:order val="7"/>
          <c:tx>
            <c:strRef>
              <c:f>' Net Income '!$I$2:$I$3</c:f>
              <c:strCache>
                <c:ptCount val="1"/>
                <c:pt idx="0">
                  <c:v>MSFT</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'!$I$4:$I$19</c:f>
              <c:numCache>
                <c:formatCode>General</c:formatCode>
                <c:ptCount val="15"/>
                <c:pt idx="0">
                  <c:v>21863</c:v>
                </c:pt>
                <c:pt idx="1">
                  <c:v>22074</c:v>
                </c:pt>
                <c:pt idx="2">
                  <c:v>12193</c:v>
                </c:pt>
                <c:pt idx="3">
                  <c:v>20539</c:v>
                </c:pt>
                <c:pt idx="4">
                  <c:v>25489</c:v>
                </c:pt>
                <c:pt idx="5">
                  <c:v>16571</c:v>
                </c:pt>
                <c:pt idx="6">
                  <c:v>39240</c:v>
                </c:pt>
                <c:pt idx="7">
                  <c:v>44281</c:v>
                </c:pt>
                <c:pt idx="8">
                  <c:v>61271</c:v>
                </c:pt>
                <c:pt idx="9">
                  <c:v>72738</c:v>
                </c:pt>
                <c:pt idx="10">
                  <c:v>72361</c:v>
                </c:pt>
                <c:pt idx="11">
                  <c:v>14569</c:v>
                </c:pt>
                <c:pt idx="12">
                  <c:v>18760</c:v>
                </c:pt>
                <c:pt idx="13">
                  <c:v>23150</c:v>
                </c:pt>
                <c:pt idx="14">
                  <c:v>16978</c:v>
                </c:pt>
              </c:numCache>
            </c:numRef>
          </c:val>
          <c:extLst>
            <c:ext xmlns:c16="http://schemas.microsoft.com/office/drawing/2014/chart" uri="{C3380CC4-5D6E-409C-BE32-E72D297353CC}">
              <c16:uniqueId val="{0000001F-0ED5-466E-A2DC-33D85339FAB4}"/>
            </c:ext>
          </c:extLst>
        </c:ser>
        <c:ser>
          <c:idx val="8"/>
          <c:order val="8"/>
          <c:tx>
            <c:strRef>
              <c:f>' Net Income '!$J$2:$J$3</c:f>
              <c:strCache>
                <c:ptCount val="1"/>
                <c:pt idx="0">
                  <c:v>NVDA</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'!$J$4:$J$19</c:f>
              <c:numCache>
                <c:formatCode>General</c:formatCode>
                <c:ptCount val="15"/>
                <c:pt idx="0">
                  <c:v>562.53599999999994</c:v>
                </c:pt>
                <c:pt idx="1">
                  <c:v>440</c:v>
                </c:pt>
                <c:pt idx="2">
                  <c:v>631</c:v>
                </c:pt>
                <c:pt idx="3">
                  <c:v>614</c:v>
                </c:pt>
                <c:pt idx="4">
                  <c:v>1666</c:v>
                </c:pt>
                <c:pt idx="5">
                  <c:v>3047</c:v>
                </c:pt>
                <c:pt idx="6">
                  <c:v>4141</c:v>
                </c:pt>
                <c:pt idx="7">
                  <c:v>2796</c:v>
                </c:pt>
                <c:pt idx="8">
                  <c:v>4332</c:v>
                </c:pt>
                <c:pt idx="9">
                  <c:v>9752</c:v>
                </c:pt>
                <c:pt idx="10">
                  <c:v>4368</c:v>
                </c:pt>
                <c:pt idx="11">
                  <c:v>-30.041</c:v>
                </c:pt>
                <c:pt idx="12">
                  <c:v>-67.986999999999995</c:v>
                </c:pt>
                <c:pt idx="13">
                  <c:v>253.14599999999999</c:v>
                </c:pt>
                <c:pt idx="14">
                  <c:v>581.09</c:v>
                </c:pt>
              </c:numCache>
            </c:numRef>
          </c:val>
          <c:extLst>
            <c:ext xmlns:c16="http://schemas.microsoft.com/office/drawing/2014/chart" uri="{C3380CC4-5D6E-409C-BE32-E72D297353CC}">
              <c16:uniqueId val="{00000020-0ED5-466E-A2DC-33D85339FAB4}"/>
            </c:ext>
          </c:extLst>
        </c:ser>
        <c:ser>
          <c:idx val="9"/>
          <c:order val="9"/>
          <c:tx>
            <c:strRef>
              <c:f>' Net Income '!$K$2:$K$3</c:f>
              <c:strCache>
                <c:ptCount val="1"/>
                <c:pt idx="0">
                  <c:v>PCG</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'!$K$4:$K$19</c:f>
              <c:numCache>
                <c:formatCode>General</c:formatCode>
                <c:ptCount val="15"/>
                <c:pt idx="0">
                  <c:v>814</c:v>
                </c:pt>
                <c:pt idx="1">
                  <c:v>1436</c:v>
                </c:pt>
                <c:pt idx="2">
                  <c:v>874</c:v>
                </c:pt>
                <c:pt idx="3">
                  <c:v>1393</c:v>
                </c:pt>
                <c:pt idx="4">
                  <c:v>1646</c:v>
                </c:pt>
                <c:pt idx="5">
                  <c:v>-6851</c:v>
                </c:pt>
                <c:pt idx="6">
                  <c:v>-7656</c:v>
                </c:pt>
                <c:pt idx="7">
                  <c:v>-1318</c:v>
                </c:pt>
                <c:pt idx="8">
                  <c:v>-102</c:v>
                </c:pt>
                <c:pt idx="9">
                  <c:v>1800</c:v>
                </c:pt>
                <c:pt idx="11">
                  <c:v>1220</c:v>
                </c:pt>
                <c:pt idx="12">
                  <c:v>1099</c:v>
                </c:pt>
                <c:pt idx="13">
                  <c:v>844</c:v>
                </c:pt>
                <c:pt idx="14">
                  <c:v>816</c:v>
                </c:pt>
              </c:numCache>
            </c:numRef>
          </c:val>
          <c:extLst>
            <c:ext xmlns:c16="http://schemas.microsoft.com/office/drawing/2014/chart" uri="{C3380CC4-5D6E-409C-BE32-E72D297353CC}">
              <c16:uniqueId val="{00000021-0ED5-466E-A2DC-33D85339FAB4}"/>
            </c:ext>
          </c:extLst>
        </c:ser>
        <c:ser>
          <c:idx val="10"/>
          <c:order val="10"/>
          <c:tx>
            <c:strRef>
              <c:f>' Net Income '!$L$2:$L$3</c:f>
              <c:strCache>
                <c:ptCount val="1"/>
                <c:pt idx="0">
                  <c:v>PYPL</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'!$L$4:$L$19</c:f>
              <c:numCache>
                <c:formatCode>General</c:formatCode>
                <c:ptCount val="15"/>
                <c:pt idx="1">
                  <c:v>419</c:v>
                </c:pt>
                <c:pt idx="2">
                  <c:v>1228</c:v>
                </c:pt>
                <c:pt idx="3">
                  <c:v>1401</c:v>
                </c:pt>
                <c:pt idx="4">
                  <c:v>1795</c:v>
                </c:pt>
                <c:pt idx="5">
                  <c:v>2057</c:v>
                </c:pt>
                <c:pt idx="6">
                  <c:v>2459</c:v>
                </c:pt>
                <c:pt idx="7">
                  <c:v>4202</c:v>
                </c:pt>
                <c:pt idx="8">
                  <c:v>4169</c:v>
                </c:pt>
                <c:pt idx="9">
                  <c:v>2419</c:v>
                </c:pt>
              </c:numCache>
            </c:numRef>
          </c:val>
          <c:extLst>
            <c:ext xmlns:c16="http://schemas.microsoft.com/office/drawing/2014/chart" uri="{C3380CC4-5D6E-409C-BE32-E72D297353CC}">
              <c16:uniqueId val="{00000022-0ED5-466E-A2DC-33D85339FAB4}"/>
            </c:ext>
          </c:extLst>
        </c:ser>
        <c:ser>
          <c:idx val="11"/>
          <c:order val="11"/>
          <c:tx>
            <c:strRef>
              <c:f>' Net Income '!$M$2:$M$3</c:f>
              <c:strCache>
                <c:ptCount val="1"/>
                <c:pt idx="0">
                  <c:v>SHLDQ</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'!$M$4:$M$19</c:f>
              <c:numCache>
                <c:formatCode>General</c:formatCode>
                <c:ptCount val="15"/>
                <c:pt idx="0">
                  <c:v>-930</c:v>
                </c:pt>
                <c:pt idx="1">
                  <c:v>-1365</c:v>
                </c:pt>
                <c:pt idx="2">
                  <c:v>-1682</c:v>
                </c:pt>
                <c:pt idx="3">
                  <c:v>-1129</c:v>
                </c:pt>
                <c:pt idx="4">
                  <c:v>-2221</c:v>
                </c:pt>
                <c:pt idx="5">
                  <c:v>-383</c:v>
                </c:pt>
                <c:pt idx="11">
                  <c:v>53</c:v>
                </c:pt>
                <c:pt idx="12">
                  <c:v>235</c:v>
                </c:pt>
                <c:pt idx="13">
                  <c:v>133</c:v>
                </c:pt>
                <c:pt idx="14">
                  <c:v>-3140</c:v>
                </c:pt>
              </c:numCache>
            </c:numRef>
          </c:val>
          <c:extLst>
            <c:ext xmlns:c16="http://schemas.microsoft.com/office/drawing/2014/chart" uri="{C3380CC4-5D6E-409C-BE32-E72D297353CC}">
              <c16:uniqueId val="{00000023-0ED5-466E-A2DC-33D85339FAB4}"/>
            </c:ext>
          </c:extLst>
        </c:ser>
        <c:dLbls>
          <c:showLegendKey val="0"/>
          <c:showVal val="0"/>
          <c:showCatName val="0"/>
          <c:showSerName val="0"/>
          <c:showPercent val="0"/>
          <c:showBubbleSize val="0"/>
        </c:dLbls>
        <c:gapWidth val="164"/>
        <c:overlap val="-22"/>
        <c:axId val="2038733599"/>
        <c:axId val="2038731679"/>
      </c:barChart>
      <c:catAx>
        <c:axId val="20387335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31679"/>
        <c:crosses val="autoZero"/>
        <c:auto val="1"/>
        <c:lblAlgn val="ctr"/>
        <c:lblOffset val="100"/>
        <c:noMultiLvlLbl val="0"/>
      </c:catAx>
      <c:valAx>
        <c:axId val="203873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3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companies.xlsx]ROE!PivotTable3</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ROE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ROE!$A$2:$A$13</c:f>
              <c:strCache>
                <c:ptCount val="11"/>
                <c:pt idx="0">
                  <c:v>AAPL</c:v>
                </c:pt>
                <c:pt idx="1">
                  <c:v>AIG</c:v>
                </c:pt>
                <c:pt idx="2">
                  <c:v>AMZN</c:v>
                </c:pt>
                <c:pt idx="3">
                  <c:v>BCS</c:v>
                </c:pt>
                <c:pt idx="4">
                  <c:v>GOOG</c:v>
                </c:pt>
                <c:pt idx="5">
                  <c:v>INTC</c:v>
                </c:pt>
                <c:pt idx="6">
                  <c:v>MCD</c:v>
                </c:pt>
                <c:pt idx="7">
                  <c:v>MSFT</c:v>
                </c:pt>
                <c:pt idx="8">
                  <c:v>NVDA</c:v>
                </c:pt>
                <c:pt idx="9">
                  <c:v>PCG</c:v>
                </c:pt>
                <c:pt idx="10">
                  <c:v>PYPL</c:v>
                </c:pt>
              </c:strCache>
            </c:strRef>
          </c:cat>
          <c:val>
            <c:numRef>
              <c:f>ROE!$B$2:$B$13</c:f>
              <c:numCache>
                <c:formatCode>General</c:formatCode>
                <c:ptCount val="11"/>
                <c:pt idx="0">
                  <c:v>857.8350999999999</c:v>
                </c:pt>
                <c:pt idx="1">
                  <c:v>56.969499999999996</c:v>
                </c:pt>
                <c:pt idx="2">
                  <c:v>156.77120000000002</c:v>
                </c:pt>
                <c:pt idx="3">
                  <c:v>70.604200000000006</c:v>
                </c:pt>
                <c:pt idx="4">
                  <c:v>239.51839999999996</c:v>
                </c:pt>
                <c:pt idx="5">
                  <c:v>278.76909999999992</c:v>
                </c:pt>
                <c:pt idx="6">
                  <c:v>-590.87180000000001</c:v>
                </c:pt>
                <c:pt idx="7">
                  <c:v>486.4151</c:v>
                </c:pt>
                <c:pt idx="8">
                  <c:v>286.70320000000004</c:v>
                </c:pt>
                <c:pt idx="9">
                  <c:v>-122.75619999999998</c:v>
                </c:pt>
                <c:pt idx="10">
                  <c:v>114.70920000000001</c:v>
                </c:pt>
              </c:numCache>
            </c:numRef>
          </c:val>
          <c:smooth val="0"/>
          <c:extLst>
            <c:ext xmlns:c16="http://schemas.microsoft.com/office/drawing/2014/chart" uri="{C3380CC4-5D6E-409C-BE32-E72D297353CC}">
              <c16:uniqueId val="{00000000-0047-4A36-82E6-2AC97141DC9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43741727"/>
        <c:axId val="2043725407"/>
      </c:lineChart>
      <c:catAx>
        <c:axId val="20437417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3725407"/>
        <c:crosses val="autoZero"/>
        <c:auto val="1"/>
        <c:lblAlgn val="ctr"/>
        <c:lblOffset val="100"/>
        <c:noMultiLvlLbl val="0"/>
      </c:catAx>
      <c:valAx>
        <c:axId val="204372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37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companies.xlsx]Roi!PivotTable5</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ROi</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lumMod val="6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2">
                <a:lumMod val="6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Roi!$B$1:$B$2</c:f>
              <c:strCache>
                <c:ptCount val="1"/>
                <c:pt idx="0">
                  <c:v>Bank</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Roi!$B$3:$B$15</c:f>
              <c:numCache>
                <c:formatCode>General</c:formatCode>
                <c:ptCount val="12"/>
                <c:pt idx="1">
                  <c:v>45.723199999999999</c:v>
                </c:pt>
                <c:pt idx="3">
                  <c:v>15.479700000000003</c:v>
                </c:pt>
              </c:numCache>
            </c:numRef>
          </c:val>
          <c:smooth val="0"/>
          <c:extLst>
            <c:ext xmlns:c16="http://schemas.microsoft.com/office/drawing/2014/chart" uri="{C3380CC4-5D6E-409C-BE32-E72D297353CC}">
              <c16:uniqueId val="{00000000-77C5-4408-B1FE-7001EFCBA079}"/>
            </c:ext>
          </c:extLst>
        </c:ser>
        <c:ser>
          <c:idx val="1"/>
          <c:order val="1"/>
          <c:tx>
            <c:strRef>
              <c:f>Roi!$C$1:$C$2</c:f>
              <c:strCache>
                <c:ptCount val="1"/>
                <c:pt idx="0">
                  <c:v>ELEC</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Roi!$C$3:$C$15</c:f>
              <c:numCache>
                <c:formatCode>General</c:formatCode>
                <c:ptCount val="12"/>
                <c:pt idx="5">
                  <c:v>221.50969999999998</c:v>
                </c:pt>
                <c:pt idx="8">
                  <c:v>230.07010000000002</c:v>
                </c:pt>
              </c:numCache>
            </c:numRef>
          </c:val>
          <c:smooth val="0"/>
          <c:extLst>
            <c:ext xmlns:c16="http://schemas.microsoft.com/office/drawing/2014/chart" uri="{C3380CC4-5D6E-409C-BE32-E72D297353CC}">
              <c16:uniqueId val="{0000000E-77A4-4F09-9193-FA2BBE048B72}"/>
            </c:ext>
          </c:extLst>
        </c:ser>
        <c:ser>
          <c:idx val="2"/>
          <c:order val="2"/>
          <c:tx>
            <c:strRef>
              <c:f>Roi!$D$1:$D$2</c:f>
              <c:strCache>
                <c:ptCount val="1"/>
                <c:pt idx="0">
                  <c:v>Finance</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Roi!$D$3:$D$15</c:f>
              <c:numCache>
                <c:formatCode>General</c:formatCode>
                <c:ptCount val="12"/>
                <c:pt idx="11">
                  <c:v>-2.5217999999999847</c:v>
                </c:pt>
              </c:numCache>
            </c:numRef>
          </c:val>
          <c:smooth val="0"/>
          <c:extLst>
            <c:ext xmlns:c16="http://schemas.microsoft.com/office/drawing/2014/chart" uri="{C3380CC4-5D6E-409C-BE32-E72D297353CC}">
              <c16:uniqueId val="{0000000F-77A4-4F09-9193-FA2BBE048B72}"/>
            </c:ext>
          </c:extLst>
        </c:ser>
        <c:ser>
          <c:idx val="3"/>
          <c:order val="3"/>
          <c:tx>
            <c:strRef>
              <c:f>Roi!$E$1:$E$2</c:f>
              <c:strCache>
                <c:ptCount val="1"/>
                <c:pt idx="0">
                  <c:v>FinTech</c:v>
                </c:pt>
              </c:strCache>
            </c:strRef>
          </c:tx>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Roi!$E$3:$E$15</c:f>
              <c:numCache>
                <c:formatCode>General</c:formatCode>
                <c:ptCount val="12"/>
                <c:pt idx="10">
                  <c:v>95.723299999999995</c:v>
                </c:pt>
              </c:numCache>
            </c:numRef>
          </c:val>
          <c:smooth val="0"/>
          <c:extLst>
            <c:ext xmlns:c16="http://schemas.microsoft.com/office/drawing/2014/chart" uri="{C3380CC4-5D6E-409C-BE32-E72D297353CC}">
              <c16:uniqueId val="{00000010-77A4-4F09-9193-FA2BBE048B72}"/>
            </c:ext>
          </c:extLst>
        </c:ser>
        <c:ser>
          <c:idx val="4"/>
          <c:order val="4"/>
          <c:tx>
            <c:strRef>
              <c:f>Roi!$F$1:$F$2</c:f>
              <c:strCache>
                <c:ptCount val="1"/>
                <c:pt idx="0">
                  <c:v>FOOD</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Roi!$F$3:$F$15</c:f>
              <c:numCache>
                <c:formatCode>General</c:formatCode>
                <c:ptCount val="12"/>
                <c:pt idx="6">
                  <c:v>276.19579999999996</c:v>
                </c:pt>
              </c:numCache>
            </c:numRef>
          </c:val>
          <c:smooth val="0"/>
          <c:extLst>
            <c:ext xmlns:c16="http://schemas.microsoft.com/office/drawing/2014/chart" uri="{C3380CC4-5D6E-409C-BE32-E72D297353CC}">
              <c16:uniqueId val="{00000011-77A4-4F09-9193-FA2BBE048B72}"/>
            </c:ext>
          </c:extLst>
        </c:ser>
        <c:ser>
          <c:idx val="5"/>
          <c:order val="5"/>
          <c:tx>
            <c:strRef>
              <c:f>Roi!$G$1:$G$2</c:f>
              <c:strCache>
                <c:ptCount val="1"/>
                <c:pt idx="0">
                  <c:v>IT</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Roi!$G$3:$G$15</c:f>
              <c:numCache>
                <c:formatCode>General</c:formatCode>
                <c:ptCount val="12"/>
                <c:pt idx="0">
                  <c:v>469.85450000000003</c:v>
                </c:pt>
                <c:pt idx="4">
                  <c:v>231.69029999999998</c:v>
                </c:pt>
                <c:pt idx="7">
                  <c:v>368.82480000000004</c:v>
                </c:pt>
              </c:numCache>
            </c:numRef>
          </c:val>
          <c:smooth val="0"/>
          <c:extLst>
            <c:ext xmlns:c16="http://schemas.microsoft.com/office/drawing/2014/chart" uri="{C3380CC4-5D6E-409C-BE32-E72D297353CC}">
              <c16:uniqueId val="{00000012-77A4-4F09-9193-FA2BBE048B72}"/>
            </c:ext>
          </c:extLst>
        </c:ser>
        <c:ser>
          <c:idx val="6"/>
          <c:order val="6"/>
          <c:tx>
            <c:strRef>
              <c:f>Roi!$H$1:$H$2</c:f>
              <c:strCache>
                <c:ptCount val="1"/>
                <c:pt idx="0">
                  <c:v>LOGI</c:v>
                </c:pt>
              </c:strCache>
            </c:strRef>
          </c:tx>
          <c:spPr>
            <a:ln w="34925" cap="rnd">
              <a:solidFill>
                <a:schemeClr val="lt1"/>
              </a:solidFill>
              <a:round/>
            </a:ln>
            <a:effectLst>
              <a:outerShdw dist="25400" dir="2700000" algn="tl" rotWithShape="0">
                <a:schemeClr val="accent1">
                  <a:lumMod val="60000"/>
                </a:schemeClr>
              </a:outerShdw>
            </a:effectLst>
          </c:spPr>
          <c:marker>
            <c:symbol val="circle"/>
            <c:size val="5"/>
            <c:spPr>
              <a:solidFill>
                <a:schemeClr val="accent1">
                  <a:lumMod val="60000"/>
                </a:schemeClr>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Roi!$H$3:$H$15</c:f>
              <c:numCache>
                <c:formatCode>General</c:formatCode>
                <c:ptCount val="12"/>
                <c:pt idx="2">
                  <c:v>118.7227</c:v>
                </c:pt>
              </c:numCache>
            </c:numRef>
          </c:val>
          <c:smooth val="0"/>
          <c:extLst>
            <c:ext xmlns:c16="http://schemas.microsoft.com/office/drawing/2014/chart" uri="{C3380CC4-5D6E-409C-BE32-E72D297353CC}">
              <c16:uniqueId val="{00000013-77A4-4F09-9193-FA2BBE048B72}"/>
            </c:ext>
          </c:extLst>
        </c:ser>
        <c:ser>
          <c:idx val="7"/>
          <c:order val="7"/>
          <c:tx>
            <c:strRef>
              <c:f>Roi!$I$1:$I$2</c:f>
              <c:strCache>
                <c:ptCount val="1"/>
                <c:pt idx="0">
                  <c:v>Manufacturing</c:v>
                </c:pt>
              </c:strCache>
            </c:strRef>
          </c:tx>
          <c:spPr>
            <a:ln w="34925" cap="rnd">
              <a:solidFill>
                <a:schemeClr val="lt1"/>
              </a:solidFill>
              <a:round/>
            </a:ln>
            <a:effectLst>
              <a:outerShdw dist="25400" dir="2700000" algn="tl" rotWithShape="0">
                <a:schemeClr val="accent2">
                  <a:lumMod val="60000"/>
                </a:schemeClr>
              </a:outerShdw>
            </a:effectLst>
          </c:spPr>
          <c:marker>
            <c:symbol val="circle"/>
            <c:size val="5"/>
            <c:spPr>
              <a:solidFill>
                <a:schemeClr val="accent2">
                  <a:lumMod val="60000"/>
                </a:schemeClr>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Roi!$I$3:$I$15</c:f>
              <c:numCache>
                <c:formatCode>General</c:formatCode>
                <c:ptCount val="12"/>
                <c:pt idx="9">
                  <c:v>-158.3749</c:v>
                </c:pt>
              </c:numCache>
            </c:numRef>
          </c:val>
          <c:smooth val="0"/>
          <c:extLst>
            <c:ext xmlns:c16="http://schemas.microsoft.com/office/drawing/2014/chart" uri="{C3380CC4-5D6E-409C-BE32-E72D297353CC}">
              <c16:uniqueId val="{00000014-77A4-4F09-9193-FA2BBE048B7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43740767"/>
        <c:axId val="2043742207"/>
      </c:lineChart>
      <c:catAx>
        <c:axId val="20437407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3742207"/>
        <c:crosses val="autoZero"/>
        <c:auto val="1"/>
        <c:lblAlgn val="ctr"/>
        <c:lblOffset val="100"/>
        <c:noMultiLvlLbl val="0"/>
      </c:catAx>
      <c:valAx>
        <c:axId val="204374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37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companies.xlsx]profit and loss!PivotTable1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and loss'!$B$3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and loss'!$A$4:$A$16</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'profit and loss'!$B$4:$B$16</c:f>
              <c:numCache>
                <c:formatCode>General</c:formatCode>
                <c:ptCount val="12"/>
                <c:pt idx="0">
                  <c:v>84650.5</c:v>
                </c:pt>
                <c:pt idx="1">
                  <c:v>14399.571428571429</c:v>
                </c:pt>
                <c:pt idx="2">
                  <c:v>72764.642857142855</c:v>
                </c:pt>
                <c:pt idx="3">
                  <c:v>36806.344285714287</c:v>
                </c:pt>
                <c:pt idx="4">
                  <c:v>64051.071428571428</c:v>
                </c:pt>
                <c:pt idx="5">
                  <c:v>35162.142857142855</c:v>
                </c:pt>
                <c:pt idx="6">
                  <c:v>10675.4715</c:v>
                </c:pt>
                <c:pt idx="7">
                  <c:v>76985.333333333328</c:v>
                </c:pt>
                <c:pt idx="8">
                  <c:v>5518.1427999999996</c:v>
                </c:pt>
                <c:pt idx="9">
                  <c:v>11819.785714285714</c:v>
                </c:pt>
                <c:pt idx="10">
                  <c:v>7692</c:v>
                </c:pt>
                <c:pt idx="11">
                  <c:v>8734.4</c:v>
                </c:pt>
              </c:numCache>
            </c:numRef>
          </c:val>
          <c:smooth val="0"/>
          <c:extLst>
            <c:ext xmlns:c16="http://schemas.microsoft.com/office/drawing/2014/chart" uri="{C3380CC4-5D6E-409C-BE32-E72D297353CC}">
              <c16:uniqueId val="{00000000-0765-4D8C-AFE8-238067AFE5FE}"/>
            </c:ext>
          </c:extLst>
        </c:ser>
        <c:dLbls>
          <c:showLegendKey val="0"/>
          <c:showVal val="0"/>
          <c:showCatName val="0"/>
          <c:showSerName val="0"/>
          <c:showPercent val="0"/>
          <c:showBubbleSize val="0"/>
        </c:dLbls>
        <c:marker val="1"/>
        <c:smooth val="0"/>
        <c:axId val="1753077679"/>
        <c:axId val="60434223"/>
      </c:lineChart>
      <c:catAx>
        <c:axId val="1753077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4223"/>
        <c:crosses val="autoZero"/>
        <c:auto val="1"/>
        <c:lblAlgn val="ctr"/>
        <c:lblOffset val="100"/>
        <c:noMultiLvlLbl val="0"/>
      </c:catAx>
      <c:valAx>
        <c:axId val="6043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0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 Revenue!PivotTable1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YEARS </a:t>
            </a:r>
          </a:p>
        </c:rich>
      </c:tx>
      <c:layout>
        <c:manualLayout>
          <c:xMode val="edge"/>
          <c:yMode val="edge"/>
          <c:x val="0.38270045176302275"/>
          <c:y val="1.493894131359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15589031220968E-2"/>
          <c:y val="0.1281139219059535"/>
          <c:w val="0.85036661603178321"/>
          <c:h val="0.69333782973621105"/>
        </c:manualLayout>
      </c:layout>
      <c:barChart>
        <c:barDir val="col"/>
        <c:grouping val="clustered"/>
        <c:varyColors val="0"/>
        <c:ser>
          <c:idx val="0"/>
          <c:order val="0"/>
          <c:tx>
            <c:strRef>
              <c:f>' Revenue'!$B$3:$B$4</c:f>
              <c:strCache>
                <c:ptCount val="1"/>
                <c:pt idx="0">
                  <c:v>AAPL</c:v>
                </c:pt>
              </c:strCache>
            </c:strRef>
          </c:tx>
          <c:spPr>
            <a:solidFill>
              <a:schemeClr val="accent1"/>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Revenue'!$B$5:$B$20</c:f>
              <c:numCache>
                <c:formatCode>General</c:formatCode>
                <c:ptCount val="15"/>
                <c:pt idx="0">
                  <c:v>170910</c:v>
                </c:pt>
                <c:pt idx="1">
                  <c:v>182795</c:v>
                </c:pt>
                <c:pt idx="2">
                  <c:v>233715</c:v>
                </c:pt>
                <c:pt idx="3">
                  <c:v>215639</c:v>
                </c:pt>
                <c:pt idx="4">
                  <c:v>229234</c:v>
                </c:pt>
                <c:pt idx="5">
                  <c:v>265595</c:v>
                </c:pt>
                <c:pt idx="6">
                  <c:v>260174</c:v>
                </c:pt>
                <c:pt idx="7">
                  <c:v>274515</c:v>
                </c:pt>
                <c:pt idx="8">
                  <c:v>365817</c:v>
                </c:pt>
                <c:pt idx="9">
                  <c:v>394328</c:v>
                </c:pt>
                <c:pt idx="11">
                  <c:v>42905</c:v>
                </c:pt>
                <c:pt idx="12">
                  <c:v>65225</c:v>
                </c:pt>
                <c:pt idx="13">
                  <c:v>108249</c:v>
                </c:pt>
                <c:pt idx="14">
                  <c:v>156508</c:v>
                </c:pt>
              </c:numCache>
            </c:numRef>
          </c:val>
          <c:extLst>
            <c:ext xmlns:c16="http://schemas.microsoft.com/office/drawing/2014/chart" uri="{C3380CC4-5D6E-409C-BE32-E72D297353CC}">
              <c16:uniqueId val="{00000000-B4DC-4352-98CF-F027E3BFCBC1}"/>
            </c:ext>
          </c:extLst>
        </c:ser>
        <c:ser>
          <c:idx val="1"/>
          <c:order val="1"/>
          <c:tx>
            <c:strRef>
              <c:f>' Revenue'!$C$3:$C$4</c:f>
              <c:strCache>
                <c:ptCount val="1"/>
                <c:pt idx="0">
                  <c:v>AIG</c:v>
                </c:pt>
              </c:strCache>
            </c:strRef>
          </c:tx>
          <c:spPr>
            <a:solidFill>
              <a:schemeClr val="accent2"/>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Revenue'!$C$5:$C$20</c:f>
              <c:numCache>
                <c:formatCode>General</c:formatCode>
                <c:ptCount val="15"/>
                <c:pt idx="0">
                  <c:v>68874</c:v>
                </c:pt>
                <c:pt idx="1">
                  <c:v>64406</c:v>
                </c:pt>
                <c:pt idx="2">
                  <c:v>58327</c:v>
                </c:pt>
                <c:pt idx="3">
                  <c:v>52367</c:v>
                </c:pt>
                <c:pt idx="4">
                  <c:v>49520</c:v>
                </c:pt>
                <c:pt idx="5">
                  <c:v>47389</c:v>
                </c:pt>
                <c:pt idx="6">
                  <c:v>49746</c:v>
                </c:pt>
                <c:pt idx="7">
                  <c:v>43736</c:v>
                </c:pt>
                <c:pt idx="8">
                  <c:v>52057</c:v>
                </c:pt>
                <c:pt idx="9">
                  <c:v>56437</c:v>
                </c:pt>
                <c:pt idx="11">
                  <c:v>75447</c:v>
                </c:pt>
                <c:pt idx="12">
                  <c:v>72829</c:v>
                </c:pt>
                <c:pt idx="13">
                  <c:v>65105</c:v>
                </c:pt>
                <c:pt idx="14">
                  <c:v>71214</c:v>
                </c:pt>
              </c:numCache>
            </c:numRef>
          </c:val>
          <c:extLst>
            <c:ext xmlns:c16="http://schemas.microsoft.com/office/drawing/2014/chart" uri="{C3380CC4-5D6E-409C-BE32-E72D297353CC}">
              <c16:uniqueId val="{0000001A-E76C-45CC-B3FB-184C57103535}"/>
            </c:ext>
          </c:extLst>
        </c:ser>
        <c:ser>
          <c:idx val="2"/>
          <c:order val="2"/>
          <c:tx>
            <c:strRef>
              <c:f>' Revenue'!$D$3:$D$4</c:f>
              <c:strCache>
                <c:ptCount val="1"/>
                <c:pt idx="0">
                  <c:v>AMZN</c:v>
                </c:pt>
              </c:strCache>
            </c:strRef>
          </c:tx>
          <c:spPr>
            <a:solidFill>
              <a:schemeClr val="accent3"/>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Revenue'!$D$5:$D$20</c:f>
              <c:numCache>
                <c:formatCode>General</c:formatCode>
                <c:ptCount val="15"/>
                <c:pt idx="0">
                  <c:v>74452</c:v>
                </c:pt>
                <c:pt idx="1">
                  <c:v>88988</c:v>
                </c:pt>
                <c:pt idx="2">
                  <c:v>107006</c:v>
                </c:pt>
                <c:pt idx="3">
                  <c:v>135987</c:v>
                </c:pt>
                <c:pt idx="4">
                  <c:v>177866</c:v>
                </c:pt>
                <c:pt idx="5">
                  <c:v>232887</c:v>
                </c:pt>
                <c:pt idx="6">
                  <c:v>280522</c:v>
                </c:pt>
                <c:pt idx="7">
                  <c:v>386064</c:v>
                </c:pt>
                <c:pt idx="8">
                  <c:v>469822</c:v>
                </c:pt>
                <c:pt idx="9">
                  <c:v>513983</c:v>
                </c:pt>
                <c:pt idx="11">
                  <c:v>24509</c:v>
                </c:pt>
                <c:pt idx="12">
                  <c:v>34204</c:v>
                </c:pt>
                <c:pt idx="13">
                  <c:v>48077</c:v>
                </c:pt>
                <c:pt idx="14">
                  <c:v>61093</c:v>
                </c:pt>
              </c:numCache>
            </c:numRef>
          </c:val>
          <c:extLst>
            <c:ext xmlns:c16="http://schemas.microsoft.com/office/drawing/2014/chart" uri="{C3380CC4-5D6E-409C-BE32-E72D297353CC}">
              <c16:uniqueId val="{0000001B-E76C-45CC-B3FB-184C57103535}"/>
            </c:ext>
          </c:extLst>
        </c:ser>
        <c:ser>
          <c:idx val="3"/>
          <c:order val="3"/>
          <c:tx>
            <c:strRef>
              <c:f>' Revenue'!$E$3:$E$4</c:f>
              <c:strCache>
                <c:ptCount val="1"/>
                <c:pt idx="0">
                  <c:v>BCS</c:v>
                </c:pt>
              </c:strCache>
            </c:strRef>
          </c:tx>
          <c:spPr>
            <a:solidFill>
              <a:schemeClr val="accent4"/>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Revenue'!$E$5:$E$20</c:f>
              <c:numCache>
                <c:formatCode>General</c:formatCode>
                <c:ptCount val="15"/>
                <c:pt idx="0">
                  <c:v>43712.69</c:v>
                </c:pt>
                <c:pt idx="1">
                  <c:v>41677.15</c:v>
                </c:pt>
                <c:pt idx="2">
                  <c:v>38919.160000000003</c:v>
                </c:pt>
                <c:pt idx="3">
                  <c:v>29072.54</c:v>
                </c:pt>
                <c:pt idx="4">
                  <c:v>27162.75</c:v>
                </c:pt>
                <c:pt idx="5">
                  <c:v>28212.33</c:v>
                </c:pt>
                <c:pt idx="6">
                  <c:v>27621.9</c:v>
                </c:pt>
                <c:pt idx="7">
                  <c:v>27947.54</c:v>
                </c:pt>
                <c:pt idx="8">
                  <c:v>30169.69</c:v>
                </c:pt>
                <c:pt idx="9">
                  <c:v>30868.080000000002</c:v>
                </c:pt>
                <c:pt idx="11">
                  <c:v>45992.04</c:v>
                </c:pt>
                <c:pt idx="12">
                  <c:v>49030.07</c:v>
                </c:pt>
                <c:pt idx="13">
                  <c:v>48866.82</c:v>
                </c:pt>
                <c:pt idx="14">
                  <c:v>46036.06</c:v>
                </c:pt>
              </c:numCache>
            </c:numRef>
          </c:val>
          <c:extLst>
            <c:ext xmlns:c16="http://schemas.microsoft.com/office/drawing/2014/chart" uri="{C3380CC4-5D6E-409C-BE32-E72D297353CC}">
              <c16:uniqueId val="{0000001C-E76C-45CC-B3FB-184C57103535}"/>
            </c:ext>
          </c:extLst>
        </c:ser>
        <c:ser>
          <c:idx val="4"/>
          <c:order val="4"/>
          <c:tx>
            <c:strRef>
              <c:f>' Revenue'!$F$3:$F$4</c:f>
              <c:strCache>
                <c:ptCount val="1"/>
                <c:pt idx="0">
                  <c:v>GOOG</c:v>
                </c:pt>
              </c:strCache>
            </c:strRef>
          </c:tx>
          <c:spPr>
            <a:solidFill>
              <a:schemeClr val="accent5"/>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Revenue'!$F$5:$F$20</c:f>
              <c:numCache>
                <c:formatCode>General</c:formatCode>
                <c:ptCount val="15"/>
                <c:pt idx="0">
                  <c:v>55519</c:v>
                </c:pt>
                <c:pt idx="1">
                  <c:v>66001</c:v>
                </c:pt>
                <c:pt idx="2">
                  <c:v>74989</c:v>
                </c:pt>
                <c:pt idx="3">
                  <c:v>90272</c:v>
                </c:pt>
                <c:pt idx="4">
                  <c:v>110855</c:v>
                </c:pt>
                <c:pt idx="5">
                  <c:v>136819</c:v>
                </c:pt>
                <c:pt idx="6">
                  <c:v>161857</c:v>
                </c:pt>
                <c:pt idx="7">
                  <c:v>182527</c:v>
                </c:pt>
                <c:pt idx="8">
                  <c:v>257637</c:v>
                </c:pt>
                <c:pt idx="9">
                  <c:v>282836</c:v>
                </c:pt>
                <c:pt idx="11">
                  <c:v>23651</c:v>
                </c:pt>
                <c:pt idx="12">
                  <c:v>29321</c:v>
                </c:pt>
                <c:pt idx="13">
                  <c:v>37905</c:v>
                </c:pt>
                <c:pt idx="14">
                  <c:v>46039</c:v>
                </c:pt>
              </c:numCache>
            </c:numRef>
          </c:val>
          <c:extLst>
            <c:ext xmlns:c16="http://schemas.microsoft.com/office/drawing/2014/chart" uri="{C3380CC4-5D6E-409C-BE32-E72D297353CC}">
              <c16:uniqueId val="{0000001D-E76C-45CC-B3FB-184C57103535}"/>
            </c:ext>
          </c:extLst>
        </c:ser>
        <c:ser>
          <c:idx val="5"/>
          <c:order val="5"/>
          <c:tx>
            <c:strRef>
              <c:f>' Revenue'!$G$3:$G$4</c:f>
              <c:strCache>
                <c:ptCount val="1"/>
                <c:pt idx="0">
                  <c:v>INTC</c:v>
                </c:pt>
              </c:strCache>
            </c:strRef>
          </c:tx>
          <c:spPr>
            <a:solidFill>
              <a:schemeClr val="accent6"/>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Revenue'!$G$5:$G$20</c:f>
              <c:numCache>
                <c:formatCode>General</c:formatCode>
                <c:ptCount val="15"/>
                <c:pt idx="0">
                  <c:v>52708</c:v>
                </c:pt>
                <c:pt idx="1">
                  <c:v>55870</c:v>
                </c:pt>
                <c:pt idx="2">
                  <c:v>55355</c:v>
                </c:pt>
                <c:pt idx="3">
                  <c:v>59387</c:v>
                </c:pt>
                <c:pt idx="4">
                  <c:v>62761</c:v>
                </c:pt>
                <c:pt idx="5">
                  <c:v>70848</c:v>
                </c:pt>
                <c:pt idx="6">
                  <c:v>71965</c:v>
                </c:pt>
                <c:pt idx="7">
                  <c:v>77867</c:v>
                </c:pt>
                <c:pt idx="8">
                  <c:v>79024</c:v>
                </c:pt>
                <c:pt idx="9">
                  <c:v>63054</c:v>
                </c:pt>
                <c:pt idx="11">
                  <c:v>35127</c:v>
                </c:pt>
                <c:pt idx="12">
                  <c:v>43623</c:v>
                </c:pt>
                <c:pt idx="13">
                  <c:v>53999</c:v>
                </c:pt>
                <c:pt idx="14">
                  <c:v>53341</c:v>
                </c:pt>
              </c:numCache>
            </c:numRef>
          </c:val>
          <c:extLst>
            <c:ext xmlns:c16="http://schemas.microsoft.com/office/drawing/2014/chart" uri="{C3380CC4-5D6E-409C-BE32-E72D297353CC}">
              <c16:uniqueId val="{0000001E-E76C-45CC-B3FB-184C57103535}"/>
            </c:ext>
          </c:extLst>
        </c:ser>
        <c:ser>
          <c:idx val="6"/>
          <c:order val="6"/>
          <c:tx>
            <c:strRef>
              <c:f>' Revenue'!$H$3:$H$4</c:f>
              <c:strCache>
                <c:ptCount val="1"/>
                <c:pt idx="0">
                  <c:v>MCD</c:v>
                </c:pt>
              </c:strCache>
            </c:strRef>
          </c:tx>
          <c:spPr>
            <a:solidFill>
              <a:schemeClr val="accent1">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Revenue'!$H$5:$H$20</c:f>
              <c:numCache>
                <c:formatCode>General</c:formatCode>
                <c:ptCount val="15"/>
                <c:pt idx="0">
                  <c:v>28105.7</c:v>
                </c:pt>
                <c:pt idx="1">
                  <c:v>27441.3</c:v>
                </c:pt>
                <c:pt idx="2">
                  <c:v>25413</c:v>
                </c:pt>
                <c:pt idx="3">
                  <c:v>24621.9</c:v>
                </c:pt>
                <c:pt idx="4">
                  <c:v>22820.400000000001</c:v>
                </c:pt>
                <c:pt idx="5">
                  <c:v>21257.9</c:v>
                </c:pt>
                <c:pt idx="6">
                  <c:v>21364.400000000001</c:v>
                </c:pt>
                <c:pt idx="7">
                  <c:v>19207.8</c:v>
                </c:pt>
                <c:pt idx="8">
                  <c:v>23222.9</c:v>
                </c:pt>
                <c:pt idx="9">
                  <c:v>23182.6</c:v>
                </c:pt>
                <c:pt idx="11">
                  <c:v>22744.7</c:v>
                </c:pt>
                <c:pt idx="12">
                  <c:v>24074.6</c:v>
                </c:pt>
                <c:pt idx="13">
                  <c:v>27006</c:v>
                </c:pt>
                <c:pt idx="14">
                  <c:v>27567</c:v>
                </c:pt>
              </c:numCache>
            </c:numRef>
          </c:val>
          <c:extLst>
            <c:ext xmlns:c16="http://schemas.microsoft.com/office/drawing/2014/chart" uri="{C3380CC4-5D6E-409C-BE32-E72D297353CC}">
              <c16:uniqueId val="{0000001F-E76C-45CC-B3FB-184C57103535}"/>
            </c:ext>
          </c:extLst>
        </c:ser>
        <c:ser>
          <c:idx val="7"/>
          <c:order val="7"/>
          <c:tx>
            <c:strRef>
              <c:f>' Revenue'!$I$3:$I$4</c:f>
              <c:strCache>
                <c:ptCount val="1"/>
                <c:pt idx="0">
                  <c:v>MSFT</c:v>
                </c:pt>
              </c:strCache>
            </c:strRef>
          </c:tx>
          <c:spPr>
            <a:solidFill>
              <a:schemeClr val="accent2">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Revenue'!$I$5:$I$20</c:f>
              <c:numCache>
                <c:formatCode>General</c:formatCode>
                <c:ptCount val="15"/>
                <c:pt idx="0">
                  <c:v>77849</c:v>
                </c:pt>
                <c:pt idx="1">
                  <c:v>86833</c:v>
                </c:pt>
                <c:pt idx="2">
                  <c:v>93580</c:v>
                </c:pt>
                <c:pt idx="3">
                  <c:v>91154</c:v>
                </c:pt>
                <c:pt idx="4">
                  <c:v>96571</c:v>
                </c:pt>
                <c:pt idx="5">
                  <c:v>110360</c:v>
                </c:pt>
                <c:pt idx="6">
                  <c:v>125843</c:v>
                </c:pt>
                <c:pt idx="7">
                  <c:v>143015</c:v>
                </c:pt>
                <c:pt idx="8">
                  <c:v>168088</c:v>
                </c:pt>
                <c:pt idx="9">
                  <c:v>198270</c:v>
                </c:pt>
                <c:pt idx="10">
                  <c:v>211915</c:v>
                </c:pt>
                <c:pt idx="11">
                  <c:v>58437</c:v>
                </c:pt>
                <c:pt idx="12">
                  <c:v>62484</c:v>
                </c:pt>
                <c:pt idx="13">
                  <c:v>69943</c:v>
                </c:pt>
                <c:pt idx="14">
                  <c:v>73723</c:v>
                </c:pt>
              </c:numCache>
            </c:numRef>
          </c:val>
          <c:extLst>
            <c:ext xmlns:c16="http://schemas.microsoft.com/office/drawing/2014/chart" uri="{C3380CC4-5D6E-409C-BE32-E72D297353CC}">
              <c16:uniqueId val="{00000020-E76C-45CC-B3FB-184C57103535}"/>
            </c:ext>
          </c:extLst>
        </c:ser>
        <c:ser>
          <c:idx val="8"/>
          <c:order val="8"/>
          <c:tx>
            <c:strRef>
              <c:f>' Revenue'!$J$3:$J$4</c:f>
              <c:strCache>
                <c:ptCount val="1"/>
                <c:pt idx="0">
                  <c:v>NVDA</c:v>
                </c:pt>
              </c:strCache>
            </c:strRef>
          </c:tx>
          <c:spPr>
            <a:solidFill>
              <a:schemeClr val="accent3">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Revenue'!$J$5:$J$20</c:f>
              <c:numCache>
                <c:formatCode>General</c:formatCode>
                <c:ptCount val="15"/>
                <c:pt idx="0">
                  <c:v>4280.1589999999997</c:v>
                </c:pt>
                <c:pt idx="1">
                  <c:v>4130</c:v>
                </c:pt>
                <c:pt idx="2">
                  <c:v>4682</c:v>
                </c:pt>
                <c:pt idx="3">
                  <c:v>5010</c:v>
                </c:pt>
                <c:pt idx="4">
                  <c:v>6910</c:v>
                </c:pt>
                <c:pt idx="5">
                  <c:v>9714</c:v>
                </c:pt>
                <c:pt idx="6">
                  <c:v>11716</c:v>
                </c:pt>
                <c:pt idx="7">
                  <c:v>10918</c:v>
                </c:pt>
                <c:pt idx="8">
                  <c:v>16675</c:v>
                </c:pt>
                <c:pt idx="9">
                  <c:v>26914</c:v>
                </c:pt>
                <c:pt idx="10">
                  <c:v>26974</c:v>
                </c:pt>
                <c:pt idx="11">
                  <c:v>3424.8589999999999</c:v>
                </c:pt>
                <c:pt idx="12">
                  <c:v>3326.4450000000002</c:v>
                </c:pt>
                <c:pt idx="13">
                  <c:v>3543.3090000000002</c:v>
                </c:pt>
                <c:pt idx="14">
                  <c:v>3997.93</c:v>
                </c:pt>
              </c:numCache>
            </c:numRef>
          </c:val>
          <c:extLst>
            <c:ext xmlns:c16="http://schemas.microsoft.com/office/drawing/2014/chart" uri="{C3380CC4-5D6E-409C-BE32-E72D297353CC}">
              <c16:uniqueId val="{00000021-E76C-45CC-B3FB-184C57103535}"/>
            </c:ext>
          </c:extLst>
        </c:ser>
        <c:ser>
          <c:idx val="9"/>
          <c:order val="9"/>
          <c:tx>
            <c:strRef>
              <c:f>' Revenue'!$K$3:$K$4</c:f>
              <c:strCache>
                <c:ptCount val="1"/>
                <c:pt idx="0">
                  <c:v>PCG</c:v>
                </c:pt>
              </c:strCache>
            </c:strRef>
          </c:tx>
          <c:spPr>
            <a:solidFill>
              <a:schemeClr val="accent4">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Revenue'!$K$5:$K$20</c:f>
              <c:numCache>
                <c:formatCode>General</c:formatCode>
                <c:ptCount val="15"/>
                <c:pt idx="0">
                  <c:v>15598</c:v>
                </c:pt>
                <c:pt idx="1">
                  <c:v>17090</c:v>
                </c:pt>
                <c:pt idx="2">
                  <c:v>16833</c:v>
                </c:pt>
                <c:pt idx="3">
                  <c:v>17666</c:v>
                </c:pt>
                <c:pt idx="4">
                  <c:v>17135</c:v>
                </c:pt>
                <c:pt idx="5">
                  <c:v>16759</c:v>
                </c:pt>
                <c:pt idx="6">
                  <c:v>17129</c:v>
                </c:pt>
                <c:pt idx="7">
                  <c:v>18469</c:v>
                </c:pt>
                <c:pt idx="8">
                  <c:v>20642</c:v>
                </c:pt>
                <c:pt idx="9">
                  <c:v>21680</c:v>
                </c:pt>
                <c:pt idx="11">
                  <c:v>13399</c:v>
                </c:pt>
                <c:pt idx="12">
                  <c:v>13841</c:v>
                </c:pt>
                <c:pt idx="13">
                  <c:v>14956</c:v>
                </c:pt>
                <c:pt idx="14">
                  <c:v>15040</c:v>
                </c:pt>
              </c:numCache>
            </c:numRef>
          </c:val>
          <c:extLst>
            <c:ext xmlns:c16="http://schemas.microsoft.com/office/drawing/2014/chart" uri="{C3380CC4-5D6E-409C-BE32-E72D297353CC}">
              <c16:uniqueId val="{00000022-E76C-45CC-B3FB-184C57103535}"/>
            </c:ext>
          </c:extLst>
        </c:ser>
        <c:ser>
          <c:idx val="10"/>
          <c:order val="10"/>
          <c:tx>
            <c:strRef>
              <c:f>' Revenue'!$L$3:$L$4</c:f>
              <c:strCache>
                <c:ptCount val="1"/>
                <c:pt idx="0">
                  <c:v>PYPL</c:v>
                </c:pt>
              </c:strCache>
            </c:strRef>
          </c:tx>
          <c:spPr>
            <a:solidFill>
              <a:schemeClr val="accent5">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Revenue'!$L$5:$L$20</c:f>
              <c:numCache>
                <c:formatCode>General</c:formatCode>
                <c:ptCount val="15"/>
                <c:pt idx="1">
                  <c:v>8025</c:v>
                </c:pt>
                <c:pt idx="2">
                  <c:v>9248</c:v>
                </c:pt>
                <c:pt idx="3">
                  <c:v>10842</c:v>
                </c:pt>
                <c:pt idx="4">
                  <c:v>13094</c:v>
                </c:pt>
                <c:pt idx="5">
                  <c:v>15451</c:v>
                </c:pt>
                <c:pt idx="6">
                  <c:v>17772</c:v>
                </c:pt>
                <c:pt idx="7">
                  <c:v>21454</c:v>
                </c:pt>
                <c:pt idx="8">
                  <c:v>25371</c:v>
                </c:pt>
                <c:pt idx="9">
                  <c:v>27518</c:v>
                </c:pt>
              </c:numCache>
            </c:numRef>
          </c:val>
          <c:extLst>
            <c:ext xmlns:c16="http://schemas.microsoft.com/office/drawing/2014/chart" uri="{C3380CC4-5D6E-409C-BE32-E72D297353CC}">
              <c16:uniqueId val="{00000023-E76C-45CC-B3FB-184C57103535}"/>
            </c:ext>
          </c:extLst>
        </c:ser>
        <c:ser>
          <c:idx val="11"/>
          <c:order val="11"/>
          <c:tx>
            <c:strRef>
              <c:f>' Revenue'!$M$3:$M$4</c:f>
              <c:strCache>
                <c:ptCount val="1"/>
                <c:pt idx="0">
                  <c:v>SHLDQ</c:v>
                </c:pt>
              </c:strCache>
            </c:strRef>
          </c:tx>
          <c:spPr>
            <a:solidFill>
              <a:schemeClr val="accent6">
                <a:lumMod val="60000"/>
              </a:schemeClr>
            </a:solidFill>
            <a:ln>
              <a:noFill/>
            </a:ln>
            <a:effectLst/>
          </c:spPr>
          <c:invertIfNegative val="0"/>
          <c:cat>
            <c:strRef>
              <c:f>' Revenue'!$A$5:$A$20</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Revenue'!$M$5:$M$20</c:f>
              <c:numCache>
                <c:formatCode>General</c:formatCode>
                <c:ptCount val="15"/>
                <c:pt idx="0">
                  <c:v>39854</c:v>
                </c:pt>
                <c:pt idx="1">
                  <c:v>36188</c:v>
                </c:pt>
                <c:pt idx="2">
                  <c:v>31198</c:v>
                </c:pt>
                <c:pt idx="3">
                  <c:v>25146</c:v>
                </c:pt>
                <c:pt idx="4">
                  <c:v>22138</c:v>
                </c:pt>
                <c:pt idx="5">
                  <c:v>16702</c:v>
                </c:pt>
                <c:pt idx="11">
                  <c:v>46770</c:v>
                </c:pt>
                <c:pt idx="12">
                  <c:v>43360</c:v>
                </c:pt>
                <c:pt idx="13">
                  <c:v>42664</c:v>
                </c:pt>
                <c:pt idx="14">
                  <c:v>41567</c:v>
                </c:pt>
              </c:numCache>
            </c:numRef>
          </c:val>
          <c:extLst>
            <c:ext xmlns:c16="http://schemas.microsoft.com/office/drawing/2014/chart" uri="{C3380CC4-5D6E-409C-BE32-E72D297353CC}">
              <c16:uniqueId val="{00000024-E76C-45CC-B3FB-184C57103535}"/>
            </c:ext>
          </c:extLst>
        </c:ser>
        <c:dLbls>
          <c:showLegendKey val="0"/>
          <c:showVal val="0"/>
          <c:showCatName val="0"/>
          <c:showSerName val="0"/>
          <c:showPercent val="0"/>
          <c:showBubbleSize val="0"/>
        </c:dLbls>
        <c:gapWidth val="219"/>
        <c:overlap val="-27"/>
        <c:axId val="1991585231"/>
        <c:axId val="1991593391"/>
      </c:barChart>
      <c:catAx>
        <c:axId val="19915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93391"/>
        <c:crosses val="autoZero"/>
        <c:auto val="1"/>
        <c:lblAlgn val="ctr"/>
        <c:lblOffset val="100"/>
        <c:noMultiLvlLbl val="0"/>
      </c:catAx>
      <c:valAx>
        <c:axId val="199159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85231"/>
        <c:crosses val="autoZero"/>
        <c:crossBetween val="between"/>
      </c:valAx>
      <c:spPr>
        <a:noFill/>
        <a:ln>
          <a:noFill/>
        </a:ln>
        <a:effectLst/>
      </c:spPr>
    </c:plotArea>
    <c:legend>
      <c:legendPos val="r"/>
      <c:layout>
        <c:manualLayout>
          <c:xMode val="edge"/>
          <c:yMode val="edge"/>
          <c:x val="0.90909090909090906"/>
          <c:y val="2.7394069132573969E-2"/>
          <c:w val="8.1339712918660281E-2"/>
          <c:h val="0.84842705718754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 Net Income !PivotTable2</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aseline="0"/>
              <a:t>Net Profit by Years </a:t>
            </a:r>
            <a:endParaRPr lang="en-US"/>
          </a:p>
        </c:rich>
      </c:tx>
      <c:layout>
        <c:manualLayout>
          <c:xMode val="edge"/>
          <c:yMode val="edge"/>
          <c:x val="0.36215563672925866"/>
          <c:y val="4.063987863349349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61407543136781E-2"/>
          <c:y val="0.15068989295089447"/>
          <c:w val="0.85796061505735577"/>
          <c:h val="0.74014026859849258"/>
        </c:manualLayout>
      </c:layout>
      <c:barChart>
        <c:barDir val="col"/>
        <c:grouping val="clustered"/>
        <c:varyColors val="0"/>
        <c:ser>
          <c:idx val="0"/>
          <c:order val="0"/>
          <c:tx>
            <c:strRef>
              <c:f>' Net Income '!$B$2:$B$3</c:f>
              <c:strCache>
                <c:ptCount val="1"/>
                <c:pt idx="0">
                  <c:v>AAPL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'!$B$4:$B$19</c:f>
              <c:numCache>
                <c:formatCode>General</c:formatCode>
                <c:ptCount val="15"/>
                <c:pt idx="0">
                  <c:v>37037</c:v>
                </c:pt>
                <c:pt idx="1">
                  <c:v>39510</c:v>
                </c:pt>
                <c:pt idx="2">
                  <c:v>53394</c:v>
                </c:pt>
                <c:pt idx="3">
                  <c:v>45687</c:v>
                </c:pt>
                <c:pt idx="4">
                  <c:v>48351</c:v>
                </c:pt>
                <c:pt idx="5">
                  <c:v>59531</c:v>
                </c:pt>
                <c:pt idx="6">
                  <c:v>55256</c:v>
                </c:pt>
                <c:pt idx="7">
                  <c:v>57411</c:v>
                </c:pt>
                <c:pt idx="8">
                  <c:v>94680</c:v>
                </c:pt>
                <c:pt idx="9">
                  <c:v>99803</c:v>
                </c:pt>
                <c:pt idx="11">
                  <c:v>8235</c:v>
                </c:pt>
                <c:pt idx="12">
                  <c:v>14013</c:v>
                </c:pt>
                <c:pt idx="13">
                  <c:v>25922</c:v>
                </c:pt>
                <c:pt idx="14">
                  <c:v>41733</c:v>
                </c:pt>
              </c:numCache>
            </c:numRef>
          </c:val>
          <c:extLst>
            <c:ext xmlns:c16="http://schemas.microsoft.com/office/drawing/2014/chart" uri="{C3380CC4-5D6E-409C-BE32-E72D297353CC}">
              <c16:uniqueId val="{00000000-655E-4795-9CC5-3E65A5278DB0}"/>
            </c:ext>
          </c:extLst>
        </c:ser>
        <c:ser>
          <c:idx val="1"/>
          <c:order val="1"/>
          <c:tx>
            <c:strRef>
              <c:f>' Net Income '!$C$2:$C$3</c:f>
              <c:strCache>
                <c:ptCount val="1"/>
                <c:pt idx="0">
                  <c:v>AIG</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'!$C$4:$C$19</c:f>
              <c:numCache>
                <c:formatCode>General</c:formatCode>
                <c:ptCount val="15"/>
                <c:pt idx="0">
                  <c:v>9085</c:v>
                </c:pt>
                <c:pt idx="1">
                  <c:v>7529</c:v>
                </c:pt>
                <c:pt idx="2">
                  <c:v>2196</c:v>
                </c:pt>
                <c:pt idx="3">
                  <c:v>-849</c:v>
                </c:pt>
                <c:pt idx="4">
                  <c:v>-6084</c:v>
                </c:pt>
                <c:pt idx="5">
                  <c:v>-6</c:v>
                </c:pt>
                <c:pt idx="6">
                  <c:v>3326</c:v>
                </c:pt>
                <c:pt idx="7">
                  <c:v>-5973</c:v>
                </c:pt>
                <c:pt idx="8">
                  <c:v>9359</c:v>
                </c:pt>
                <c:pt idx="9">
                  <c:v>10247</c:v>
                </c:pt>
                <c:pt idx="11">
                  <c:v>-12244</c:v>
                </c:pt>
                <c:pt idx="12">
                  <c:v>2046</c:v>
                </c:pt>
                <c:pt idx="13">
                  <c:v>19810</c:v>
                </c:pt>
                <c:pt idx="14">
                  <c:v>3438</c:v>
                </c:pt>
              </c:numCache>
            </c:numRef>
          </c:val>
          <c:extLst>
            <c:ext xmlns:c16="http://schemas.microsoft.com/office/drawing/2014/chart" uri="{C3380CC4-5D6E-409C-BE32-E72D297353CC}">
              <c16:uniqueId val="{0000001A-9754-4C69-A2B8-2D48D8B00289}"/>
            </c:ext>
          </c:extLst>
        </c:ser>
        <c:ser>
          <c:idx val="2"/>
          <c:order val="2"/>
          <c:tx>
            <c:strRef>
              <c:f>' Net Income '!$D$2:$D$3</c:f>
              <c:strCache>
                <c:ptCount val="1"/>
                <c:pt idx="0">
                  <c:v>AMZN</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'!$D$4:$D$19</c:f>
              <c:numCache>
                <c:formatCode>General</c:formatCode>
                <c:ptCount val="15"/>
                <c:pt idx="0">
                  <c:v>274</c:v>
                </c:pt>
                <c:pt idx="1">
                  <c:v>-241</c:v>
                </c:pt>
                <c:pt idx="2">
                  <c:v>596</c:v>
                </c:pt>
                <c:pt idx="3">
                  <c:v>2371</c:v>
                </c:pt>
                <c:pt idx="4">
                  <c:v>3033</c:v>
                </c:pt>
                <c:pt idx="5">
                  <c:v>10073</c:v>
                </c:pt>
                <c:pt idx="6">
                  <c:v>11588</c:v>
                </c:pt>
                <c:pt idx="7">
                  <c:v>21331</c:v>
                </c:pt>
                <c:pt idx="8">
                  <c:v>33364</c:v>
                </c:pt>
                <c:pt idx="9">
                  <c:v>-2722</c:v>
                </c:pt>
                <c:pt idx="11">
                  <c:v>902</c:v>
                </c:pt>
                <c:pt idx="12">
                  <c:v>1152</c:v>
                </c:pt>
                <c:pt idx="13">
                  <c:v>631</c:v>
                </c:pt>
                <c:pt idx="14">
                  <c:v>-39</c:v>
                </c:pt>
              </c:numCache>
            </c:numRef>
          </c:val>
          <c:extLst>
            <c:ext xmlns:c16="http://schemas.microsoft.com/office/drawing/2014/chart" uri="{C3380CC4-5D6E-409C-BE32-E72D297353CC}">
              <c16:uniqueId val="{0000001B-9754-4C69-A2B8-2D48D8B00289}"/>
            </c:ext>
          </c:extLst>
        </c:ser>
        <c:ser>
          <c:idx val="3"/>
          <c:order val="3"/>
          <c:tx>
            <c:strRef>
              <c:f>' Net Income '!$E$2:$E$3</c:f>
              <c:strCache>
                <c:ptCount val="1"/>
                <c:pt idx="0">
                  <c:v>BCS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'!$E$4:$E$19</c:f>
              <c:numCache>
                <c:formatCode>General</c:formatCode>
                <c:ptCount val="15"/>
                <c:pt idx="0">
                  <c:v>846.55679999999995</c:v>
                </c:pt>
                <c:pt idx="1">
                  <c:v>-197.77160000000001</c:v>
                </c:pt>
                <c:pt idx="2">
                  <c:v>-495.39600000000002</c:v>
                </c:pt>
                <c:pt idx="3">
                  <c:v>2373.13</c:v>
                </c:pt>
                <c:pt idx="4">
                  <c:v>-2477.0729999999999</c:v>
                </c:pt>
                <c:pt idx="5">
                  <c:v>1860.711</c:v>
                </c:pt>
                <c:pt idx="6">
                  <c:v>4180.5709999999999</c:v>
                </c:pt>
                <c:pt idx="7">
                  <c:v>1959.384</c:v>
                </c:pt>
                <c:pt idx="8">
                  <c:v>8766.2630000000008</c:v>
                </c:pt>
                <c:pt idx="9">
                  <c:v>6212.9489999999996</c:v>
                </c:pt>
                <c:pt idx="11">
                  <c:v>5497.87</c:v>
                </c:pt>
                <c:pt idx="12">
                  <c:v>7034.11</c:v>
                </c:pt>
                <c:pt idx="13">
                  <c:v>6338.98</c:v>
                </c:pt>
                <c:pt idx="14">
                  <c:v>-1650.0889999999999</c:v>
                </c:pt>
              </c:numCache>
            </c:numRef>
          </c:val>
          <c:extLst>
            <c:ext xmlns:c16="http://schemas.microsoft.com/office/drawing/2014/chart" uri="{C3380CC4-5D6E-409C-BE32-E72D297353CC}">
              <c16:uniqueId val="{0000001C-9754-4C69-A2B8-2D48D8B00289}"/>
            </c:ext>
          </c:extLst>
        </c:ser>
        <c:ser>
          <c:idx val="4"/>
          <c:order val="4"/>
          <c:tx>
            <c:strRef>
              <c:f>' Net Income '!$F$2:$F$3</c:f>
              <c:strCache>
                <c:ptCount val="1"/>
                <c:pt idx="0">
                  <c:v>GOOG</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'!$F$4:$F$19</c:f>
              <c:numCache>
                <c:formatCode>General</c:formatCode>
                <c:ptCount val="15"/>
                <c:pt idx="0">
                  <c:v>12733</c:v>
                </c:pt>
                <c:pt idx="1">
                  <c:v>14136</c:v>
                </c:pt>
                <c:pt idx="2">
                  <c:v>15826</c:v>
                </c:pt>
                <c:pt idx="3">
                  <c:v>19478</c:v>
                </c:pt>
                <c:pt idx="4">
                  <c:v>12662</c:v>
                </c:pt>
                <c:pt idx="5">
                  <c:v>30736</c:v>
                </c:pt>
                <c:pt idx="6">
                  <c:v>34343</c:v>
                </c:pt>
                <c:pt idx="7">
                  <c:v>40269</c:v>
                </c:pt>
                <c:pt idx="8">
                  <c:v>76033</c:v>
                </c:pt>
                <c:pt idx="9">
                  <c:v>59972</c:v>
                </c:pt>
                <c:pt idx="11">
                  <c:v>6520</c:v>
                </c:pt>
                <c:pt idx="12">
                  <c:v>8505</c:v>
                </c:pt>
                <c:pt idx="13">
                  <c:v>9737</c:v>
                </c:pt>
                <c:pt idx="14">
                  <c:v>10737</c:v>
                </c:pt>
              </c:numCache>
            </c:numRef>
          </c:val>
          <c:extLst>
            <c:ext xmlns:c16="http://schemas.microsoft.com/office/drawing/2014/chart" uri="{C3380CC4-5D6E-409C-BE32-E72D297353CC}">
              <c16:uniqueId val="{0000001D-9754-4C69-A2B8-2D48D8B00289}"/>
            </c:ext>
          </c:extLst>
        </c:ser>
        <c:ser>
          <c:idx val="5"/>
          <c:order val="5"/>
          <c:tx>
            <c:strRef>
              <c:f>' Net Income '!$G$2:$G$3</c:f>
              <c:strCache>
                <c:ptCount val="1"/>
                <c:pt idx="0">
                  <c:v>INTC</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'!$G$4:$G$19</c:f>
              <c:numCache>
                <c:formatCode>General</c:formatCode>
                <c:ptCount val="15"/>
                <c:pt idx="0">
                  <c:v>9620</c:v>
                </c:pt>
                <c:pt idx="1">
                  <c:v>11704</c:v>
                </c:pt>
                <c:pt idx="2">
                  <c:v>11420</c:v>
                </c:pt>
                <c:pt idx="3">
                  <c:v>10316</c:v>
                </c:pt>
                <c:pt idx="4">
                  <c:v>9601</c:v>
                </c:pt>
                <c:pt idx="5">
                  <c:v>21053</c:v>
                </c:pt>
                <c:pt idx="6">
                  <c:v>21048</c:v>
                </c:pt>
                <c:pt idx="7">
                  <c:v>20899</c:v>
                </c:pt>
                <c:pt idx="8">
                  <c:v>19868</c:v>
                </c:pt>
                <c:pt idx="9">
                  <c:v>8014</c:v>
                </c:pt>
                <c:pt idx="11">
                  <c:v>4369</c:v>
                </c:pt>
                <c:pt idx="12">
                  <c:v>11464</c:v>
                </c:pt>
                <c:pt idx="13">
                  <c:v>12942</c:v>
                </c:pt>
                <c:pt idx="14">
                  <c:v>11005</c:v>
                </c:pt>
              </c:numCache>
            </c:numRef>
          </c:val>
          <c:extLst>
            <c:ext xmlns:c16="http://schemas.microsoft.com/office/drawing/2014/chart" uri="{C3380CC4-5D6E-409C-BE32-E72D297353CC}">
              <c16:uniqueId val="{0000001E-9754-4C69-A2B8-2D48D8B00289}"/>
            </c:ext>
          </c:extLst>
        </c:ser>
        <c:ser>
          <c:idx val="6"/>
          <c:order val="6"/>
          <c:tx>
            <c:strRef>
              <c:f>' Net Income '!$H$2:$H$3</c:f>
              <c:strCache>
                <c:ptCount val="1"/>
                <c:pt idx="0">
                  <c:v>MCD</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'!$H$4:$H$19</c:f>
              <c:numCache>
                <c:formatCode>General</c:formatCode>
                <c:ptCount val="15"/>
                <c:pt idx="0">
                  <c:v>5585.9</c:v>
                </c:pt>
                <c:pt idx="1">
                  <c:v>4757.8</c:v>
                </c:pt>
                <c:pt idx="2">
                  <c:v>4529.3</c:v>
                </c:pt>
                <c:pt idx="3">
                  <c:v>4686.5</c:v>
                </c:pt>
                <c:pt idx="4">
                  <c:v>5192.3</c:v>
                </c:pt>
                <c:pt idx="5">
                  <c:v>5924.3</c:v>
                </c:pt>
                <c:pt idx="6">
                  <c:v>6025.4</c:v>
                </c:pt>
                <c:pt idx="7">
                  <c:v>4730.5</c:v>
                </c:pt>
                <c:pt idx="8">
                  <c:v>7545.2</c:v>
                </c:pt>
                <c:pt idx="9">
                  <c:v>6177.4</c:v>
                </c:pt>
                <c:pt idx="11">
                  <c:v>4551</c:v>
                </c:pt>
                <c:pt idx="12">
                  <c:v>4946.3</c:v>
                </c:pt>
                <c:pt idx="13">
                  <c:v>5503.1</c:v>
                </c:pt>
                <c:pt idx="14">
                  <c:v>5464.8</c:v>
                </c:pt>
              </c:numCache>
            </c:numRef>
          </c:val>
          <c:extLst>
            <c:ext xmlns:c16="http://schemas.microsoft.com/office/drawing/2014/chart" uri="{C3380CC4-5D6E-409C-BE32-E72D297353CC}">
              <c16:uniqueId val="{0000001F-9754-4C69-A2B8-2D48D8B00289}"/>
            </c:ext>
          </c:extLst>
        </c:ser>
        <c:ser>
          <c:idx val="7"/>
          <c:order val="7"/>
          <c:tx>
            <c:strRef>
              <c:f>' Net Income '!$I$2:$I$3</c:f>
              <c:strCache>
                <c:ptCount val="1"/>
                <c:pt idx="0">
                  <c:v>MSFT</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'!$I$4:$I$19</c:f>
              <c:numCache>
                <c:formatCode>General</c:formatCode>
                <c:ptCount val="15"/>
                <c:pt idx="0">
                  <c:v>21863</c:v>
                </c:pt>
                <c:pt idx="1">
                  <c:v>22074</c:v>
                </c:pt>
                <c:pt idx="2">
                  <c:v>12193</c:v>
                </c:pt>
                <c:pt idx="3">
                  <c:v>20539</c:v>
                </c:pt>
                <c:pt idx="4">
                  <c:v>25489</c:v>
                </c:pt>
                <c:pt idx="5">
                  <c:v>16571</c:v>
                </c:pt>
                <c:pt idx="6">
                  <c:v>39240</c:v>
                </c:pt>
                <c:pt idx="7">
                  <c:v>44281</c:v>
                </c:pt>
                <c:pt idx="8">
                  <c:v>61271</c:v>
                </c:pt>
                <c:pt idx="9">
                  <c:v>72738</c:v>
                </c:pt>
                <c:pt idx="10">
                  <c:v>72361</c:v>
                </c:pt>
                <c:pt idx="11">
                  <c:v>14569</c:v>
                </c:pt>
                <c:pt idx="12">
                  <c:v>18760</c:v>
                </c:pt>
                <c:pt idx="13">
                  <c:v>23150</c:v>
                </c:pt>
                <c:pt idx="14">
                  <c:v>16978</c:v>
                </c:pt>
              </c:numCache>
            </c:numRef>
          </c:val>
          <c:extLst>
            <c:ext xmlns:c16="http://schemas.microsoft.com/office/drawing/2014/chart" uri="{C3380CC4-5D6E-409C-BE32-E72D297353CC}">
              <c16:uniqueId val="{00000020-9754-4C69-A2B8-2D48D8B00289}"/>
            </c:ext>
          </c:extLst>
        </c:ser>
        <c:ser>
          <c:idx val="8"/>
          <c:order val="8"/>
          <c:tx>
            <c:strRef>
              <c:f>' Net Income '!$J$2:$J$3</c:f>
              <c:strCache>
                <c:ptCount val="1"/>
                <c:pt idx="0">
                  <c:v>NVDA</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'!$J$4:$J$19</c:f>
              <c:numCache>
                <c:formatCode>General</c:formatCode>
                <c:ptCount val="15"/>
                <c:pt idx="0">
                  <c:v>562.53599999999994</c:v>
                </c:pt>
                <c:pt idx="1">
                  <c:v>440</c:v>
                </c:pt>
                <c:pt idx="2">
                  <c:v>631</c:v>
                </c:pt>
                <c:pt idx="3">
                  <c:v>614</c:v>
                </c:pt>
                <c:pt idx="4">
                  <c:v>1666</c:v>
                </c:pt>
                <c:pt idx="5">
                  <c:v>3047</c:v>
                </c:pt>
                <c:pt idx="6">
                  <c:v>4141</c:v>
                </c:pt>
                <c:pt idx="7">
                  <c:v>2796</c:v>
                </c:pt>
                <c:pt idx="8">
                  <c:v>4332</c:v>
                </c:pt>
                <c:pt idx="9">
                  <c:v>9752</c:v>
                </c:pt>
                <c:pt idx="10">
                  <c:v>4368</c:v>
                </c:pt>
                <c:pt idx="11">
                  <c:v>-30.041</c:v>
                </c:pt>
                <c:pt idx="12">
                  <c:v>-67.986999999999995</c:v>
                </c:pt>
                <c:pt idx="13">
                  <c:v>253.14599999999999</c:v>
                </c:pt>
                <c:pt idx="14">
                  <c:v>581.09</c:v>
                </c:pt>
              </c:numCache>
            </c:numRef>
          </c:val>
          <c:extLst>
            <c:ext xmlns:c16="http://schemas.microsoft.com/office/drawing/2014/chart" uri="{C3380CC4-5D6E-409C-BE32-E72D297353CC}">
              <c16:uniqueId val="{00000021-9754-4C69-A2B8-2D48D8B00289}"/>
            </c:ext>
          </c:extLst>
        </c:ser>
        <c:ser>
          <c:idx val="9"/>
          <c:order val="9"/>
          <c:tx>
            <c:strRef>
              <c:f>' Net Income '!$K$2:$K$3</c:f>
              <c:strCache>
                <c:ptCount val="1"/>
                <c:pt idx="0">
                  <c:v>PCG</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'!$K$4:$K$19</c:f>
              <c:numCache>
                <c:formatCode>General</c:formatCode>
                <c:ptCount val="15"/>
                <c:pt idx="0">
                  <c:v>814</c:v>
                </c:pt>
                <c:pt idx="1">
                  <c:v>1436</c:v>
                </c:pt>
                <c:pt idx="2">
                  <c:v>874</c:v>
                </c:pt>
                <c:pt idx="3">
                  <c:v>1393</c:v>
                </c:pt>
                <c:pt idx="4">
                  <c:v>1646</c:v>
                </c:pt>
                <c:pt idx="5">
                  <c:v>-6851</c:v>
                </c:pt>
                <c:pt idx="6">
                  <c:v>-7656</c:v>
                </c:pt>
                <c:pt idx="7">
                  <c:v>-1318</c:v>
                </c:pt>
                <c:pt idx="8">
                  <c:v>-102</c:v>
                </c:pt>
                <c:pt idx="9">
                  <c:v>1800</c:v>
                </c:pt>
                <c:pt idx="11">
                  <c:v>1220</c:v>
                </c:pt>
                <c:pt idx="12">
                  <c:v>1099</c:v>
                </c:pt>
                <c:pt idx="13">
                  <c:v>844</c:v>
                </c:pt>
                <c:pt idx="14">
                  <c:v>816</c:v>
                </c:pt>
              </c:numCache>
            </c:numRef>
          </c:val>
          <c:extLst>
            <c:ext xmlns:c16="http://schemas.microsoft.com/office/drawing/2014/chart" uri="{C3380CC4-5D6E-409C-BE32-E72D297353CC}">
              <c16:uniqueId val="{00000022-9754-4C69-A2B8-2D48D8B00289}"/>
            </c:ext>
          </c:extLst>
        </c:ser>
        <c:ser>
          <c:idx val="10"/>
          <c:order val="10"/>
          <c:tx>
            <c:strRef>
              <c:f>' Net Income '!$L$2:$L$3</c:f>
              <c:strCache>
                <c:ptCount val="1"/>
                <c:pt idx="0">
                  <c:v>PYPL</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'!$L$4:$L$19</c:f>
              <c:numCache>
                <c:formatCode>General</c:formatCode>
                <c:ptCount val="15"/>
                <c:pt idx="1">
                  <c:v>419</c:v>
                </c:pt>
                <c:pt idx="2">
                  <c:v>1228</c:v>
                </c:pt>
                <c:pt idx="3">
                  <c:v>1401</c:v>
                </c:pt>
                <c:pt idx="4">
                  <c:v>1795</c:v>
                </c:pt>
                <c:pt idx="5">
                  <c:v>2057</c:v>
                </c:pt>
                <c:pt idx="6">
                  <c:v>2459</c:v>
                </c:pt>
                <c:pt idx="7">
                  <c:v>4202</c:v>
                </c:pt>
                <c:pt idx="8">
                  <c:v>4169</c:v>
                </c:pt>
                <c:pt idx="9">
                  <c:v>2419</c:v>
                </c:pt>
              </c:numCache>
            </c:numRef>
          </c:val>
          <c:extLst>
            <c:ext xmlns:c16="http://schemas.microsoft.com/office/drawing/2014/chart" uri="{C3380CC4-5D6E-409C-BE32-E72D297353CC}">
              <c16:uniqueId val="{00000023-9754-4C69-A2B8-2D48D8B00289}"/>
            </c:ext>
          </c:extLst>
        </c:ser>
        <c:ser>
          <c:idx val="11"/>
          <c:order val="11"/>
          <c:tx>
            <c:strRef>
              <c:f>' Net Income '!$M$2:$M$3</c:f>
              <c:strCache>
                <c:ptCount val="1"/>
                <c:pt idx="0">
                  <c:v>SHLDQ</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 Net Income '!$A$4:$A$19</c:f>
              <c:strCache>
                <c:ptCount val="15"/>
                <c:pt idx="0">
                  <c:v>2013</c:v>
                </c:pt>
                <c:pt idx="1">
                  <c:v>2014</c:v>
                </c:pt>
                <c:pt idx="2">
                  <c:v>2015</c:v>
                </c:pt>
                <c:pt idx="3">
                  <c:v>2016</c:v>
                </c:pt>
                <c:pt idx="4">
                  <c:v>2017</c:v>
                </c:pt>
                <c:pt idx="5">
                  <c:v>2018</c:v>
                </c:pt>
                <c:pt idx="6">
                  <c:v>2019</c:v>
                </c:pt>
                <c:pt idx="7">
                  <c:v>2020</c:v>
                </c:pt>
                <c:pt idx="8">
                  <c:v>2021</c:v>
                </c:pt>
                <c:pt idx="9">
                  <c:v>2022</c:v>
                </c:pt>
                <c:pt idx="10">
                  <c:v>2023</c:v>
                </c:pt>
                <c:pt idx="11">
                  <c:v>2009</c:v>
                </c:pt>
                <c:pt idx="12">
                  <c:v>2010</c:v>
                </c:pt>
                <c:pt idx="13">
                  <c:v>2011</c:v>
                </c:pt>
                <c:pt idx="14">
                  <c:v>2012</c:v>
                </c:pt>
              </c:strCache>
            </c:strRef>
          </c:cat>
          <c:val>
            <c:numRef>
              <c:f>' Net Income '!$M$4:$M$19</c:f>
              <c:numCache>
                <c:formatCode>General</c:formatCode>
                <c:ptCount val="15"/>
                <c:pt idx="0">
                  <c:v>-930</c:v>
                </c:pt>
                <c:pt idx="1">
                  <c:v>-1365</c:v>
                </c:pt>
                <c:pt idx="2">
                  <c:v>-1682</c:v>
                </c:pt>
                <c:pt idx="3">
                  <c:v>-1129</c:v>
                </c:pt>
                <c:pt idx="4">
                  <c:v>-2221</c:v>
                </c:pt>
                <c:pt idx="5">
                  <c:v>-383</c:v>
                </c:pt>
                <c:pt idx="11">
                  <c:v>53</c:v>
                </c:pt>
                <c:pt idx="12">
                  <c:v>235</c:v>
                </c:pt>
                <c:pt idx="13">
                  <c:v>133</c:v>
                </c:pt>
                <c:pt idx="14">
                  <c:v>-3140</c:v>
                </c:pt>
              </c:numCache>
            </c:numRef>
          </c:val>
          <c:extLst>
            <c:ext xmlns:c16="http://schemas.microsoft.com/office/drawing/2014/chart" uri="{C3380CC4-5D6E-409C-BE32-E72D297353CC}">
              <c16:uniqueId val="{00000024-9754-4C69-A2B8-2D48D8B00289}"/>
            </c:ext>
          </c:extLst>
        </c:ser>
        <c:dLbls>
          <c:showLegendKey val="0"/>
          <c:showVal val="0"/>
          <c:showCatName val="0"/>
          <c:showSerName val="0"/>
          <c:showPercent val="0"/>
          <c:showBubbleSize val="0"/>
        </c:dLbls>
        <c:gapWidth val="164"/>
        <c:overlap val="-22"/>
        <c:axId val="2038733599"/>
        <c:axId val="2038731679"/>
      </c:barChart>
      <c:catAx>
        <c:axId val="20387335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31679"/>
        <c:crosses val="autoZero"/>
        <c:auto val="1"/>
        <c:lblAlgn val="ctr"/>
        <c:lblOffset val="100"/>
        <c:noMultiLvlLbl val="0"/>
      </c:catAx>
      <c:valAx>
        <c:axId val="203873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33599"/>
        <c:crosses val="autoZero"/>
        <c:crossBetween val="between"/>
      </c:valAx>
      <c:spPr>
        <a:noFill/>
        <a:ln>
          <a:noFill/>
        </a:ln>
        <a:effectLst/>
      </c:spPr>
    </c:plotArea>
    <c:legend>
      <c:legendPos val="r"/>
      <c:layout>
        <c:manualLayout>
          <c:xMode val="edge"/>
          <c:yMode val="edge"/>
          <c:x val="0.91933442018498335"/>
          <c:y val="4.9329212693464117E-2"/>
          <c:w val="7.2268364952211145E-2"/>
          <c:h val="0.78278287628860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companies.xlsx]ROE!PivotTable3</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RETURN</a:t>
            </a:r>
            <a:r>
              <a:rPr lang="en-US" baseline="0"/>
              <a:t>  ON  EQUITY ( ROE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ROE!$A$2:$A$13</c:f>
              <c:strCache>
                <c:ptCount val="11"/>
                <c:pt idx="0">
                  <c:v>AAPL</c:v>
                </c:pt>
                <c:pt idx="1">
                  <c:v>AIG</c:v>
                </c:pt>
                <c:pt idx="2">
                  <c:v>AMZN</c:v>
                </c:pt>
                <c:pt idx="3">
                  <c:v>BCS</c:v>
                </c:pt>
                <c:pt idx="4">
                  <c:v>GOOG</c:v>
                </c:pt>
                <c:pt idx="5">
                  <c:v>INTC</c:v>
                </c:pt>
                <c:pt idx="6">
                  <c:v>MCD</c:v>
                </c:pt>
                <c:pt idx="7">
                  <c:v>MSFT</c:v>
                </c:pt>
                <c:pt idx="8">
                  <c:v>NVDA</c:v>
                </c:pt>
                <c:pt idx="9">
                  <c:v>PCG</c:v>
                </c:pt>
                <c:pt idx="10">
                  <c:v>PYPL</c:v>
                </c:pt>
              </c:strCache>
            </c:strRef>
          </c:cat>
          <c:val>
            <c:numRef>
              <c:f>ROE!$B$2:$B$13</c:f>
              <c:numCache>
                <c:formatCode>General</c:formatCode>
                <c:ptCount val="11"/>
                <c:pt idx="0">
                  <c:v>857.8350999999999</c:v>
                </c:pt>
                <c:pt idx="1">
                  <c:v>56.969499999999996</c:v>
                </c:pt>
                <c:pt idx="2">
                  <c:v>156.77120000000002</c:v>
                </c:pt>
                <c:pt idx="3">
                  <c:v>70.604200000000006</c:v>
                </c:pt>
                <c:pt idx="4">
                  <c:v>239.51839999999996</c:v>
                </c:pt>
                <c:pt idx="5">
                  <c:v>278.76909999999992</c:v>
                </c:pt>
                <c:pt idx="6">
                  <c:v>-590.87180000000001</c:v>
                </c:pt>
                <c:pt idx="7">
                  <c:v>486.4151</c:v>
                </c:pt>
                <c:pt idx="8">
                  <c:v>286.70320000000004</c:v>
                </c:pt>
                <c:pt idx="9">
                  <c:v>-122.75619999999998</c:v>
                </c:pt>
                <c:pt idx="10">
                  <c:v>114.70920000000001</c:v>
                </c:pt>
              </c:numCache>
            </c:numRef>
          </c:val>
          <c:smooth val="0"/>
          <c:extLst>
            <c:ext xmlns:c16="http://schemas.microsoft.com/office/drawing/2014/chart" uri="{C3380CC4-5D6E-409C-BE32-E72D297353CC}">
              <c16:uniqueId val="{00000000-494A-47FB-9CC4-D00B80BE999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43741727"/>
        <c:axId val="2043725407"/>
      </c:lineChart>
      <c:catAx>
        <c:axId val="20437417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3725407"/>
        <c:crosses val="autoZero"/>
        <c:auto val="1"/>
        <c:lblAlgn val="ctr"/>
        <c:lblOffset val="100"/>
        <c:noMultiLvlLbl val="0"/>
      </c:catAx>
      <c:valAx>
        <c:axId val="204372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37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top companies.xlsx]Roi!PivotTable5</c:name>
    <c:fmtId val="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RETURN  ON  INVESTMENT ( ROI ) </a:t>
            </a:r>
          </a:p>
        </c:rich>
      </c:tx>
      <c:layout>
        <c:manualLayout>
          <c:xMode val="edge"/>
          <c:yMode val="edge"/>
          <c:x val="0.15543059013118363"/>
          <c:y val="9.893332991414535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lt1"/>
            </a:solidFill>
            <a:round/>
          </a:ln>
          <a:effectLst>
            <a:outerShdw dist="25400" dir="2700000" algn="tl" rotWithShape="0">
              <a:schemeClr val="accent1"/>
            </a:outerShdw>
          </a:effectLst>
        </c:spPr>
        <c:marker>
          <c:symbol val="circle"/>
          <c:size val="5"/>
          <c:spPr>
            <a:solidFill>
              <a:schemeClr val="accent1">
                <a:lumMod val="6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2">
                <a:lumMod val="6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11305887060894E-2"/>
          <c:y val="0.2215351143805801"/>
          <c:w val="0.70010110932488434"/>
          <c:h val="0.65127692100568424"/>
        </c:manualLayout>
      </c:layout>
      <c:lineChart>
        <c:grouping val="standard"/>
        <c:varyColors val="0"/>
        <c:ser>
          <c:idx val="0"/>
          <c:order val="0"/>
          <c:tx>
            <c:strRef>
              <c:f>Roi!$B$1:$B$2</c:f>
              <c:strCache>
                <c:ptCount val="1"/>
                <c:pt idx="0">
                  <c:v>Bank</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Roi!$B$3:$B$15</c:f>
              <c:numCache>
                <c:formatCode>General</c:formatCode>
                <c:ptCount val="12"/>
                <c:pt idx="1">
                  <c:v>45.723199999999999</c:v>
                </c:pt>
                <c:pt idx="3">
                  <c:v>15.479700000000003</c:v>
                </c:pt>
              </c:numCache>
            </c:numRef>
          </c:val>
          <c:smooth val="0"/>
          <c:extLst>
            <c:ext xmlns:c16="http://schemas.microsoft.com/office/drawing/2014/chart" uri="{C3380CC4-5D6E-409C-BE32-E72D297353CC}">
              <c16:uniqueId val="{00000000-08B4-48EC-81E7-D0C596FA839F}"/>
            </c:ext>
          </c:extLst>
        </c:ser>
        <c:ser>
          <c:idx val="1"/>
          <c:order val="1"/>
          <c:tx>
            <c:strRef>
              <c:f>Roi!$C$1:$C$2</c:f>
              <c:strCache>
                <c:ptCount val="1"/>
                <c:pt idx="0">
                  <c:v>ELEC</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Roi!$C$3:$C$15</c:f>
              <c:numCache>
                <c:formatCode>General</c:formatCode>
                <c:ptCount val="12"/>
                <c:pt idx="5">
                  <c:v>221.50969999999998</c:v>
                </c:pt>
                <c:pt idx="8">
                  <c:v>230.07010000000002</c:v>
                </c:pt>
              </c:numCache>
            </c:numRef>
          </c:val>
          <c:smooth val="0"/>
          <c:extLst>
            <c:ext xmlns:c16="http://schemas.microsoft.com/office/drawing/2014/chart" uri="{C3380CC4-5D6E-409C-BE32-E72D297353CC}">
              <c16:uniqueId val="{0000000F-6809-485B-A408-E7415964495E}"/>
            </c:ext>
          </c:extLst>
        </c:ser>
        <c:ser>
          <c:idx val="2"/>
          <c:order val="2"/>
          <c:tx>
            <c:strRef>
              <c:f>Roi!$D$1:$D$2</c:f>
              <c:strCache>
                <c:ptCount val="1"/>
                <c:pt idx="0">
                  <c:v>Finance</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Roi!$D$3:$D$15</c:f>
              <c:numCache>
                <c:formatCode>General</c:formatCode>
                <c:ptCount val="12"/>
                <c:pt idx="11">
                  <c:v>-2.5217999999999847</c:v>
                </c:pt>
              </c:numCache>
            </c:numRef>
          </c:val>
          <c:smooth val="0"/>
          <c:extLst>
            <c:ext xmlns:c16="http://schemas.microsoft.com/office/drawing/2014/chart" uri="{C3380CC4-5D6E-409C-BE32-E72D297353CC}">
              <c16:uniqueId val="{00000010-6809-485B-A408-E7415964495E}"/>
            </c:ext>
          </c:extLst>
        </c:ser>
        <c:ser>
          <c:idx val="3"/>
          <c:order val="3"/>
          <c:tx>
            <c:strRef>
              <c:f>Roi!$E$1:$E$2</c:f>
              <c:strCache>
                <c:ptCount val="1"/>
                <c:pt idx="0">
                  <c:v>FinTech</c:v>
                </c:pt>
              </c:strCache>
            </c:strRef>
          </c:tx>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Roi!$E$3:$E$15</c:f>
              <c:numCache>
                <c:formatCode>General</c:formatCode>
                <c:ptCount val="12"/>
                <c:pt idx="10">
                  <c:v>95.723299999999995</c:v>
                </c:pt>
              </c:numCache>
            </c:numRef>
          </c:val>
          <c:smooth val="0"/>
          <c:extLst>
            <c:ext xmlns:c16="http://schemas.microsoft.com/office/drawing/2014/chart" uri="{C3380CC4-5D6E-409C-BE32-E72D297353CC}">
              <c16:uniqueId val="{00000011-6809-485B-A408-E7415964495E}"/>
            </c:ext>
          </c:extLst>
        </c:ser>
        <c:ser>
          <c:idx val="4"/>
          <c:order val="4"/>
          <c:tx>
            <c:strRef>
              <c:f>Roi!$F$1:$F$2</c:f>
              <c:strCache>
                <c:ptCount val="1"/>
                <c:pt idx="0">
                  <c:v>FOOD</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Roi!$F$3:$F$15</c:f>
              <c:numCache>
                <c:formatCode>General</c:formatCode>
                <c:ptCount val="12"/>
                <c:pt idx="6">
                  <c:v>276.19579999999996</c:v>
                </c:pt>
              </c:numCache>
            </c:numRef>
          </c:val>
          <c:smooth val="0"/>
          <c:extLst>
            <c:ext xmlns:c16="http://schemas.microsoft.com/office/drawing/2014/chart" uri="{C3380CC4-5D6E-409C-BE32-E72D297353CC}">
              <c16:uniqueId val="{00000012-6809-485B-A408-E7415964495E}"/>
            </c:ext>
          </c:extLst>
        </c:ser>
        <c:ser>
          <c:idx val="5"/>
          <c:order val="5"/>
          <c:tx>
            <c:strRef>
              <c:f>Roi!$G$1:$G$2</c:f>
              <c:strCache>
                <c:ptCount val="1"/>
                <c:pt idx="0">
                  <c:v>IT</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Roi!$G$3:$G$15</c:f>
              <c:numCache>
                <c:formatCode>General</c:formatCode>
                <c:ptCount val="12"/>
                <c:pt idx="0">
                  <c:v>469.85450000000003</c:v>
                </c:pt>
                <c:pt idx="4">
                  <c:v>231.69029999999998</c:v>
                </c:pt>
                <c:pt idx="7">
                  <c:v>368.82480000000004</c:v>
                </c:pt>
              </c:numCache>
            </c:numRef>
          </c:val>
          <c:smooth val="0"/>
          <c:extLst>
            <c:ext xmlns:c16="http://schemas.microsoft.com/office/drawing/2014/chart" uri="{C3380CC4-5D6E-409C-BE32-E72D297353CC}">
              <c16:uniqueId val="{00000013-6809-485B-A408-E7415964495E}"/>
            </c:ext>
          </c:extLst>
        </c:ser>
        <c:ser>
          <c:idx val="6"/>
          <c:order val="6"/>
          <c:tx>
            <c:strRef>
              <c:f>Roi!$H$1:$H$2</c:f>
              <c:strCache>
                <c:ptCount val="1"/>
                <c:pt idx="0">
                  <c:v>LOGI</c:v>
                </c:pt>
              </c:strCache>
            </c:strRef>
          </c:tx>
          <c:spPr>
            <a:ln w="34925" cap="rnd">
              <a:solidFill>
                <a:schemeClr val="lt1"/>
              </a:solidFill>
              <a:round/>
            </a:ln>
            <a:effectLst>
              <a:outerShdw dist="25400" dir="2700000" algn="tl" rotWithShape="0">
                <a:schemeClr val="accent1">
                  <a:lumMod val="60000"/>
                </a:schemeClr>
              </a:outerShdw>
            </a:effectLst>
          </c:spPr>
          <c:marker>
            <c:symbol val="circle"/>
            <c:size val="5"/>
            <c:spPr>
              <a:solidFill>
                <a:schemeClr val="accent1">
                  <a:lumMod val="60000"/>
                </a:schemeClr>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Roi!$H$3:$H$15</c:f>
              <c:numCache>
                <c:formatCode>General</c:formatCode>
                <c:ptCount val="12"/>
                <c:pt idx="2">
                  <c:v>118.7227</c:v>
                </c:pt>
              </c:numCache>
            </c:numRef>
          </c:val>
          <c:smooth val="0"/>
          <c:extLst>
            <c:ext xmlns:c16="http://schemas.microsoft.com/office/drawing/2014/chart" uri="{C3380CC4-5D6E-409C-BE32-E72D297353CC}">
              <c16:uniqueId val="{00000014-6809-485B-A408-E7415964495E}"/>
            </c:ext>
          </c:extLst>
        </c:ser>
        <c:ser>
          <c:idx val="7"/>
          <c:order val="7"/>
          <c:tx>
            <c:strRef>
              <c:f>Roi!$I$1:$I$2</c:f>
              <c:strCache>
                <c:ptCount val="1"/>
                <c:pt idx="0">
                  <c:v>Manufacturing</c:v>
                </c:pt>
              </c:strCache>
            </c:strRef>
          </c:tx>
          <c:spPr>
            <a:ln w="34925" cap="rnd">
              <a:solidFill>
                <a:schemeClr val="lt1"/>
              </a:solidFill>
              <a:round/>
            </a:ln>
            <a:effectLst>
              <a:outerShdw dist="25400" dir="2700000" algn="tl" rotWithShape="0">
                <a:schemeClr val="accent2">
                  <a:lumMod val="60000"/>
                </a:schemeClr>
              </a:outerShdw>
            </a:effectLst>
          </c:spPr>
          <c:marker>
            <c:symbol val="circle"/>
            <c:size val="5"/>
            <c:spPr>
              <a:solidFill>
                <a:schemeClr val="accent2">
                  <a:lumMod val="60000"/>
                </a:schemeClr>
              </a:solidFill>
              <a:ln w="22225">
                <a:solidFill>
                  <a:schemeClr val="lt1"/>
                </a:solidFill>
                <a:round/>
              </a:ln>
              <a:effectLst/>
            </c:spPr>
          </c:marker>
          <c:cat>
            <c:strRef>
              <c:f>Roi!$A$3:$A$15</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Roi!$I$3:$I$15</c:f>
              <c:numCache>
                <c:formatCode>General</c:formatCode>
                <c:ptCount val="12"/>
                <c:pt idx="9">
                  <c:v>-158.3749</c:v>
                </c:pt>
              </c:numCache>
            </c:numRef>
          </c:val>
          <c:smooth val="0"/>
          <c:extLst>
            <c:ext xmlns:c16="http://schemas.microsoft.com/office/drawing/2014/chart" uri="{C3380CC4-5D6E-409C-BE32-E72D297353CC}">
              <c16:uniqueId val="{00000015-6809-485B-A408-E7415964495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43740767"/>
        <c:axId val="2043742207"/>
      </c:lineChart>
      <c:catAx>
        <c:axId val="20437407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3742207"/>
        <c:crosses val="autoZero"/>
        <c:auto val="1"/>
        <c:lblAlgn val="ctr"/>
        <c:lblOffset val="100"/>
        <c:noMultiLvlLbl val="0"/>
      </c:catAx>
      <c:valAx>
        <c:axId val="204374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3740767"/>
        <c:crosses val="autoZero"/>
        <c:crossBetween val="between"/>
      </c:valAx>
      <c:spPr>
        <a:noFill/>
        <a:ln>
          <a:noFill/>
        </a:ln>
        <a:effectLst/>
      </c:spPr>
    </c:plotArea>
    <c:legend>
      <c:legendPos val="r"/>
      <c:layout>
        <c:manualLayout>
          <c:xMode val="edge"/>
          <c:yMode val="edge"/>
          <c:x val="0.80848025807508916"/>
          <c:y val="0.20569650316148611"/>
          <c:w val="0.18774923716843164"/>
          <c:h val="0.76563244001219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hyperlink" Target="https://prismconsulting.org/" TargetMode="External"/><Relationship Id="rId18" Type="http://schemas.openxmlformats.org/officeDocument/2006/relationships/image" Target="../media/image13.jpeg"/><Relationship Id="rId3" Type="http://schemas.openxmlformats.org/officeDocument/2006/relationships/chart" Target="../charts/chart8.xml"/><Relationship Id="rId21" Type="http://schemas.openxmlformats.org/officeDocument/2006/relationships/image" Target="../media/image15.svg"/><Relationship Id="rId7" Type="http://schemas.openxmlformats.org/officeDocument/2006/relationships/image" Target="../media/image7.emf"/><Relationship Id="rId12" Type="http://schemas.openxmlformats.org/officeDocument/2006/relationships/image" Target="../media/image10.jpeg"/><Relationship Id="rId17" Type="http://schemas.openxmlformats.org/officeDocument/2006/relationships/hyperlink" Target="https://www.dreamstime.com/royalty-free-stock-images-finance-diagram-image18685329" TargetMode="External"/><Relationship Id="rId2" Type="http://schemas.openxmlformats.org/officeDocument/2006/relationships/chart" Target="../charts/chart7.xml"/><Relationship Id="rId16" Type="http://schemas.openxmlformats.org/officeDocument/2006/relationships/image" Target="../media/image12.jpeg"/><Relationship Id="rId20" Type="http://schemas.openxmlformats.org/officeDocument/2006/relationships/image" Target="../media/image14.png"/><Relationship Id="rId1" Type="http://schemas.openxmlformats.org/officeDocument/2006/relationships/chart" Target="../charts/chart6.xml"/><Relationship Id="rId6" Type="http://schemas.openxmlformats.org/officeDocument/2006/relationships/image" Target="../media/image6.emf"/><Relationship Id="rId11" Type="http://schemas.openxmlformats.org/officeDocument/2006/relationships/hyperlink" Target="https://razorpay.com/learn/corporate-finance-guide-business-banking/" TargetMode="External"/><Relationship Id="rId5" Type="http://schemas.openxmlformats.org/officeDocument/2006/relationships/image" Target="../media/image5.emf"/><Relationship Id="rId15" Type="http://schemas.openxmlformats.org/officeDocument/2006/relationships/hyperlink" Target="https://www.training.com.au/finance-courses/" TargetMode="External"/><Relationship Id="rId10" Type="http://schemas.openxmlformats.org/officeDocument/2006/relationships/image" Target="../media/image9.png"/><Relationship Id="rId19" Type="http://schemas.openxmlformats.org/officeDocument/2006/relationships/hyperlink" Target="https://fundsnetservices.com/horizontal-equity" TargetMode="External"/><Relationship Id="rId4" Type="http://schemas.openxmlformats.org/officeDocument/2006/relationships/chart" Target="../charts/chart9.xml"/><Relationship Id="rId9" Type="http://schemas.openxmlformats.org/officeDocument/2006/relationships/hyperlink" Target="https://www.shutterstock.com/image-illustration/finance-typography-text-banner-word-design-2201262621" TargetMode="External"/><Relationship Id="rId14" Type="http://schemas.openxmlformats.org/officeDocument/2006/relationships/image" Target="../media/image11.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xdr:from>
      <xdr:col>25</xdr:col>
      <xdr:colOff>320773</xdr:colOff>
      <xdr:row>4</xdr:row>
      <xdr:rowOff>117835</xdr:rowOff>
    </xdr:from>
    <xdr:to>
      <xdr:col>29</xdr:col>
      <xdr:colOff>137474</xdr:colOff>
      <xdr:row>8</xdr:row>
      <xdr:rowOff>6546</xdr:rowOff>
    </xdr:to>
    <xdr:sp macro="" textlink="">
      <xdr:nvSpPr>
        <xdr:cNvPr id="2" name="Rectangle: Rounded Corners 1">
          <a:extLst>
            <a:ext uri="{FF2B5EF4-FFF2-40B4-BE49-F238E27FC236}">
              <a16:creationId xmlns:a16="http://schemas.microsoft.com/office/drawing/2014/main" id="{2CDB3FF8-4CC7-8B5F-D439-701C341AF831}"/>
            </a:ext>
          </a:extLst>
        </xdr:cNvPr>
        <xdr:cNvSpPr/>
      </xdr:nvSpPr>
      <xdr:spPr>
        <a:xfrm>
          <a:off x="15979742" y="851031"/>
          <a:ext cx="2251959" cy="6219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28</xdr:col>
      <xdr:colOff>216032</xdr:colOff>
      <xdr:row>4</xdr:row>
      <xdr:rowOff>137474</xdr:rowOff>
    </xdr:from>
    <xdr:to>
      <xdr:col>29</xdr:col>
      <xdr:colOff>150567</xdr:colOff>
      <xdr:row>7</xdr:row>
      <xdr:rowOff>181237</xdr:rowOff>
    </xdr:to>
    <xdr:pic>
      <xdr:nvPicPr>
        <xdr:cNvPr id="4" name="Graphic 3" descr="Bar graph with upward trend with solid fill">
          <a:extLst>
            <a:ext uri="{FF2B5EF4-FFF2-40B4-BE49-F238E27FC236}">
              <a16:creationId xmlns:a16="http://schemas.microsoft.com/office/drawing/2014/main" id="{47679AD1-0546-820B-D1B9-282C3BB069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701444" y="870670"/>
          <a:ext cx="543350" cy="593660"/>
        </a:xfrm>
        <a:prstGeom prst="rect">
          <a:avLst/>
        </a:prstGeom>
      </xdr:spPr>
    </xdr:pic>
    <xdr:clientData/>
  </xdr:twoCellAnchor>
  <xdr:twoCellAnchor>
    <xdr:from>
      <xdr:col>25</xdr:col>
      <xdr:colOff>314226</xdr:colOff>
      <xdr:row>8</xdr:row>
      <xdr:rowOff>117835</xdr:rowOff>
    </xdr:from>
    <xdr:to>
      <xdr:col>29</xdr:col>
      <xdr:colOff>170205</xdr:colOff>
      <xdr:row>12</xdr:row>
      <xdr:rowOff>39278</xdr:rowOff>
    </xdr:to>
    <xdr:sp macro="" textlink="">
      <xdr:nvSpPr>
        <xdr:cNvPr id="5" name="Rectangle: Rounded Corners 4">
          <a:extLst>
            <a:ext uri="{FF2B5EF4-FFF2-40B4-BE49-F238E27FC236}">
              <a16:creationId xmlns:a16="http://schemas.microsoft.com/office/drawing/2014/main" id="{F4A0DE02-4662-AA89-04F6-0DD4EAC2986B}"/>
            </a:ext>
          </a:extLst>
        </xdr:cNvPr>
        <xdr:cNvSpPr/>
      </xdr:nvSpPr>
      <xdr:spPr>
        <a:xfrm>
          <a:off x="15973195" y="1584227"/>
          <a:ext cx="2291237" cy="6546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28</xdr:col>
      <xdr:colOff>229124</xdr:colOff>
      <xdr:row>8</xdr:row>
      <xdr:rowOff>157113</xdr:rowOff>
    </xdr:from>
    <xdr:to>
      <xdr:col>29</xdr:col>
      <xdr:colOff>163660</xdr:colOff>
      <xdr:row>12</xdr:row>
      <xdr:rowOff>39278</xdr:rowOff>
    </xdr:to>
    <xdr:pic>
      <xdr:nvPicPr>
        <xdr:cNvPr id="7" name="Graphic 6" descr="Bar graph with downward trend with solid fill">
          <a:extLst>
            <a:ext uri="{FF2B5EF4-FFF2-40B4-BE49-F238E27FC236}">
              <a16:creationId xmlns:a16="http://schemas.microsoft.com/office/drawing/2014/main" id="{B27E5E97-E710-69B1-C4F7-B8361D80235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714536" y="1623505"/>
          <a:ext cx="543351" cy="6153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19</xdr:row>
      <xdr:rowOff>152400</xdr:rowOff>
    </xdr:from>
    <xdr:to>
      <xdr:col>15</xdr:col>
      <xdr:colOff>488950</xdr:colOff>
      <xdr:row>39</xdr:row>
      <xdr:rowOff>6350</xdr:rowOff>
    </xdr:to>
    <xdr:graphicFrame macro="">
      <xdr:nvGraphicFramePr>
        <xdr:cNvPr id="5" name="Chart 4">
          <a:extLst>
            <a:ext uri="{FF2B5EF4-FFF2-40B4-BE49-F238E27FC236}">
              <a16:creationId xmlns:a16="http://schemas.microsoft.com/office/drawing/2014/main" id="{6EBAD556-5EA7-80DB-E446-3C33AA0D3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298450</xdr:colOff>
      <xdr:row>0</xdr:row>
      <xdr:rowOff>177800</xdr:rowOff>
    </xdr:from>
    <xdr:to>
      <xdr:col>25</xdr:col>
      <xdr:colOff>120650</xdr:colOff>
      <xdr:row>20</xdr:row>
      <xdr:rowOff>114300</xdr:rowOff>
    </xdr:to>
    <xdr:graphicFrame macro="">
      <xdr:nvGraphicFramePr>
        <xdr:cNvPr id="2" name="Chart 1">
          <a:extLst>
            <a:ext uri="{FF2B5EF4-FFF2-40B4-BE49-F238E27FC236}">
              <a16:creationId xmlns:a16="http://schemas.microsoft.com/office/drawing/2014/main" id="{1727D6B8-07BC-AFBF-78FD-FAE3F30C4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558800</xdr:colOff>
      <xdr:row>0</xdr:row>
      <xdr:rowOff>57150</xdr:rowOff>
    </xdr:from>
    <xdr:to>
      <xdr:col>11</xdr:col>
      <xdr:colOff>266700</xdr:colOff>
      <xdr:row>16</xdr:row>
      <xdr:rowOff>76200</xdr:rowOff>
    </xdr:to>
    <xdr:graphicFrame macro="">
      <xdr:nvGraphicFramePr>
        <xdr:cNvPr id="2" name="Chart 1">
          <a:extLst>
            <a:ext uri="{FF2B5EF4-FFF2-40B4-BE49-F238E27FC236}">
              <a16:creationId xmlns:a16="http://schemas.microsoft.com/office/drawing/2014/main" id="{35EC2405-699D-CD32-F43E-D36204F73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793750</xdr:colOff>
      <xdr:row>16</xdr:row>
      <xdr:rowOff>19050</xdr:rowOff>
    </xdr:from>
    <xdr:to>
      <xdr:col>8</xdr:col>
      <xdr:colOff>736600</xdr:colOff>
      <xdr:row>31</xdr:row>
      <xdr:rowOff>0</xdr:rowOff>
    </xdr:to>
    <xdr:graphicFrame macro="">
      <xdr:nvGraphicFramePr>
        <xdr:cNvPr id="2" name="Chart 1">
          <a:extLst>
            <a:ext uri="{FF2B5EF4-FFF2-40B4-BE49-F238E27FC236}">
              <a16:creationId xmlns:a16="http://schemas.microsoft.com/office/drawing/2014/main" id="{9E01B4E6-447F-933E-4ED8-E5D71EBA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442198</xdr:colOff>
      <xdr:row>3</xdr:row>
      <xdr:rowOff>93248</xdr:rowOff>
    </xdr:from>
    <xdr:to>
      <xdr:col>15</xdr:col>
      <xdr:colOff>502630</xdr:colOff>
      <xdr:row>16</xdr:row>
      <xdr:rowOff>95506</xdr:rowOff>
    </xdr:to>
    <xdr:graphicFrame macro="">
      <xdr:nvGraphicFramePr>
        <xdr:cNvPr id="3" name="Chart 2">
          <a:extLst>
            <a:ext uri="{FF2B5EF4-FFF2-40B4-BE49-F238E27FC236}">
              <a16:creationId xmlns:a16="http://schemas.microsoft.com/office/drawing/2014/main" id="{55F87F9F-D606-1BF3-534B-6CB508C4E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25657</xdr:colOff>
      <xdr:row>0</xdr:row>
      <xdr:rowOff>19051</xdr:rowOff>
    </xdr:from>
    <xdr:to>
      <xdr:col>25</xdr:col>
      <xdr:colOff>533400</xdr:colOff>
      <xdr:row>2</xdr:row>
      <xdr:rowOff>69850</xdr:rowOff>
    </xdr:to>
    <xdr:sp macro="" textlink="">
      <xdr:nvSpPr>
        <xdr:cNvPr id="2" name="Rectangle 1">
          <a:extLst>
            <a:ext uri="{FF2B5EF4-FFF2-40B4-BE49-F238E27FC236}">
              <a16:creationId xmlns:a16="http://schemas.microsoft.com/office/drawing/2014/main" id="{21642AFD-3BD4-2866-8980-F18869CFD50A}"/>
            </a:ext>
          </a:extLst>
        </xdr:cNvPr>
        <xdr:cNvSpPr/>
      </xdr:nvSpPr>
      <xdr:spPr>
        <a:xfrm>
          <a:off x="25657" y="19051"/>
          <a:ext cx="15741329" cy="41640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222250</xdr:colOff>
      <xdr:row>0</xdr:row>
      <xdr:rowOff>49944</xdr:rowOff>
    </xdr:from>
    <xdr:to>
      <xdr:col>19</xdr:col>
      <xdr:colOff>66524</xdr:colOff>
      <xdr:row>2</xdr:row>
      <xdr:rowOff>0</xdr:rowOff>
    </xdr:to>
    <xdr:sp macro="" textlink="">
      <xdr:nvSpPr>
        <xdr:cNvPr id="3" name="TextBox 2">
          <a:extLst>
            <a:ext uri="{FF2B5EF4-FFF2-40B4-BE49-F238E27FC236}">
              <a16:creationId xmlns:a16="http://schemas.microsoft.com/office/drawing/2014/main" id="{0446E649-34DD-B9E5-6C80-CC29A14B66B2}"/>
            </a:ext>
          </a:extLst>
        </xdr:cNvPr>
        <xdr:cNvSpPr txBox="1"/>
      </xdr:nvSpPr>
      <xdr:spPr>
        <a:xfrm>
          <a:off x="3879850" y="49944"/>
          <a:ext cx="7769074" cy="31835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1"/>
              </a:solidFill>
            </a:rPr>
            <a:t>FINANCIAL</a:t>
          </a:r>
          <a:r>
            <a:rPr lang="en-IN" sz="2800" b="1" baseline="0">
              <a:solidFill>
                <a:schemeClr val="tx1"/>
              </a:solidFill>
            </a:rPr>
            <a:t>  ANALYSIS  OF  TOP  COMPANIES</a:t>
          </a:r>
          <a:endParaRPr lang="en-IN" sz="2800" b="1">
            <a:solidFill>
              <a:schemeClr val="tx1"/>
            </a:solidFill>
          </a:endParaRPr>
        </a:p>
      </xdr:txBody>
    </xdr:sp>
    <xdr:clientData/>
  </xdr:twoCellAnchor>
  <xdr:twoCellAnchor>
    <xdr:from>
      <xdr:col>3</xdr:col>
      <xdr:colOff>25139</xdr:colOff>
      <xdr:row>2</xdr:row>
      <xdr:rowOff>91857</xdr:rowOff>
    </xdr:from>
    <xdr:to>
      <xdr:col>16</xdr:col>
      <xdr:colOff>63239</xdr:colOff>
      <xdr:row>19</xdr:row>
      <xdr:rowOff>7845</xdr:rowOff>
    </xdr:to>
    <xdr:graphicFrame macro="">
      <xdr:nvGraphicFramePr>
        <xdr:cNvPr id="4" name="Chart 3">
          <a:extLst>
            <a:ext uri="{FF2B5EF4-FFF2-40B4-BE49-F238E27FC236}">
              <a16:creationId xmlns:a16="http://schemas.microsoft.com/office/drawing/2014/main" id="{5BAA6BE9-F172-4A03-B56B-C2C0D5678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14233</xdr:colOff>
      <xdr:row>20</xdr:row>
      <xdr:rowOff>128628</xdr:rowOff>
    </xdr:from>
    <xdr:to>
      <xdr:col>16</xdr:col>
      <xdr:colOff>57150</xdr:colOff>
      <xdr:row>37</xdr:row>
      <xdr:rowOff>120650</xdr:rowOff>
    </xdr:to>
    <xdr:graphicFrame macro="">
      <xdr:nvGraphicFramePr>
        <xdr:cNvPr id="5" name="Chart 4">
          <a:extLst>
            <a:ext uri="{FF2B5EF4-FFF2-40B4-BE49-F238E27FC236}">
              <a16:creationId xmlns:a16="http://schemas.microsoft.com/office/drawing/2014/main" id="{C55FD4C9-F11E-4597-AFB9-BB9F9ED6B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91649</xdr:colOff>
      <xdr:row>2</xdr:row>
      <xdr:rowOff>88900</xdr:rowOff>
    </xdr:from>
    <xdr:to>
      <xdr:col>25</xdr:col>
      <xdr:colOff>530992</xdr:colOff>
      <xdr:row>19</xdr:row>
      <xdr:rowOff>25400</xdr:rowOff>
    </xdr:to>
    <xdr:graphicFrame macro="">
      <xdr:nvGraphicFramePr>
        <xdr:cNvPr id="6" name="Chart 5">
          <a:extLst>
            <a:ext uri="{FF2B5EF4-FFF2-40B4-BE49-F238E27FC236}">
              <a16:creationId xmlns:a16="http://schemas.microsoft.com/office/drawing/2014/main" id="{A50B1C91-DE9E-4511-90CF-FB8BADA5E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138767</xdr:rowOff>
    </xdr:from>
    <xdr:to>
      <xdr:col>3</xdr:col>
      <xdr:colOff>2357</xdr:colOff>
      <xdr:row>21</xdr:row>
      <xdr:rowOff>126067</xdr:rowOff>
    </xdr:to>
    <mc:AlternateContent xmlns:mc="http://schemas.openxmlformats.org/markup-compatibility/2006">
      <mc:Choice xmlns:a14="http://schemas.microsoft.com/office/drawing/2010/main" Requires="a14">
        <xdr:graphicFrame macro="">
          <xdr:nvGraphicFramePr>
            <xdr:cNvPr id="7" name="Category 2">
              <a:extLst>
                <a:ext uri="{FF2B5EF4-FFF2-40B4-BE49-F238E27FC236}">
                  <a16:creationId xmlns:a16="http://schemas.microsoft.com/office/drawing/2014/main" id="{2F797972-F91A-4156-81BF-79E78C2C7B8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0" y="1611967"/>
              <a:ext cx="1831157"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140074</xdr:rowOff>
    </xdr:from>
    <xdr:to>
      <xdr:col>3</xdr:col>
      <xdr:colOff>2357</xdr:colOff>
      <xdr:row>37</xdr:row>
      <xdr:rowOff>120649</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5F02DACB-C003-4774-B02A-0426003C06E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4353350"/>
              <a:ext cx="1828800" cy="2762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85584</xdr:colOff>
      <xdr:row>19</xdr:row>
      <xdr:rowOff>47659</xdr:rowOff>
    </xdr:from>
    <xdr:to>
      <xdr:col>22</xdr:col>
      <xdr:colOff>536180</xdr:colOff>
      <xdr:row>37</xdr:row>
      <xdr:rowOff>117508</xdr:rowOff>
    </xdr:to>
    <xdr:graphicFrame macro="">
      <xdr:nvGraphicFramePr>
        <xdr:cNvPr id="9" name="Chart 8">
          <a:extLst>
            <a:ext uri="{FF2B5EF4-FFF2-40B4-BE49-F238E27FC236}">
              <a16:creationId xmlns:a16="http://schemas.microsoft.com/office/drawing/2014/main" id="{6C7385B2-586B-430F-B9BA-9C718FBBB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553810</xdr:colOff>
      <xdr:row>19</xdr:row>
      <xdr:rowOff>53630</xdr:rowOff>
    </xdr:from>
    <xdr:to>
      <xdr:col>25</xdr:col>
      <xdr:colOff>533762</xdr:colOff>
      <xdr:row>20</xdr:row>
      <xdr:rowOff>117949</xdr:rowOff>
    </xdr:to>
    <xdr:sp macro="" textlink="">
      <xdr:nvSpPr>
        <xdr:cNvPr id="10" name="TextBox 9">
          <a:extLst>
            <a:ext uri="{FF2B5EF4-FFF2-40B4-BE49-F238E27FC236}">
              <a16:creationId xmlns:a16="http://schemas.microsoft.com/office/drawing/2014/main" id="{0B843F3B-1827-0839-10E9-454FA32C2CBA}"/>
            </a:ext>
          </a:extLst>
        </xdr:cNvPr>
        <xdr:cNvSpPr txBox="1"/>
      </xdr:nvSpPr>
      <xdr:spPr>
        <a:xfrm flipH="1">
          <a:off x="13988789" y="3544779"/>
          <a:ext cx="1811994" cy="24806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EARN</a:t>
          </a:r>
          <a:r>
            <a:rPr lang="en-IN" sz="1100" b="1" baseline="0"/>
            <a:t>  PER  SHARE</a:t>
          </a:r>
          <a:endParaRPr lang="en-IN" sz="1100" b="1"/>
        </a:p>
      </xdr:txBody>
    </xdr:sp>
    <xdr:clientData/>
  </xdr:twoCellAnchor>
  <xdr:twoCellAnchor>
    <xdr:from>
      <xdr:col>3</xdr:col>
      <xdr:colOff>30566</xdr:colOff>
      <xdr:row>19</xdr:row>
      <xdr:rowOff>27896</xdr:rowOff>
    </xdr:from>
    <xdr:to>
      <xdr:col>6</xdr:col>
      <xdr:colOff>569462</xdr:colOff>
      <xdr:row>20</xdr:row>
      <xdr:rowOff>103188</xdr:rowOff>
    </xdr:to>
    <xdr:sp macro="" textlink="">
      <xdr:nvSpPr>
        <xdr:cNvPr id="15" name="Rectangle: Rounded Corners 14">
          <a:extLst>
            <a:ext uri="{FF2B5EF4-FFF2-40B4-BE49-F238E27FC236}">
              <a16:creationId xmlns:a16="http://schemas.microsoft.com/office/drawing/2014/main" id="{E3DA8D28-E857-A31C-C3A9-7144A6CD2EB8}"/>
            </a:ext>
          </a:extLst>
        </xdr:cNvPr>
        <xdr:cNvSpPr/>
      </xdr:nvSpPr>
      <xdr:spPr>
        <a:xfrm>
          <a:off x="1859366" y="3526746"/>
          <a:ext cx="2367696" cy="2594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11</xdr:col>
      <xdr:colOff>245248</xdr:colOff>
      <xdr:row>19</xdr:row>
      <xdr:rowOff>28494</xdr:rowOff>
    </xdr:from>
    <xdr:to>
      <xdr:col>14</xdr:col>
      <xdr:colOff>179432</xdr:colOff>
      <xdr:row>20</xdr:row>
      <xdr:rowOff>103990</xdr:rowOff>
    </xdr:to>
    <xdr:sp macro="" textlink="">
      <xdr:nvSpPr>
        <xdr:cNvPr id="16" name="Rectangle: Rounded Corners 15">
          <a:extLst>
            <a:ext uri="{FF2B5EF4-FFF2-40B4-BE49-F238E27FC236}">
              <a16:creationId xmlns:a16="http://schemas.microsoft.com/office/drawing/2014/main" id="{BB6E8BDD-2ED2-405E-9DAF-2CFF68524442}"/>
            </a:ext>
          </a:extLst>
        </xdr:cNvPr>
        <xdr:cNvSpPr/>
      </xdr:nvSpPr>
      <xdr:spPr>
        <a:xfrm>
          <a:off x="6962530" y="3517675"/>
          <a:ext cx="1766170" cy="2591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39688</xdr:colOff>
      <xdr:row>19</xdr:row>
      <xdr:rowOff>47709</xdr:rowOff>
    </xdr:from>
    <xdr:to>
      <xdr:col>6</xdr:col>
      <xdr:colOff>557213</xdr:colOff>
      <xdr:row>20</xdr:row>
      <xdr:rowOff>65851</xdr:rowOff>
    </xdr:to>
    <xdr:sp macro="" textlink="">
      <xdr:nvSpPr>
        <xdr:cNvPr id="17" name="TextBox 16">
          <a:extLst>
            <a:ext uri="{FF2B5EF4-FFF2-40B4-BE49-F238E27FC236}">
              <a16:creationId xmlns:a16="http://schemas.microsoft.com/office/drawing/2014/main" id="{3D66ECA4-87D1-0939-755A-23A80C25D563}"/>
            </a:ext>
          </a:extLst>
        </xdr:cNvPr>
        <xdr:cNvSpPr txBox="1"/>
      </xdr:nvSpPr>
      <xdr:spPr>
        <a:xfrm>
          <a:off x="1867077" y="3533153"/>
          <a:ext cx="2344914" cy="20158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t>NET</a:t>
          </a:r>
          <a:r>
            <a:rPr lang="en-IN" sz="2000" b="1"/>
            <a:t>  </a:t>
          </a:r>
          <a:r>
            <a:rPr lang="en-IN" sz="1800" b="1"/>
            <a:t>PROFIT</a:t>
          </a:r>
          <a:r>
            <a:rPr lang="en-IN" sz="2000" b="1"/>
            <a:t> </a:t>
          </a:r>
          <a:r>
            <a:rPr lang="en-IN" sz="2000" b="1" baseline="0"/>
            <a:t> </a:t>
          </a:r>
          <a:r>
            <a:rPr lang="en-IN" sz="1800" b="1"/>
            <a:t>MARGIN</a:t>
          </a:r>
          <a:r>
            <a:rPr lang="en-IN" sz="2000" b="1"/>
            <a:t> </a:t>
          </a:r>
        </a:p>
      </xdr:txBody>
    </xdr:sp>
    <xdr:clientData/>
  </xdr:twoCellAnchor>
  <xdr:twoCellAnchor>
    <xdr:from>
      <xdr:col>11</xdr:col>
      <xdr:colOff>277824</xdr:colOff>
      <xdr:row>19</xdr:row>
      <xdr:rowOff>44251</xdr:rowOff>
    </xdr:from>
    <xdr:to>
      <xdr:col>14</xdr:col>
      <xdr:colOff>148358</xdr:colOff>
      <xdr:row>20</xdr:row>
      <xdr:rowOff>90715</xdr:rowOff>
    </xdr:to>
    <xdr:sp macro="" textlink="">
      <xdr:nvSpPr>
        <xdr:cNvPr id="18" name="TextBox 17">
          <a:extLst>
            <a:ext uri="{FF2B5EF4-FFF2-40B4-BE49-F238E27FC236}">
              <a16:creationId xmlns:a16="http://schemas.microsoft.com/office/drawing/2014/main" id="{1133EA8F-EAA5-739F-14D5-70035EEB3B5D}"/>
            </a:ext>
          </a:extLst>
        </xdr:cNvPr>
        <xdr:cNvSpPr txBox="1"/>
      </xdr:nvSpPr>
      <xdr:spPr>
        <a:xfrm>
          <a:off x="6995106" y="3533432"/>
          <a:ext cx="1702520" cy="23010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GROSS </a:t>
          </a:r>
          <a:r>
            <a:rPr lang="en-IN" sz="1200" b="1" baseline="0"/>
            <a:t> </a:t>
          </a:r>
          <a:r>
            <a:rPr lang="en-IN" sz="1200" b="1"/>
            <a:t>PROFIT &amp; LOSS </a:t>
          </a:r>
          <a:endParaRPr lang="en-IN" sz="1800" b="1"/>
        </a:p>
      </xdr:txBody>
    </xdr:sp>
    <xdr:clientData/>
  </xdr:twoCellAnchor>
  <xdr:twoCellAnchor>
    <xdr:from>
      <xdr:col>14</xdr:col>
      <xdr:colOff>200364</xdr:colOff>
      <xdr:row>19</xdr:row>
      <xdr:rowOff>28001</xdr:rowOff>
    </xdr:from>
    <xdr:to>
      <xdr:col>16</xdr:col>
      <xdr:colOff>31750</xdr:colOff>
      <xdr:row>20</xdr:row>
      <xdr:rowOff>101777</xdr:rowOff>
    </xdr:to>
    <xdr:sp macro="" textlink="">
      <xdr:nvSpPr>
        <xdr:cNvPr id="21" name="Rectangle: Rounded Corners 20">
          <a:extLst>
            <a:ext uri="{FF2B5EF4-FFF2-40B4-BE49-F238E27FC236}">
              <a16:creationId xmlns:a16="http://schemas.microsoft.com/office/drawing/2014/main" id="{7441929C-60E8-5731-D1F0-0BCCE3620A77}"/>
            </a:ext>
          </a:extLst>
        </xdr:cNvPr>
        <xdr:cNvSpPr/>
      </xdr:nvSpPr>
      <xdr:spPr>
        <a:xfrm>
          <a:off x="8734764" y="3526851"/>
          <a:ext cx="1050586" cy="2579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588430</xdr:colOff>
      <xdr:row>19</xdr:row>
      <xdr:rowOff>27417</xdr:rowOff>
    </xdr:from>
    <xdr:to>
      <xdr:col>8</xdr:col>
      <xdr:colOff>169276</xdr:colOff>
      <xdr:row>20</xdr:row>
      <xdr:rowOff>103188</xdr:rowOff>
    </xdr:to>
    <xdr:sp macro="" textlink="">
      <xdr:nvSpPr>
        <xdr:cNvPr id="22" name="Rectangle: Rounded Corners 21">
          <a:extLst>
            <a:ext uri="{FF2B5EF4-FFF2-40B4-BE49-F238E27FC236}">
              <a16:creationId xmlns:a16="http://schemas.microsoft.com/office/drawing/2014/main" id="{AE4F441F-9C9F-43BA-8EEB-C77BE5FAEF79}"/>
            </a:ext>
          </a:extLst>
        </xdr:cNvPr>
        <xdr:cNvSpPr/>
      </xdr:nvSpPr>
      <xdr:spPr>
        <a:xfrm>
          <a:off x="4246030" y="3526267"/>
          <a:ext cx="800046" cy="2599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14</xdr:col>
          <xdr:colOff>228106</xdr:colOff>
          <xdr:row>19</xdr:row>
          <xdr:rowOff>34481</xdr:rowOff>
        </xdr:from>
        <xdr:to>
          <xdr:col>16</xdr:col>
          <xdr:colOff>13275</xdr:colOff>
          <xdr:row>20</xdr:row>
          <xdr:rowOff>92927</xdr:rowOff>
        </xdr:to>
        <xdr:pic>
          <xdr:nvPicPr>
            <xdr:cNvPr id="26" name="Picture 25">
              <a:extLst>
                <a:ext uri="{FF2B5EF4-FFF2-40B4-BE49-F238E27FC236}">
                  <a16:creationId xmlns:a16="http://schemas.microsoft.com/office/drawing/2014/main" id="{ADCDF718-60ED-A98B-55B9-FB3F4BBBCCEA}"/>
                </a:ext>
              </a:extLst>
            </xdr:cNvPr>
            <xdr:cNvPicPr>
              <a:picLocks noChangeAspect="1" noChangeArrowheads="1"/>
              <a:extLst>
                <a:ext uri="{84589F7E-364E-4C9E-8A38-B11213B215E9}">
                  <a14:cameraTool cellRange="'profit and loss'!$F$3" spid="_x0000_s6256"/>
                </a:ext>
              </a:extLst>
            </xdr:cNvPicPr>
          </xdr:nvPicPr>
          <xdr:blipFill>
            <a:blip xmlns:r="http://schemas.openxmlformats.org/officeDocument/2006/relationships" r:embed="rId5"/>
            <a:srcRect/>
            <a:stretch>
              <a:fillRect/>
            </a:stretch>
          </xdr:blipFill>
          <xdr:spPr bwMode="auto">
            <a:xfrm>
              <a:off x="8777374" y="3523662"/>
              <a:ext cx="1006493" cy="24208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29188</xdr:colOff>
          <xdr:row>19</xdr:row>
          <xdr:rowOff>34016</xdr:rowOff>
        </xdr:from>
        <xdr:to>
          <xdr:col>8</xdr:col>
          <xdr:colOff>125346</xdr:colOff>
          <xdr:row>20</xdr:row>
          <xdr:rowOff>85804</xdr:rowOff>
        </xdr:to>
        <xdr:pic>
          <xdr:nvPicPr>
            <xdr:cNvPr id="28" name="Picture 27">
              <a:extLst>
                <a:ext uri="{FF2B5EF4-FFF2-40B4-BE49-F238E27FC236}">
                  <a16:creationId xmlns:a16="http://schemas.microsoft.com/office/drawing/2014/main" id="{6A9996A6-3CF4-9E14-2389-9E9569AADC8C}"/>
                </a:ext>
              </a:extLst>
            </xdr:cNvPr>
            <xdr:cNvPicPr>
              <a:picLocks noChangeAspect="1" noChangeArrowheads="1"/>
              <a:extLst>
                <a:ext uri="{84589F7E-364E-4C9E-8A38-B11213B215E9}">
                  <a14:cameraTool cellRange="'NET  PROFIT  MARGIN '!$E$3" spid="_x0000_s6257"/>
                </a:ext>
              </a:extLst>
            </xdr:cNvPicPr>
          </xdr:nvPicPr>
          <xdr:blipFill>
            <a:blip xmlns:r="http://schemas.openxmlformats.org/officeDocument/2006/relationships" r:embed="rId6"/>
            <a:srcRect/>
            <a:stretch>
              <a:fillRect/>
            </a:stretch>
          </xdr:blipFill>
          <xdr:spPr bwMode="auto">
            <a:xfrm>
              <a:off x="4296388" y="3532866"/>
              <a:ext cx="705758" cy="23593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550982</xdr:colOff>
          <xdr:row>20</xdr:row>
          <xdr:rowOff>113119</xdr:rowOff>
        </xdr:from>
        <xdr:to>
          <xdr:col>25</xdr:col>
          <xdr:colOff>537724</xdr:colOff>
          <xdr:row>37</xdr:row>
          <xdr:rowOff>119531</xdr:rowOff>
        </xdr:to>
        <xdr:pic>
          <xdr:nvPicPr>
            <xdr:cNvPr id="32" name="Picture 31">
              <a:extLst>
                <a:ext uri="{FF2B5EF4-FFF2-40B4-BE49-F238E27FC236}">
                  <a16:creationId xmlns:a16="http://schemas.microsoft.com/office/drawing/2014/main" id="{E7B6B27A-06FE-24E6-4360-E29908C411D5}"/>
                </a:ext>
              </a:extLst>
            </xdr:cNvPr>
            <xdr:cNvPicPr>
              <a:picLocks noChangeAspect="1" noChangeArrowheads="1"/>
              <a:extLst>
                <a:ext uri="{84589F7E-364E-4C9E-8A38-B11213B215E9}">
                  <a14:cameraTool cellRange="'Earn per share '!$A$2:$B$13" spid="_x0000_s6258"/>
                </a:ext>
              </a:extLst>
            </xdr:cNvPicPr>
          </xdr:nvPicPr>
          <xdr:blipFill>
            <a:blip xmlns:r="http://schemas.openxmlformats.org/officeDocument/2006/relationships" r:embed="rId7"/>
            <a:srcRect/>
            <a:stretch>
              <a:fillRect/>
            </a:stretch>
          </xdr:blipFill>
          <xdr:spPr bwMode="auto">
            <a:xfrm>
              <a:off x="13945747" y="3773707"/>
              <a:ext cx="1813301" cy="311791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8</xdr:col>
      <xdr:colOff>204125</xdr:colOff>
      <xdr:row>17</xdr:row>
      <xdr:rowOff>169623</xdr:rowOff>
    </xdr:from>
    <xdr:to>
      <xdr:col>11</xdr:col>
      <xdr:colOff>214709</xdr:colOff>
      <xdr:row>21</xdr:row>
      <xdr:rowOff>134828</xdr:rowOff>
    </xdr:to>
    <xdr:pic>
      <xdr:nvPicPr>
        <xdr:cNvPr id="35" name="Picture 34">
          <a:extLst>
            <a:ext uri="{FF2B5EF4-FFF2-40B4-BE49-F238E27FC236}">
              <a16:creationId xmlns:a16="http://schemas.microsoft.com/office/drawing/2014/main" id="{6CE0FC41-2A47-0B5F-747A-4CEBF132853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5075358" y="3275034"/>
          <a:ext cx="1837296" cy="695890"/>
        </a:xfrm>
        <a:prstGeom prst="rect">
          <a:avLst/>
        </a:prstGeom>
      </xdr:spPr>
    </xdr:pic>
    <xdr:clientData/>
  </xdr:twoCellAnchor>
  <xdr:twoCellAnchor editAs="oneCell">
    <xdr:from>
      <xdr:col>0</xdr:col>
      <xdr:colOff>32071</xdr:colOff>
      <xdr:row>2</xdr:row>
      <xdr:rowOff>86633</xdr:rowOff>
    </xdr:from>
    <xdr:to>
      <xdr:col>2</xdr:col>
      <xdr:colOff>602316</xdr:colOff>
      <xdr:row>8</xdr:row>
      <xdr:rowOff>121397</xdr:rowOff>
    </xdr:to>
    <xdr:pic>
      <xdr:nvPicPr>
        <xdr:cNvPr id="37" name="Picture 36">
          <a:extLst>
            <a:ext uri="{FF2B5EF4-FFF2-40B4-BE49-F238E27FC236}">
              <a16:creationId xmlns:a16="http://schemas.microsoft.com/office/drawing/2014/main" id="{474717C4-4BF8-A745-1222-1E29F7BB867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32071" y="452239"/>
          <a:ext cx="1788932" cy="1131582"/>
        </a:xfrm>
        <a:prstGeom prst="rect">
          <a:avLst/>
        </a:prstGeom>
      </xdr:spPr>
    </xdr:pic>
    <xdr:clientData/>
  </xdr:twoCellAnchor>
  <xdr:twoCellAnchor editAs="oneCell">
    <xdr:from>
      <xdr:col>0</xdr:col>
      <xdr:colOff>34946</xdr:colOff>
      <xdr:row>0</xdr:row>
      <xdr:rowOff>27957</xdr:rowOff>
    </xdr:from>
    <xdr:to>
      <xdr:col>2</xdr:col>
      <xdr:colOff>324608</xdr:colOff>
      <xdr:row>2</xdr:row>
      <xdr:rowOff>59906</xdr:rowOff>
    </xdr:to>
    <xdr:pic>
      <xdr:nvPicPr>
        <xdr:cNvPr id="39" name="Picture 38">
          <a:extLst>
            <a:ext uri="{FF2B5EF4-FFF2-40B4-BE49-F238E27FC236}">
              <a16:creationId xmlns:a16="http://schemas.microsoft.com/office/drawing/2014/main" id="{70F00EC2-275E-E937-39D8-55B2A76981B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34946" y="27957"/>
          <a:ext cx="1507535" cy="401576"/>
        </a:xfrm>
        <a:prstGeom prst="rect">
          <a:avLst/>
        </a:prstGeom>
      </xdr:spPr>
    </xdr:pic>
    <xdr:clientData/>
  </xdr:twoCellAnchor>
  <xdr:twoCellAnchor editAs="oneCell">
    <xdr:from>
      <xdr:col>23</xdr:col>
      <xdr:colOff>376297</xdr:colOff>
      <xdr:row>0</xdr:row>
      <xdr:rowOff>17780</xdr:rowOff>
    </xdr:from>
    <xdr:to>
      <xdr:col>25</xdr:col>
      <xdr:colOff>534106</xdr:colOff>
      <xdr:row>2</xdr:row>
      <xdr:rowOff>68204</xdr:rowOff>
    </xdr:to>
    <xdr:pic>
      <xdr:nvPicPr>
        <xdr:cNvPr id="41" name="Picture 40">
          <a:extLst>
            <a:ext uri="{FF2B5EF4-FFF2-40B4-BE49-F238E27FC236}">
              <a16:creationId xmlns:a16="http://schemas.microsoft.com/office/drawing/2014/main" id="{A301E2CA-19B3-8C51-8934-884DA36E471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4386278" y="17780"/>
          <a:ext cx="1376069" cy="417313"/>
        </a:xfrm>
        <a:prstGeom prst="rect">
          <a:avLst/>
        </a:prstGeom>
      </xdr:spPr>
    </xdr:pic>
    <xdr:clientData/>
  </xdr:twoCellAnchor>
  <xdr:twoCellAnchor editAs="oneCell">
    <xdr:from>
      <xdr:col>2</xdr:col>
      <xdr:colOff>319872</xdr:colOff>
      <xdr:row>0</xdr:row>
      <xdr:rowOff>29440</xdr:rowOff>
    </xdr:from>
    <xdr:to>
      <xdr:col>5</xdr:col>
      <xdr:colOff>92408</xdr:colOff>
      <xdr:row>2</xdr:row>
      <xdr:rowOff>62345</xdr:rowOff>
    </xdr:to>
    <xdr:pic>
      <xdr:nvPicPr>
        <xdr:cNvPr id="43" name="Picture 42">
          <a:extLst>
            <a:ext uri="{FF2B5EF4-FFF2-40B4-BE49-F238E27FC236}">
              <a16:creationId xmlns:a16="http://schemas.microsoft.com/office/drawing/2014/main" id="{E5FCC87F-CFB4-1F69-AA8E-F9D23805A3B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1537745" y="29440"/>
          <a:ext cx="1599346" cy="402532"/>
        </a:xfrm>
        <a:prstGeom prst="rect">
          <a:avLst/>
        </a:prstGeom>
      </xdr:spPr>
    </xdr:pic>
    <xdr:clientData/>
  </xdr:twoCellAnchor>
  <xdr:twoCellAnchor editAs="oneCell">
    <xdr:from>
      <xdr:col>21</xdr:col>
      <xdr:colOff>18816</xdr:colOff>
      <xdr:row>0</xdr:row>
      <xdr:rowOff>19244</xdr:rowOff>
    </xdr:from>
    <xdr:to>
      <xdr:col>23</xdr:col>
      <xdr:colOff>383352</xdr:colOff>
      <xdr:row>2</xdr:row>
      <xdr:rowOff>65852</xdr:rowOff>
    </xdr:to>
    <xdr:pic>
      <xdr:nvPicPr>
        <xdr:cNvPr id="45" name="Picture 44">
          <a:extLst>
            <a:ext uri="{FF2B5EF4-FFF2-40B4-BE49-F238E27FC236}">
              <a16:creationId xmlns:a16="http://schemas.microsoft.com/office/drawing/2014/main" id="{66697CA8-EC43-A59D-6792-4D50E60DE17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2810538" y="19244"/>
          <a:ext cx="1582795" cy="413497"/>
        </a:xfrm>
        <a:prstGeom prst="rect">
          <a:avLst/>
        </a:prstGeom>
      </xdr:spPr>
    </xdr:pic>
    <xdr:clientData/>
  </xdr:twoCellAnchor>
  <xdr:twoCellAnchor editAs="oneCell">
    <xdr:from>
      <xdr:col>20</xdr:col>
      <xdr:colOff>137426</xdr:colOff>
      <xdr:row>0</xdr:row>
      <xdr:rowOff>35539</xdr:rowOff>
    </xdr:from>
    <xdr:to>
      <xdr:col>21</xdr:col>
      <xdr:colOff>23694</xdr:colOff>
      <xdr:row>2</xdr:row>
      <xdr:rowOff>54496</xdr:rowOff>
    </xdr:to>
    <xdr:pic>
      <xdr:nvPicPr>
        <xdr:cNvPr id="49" name="Graphic 48" descr="Research with solid fill">
          <a:extLst>
            <a:ext uri="{FF2B5EF4-FFF2-40B4-BE49-F238E27FC236}">
              <a16:creationId xmlns:a16="http://schemas.microsoft.com/office/drawing/2014/main" id="{4C43DDAE-BA29-A9CE-938B-DDD292D9C1C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2316157" y="35539"/>
          <a:ext cx="495205" cy="3885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708.995700810185" createdVersion="8" refreshedVersion="8" minRefreshableVersion="3" recordCount="161" xr:uid="{DECDDC05-D492-4249-8C4D-10C943EAAAE9}">
  <cacheSource type="worksheet">
    <worksheetSource name="Financial_Statements_of_Major_Companies__2009_2023"/>
  </cacheSource>
  <cacheFields count="15">
    <cacheField name="Year" numFmtId="0">
      <sharedItems containsSemiMixedTypes="0" containsString="0" containsNumber="1" containsInteger="1" minValue="2009" maxValue="2023" count="15">
        <n v="2009"/>
        <n v="2010"/>
        <n v="2011"/>
        <n v="2012"/>
        <n v="2013"/>
        <n v="2014"/>
        <n v="2015"/>
        <n v="2016"/>
        <n v="2017"/>
        <n v="2018"/>
        <n v="2019"/>
        <n v="2020"/>
        <n v="2021"/>
        <n v="2022"/>
        <n v="2023"/>
      </sharedItems>
    </cacheField>
    <cacheField name="Company " numFmtId="0">
      <sharedItems containsBlank="1" count="13">
        <s v="AAPL"/>
        <s v="MSFT"/>
        <s v="GOOG"/>
        <s v="AIG"/>
        <s v="PCG"/>
        <s v="SHLDQ"/>
        <s v="MCD"/>
        <s v="BCS"/>
        <s v="NVDA"/>
        <s v="INTC"/>
        <s v="AMZN"/>
        <s v="PYPL"/>
        <m u="1"/>
      </sharedItems>
    </cacheField>
    <cacheField name="ColuCompany full name mn1" numFmtId="0">
      <sharedItems containsBlank="1"/>
    </cacheField>
    <cacheField name="Category" numFmtId="0">
      <sharedItems containsBlank="1" count="9">
        <s v="IT"/>
        <s v="Bank"/>
        <s v="Manufacturing"/>
        <s v="Finance"/>
        <s v="FOOD"/>
        <s v="ELEC"/>
        <s v="LOGI"/>
        <s v="FinTech"/>
        <m u="1"/>
      </sharedItems>
    </cacheField>
    <cacheField name="Revenue" numFmtId="0">
      <sharedItems containsSemiMixedTypes="0" containsString="0" containsNumber="1" minValue="3326.4450000000002" maxValue="513983"/>
    </cacheField>
    <cacheField name="Gross Profit" numFmtId="0">
      <sharedItems containsSemiMixedTypes="0" containsString="0" containsNumber="1" minValue="1174.269" maxValue="225152"/>
    </cacheField>
    <cacheField name="Net Income" numFmtId="0">
      <sharedItems containsSemiMixedTypes="0" containsString="0" containsNumber="1" minValue="-12244" maxValue="99803"/>
    </cacheField>
    <cacheField name="Earning Per Share" numFmtId="9">
      <sharedItems containsSemiMixedTypes="0" containsString="0" containsNumber="1" minValue="-90.48" maxValue="14.98"/>
    </cacheField>
    <cacheField name="ROE" numFmtId="0">
      <sharedItems containsSemiMixedTypes="0" containsString="0" containsNumber="1" minValue="-212.6069" maxValue="196.9589"/>
    </cacheField>
    <cacheField name="ROI" numFmtId="0">
      <sharedItems containsSemiMixedTypes="0" containsString="0" containsNumber="1" minValue="-742.10519999999997" maxValue="884.8605"/>
    </cacheField>
    <cacheField name="Net Profit Margin" numFmtId="9">
      <sharedItems containsSemiMixedTypes="0" containsString="0" containsNumber="1" minValue="-0.44696129371241755" maxValue="0.36686336813436221"/>
    </cacheField>
    <cacheField name="Free Cash Flow per Share" numFmtId="0">
      <sharedItems containsSemiMixedTypes="0" containsString="0" containsNumber="1" minValue="-121.5022" maxValue="137.3287"/>
    </cacheField>
    <cacheField name="Number of Employees" numFmtId="0">
      <sharedItems containsSemiMixedTypes="0" containsString="0" containsNumber="1" containsInteger="1" minValue="5420" maxValue="1608000"/>
    </cacheField>
    <cacheField name="profit &amp; loss %" numFmtId="9">
      <sharedItems containsSemiMixedTypes="0" containsString="0" containsNumber="1" minValue="-0.44696129371241755" maxValue="0.36686336813436221"/>
    </cacheField>
    <cacheField name="Cash Flow from Financial Activities" numFmtId="0">
      <sharedItems containsSemiMixedTypes="0" containsString="0" containsNumber="1" minValue="-110749" maxValue="25928"/>
    </cacheField>
  </cacheFields>
  <extLst>
    <ext xmlns:x14="http://schemas.microsoft.com/office/spreadsheetml/2009/9/main" uri="{725AE2AE-9491-48be-B2B4-4EB974FC3084}">
      <x14:pivotCacheDefinition pivotCacheId="178954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x v="0"/>
    <m/>
    <x v="0"/>
    <n v="42905"/>
    <n v="17222"/>
    <n v="8235"/>
    <n v="0.32429999999999998"/>
    <n v="26.027200000000001"/>
    <n v="26.027200000000001"/>
    <n v="0.19193567183311969"/>
    <n v="0.35499999999999998"/>
    <n v="36800"/>
    <n v="0.19193567183311969"/>
    <n v="663"/>
  </r>
  <r>
    <x v="0"/>
    <x v="1"/>
    <m/>
    <x v="0"/>
    <n v="58437"/>
    <n v="46282"/>
    <n v="14569"/>
    <n v="1.62"/>
    <n v="36.829500000000003"/>
    <n v="33.643500000000003"/>
    <n v="0.24931122405325393"/>
    <n v="1.7695000000000001"/>
    <n v="90000"/>
    <n v="0.24931122405325393"/>
    <n v="-7463"/>
  </r>
  <r>
    <x v="0"/>
    <x v="2"/>
    <m/>
    <x v="0"/>
    <n v="23651"/>
    <n v="14807"/>
    <n v="6520"/>
    <n v="0.51029999999999998"/>
    <n v="18.109100000000002"/>
    <n v="18.109100000000002"/>
    <n v="0.2756754471269714"/>
    <n v="0.66569999999999996"/>
    <n v="19835"/>
    <n v="0.2756754471269714"/>
    <n v="233"/>
  </r>
  <r>
    <x v="0"/>
    <x v="3"/>
    <s v="Microsoft"/>
    <x v="1"/>
    <n v="75447"/>
    <n v="18614"/>
    <n v="-12244"/>
    <n v="-90.48"/>
    <n v="-45.306100000000001"/>
    <n v="-6.0640999999999998"/>
    <n v="-0.16228610812888516"/>
    <n v="137.3287"/>
    <n v="96000"/>
    <n v="-0.16228610812888516"/>
    <n v="-28997"/>
  </r>
  <r>
    <x v="0"/>
    <x v="4"/>
    <s v="MCDonald"/>
    <x v="2"/>
    <n v="13399"/>
    <n v="8397"/>
    <n v="1220"/>
    <n v="3.2"/>
    <n v="11.657999999999999"/>
    <n v="5.6623999999999999"/>
    <n v="9.105157101276215E-2"/>
    <n v="-2.3807999999999998"/>
    <n v="19425"/>
    <n v="9.105157101276215E-2"/>
    <n v="605"/>
  </r>
  <r>
    <x v="0"/>
    <x v="5"/>
    <s v="Amazon "/>
    <x v="3"/>
    <n v="46770"/>
    <n v="12652"/>
    <n v="53"/>
    <n v="0.42"/>
    <n v="1.0206999999999999"/>
    <n v="0.83679999999999999"/>
    <n v="1.1332050459696387E-3"/>
    <n v="4.5747999999999998"/>
    <n v="291000"/>
    <n v="1.1332050459696387E-3"/>
    <n v="-643"/>
  </r>
  <r>
    <x v="0"/>
    <x v="6"/>
    <s v="Parent Company Guarantee"/>
    <x v="4"/>
    <n v="22744.7"/>
    <n v="8791.7999999999993"/>
    <n v="4551"/>
    <n v="4.1100000000000003"/>
    <n v="32.428600000000003"/>
    <n v="18.5044"/>
    <n v="0.20009057055050186"/>
    <n v="3.4304999999999999"/>
    <n v="385000"/>
    <n v="0.20009057055050186"/>
    <n v="-4421"/>
  </r>
  <r>
    <x v="0"/>
    <x v="7"/>
    <s v="Microsoft"/>
    <x v="1"/>
    <n v="45992.04"/>
    <n v="45992.04"/>
    <n v="5497.87"/>
    <n v="5.12"/>
    <n v="19.528300000000002"/>
    <n v="5.1862000000000004"/>
    <n v="0.11953959859140842"/>
    <n v="21.5535"/>
    <n v="144200"/>
    <n v="0.11953959859140842"/>
    <n v="-1035.05"/>
  </r>
  <r>
    <x v="0"/>
    <x v="8"/>
    <s v="Nvidia"/>
    <x v="5"/>
    <n v="3424.8589999999999"/>
    <n v="1174.269"/>
    <n v="-30.041"/>
    <n v="-1.2500000000000001E-2"/>
    <n v="-1.2544999999999999"/>
    <n v="-1.2412000000000001"/>
    <n v="-8.7714559927868571E-3"/>
    <n v="-7.22E-2"/>
    <n v="5420"/>
    <n v="-8.7714559927868571E-3"/>
    <n v="-349.274"/>
  </r>
  <r>
    <x v="0"/>
    <x v="9"/>
    <s v="Parent Company Guarantee"/>
    <x v="5"/>
    <n v="35127"/>
    <n v="19561"/>
    <n v="4369"/>
    <n v="0.77"/>
    <n v="10.4762"/>
    <n v="9.9855999999999998"/>
    <n v="0.12437725965781307"/>
    <n v="1.1789000000000001"/>
    <n v="79800"/>
    <n v="0.12437725965781307"/>
    <n v="-2568"/>
  </r>
  <r>
    <x v="0"/>
    <x v="10"/>
    <s v="American international Group "/>
    <x v="6"/>
    <n v="24509"/>
    <n v="5531"/>
    <n v="902"/>
    <n v="0.10199999999999999"/>
    <n v="17.158100000000001"/>
    <n v="17.158100000000001"/>
    <n v="3.6802807132073935E-2"/>
    <n v="0.33029999999999998"/>
    <n v="24300"/>
    <n v="3.6802807132073935E-2"/>
    <n v="-280"/>
  </r>
  <r>
    <x v="1"/>
    <x v="0"/>
    <m/>
    <x v="0"/>
    <n v="65225"/>
    <n v="25684"/>
    <n v="14013"/>
    <n v="0.54110000000000003"/>
    <n v="29.321400000000001"/>
    <n v="29.321400000000001"/>
    <n v="0.21484093522422384"/>
    <n v="0.28570000000000001"/>
    <n v="49400"/>
    <n v="0.21484093522422384"/>
    <n v="1257"/>
  </r>
  <r>
    <x v="1"/>
    <x v="1"/>
    <m/>
    <x v="0"/>
    <n v="62484"/>
    <n v="50089"/>
    <n v="18760"/>
    <n v="2.1"/>
    <n v="40.628"/>
    <n v="36.702300000000001"/>
    <n v="0.30023686063632288"/>
    <n v="0.70569999999999999"/>
    <n v="94000"/>
    <n v="0.30023686063632288"/>
    <n v="-13291"/>
  </r>
  <r>
    <x v="1"/>
    <x v="2"/>
    <m/>
    <x v="0"/>
    <n v="29321"/>
    <n v="18904"/>
    <n v="8505"/>
    <n v="0.65780000000000005"/>
    <n v="18.392800000000001"/>
    <n v="18.392800000000001"/>
    <n v="0.29006514102520375"/>
    <n v="-0.1195"/>
    <n v="24400"/>
    <n v="0.29006514102520375"/>
    <n v="3050"/>
  </r>
  <r>
    <x v="1"/>
    <x v="3"/>
    <s v="Google "/>
    <x v="1"/>
    <n v="72829"/>
    <n v="16787"/>
    <n v="2046"/>
    <n v="14.98"/>
    <n v="32.126199999999997"/>
    <n v="6.6699000000000002"/>
    <n v="2.8093204630023755E-2"/>
    <n v="-15.871499999999999"/>
    <n v="63000"/>
    <n v="2.8093204630023755E-2"/>
    <n v="-9261"/>
  </r>
  <r>
    <x v="1"/>
    <x v="4"/>
    <s v="Amazon "/>
    <x v="2"/>
    <n v="13841"/>
    <n v="8652"/>
    <n v="1099"/>
    <n v="2.82"/>
    <n v="9.6496999999999993"/>
    <n v="4.8681000000000001"/>
    <n v="7.9401777328227729E-2"/>
    <n v="0.86040000000000005"/>
    <n v="19424"/>
    <n v="7.9401777328227729E-2"/>
    <n v="415"/>
  </r>
  <r>
    <x v="1"/>
    <x v="5"/>
    <s v="Apple "/>
    <x v="3"/>
    <n v="43360"/>
    <n v="11986"/>
    <n v="235"/>
    <n v="1.99"/>
    <n v="2.9676999999999998"/>
    <n v="2.5150000000000001"/>
    <n v="5.4197416974169745E-3"/>
    <n v="5.4337"/>
    <n v="290000"/>
    <n v="5.4197416974169745E-3"/>
    <n v="-951"/>
  </r>
  <r>
    <x v="1"/>
    <x v="6"/>
    <s v="Nvidia"/>
    <x v="4"/>
    <n v="24074.6"/>
    <n v="9637.2999999999993"/>
    <n v="4946.3"/>
    <n v="4.58"/>
    <n v="33.799599999999998"/>
    <n v="18.928699999999999"/>
    <n v="0.20545720385800806"/>
    <n v="0.46300000000000002"/>
    <n v="400000"/>
    <n v="0.20545720385800806"/>
    <n v="-3728.7"/>
  </r>
  <r>
    <x v="1"/>
    <x v="7"/>
    <s v="Paypal"/>
    <x v="1"/>
    <n v="49030.07"/>
    <n v="49030.07"/>
    <n v="7034.11"/>
    <n v="1.84"/>
    <n v="6.0555000000000003"/>
    <n v="1.5241"/>
    <n v="0.14346522450406454"/>
    <n v="-12.8733"/>
    <n v="147500"/>
    <n v="0.14346522450406454"/>
    <n v="245.86"/>
  </r>
  <r>
    <x v="1"/>
    <x v="8"/>
    <s v="Parent Company Guarantee"/>
    <x v="5"/>
    <n v="3326.4450000000002"/>
    <n v="1176.923"/>
    <n v="-67.986999999999995"/>
    <n v="-0.03"/>
    <n v="-2.5510000000000002"/>
    <n v="-2.5278"/>
    <n v="-2.0438335820974041E-2"/>
    <n v="0.25879999999999997"/>
    <n v="5706"/>
    <n v="-2.0438335820974041E-2"/>
    <n v="61.058999999999997"/>
  </r>
  <r>
    <x v="1"/>
    <x v="9"/>
    <s v="MCDonald"/>
    <x v="5"/>
    <n v="43623"/>
    <n v="28491"/>
    <n v="11464"/>
    <n v="2.0099999999999998"/>
    <n v="23.192399999999999"/>
    <n v="22.257200000000001"/>
    <n v="0.26279714829333151"/>
    <n v="0.83740000000000003"/>
    <n v="82500"/>
    <n v="0.26279714829333151"/>
    <n v="-4642"/>
  </r>
  <r>
    <x v="1"/>
    <x v="10"/>
    <s v="Amazon "/>
    <x v="6"/>
    <n v="34204"/>
    <n v="7643"/>
    <n v="1152"/>
    <n v="0.1265"/>
    <n v="16.783200000000001"/>
    <n v="13.6736"/>
    <n v="3.3680271313296692E-2"/>
    <n v="-5.4399999999999997E-2"/>
    <n v="33700"/>
    <n v="3.3680271313296692E-2"/>
    <n v="181"/>
  </r>
  <r>
    <x v="2"/>
    <x v="0"/>
    <m/>
    <x v="0"/>
    <n v="108249"/>
    <n v="43818"/>
    <n v="25922"/>
    <n v="0.98860000000000003"/>
    <n v="33.834099999999999"/>
    <n v="33.834099999999999"/>
    <n v="0.2394664153941376"/>
    <n v="0.62780000000000002"/>
    <n v="63300"/>
    <n v="0.2394664153941376"/>
    <n v="1444"/>
  </r>
  <r>
    <x v="2"/>
    <x v="1"/>
    <m/>
    <x v="0"/>
    <n v="69943"/>
    <n v="54366"/>
    <n v="23150"/>
    <n v="2.69"/>
    <n v="40.555"/>
    <n v="33.5488"/>
    <n v="0.3309838010951775"/>
    <n v="0.3921"/>
    <n v="99000"/>
    <n v="0.3309838010951775"/>
    <n v="-8376"/>
  </r>
  <r>
    <x v="2"/>
    <x v="2"/>
    <m/>
    <x v="0"/>
    <n v="37905"/>
    <n v="24717"/>
    <n v="9737"/>
    <n v="0.74399999999999999"/>
    <n v="16.746099999999998"/>
    <n v="15.928100000000001"/>
    <n v="0.25687903970452447"/>
    <n v="0.3039"/>
    <n v="32467"/>
    <n v="0.25687903970452447"/>
    <n v="807"/>
  </r>
  <r>
    <x v="2"/>
    <x v="3"/>
    <s v="Google "/>
    <x v="1"/>
    <n v="65105"/>
    <n v="18692"/>
    <n v="19810"/>
    <n v="11.01"/>
    <n v="18.4222"/>
    <n v="10.6183"/>
    <n v="0.30427770524537284"/>
    <n v="-121.5022"/>
    <n v="57000"/>
    <n v="0.30427770524537284"/>
    <n v="-36926"/>
  </r>
  <r>
    <x v="2"/>
    <x v="4"/>
    <s v="Apple "/>
    <x v="2"/>
    <n v="14956"/>
    <n v="9623"/>
    <n v="844"/>
    <n v="2.1"/>
    <n v="6.9457000000000004"/>
    <n v="3.5573999999999999"/>
    <n v="5.6432201123295E-2"/>
    <n v="0.77659999999999996"/>
    <n v="19274"/>
    <n v="5.6432201123295E-2"/>
    <n v="469"/>
  </r>
  <r>
    <x v="2"/>
    <x v="5"/>
    <s v="Apple "/>
    <x v="3"/>
    <n v="42664"/>
    <n v="11664"/>
    <n v="133"/>
    <n v="1.19"/>
    <n v="1.6136999999999999"/>
    <n v="1.2685"/>
    <n v="3.1173823363960249E-3"/>
    <n v="-12.4078"/>
    <n v="280000"/>
    <n v="3.1173823363960249E-3"/>
    <n v="-95"/>
  </r>
  <r>
    <x v="2"/>
    <x v="6"/>
    <s v="Intel corporation "/>
    <x v="4"/>
    <n v="27006"/>
    <n v="10686.6"/>
    <n v="5503.1"/>
    <n v="5.27"/>
    <n v="38.241999999999997"/>
    <n v="20.747599999999998"/>
    <n v="0.20377323557727914"/>
    <n v="0.33689999999999998"/>
    <n v="420000"/>
    <n v="0.20377323557727914"/>
    <n v="-4533"/>
  </r>
  <r>
    <x v="2"/>
    <x v="7"/>
    <s v="American international Group "/>
    <x v="1"/>
    <n v="48866.82"/>
    <n v="48866.82"/>
    <n v="6338.98"/>
    <n v="1.54"/>
    <n v="4.6121999999999996"/>
    <n v="1.3680000000000001"/>
    <n v="0.1297195111120388"/>
    <n v="6.1199000000000003"/>
    <n v="141100"/>
    <n v="0.1297195111120388"/>
    <n v="-9563.82"/>
  </r>
  <r>
    <x v="2"/>
    <x v="8"/>
    <s v="MCDonald"/>
    <x v="5"/>
    <n v="3543.3090000000002"/>
    <n v="1409.09"/>
    <n v="253.14599999999999"/>
    <n v="0.1075"/>
    <n v="7.9569000000000001"/>
    <n v="7.8987999999999996"/>
    <n v="7.1443388087237089E-2"/>
    <n v="5.8799999999999998E-2"/>
    <n v="6029"/>
    <n v="7.1443388087237089E-2"/>
    <n v="192.02099999999999"/>
  </r>
  <r>
    <x v="2"/>
    <x v="9"/>
    <s v="MCDonald"/>
    <x v="5"/>
    <n v="53999"/>
    <n v="33757"/>
    <n v="12942"/>
    <n v="2.39"/>
    <n v="28.189299999999999"/>
    <n v="24.421199999999999"/>
    <n v="0.23967110502046335"/>
    <n v="-0.13139999999999999"/>
    <n v="100100"/>
    <n v="0.23967110502046335"/>
    <n v="-11100"/>
  </r>
  <r>
    <x v="2"/>
    <x v="10"/>
    <s v="Paypal"/>
    <x v="6"/>
    <n v="48077"/>
    <n v="10789"/>
    <n v="631"/>
    <n v="6.8500000000000005E-2"/>
    <n v="8.1346000000000007"/>
    <n v="7.8757000000000001"/>
    <n v="1.3124779000353599E-2"/>
    <n v="-4.9000000000000002E-2"/>
    <n v="56200"/>
    <n v="1.3124779000353599E-2"/>
    <n v="-482"/>
  </r>
  <r>
    <x v="3"/>
    <x v="0"/>
    <m/>
    <x v="0"/>
    <n v="156508"/>
    <n v="68662"/>
    <n v="41733"/>
    <n v="1.5774999999999999"/>
    <n v="35.304099999999998"/>
    <n v="35.304099999999998"/>
    <n v="0.26665090602397323"/>
    <n v="0.33939999999999998"/>
    <n v="76100"/>
    <n v="0.26665090602397323"/>
    <n v="-1698"/>
  </r>
  <r>
    <x v="3"/>
    <x v="1"/>
    <m/>
    <x v="0"/>
    <n v="73723"/>
    <n v="56193"/>
    <n v="16978"/>
    <n v="2"/>
    <n v="25.583500000000001"/>
    <n v="22.0276"/>
    <n v="0.23029448069123612"/>
    <n v="0.57979999999999998"/>
    <n v="128000"/>
    <n v="0.23029448069123612"/>
    <n v="-9408"/>
  </r>
  <r>
    <x v="3"/>
    <x v="2"/>
    <m/>
    <x v="0"/>
    <n v="46039"/>
    <n v="28863"/>
    <n v="10737"/>
    <n v="0.80800000000000005"/>
    <n v="16.1096"/>
    <n v="15.465199999999999"/>
    <n v="0.23321531744825039"/>
    <n v="0.15390000000000001"/>
    <n v="53861"/>
    <n v="0.23321531744825039"/>
    <n v="1229"/>
  </r>
  <r>
    <x v="3"/>
    <x v="3"/>
    <s v="Paypal"/>
    <x v="1"/>
    <n v="71214"/>
    <n v="21825"/>
    <n v="3438"/>
    <n v="2.04"/>
    <n v="3.7488999999999999"/>
    <n v="2.5133999999999999"/>
    <n v="4.8277024180638638E-2"/>
    <n v="2.2237"/>
    <n v="63000"/>
    <n v="4.8277024180638638E-2"/>
    <n v="-20564"/>
  </r>
  <r>
    <x v="3"/>
    <x v="4"/>
    <s v="Microsoft"/>
    <x v="2"/>
    <n v="15040"/>
    <n v="10017"/>
    <n v="816"/>
    <n v="1.92"/>
    <n v="6.2283999999999997"/>
    <n v="3.2117"/>
    <n v="5.4255319148936172E-2"/>
    <n v="1.3509"/>
    <n v="20593"/>
    <n v="5.4255319148936172E-2"/>
    <n v="-468"/>
  </r>
  <r>
    <x v="3"/>
    <x v="5"/>
    <s v="Microsoft"/>
    <x v="3"/>
    <n v="41567"/>
    <n v="10601"/>
    <n v="-3140"/>
    <n v="-29.4"/>
    <n v="-71.872799999999998"/>
    <n v="-48.530099999999997"/>
    <n v="-7.5540693338465609E-2"/>
    <n v="-3.5464000000000002"/>
    <n v="264000"/>
    <n v="-7.5540693338465609E-2"/>
    <n v="-28"/>
  </r>
  <r>
    <x v="3"/>
    <x v="6"/>
    <s v="Amazon "/>
    <x v="4"/>
    <n v="27567"/>
    <n v="10816.3"/>
    <n v="5464.8"/>
    <n v="5.36"/>
    <n v="35.732599999999998"/>
    <n v="18.892299999999999"/>
    <n v="0.1982370225269344"/>
    <n v="-0.3911"/>
    <n v="440000"/>
    <n v="0.1982370225269344"/>
    <n v="-3849.8"/>
  </r>
  <r>
    <x v="3"/>
    <x v="7"/>
    <s v="Business correspondents"/>
    <x v="1"/>
    <n v="46036.06"/>
    <n v="46036.06"/>
    <n v="-1650.0889999999999"/>
    <n v="-0.53900000000000003"/>
    <n v="-0.37490000000000001"/>
    <n v="-8.2900000000000001E-2"/>
    <n v="-3.5843401889736004E-2"/>
    <n v="-21.998000000000001"/>
    <n v="139200"/>
    <n v="-3.5843401889736004E-2"/>
    <n v="-4504.8540000000003"/>
  </r>
  <r>
    <x v="3"/>
    <x v="8"/>
    <s v="Intel corporation "/>
    <x v="5"/>
    <n v="3997.93"/>
    <n v="2056.5169999999998"/>
    <n v="581.09"/>
    <n v="0.23499999999999999"/>
    <n v="14.0166"/>
    <n v="13.9445"/>
    <n v="0.14534771744377717"/>
    <n v="6.7100000000000007E-2"/>
    <n v="7133"/>
    <n v="0.14534771744377717"/>
    <n v="236.72300000000001"/>
  </r>
  <r>
    <x v="3"/>
    <x v="9"/>
    <s v="Business correspondents"/>
    <x v="5"/>
    <n v="53341"/>
    <n v="33151"/>
    <n v="11005"/>
    <n v="2.13"/>
    <n v="21.492899999999999"/>
    <n v="17.104700000000001"/>
    <n v="0.20631409234922479"/>
    <n v="-0.36220000000000002"/>
    <n v="105000"/>
    <n v="0.20631409234922479"/>
    <n v="-1408"/>
  </r>
  <r>
    <x v="3"/>
    <x v="10"/>
    <s v="American international Group "/>
    <x v="6"/>
    <n v="61093"/>
    <n v="15122"/>
    <n v="-39"/>
    <n v="-4.4999999999999997E-3"/>
    <n v="-0.47610000000000002"/>
    <n v="-0.34589999999999999"/>
    <n v="-6.3837100813513828E-4"/>
    <n v="-0.18329999999999999"/>
    <n v="88400"/>
    <n v="-6.3837100813513828E-4"/>
    <n v="2259"/>
  </r>
  <r>
    <x v="4"/>
    <x v="0"/>
    <m/>
    <x v="0"/>
    <n v="170910"/>
    <n v="64304"/>
    <n v="37037"/>
    <n v="1.42"/>
    <n v="29.977599999999999"/>
    <n v="26.359200000000001"/>
    <n v="0.21670469837926393"/>
    <n v="0.1363"/>
    <n v="84400"/>
    <n v="0.21670469837926393"/>
    <n v="-16379"/>
  </r>
  <r>
    <x v="4"/>
    <x v="1"/>
    <m/>
    <x v="0"/>
    <n v="77849"/>
    <n v="57464"/>
    <n v="21863"/>
    <n v="2.58"/>
    <n v="27.694299999999998"/>
    <n v="23.882200000000001"/>
    <n v="0.28083854641678119"/>
    <n v="-0.54559999999999997"/>
    <n v="118000"/>
    <n v="0.28083854641678119"/>
    <n v="-8148"/>
  </r>
  <r>
    <x v="4"/>
    <x v="2"/>
    <m/>
    <x v="0"/>
    <n v="55519"/>
    <n v="33526"/>
    <n v="12733"/>
    <n v="0.9395"/>
    <n v="15.072900000000001"/>
    <n v="14.6965"/>
    <n v="0.22934490895008916"/>
    <n v="-0.23730000000000001"/>
    <n v="47756"/>
    <n v="0.22934490895008916"/>
    <n v="-857"/>
  </r>
  <r>
    <x v="4"/>
    <x v="3"/>
    <s v="Parent Company Guarantee"/>
    <x v="1"/>
    <n v="68874"/>
    <n v="21915"/>
    <n v="9085"/>
    <n v="6.13"/>
    <n v="8.9116999999999997"/>
    <n v="6.3093000000000004"/>
    <n v="0.1319075413073148"/>
    <n v="1.7808999999999999"/>
    <n v="64000"/>
    <n v="0.1319075413073148"/>
    <n v="-11758"/>
  </r>
  <r>
    <x v="4"/>
    <x v="4"/>
    <s v="Microsoft"/>
    <x v="2"/>
    <n v="15598"/>
    <n v="9614"/>
    <n v="814"/>
    <n v="1.83"/>
    <n v="5.6736000000000004"/>
    <n v="3.0316999999999998"/>
    <n v="5.2186177715091681E-2"/>
    <n v="-4.6071"/>
    <n v="21166"/>
    <n v="5.2186177715091681E-2"/>
    <n v="1575"/>
  </r>
  <r>
    <x v="4"/>
    <x v="5"/>
    <s v="Paypal"/>
    <x v="3"/>
    <n v="39854"/>
    <n v="10514"/>
    <n v="-930"/>
    <n v="-8.7799999999999994"/>
    <n v="-33.228299999999997"/>
    <n v="-20.606100000000001"/>
    <n v="-2.3335173382847393E-2"/>
    <n v="4.5387000000000004"/>
    <n v="246000"/>
    <n v="-2.3335173382847393E-2"/>
    <n v="-27"/>
  </r>
  <r>
    <x v="4"/>
    <x v="6"/>
    <s v="Amazon "/>
    <x v="4"/>
    <n v="28105.7"/>
    <n v="10902.7"/>
    <n v="5585.9"/>
    <n v="5.55"/>
    <n v="34.890700000000002"/>
    <n v="18.5335"/>
    <n v="0.19874616181059357"/>
    <n v="0.43109999999999998"/>
    <n v="440000"/>
    <n v="0.19874616181059357"/>
    <n v="-4043"/>
  </r>
  <r>
    <x v="4"/>
    <x v="7"/>
    <s v="Nvidia"/>
    <x v="1"/>
    <n v="43712.69"/>
    <n v="43712.69"/>
    <n v="846.55679999999995"/>
    <n v="0.23200000000000001"/>
    <n v="2.0282"/>
    <n v="0.54700000000000004"/>
    <n v="1.936638536772731E-2"/>
    <n v="-3.8584999999999998"/>
    <n v="139600"/>
    <n v="1.936638536772731E-2"/>
    <n v="9247.9680000000008"/>
  </r>
  <r>
    <x v="4"/>
    <x v="8"/>
    <s v="Apple "/>
    <x v="5"/>
    <n v="4280.1589999999997"/>
    <n v="2226.3429999999998"/>
    <n v="562.53599999999994"/>
    <n v="0.22500000000000001"/>
    <n v="11.6523"/>
    <n v="11.6066"/>
    <n v="0.13142876234270737"/>
    <n v="-5.6099999999999997E-2"/>
    <n v="7974"/>
    <n v="0.13142876234270737"/>
    <n v="-15.27"/>
  </r>
  <r>
    <x v="4"/>
    <x v="9"/>
    <s v="American international Group "/>
    <x v="5"/>
    <n v="52708"/>
    <n v="31521"/>
    <n v="9620"/>
    <n v="1.89"/>
    <n v="16.513300000000001"/>
    <n v="13.4694"/>
    <n v="0.18251498823707976"/>
    <n v="0.45200000000000001"/>
    <n v="107600"/>
    <n v="0.18251498823707976"/>
    <n v="-5498"/>
  </r>
  <r>
    <x v="4"/>
    <x v="10"/>
    <s v="Parent Company Guarantee"/>
    <x v="6"/>
    <n v="74452"/>
    <n v="20271"/>
    <n v="274"/>
    <n v="2.9499999999999998E-2"/>
    <n v="2.8113999999999999"/>
    <n v="2.1179999999999999"/>
    <n v="3.6802234997045076E-3"/>
    <n v="0.17480000000000001"/>
    <n v="117300"/>
    <n v="3.6802234997045076E-3"/>
    <n v="-539"/>
  </r>
  <r>
    <x v="5"/>
    <x v="0"/>
    <m/>
    <x v="0"/>
    <n v="182795"/>
    <n v="70537"/>
    <n v="39510"/>
    <n v="1.6125"/>
    <n v="35.420099999999998"/>
    <n v="28.1142"/>
    <n v="0.21614376760852322"/>
    <n v="0.30320000000000003"/>
    <n v="97000"/>
    <n v="0.21614376760852322"/>
    <n v="-37549"/>
  </r>
  <r>
    <x v="5"/>
    <x v="1"/>
    <m/>
    <x v="0"/>
    <n v="86833"/>
    <n v="59755"/>
    <n v="22074"/>
    <n v="2.63"/>
    <n v="24.585699999999999"/>
    <n v="19.9893"/>
    <n v="0.25421210829983992"/>
    <n v="0.31519999999999998"/>
    <n v="128000"/>
    <n v="0.25421210829983992"/>
    <n v="-8665"/>
  </r>
  <r>
    <x v="5"/>
    <x v="2"/>
    <m/>
    <x v="0"/>
    <n v="66001"/>
    <n v="40310"/>
    <n v="14136"/>
    <n v="1.0285"/>
    <n v="13.113799999999999"/>
    <n v="12.718500000000001"/>
    <n v="0.21417857305192345"/>
    <n v="4.6300000000000001E-2"/>
    <n v="53600"/>
    <n v="0.21417857305192345"/>
    <n v="-2087"/>
  </r>
  <r>
    <x v="5"/>
    <x v="11"/>
    <s v="Paypal"/>
    <x v="7"/>
    <n v="8025"/>
    <n v="4218"/>
    <n v="419"/>
    <n v="0.34"/>
    <n v="5.08"/>
    <n v="5.08"/>
    <n v="5.2211838006230527E-2"/>
    <n v="0.10299999999999999"/>
    <n v="15800"/>
    <n v="5.2211838006230527E-2"/>
    <n v="1284"/>
  </r>
  <r>
    <x v="5"/>
    <x v="3"/>
    <s v="Amazon "/>
    <x v="1"/>
    <n v="64406"/>
    <n v="19219"/>
    <n v="7529"/>
    <n v="5.2"/>
    <n v="7.0606"/>
    <n v="5.4690000000000003"/>
    <n v="0.11689904667267025"/>
    <n v="-0.50070000000000003"/>
    <n v="65000"/>
    <n v="0.11689904667267025"/>
    <n v="-19788"/>
  </r>
  <r>
    <x v="5"/>
    <x v="4"/>
    <s v="Google "/>
    <x v="2"/>
    <n v="17090"/>
    <n v="10521"/>
    <n v="1436"/>
    <n v="3.06"/>
    <n v="9.0625"/>
    <n v="4.6699000000000002"/>
    <n v="8.4025746050321828E-2"/>
    <n v="1.5681"/>
    <n v="22581"/>
    <n v="8.4025746050321828E-2"/>
    <n v="879"/>
  </r>
  <r>
    <x v="5"/>
    <x v="5"/>
    <s v="Nvidia"/>
    <x v="3"/>
    <n v="36188"/>
    <n v="8755"/>
    <n v="-1365"/>
    <n v="-12.87"/>
    <n v="-51.122300000000003"/>
    <n v="-22.244399999999999"/>
    <n v="-3.7719686083784683E-2"/>
    <n v="-2.7683"/>
    <n v="226000"/>
    <n v="-3.7719686083784683E-2"/>
    <n v="902"/>
  </r>
  <r>
    <x v="5"/>
    <x v="6"/>
    <s v="Apple "/>
    <x v="4"/>
    <n v="27441.3"/>
    <n v="10455.700000000001"/>
    <n v="4757.8"/>
    <n v="4.82"/>
    <n v="37.015900000000002"/>
    <n v="17.121099999999998"/>
    <n v="0.17338099871361781"/>
    <n v="2.2100000000000002E-2"/>
    <n v="420000"/>
    <n v="0.17338099871361781"/>
    <n v="-4618.3"/>
  </r>
  <r>
    <x v="5"/>
    <x v="7"/>
    <s v="Intel corporation "/>
    <x v="1"/>
    <n v="41677.15"/>
    <n v="41677.15"/>
    <n v="-197.77160000000001"/>
    <n v="-4.5999999999999999E-2"/>
    <n v="1.2810999999999999"/>
    <n v="0.36709999999999998"/>
    <n v="-4.7453244763617473E-3"/>
    <n v="6.6557000000000004"/>
    <n v="132300"/>
    <n v="-4.7453244763617473E-3"/>
    <n v="-5039.8900000000003"/>
  </r>
  <r>
    <x v="5"/>
    <x v="8"/>
    <s v="Google "/>
    <x v="5"/>
    <n v="4130"/>
    <n v="2268"/>
    <n v="440"/>
    <n v="0.185"/>
    <n v="9.8734000000000002"/>
    <n v="7.5468000000000002"/>
    <n v="0.10653753026634383"/>
    <n v="-2.2000000000000001E-3"/>
    <n v="8808"/>
    <n v="0.10653753026634383"/>
    <n v="390"/>
  </r>
  <r>
    <x v="5"/>
    <x v="9"/>
    <m/>
    <x v="5"/>
    <n v="55870"/>
    <n v="35609"/>
    <n v="11704"/>
    <n v="2.31"/>
    <n v="20.950500000000002"/>
    <n v="17.231000000000002"/>
    <n v="0.20948630749955252"/>
    <n v="6.5100000000000005E-2"/>
    <n v="106700"/>
    <n v="0.20948630749955252"/>
    <n v="-13611"/>
  </r>
  <r>
    <x v="5"/>
    <x v="10"/>
    <s v="Parent Company Guarantee"/>
    <x v="6"/>
    <n v="88988"/>
    <n v="26236"/>
    <n v="-241"/>
    <n v="-2.5999999999999999E-2"/>
    <n v="-2.2437"/>
    <n v="-1.268"/>
    <n v="-2.7082303231896437E-3"/>
    <n v="-7.4999999999999997E-3"/>
    <n v="154100"/>
    <n v="-2.7082303231896437E-3"/>
    <n v="4432"/>
  </r>
  <r>
    <x v="6"/>
    <x v="0"/>
    <m/>
    <x v="0"/>
    <n v="233715"/>
    <n v="93626"/>
    <n v="53394"/>
    <n v="2.3050000000000002"/>
    <n v="44.735500000000002"/>
    <n v="30.920100000000001"/>
    <n v="0.22845773698735639"/>
    <n v="0.97430000000000005"/>
    <n v="110000"/>
    <n v="0.22845773698735639"/>
    <n v="-17716"/>
  </r>
  <r>
    <x v="6"/>
    <x v="1"/>
    <m/>
    <x v="0"/>
    <n v="93580"/>
    <n v="60542"/>
    <n v="12193"/>
    <n v="1.48"/>
    <n v="15.2255"/>
    <n v="11.3012"/>
    <n v="0.13029493481513144"/>
    <n v="-0.34250000000000003"/>
    <n v="118000"/>
    <n v="0.13029493481513144"/>
    <n v="-9668"/>
  </r>
  <r>
    <x v="6"/>
    <x v="2"/>
    <m/>
    <x v="0"/>
    <n v="74989"/>
    <n v="46825"/>
    <n v="15826"/>
    <n v="1.1419999999999999"/>
    <n v="13.585900000000001"/>
    <n v="13.3643"/>
    <n v="0.21104428649535265"/>
    <n v="0.3054"/>
    <n v="61814"/>
    <n v="0.21104428649535265"/>
    <n v="-4225"/>
  </r>
  <r>
    <x v="6"/>
    <x v="11"/>
    <s v="American international Group "/>
    <x v="7"/>
    <n v="9248"/>
    <n v="4719"/>
    <n v="1228"/>
    <n v="1"/>
    <n v="8.9251000000000005"/>
    <n v="8.9251000000000005"/>
    <n v="0.13278546712802769"/>
    <n v="9.35E-2"/>
    <n v="16800"/>
    <n v="0.13278546712802769"/>
    <n v="4728"/>
  </r>
  <r>
    <x v="6"/>
    <x v="3"/>
    <s v="Microsoft"/>
    <x v="1"/>
    <n v="58327"/>
    <n v="10565"/>
    <n v="2196"/>
    <n v="1.65"/>
    <n v="2.4630999999999998"/>
    <n v="1.8601000000000001"/>
    <n v="3.764980197850052E-2"/>
    <n v="-1.3029999999999999"/>
    <n v="66400"/>
    <n v="3.764980197850052E-2"/>
    <n v="-11429"/>
  </r>
  <r>
    <x v="6"/>
    <x v="4"/>
    <s v="American international Group "/>
    <x v="2"/>
    <n v="16833"/>
    <n v="11071"/>
    <n v="874"/>
    <n v="1.79"/>
    <n v="5.2769000000000004"/>
    <n v="2.7111999999999998"/>
    <n v="5.1921820234064039E-2"/>
    <n v="-0.42849999999999999"/>
    <n v="23000"/>
    <n v="5.1921820234064039E-2"/>
    <n v="1403"/>
  </r>
  <r>
    <x v="6"/>
    <x v="5"/>
    <s v="Amazon "/>
    <x v="3"/>
    <n v="31198"/>
    <n v="7149"/>
    <n v="-1682"/>
    <n v="-15.82"/>
    <n v="191.53440000000001"/>
    <n v="-84.500500000000002"/>
    <n v="-5.3913712417462657E-2"/>
    <n v="-7.4240000000000004"/>
    <n v="196000"/>
    <n v="-5.3913712417462657E-2"/>
    <n v="285"/>
  </r>
  <r>
    <x v="6"/>
    <x v="6"/>
    <s v="Google "/>
    <x v="4"/>
    <n v="25413"/>
    <n v="9789.2000000000007"/>
    <n v="4529.3"/>
    <n v="4.8"/>
    <n v="63.901899999999998"/>
    <n v="14.5123"/>
    <n v="0.17822767874709794"/>
    <n v="0.93540000000000001"/>
    <n v="420000"/>
    <n v="0.17822767874709794"/>
    <n v="735.3"/>
  </r>
  <r>
    <x v="6"/>
    <x v="7"/>
    <s v="Intel corporation "/>
    <x v="1"/>
    <n v="38919.160000000003"/>
    <n v="38919.160000000003"/>
    <n v="-495.39600000000002"/>
    <n v="-0.1162"/>
    <n v="0.94589999999999996"/>
    <n v="0.251"/>
    <n v="-1.272884615186967E-2"/>
    <n v="9.9995999999999992"/>
    <n v="129400"/>
    <n v="-1.272884615186967E-2"/>
    <n v="-674.28899999999999"/>
  </r>
  <r>
    <x v="6"/>
    <x v="8"/>
    <s v="Google "/>
    <x v="5"/>
    <n v="4682"/>
    <n v="2599"/>
    <n v="631"/>
    <n v="0.28000000000000003"/>
    <n v="14.282500000000001"/>
    <n v="10.849399999999999"/>
    <n v="0.13477146518581803"/>
    <n v="0.1033"/>
    <n v="9228"/>
    <n v="0.13477146518581803"/>
    <n v="-834"/>
  </r>
  <r>
    <x v="6"/>
    <x v="9"/>
    <s v="Nvidia"/>
    <x v="5"/>
    <n v="55355"/>
    <n v="34679"/>
    <n v="11420"/>
    <n v="2.33"/>
    <n v="18.6953"/>
    <n v="14.0777"/>
    <n v="0.20630476018426519"/>
    <n v="0.34920000000000001"/>
    <n v="107300"/>
    <n v="0.20630476018426519"/>
    <n v="1912"/>
  </r>
  <r>
    <x v="6"/>
    <x v="10"/>
    <s v="MCDonald"/>
    <x v="6"/>
    <n v="107006"/>
    <n v="35355"/>
    <n v="596"/>
    <n v="6.25E-2"/>
    <n v="4.4531000000000001"/>
    <n v="2.7578999999999998"/>
    <n v="5.5697811337681999E-3"/>
    <n v="0.56999999999999995"/>
    <n v="230800"/>
    <n v="5.5697811337681999E-3"/>
    <n v="-3882"/>
  </r>
  <r>
    <x v="7"/>
    <x v="0"/>
    <m/>
    <x v="0"/>
    <n v="215639"/>
    <n v="84263"/>
    <n v="45687"/>
    <n v="2.0775000000000001"/>
    <n v="35.623699999999999"/>
    <n v="22.4312"/>
    <n v="0.211867983064288"/>
    <n v="-0.59009999999999996"/>
    <n v="116000"/>
    <n v="0.211867983064288"/>
    <n v="-20890"/>
  </r>
  <r>
    <x v="7"/>
    <x v="1"/>
    <m/>
    <x v="0"/>
    <n v="91154"/>
    <n v="58374"/>
    <n v="20539"/>
    <n v="2.56"/>
    <n v="28.5276"/>
    <n v="18.248100000000001"/>
    <n v="0.22532198257893235"/>
    <n v="0.24349999999999999"/>
    <n v="114000"/>
    <n v="0.22532198257893235"/>
    <n v="-8393"/>
  </r>
  <r>
    <x v="7"/>
    <x v="2"/>
    <m/>
    <x v="0"/>
    <n v="90272"/>
    <n v="55134"/>
    <n v="19478"/>
    <n v="1.3925000000000001"/>
    <n v="14.0093"/>
    <n v="13.623699999999999"/>
    <n v="0.2157701169797944"/>
    <n v="0.62490000000000001"/>
    <n v="72053"/>
    <n v="0.2157701169797944"/>
    <n v="-8332"/>
  </r>
  <r>
    <x v="7"/>
    <x v="11"/>
    <m/>
    <x v="7"/>
    <n v="10842"/>
    <n v="5141"/>
    <n v="1401"/>
    <n v="1.1499999999999999"/>
    <n v="9.5228000000000002"/>
    <n v="9.5228000000000002"/>
    <n v="0.1292197011621472"/>
    <n v="0.53820000000000001"/>
    <n v="18100"/>
    <n v="0.1292197011621472"/>
    <n v="2038"/>
  </r>
  <r>
    <x v="7"/>
    <x v="3"/>
    <s v="American international Group "/>
    <x v="1"/>
    <n v="52367"/>
    <n v="5236"/>
    <n v="-849"/>
    <n v="-0.78"/>
    <n v="-0.33700000000000002"/>
    <n v="-0.24030000000000001"/>
    <n v="-1.6212500238699943E-2"/>
    <n v="1.0537000000000001"/>
    <n v="56400"/>
    <n v="-1.6212500238699943E-2"/>
    <n v="-6833"/>
  </r>
  <r>
    <x v="7"/>
    <x v="4"/>
    <s v="Intel corporation "/>
    <x v="2"/>
    <n v="17666"/>
    <n v="12286"/>
    <n v="1393"/>
    <n v="2.78"/>
    <n v="7.7342000000000004"/>
    <n v="4.0887000000000002"/>
    <n v="7.8852032152156679E-2"/>
    <n v="0.2656"/>
    <n v="24000"/>
    <n v="7.8852032152156679E-2"/>
    <n v="1171"/>
  </r>
  <r>
    <x v="7"/>
    <x v="5"/>
    <s v="Google "/>
    <x v="3"/>
    <n v="25146"/>
    <n v="5810"/>
    <n v="-1129"/>
    <n v="-10.59"/>
    <n v="57.668700000000001"/>
    <n v="-742.10519999999997"/>
    <n v="-4.4897796866300806E-2"/>
    <n v="14.901400000000001"/>
    <n v="178000"/>
    <n v="-4.4897796866300806E-2"/>
    <n v="-364"/>
  </r>
  <r>
    <x v="7"/>
    <x v="6"/>
    <s v="Business correspondents"/>
    <x v="4"/>
    <n v="24621.9"/>
    <n v="10204.700000000001"/>
    <n v="4686.5"/>
    <n v="5.44"/>
    <n v="-212.6069"/>
    <n v="19.7958"/>
    <n v="0.19033868223004721"/>
    <n v="-0.21"/>
    <n v="375000"/>
    <n v="0.19033868223004721"/>
    <n v="-11262.4"/>
  </r>
  <r>
    <x v="7"/>
    <x v="7"/>
    <s v="Amazon "/>
    <x v="1"/>
    <n v="29072.54"/>
    <n v="29072.54"/>
    <n v="2373.13"/>
    <n v="0.55840000000000001"/>
    <n v="3.1345999999999998"/>
    <n v="0.8387"/>
    <n v="8.1627886658682036E-2"/>
    <n v="-2.4382000000000001"/>
    <n v="119300"/>
    <n v="8.1627886658682036E-2"/>
    <n v="-1784.93"/>
  </r>
  <r>
    <x v="7"/>
    <x v="8"/>
    <s v="MCDonald"/>
    <x v="5"/>
    <n v="5010"/>
    <n v="2811"/>
    <n v="614"/>
    <n v="0.27"/>
    <n v="13.739100000000001"/>
    <n v="13.4472"/>
    <n v="0.12255489021956088"/>
    <n v="0.124"/>
    <n v="9227"/>
    <n v="0.12255489021956088"/>
    <n v="-676"/>
  </r>
  <r>
    <x v="7"/>
    <x v="9"/>
    <s v="Amazon "/>
    <x v="5"/>
    <n v="59387"/>
    <n v="36233"/>
    <n v="10316"/>
    <n v="2.12"/>
    <n v="15.577"/>
    <n v="11.874499999999999"/>
    <n v="0.17370805058346103"/>
    <n v="0.1101"/>
    <n v="106000"/>
    <n v="0.17370805058346103"/>
    <n v="-5739"/>
  </r>
  <r>
    <x v="7"/>
    <x v="10"/>
    <s v="Paypal"/>
    <x v="6"/>
    <n v="135987"/>
    <n v="47722"/>
    <n v="2371"/>
    <n v="0.245"/>
    <n v="12.294499999999999"/>
    <n v="8.7882999999999996"/>
    <n v="1.7435490157147373E-2"/>
    <n v="0.30030000000000001"/>
    <n v="341400"/>
    <n v="1.7435490157147373E-2"/>
    <n v="-3716"/>
  </r>
  <r>
    <x v="8"/>
    <x v="0"/>
    <m/>
    <x v="0"/>
    <n v="229234"/>
    <n v="88186"/>
    <n v="48351"/>
    <n v="2.3025000000000002"/>
    <n v="36.0702"/>
    <n v="20.908200000000001"/>
    <n v="0.21092420845075338"/>
    <n v="3.3000000000000002E-2"/>
    <n v="123000"/>
    <n v="0.21092420845075338"/>
    <n v="-17974"/>
  </r>
  <r>
    <x v="8"/>
    <x v="1"/>
    <m/>
    <x v="0"/>
    <n v="96571"/>
    <n v="62310"/>
    <n v="25489"/>
    <n v="3.25"/>
    <n v="29.060199999999998"/>
    <n v="15.5626"/>
    <n v="0.26394052044609667"/>
    <n v="0.88870000000000005"/>
    <n v="124000"/>
    <n v="0.26394052044609667"/>
    <n v="8408"/>
  </r>
  <r>
    <x v="8"/>
    <x v="2"/>
    <m/>
    <x v="0"/>
    <n v="110855"/>
    <n v="65272"/>
    <n v="12662"/>
    <n v="0.9"/>
    <n v="8.3027999999999995"/>
    <n v="8.0922000000000001"/>
    <n v="0.11422128005051645"/>
    <n v="-0.151"/>
    <n v="80110"/>
    <n v="0.11422128005051645"/>
    <n v="-8298"/>
  </r>
  <r>
    <x v="8"/>
    <x v="11"/>
    <s v="Apple "/>
    <x v="7"/>
    <n v="13094"/>
    <n v="6399"/>
    <n v="1795"/>
    <n v="1.47"/>
    <n v="11.223000000000001"/>
    <n v="11.223000000000001"/>
    <n v="0.13708568810142049"/>
    <n v="-0.51690000000000003"/>
    <n v="18700"/>
    <n v="0.13708568810142049"/>
    <n v="4084"/>
  </r>
  <r>
    <x v="8"/>
    <x v="3"/>
    <m/>
    <x v="1"/>
    <n v="49520"/>
    <n v="6849"/>
    <n v="-6084"/>
    <n v="-6.54"/>
    <n v="-9.2225999999999999"/>
    <n v="-6.2251000000000003"/>
    <n v="-0.122859450726979"/>
    <n v="-11.611000000000001"/>
    <n v="49800"/>
    <n v="-0.122859450726979"/>
    <n v="-5697"/>
  </r>
  <r>
    <x v="8"/>
    <x v="4"/>
    <s v="Apple "/>
    <x v="2"/>
    <n v="17135"/>
    <n v="12080"/>
    <n v="1646"/>
    <n v="3.21"/>
    <n v="8.5251000000000001"/>
    <n v="4.4593999999999996"/>
    <n v="9.6060694484972273E-2"/>
    <n v="3.2498"/>
    <n v="23000"/>
    <n v="9.6060694484972273E-2"/>
    <n v="-55"/>
  </r>
  <r>
    <x v="8"/>
    <x v="5"/>
    <s v="American international Group "/>
    <x v="3"/>
    <n v="22138"/>
    <n v="4686"/>
    <n v="-2221"/>
    <n v="-20.78"/>
    <n v="58.080500000000001"/>
    <n v="884.8605"/>
    <n v="-0.10032523263167405"/>
    <n v="-13.9382"/>
    <n v="140000"/>
    <n v="-0.10032523263167405"/>
    <n v="1185"/>
  </r>
  <r>
    <x v="8"/>
    <x v="6"/>
    <s v="Intel corporation "/>
    <x v="4"/>
    <n v="22820.400000000001"/>
    <n v="10620.8"/>
    <n v="5192.3"/>
    <n v="6.37"/>
    <n v="-158.88319999999999"/>
    <n v="19.766300000000001"/>
    <n v="0.22752887767085589"/>
    <n v="-0.27929999999999999"/>
    <n v="235000"/>
    <n v="0.22752887767085589"/>
    <n v="-5310.8"/>
  </r>
  <r>
    <x v="8"/>
    <x v="7"/>
    <s v="Microsoft"/>
    <x v="1"/>
    <n v="27162.75"/>
    <n v="27162.75"/>
    <n v="-2477.0729999999999"/>
    <n v="-0.57299999999999995"/>
    <n v="1.9706999999999999"/>
    <n v="0.38619999999999999"/>
    <n v="-9.1193748792003745E-2"/>
    <n v="14.5974"/>
    <n v="79900"/>
    <n v="-9.1193748792003745E-2"/>
    <n v="1238.537"/>
  </r>
  <r>
    <x v="8"/>
    <x v="8"/>
    <s v="Business correspondents"/>
    <x v="5"/>
    <n v="6910"/>
    <n v="4063"/>
    <n v="1666"/>
    <n v="0.64249999999999996"/>
    <n v="28.913599999999999"/>
    <n v="21.424900000000001"/>
    <n v="0.24109985528219971"/>
    <n v="9.7500000000000003E-2"/>
    <n v="10299"/>
    <n v="0.24109985528219971"/>
    <n v="291"/>
  </r>
  <r>
    <x v="8"/>
    <x v="9"/>
    <s v="Microsoft"/>
    <x v="5"/>
    <n v="62761"/>
    <n v="39098"/>
    <n v="9601"/>
    <n v="1.99"/>
    <n v="13.9107"/>
    <n v="10.207800000000001"/>
    <n v="0.15297716734914996"/>
    <n v="-0.36220000000000002"/>
    <n v="102700"/>
    <n v="0.15297716734914996"/>
    <n v="-8475"/>
  </r>
  <r>
    <x v="8"/>
    <x v="10"/>
    <s v="Parent Company Guarantee"/>
    <x v="6"/>
    <n v="177866"/>
    <n v="65932"/>
    <n v="3033"/>
    <n v="0.3075"/>
    <n v="10.9459"/>
    <n v="5.7824"/>
    <n v="1.7052162864178651E-2"/>
    <n v="-0.2387"/>
    <n v="566000"/>
    <n v="1.7052162864178651E-2"/>
    <n v="9928"/>
  </r>
  <r>
    <x v="9"/>
    <x v="0"/>
    <m/>
    <x v="0"/>
    <n v="265595"/>
    <n v="101839"/>
    <n v="59531"/>
    <n v="2.98"/>
    <n v="55.560099999999998"/>
    <n v="29.634799999999998"/>
    <n v="0.22414202074587247"/>
    <n v="0.74139999999999995"/>
    <n v="132000"/>
    <n v="0.22414202074587247"/>
    <n v="-87876"/>
  </r>
  <r>
    <x v="9"/>
    <x v="1"/>
    <m/>
    <x v="0"/>
    <n v="110360"/>
    <n v="72007"/>
    <n v="16571"/>
    <n v="2.13"/>
    <n v="20.033100000000001"/>
    <n v="10.6937"/>
    <n v="0.15015404131931859"/>
    <n v="0.13170000000000001"/>
    <n v="131000"/>
    <n v="0.15015404131931859"/>
    <n v="-33590"/>
  </r>
  <r>
    <x v="9"/>
    <x v="2"/>
    <m/>
    <x v="0"/>
    <n v="136819"/>
    <n v="77270"/>
    <n v="30736"/>
    <n v="2.1850000000000001"/>
    <n v="17.303599999999999"/>
    <n v="16.921399999999998"/>
    <n v="0.22464716157843576"/>
    <n v="-7.0499999999999993E-2"/>
    <n v="98771"/>
    <n v="0.22464716157843576"/>
    <n v="-13179"/>
  </r>
  <r>
    <x v="9"/>
    <x v="11"/>
    <s v="Google "/>
    <x v="7"/>
    <n v="15451"/>
    <n v="7189"/>
    <n v="2057"/>
    <n v="1.71"/>
    <n v="13.369300000000001"/>
    <n v="13.369300000000001"/>
    <n v="0.13313054171251051"/>
    <n v="2.347"/>
    <n v="21800"/>
    <n v="0.13313054171251051"/>
    <n v="-1240"/>
  </r>
  <r>
    <x v="9"/>
    <x v="3"/>
    <s v="Business correspondents"/>
    <x v="1"/>
    <n v="47389"/>
    <n v="6921"/>
    <n v="-6"/>
    <n v="-0.01"/>
    <n v="0.1797"/>
    <n v="0.11210000000000001"/>
    <n v="-1.2661166093397202E-4"/>
    <n v="7.9684999999999997"/>
    <n v="49600"/>
    <n v="-1.2661166093397202E-4"/>
    <n v="1249"/>
  </r>
  <r>
    <x v="9"/>
    <x v="4"/>
    <s v="Paypal"/>
    <x v="2"/>
    <n v="16759"/>
    <n v="12260"/>
    <n v="-6851"/>
    <n v="-13.25"/>
    <n v="-52.987699999999997"/>
    <n v="-52.987699999999997"/>
    <n v="-0.40879527418103706"/>
    <n v="-4.0631000000000004"/>
    <n v="24000"/>
    <n v="-0.40879527418103706"/>
    <n v="3031"/>
  </r>
  <r>
    <x v="9"/>
    <x v="5"/>
    <m/>
    <x v="3"/>
    <n v="16702"/>
    <n v="3527"/>
    <n v="-383"/>
    <n v="-3.57"/>
    <n v="10.2874"/>
    <n v="25.983699999999999"/>
    <n v="-2.2931385462818824E-2"/>
    <n v="3.0663"/>
    <n v="89900"/>
    <n v="-2.2931385462818824E-2"/>
    <n v="-2"/>
  </r>
  <r>
    <x v="9"/>
    <x v="6"/>
    <s v="Microsoft"/>
    <x v="4"/>
    <n v="21257.9"/>
    <n v="10832.6"/>
    <n v="5924.3"/>
    <n v="7.54"/>
    <n v="-94.661600000000007"/>
    <n v="23.872"/>
    <n v="0.27868698225130423"/>
    <n v="0.84360000000000002"/>
    <n v="210000"/>
    <n v="0.27868698225130423"/>
    <n v="-5949.6"/>
  </r>
  <r>
    <x v="9"/>
    <x v="7"/>
    <s v="MCDonald"/>
    <x v="1"/>
    <n v="28212.33"/>
    <n v="28212.33"/>
    <n v="1860.711"/>
    <n v="0.49120000000000003"/>
    <n v="3.7191000000000001"/>
    <n v="0.61860000000000004"/>
    <n v="6.59538223181141E-2"/>
    <n v="-15.571199999999999"/>
    <n v="83500"/>
    <n v="6.59538223181141E-2"/>
    <n v="-9059.2880000000005"/>
  </r>
  <r>
    <x v="9"/>
    <x v="8"/>
    <s v="Nvidia"/>
    <x v="5"/>
    <n v="9714"/>
    <n v="5822"/>
    <n v="3047"/>
    <n v="1.2050000000000001"/>
    <n v="40.784399999999998"/>
    <n v="32.222900000000003"/>
    <n v="0.3136709903232448"/>
    <n v="0.57250000000000001"/>
    <n v="11528"/>
    <n v="0.3136709903232448"/>
    <n v="-2544"/>
  </r>
  <r>
    <x v="9"/>
    <x v="9"/>
    <s v="Microsoft"/>
    <x v="5"/>
    <n v="70848"/>
    <n v="43737"/>
    <n v="21053"/>
    <n v="4.4800000000000004"/>
    <n v="28.235199999999999"/>
    <n v="21.124600000000001"/>
    <n v="0.29715729448961159"/>
    <n v="0.89459999999999995"/>
    <n v="107400"/>
    <n v="0.29715729448961159"/>
    <n v="-18607"/>
  </r>
  <r>
    <x v="9"/>
    <x v="10"/>
    <s v="Business correspondents"/>
    <x v="6"/>
    <n v="232887"/>
    <n v="93731"/>
    <n v="10073"/>
    <n v="1.0069999999999999"/>
    <n v="23.130299999999998"/>
    <n v="15.0245"/>
    <n v="4.3252736305590261E-2"/>
    <n v="1.0974999999999999"/>
    <n v="647500"/>
    <n v="4.3252736305590261E-2"/>
    <n v="-7686"/>
  </r>
  <r>
    <x v="10"/>
    <x v="0"/>
    <m/>
    <x v="0"/>
    <n v="260174"/>
    <n v="98392"/>
    <n v="55256"/>
    <n v="2.97"/>
    <n v="61.064500000000002"/>
    <n v="30.311299999999999"/>
    <n v="0.21238094505984456"/>
    <n v="-3.8800000000000001E-2"/>
    <n v="137000"/>
    <n v="0.21238094505984456"/>
    <n v="-90976"/>
  </r>
  <r>
    <x v="10"/>
    <x v="1"/>
    <m/>
    <x v="0"/>
    <n v="125843"/>
    <n v="82933"/>
    <n v="39240"/>
    <n v="5.0599999999999996"/>
    <n v="38.346499999999999"/>
    <n v="23.22"/>
    <n v="0.31181710544090652"/>
    <n v="0.79679999999999995"/>
    <n v="144000"/>
    <n v="0.31181710544090652"/>
    <n v="-36887"/>
  </r>
  <r>
    <x v="10"/>
    <x v="2"/>
    <m/>
    <x v="0"/>
    <n v="161857"/>
    <n v="89961"/>
    <n v="34343"/>
    <n v="2.4580000000000002"/>
    <n v="17.0486"/>
    <n v="16.671700000000001"/>
    <n v="0.21218112284300339"/>
    <n v="0.55659999999999998"/>
    <n v="118899"/>
    <n v="0.21218112284300339"/>
    <n v="-23209"/>
  </r>
  <r>
    <x v="10"/>
    <x v="11"/>
    <s v="MCDonald"/>
    <x v="7"/>
    <n v="17772"/>
    <n v="7987"/>
    <n v="2459"/>
    <n v="2.0699999999999998"/>
    <n v="14.525399999999999"/>
    <n v="11.231400000000001"/>
    <n v="0.13836371820841772"/>
    <n v="-1.0250999999999999"/>
    <n v="23200"/>
    <n v="0.13836371820841772"/>
    <n v="4187"/>
  </r>
  <r>
    <x v="10"/>
    <x v="3"/>
    <s v="Nvidia"/>
    <x v="1"/>
    <n v="49746"/>
    <n v="11975"/>
    <n v="3326"/>
    <n v="3.74"/>
    <n v="6.1561000000000003"/>
    <n v="4.0096999999999996"/>
    <n v="6.6859647006794518E-2"/>
    <n v="-1.5986"/>
    <n v="46000"/>
    <n v="6.6859647006794518E-2"/>
    <n v="7258"/>
  </r>
  <r>
    <x v="10"/>
    <x v="4"/>
    <s v="Parent Company Guarantee"/>
    <x v="2"/>
    <n v="17129"/>
    <n v="13300"/>
    <n v="-7656"/>
    <n v="-14.5"/>
    <n v="-141.83369999999999"/>
    <n v="-141.83369999999999"/>
    <n v="-0.44696129371241755"/>
    <n v="0.57289999999999996"/>
    <n v="23000"/>
    <n v="-0.44696129371241755"/>
    <n v="1464"/>
  </r>
  <r>
    <x v="10"/>
    <x v="6"/>
    <s v="Paypal"/>
    <x v="4"/>
    <n v="21364.400000000001"/>
    <n v="11179.4"/>
    <n v="6025.4"/>
    <n v="7.88"/>
    <n v="-73.388300000000001"/>
    <n v="23.257100000000001"/>
    <n v="0.28202991893055734"/>
    <n v="2.1046"/>
    <n v="205000"/>
    <n v="0.28202991893055734"/>
    <n v="-4994.8"/>
  </r>
  <r>
    <x v="10"/>
    <x v="7"/>
    <s v="Nvidia"/>
    <x v="1"/>
    <n v="27621.9"/>
    <n v="27621.9"/>
    <n v="4180.5709999999999"/>
    <n v="0.72"/>
    <n v="5.1081000000000003"/>
    <n v="0.92010000000000003"/>
    <n v="0.15134987093574301"/>
    <n v="-6.2895000000000003"/>
    <n v="80800"/>
    <n v="0.15134987093574301"/>
    <n v="881.06100000000004"/>
  </r>
  <r>
    <x v="10"/>
    <x v="8"/>
    <s v="Nvidia"/>
    <x v="5"/>
    <n v="11716"/>
    <n v="7171"/>
    <n v="4141"/>
    <n v="1.6575"/>
    <n v="44.326700000000002"/>
    <n v="36.548999999999999"/>
    <n v="0.35344827586206895"/>
    <n v="0.1057"/>
    <n v="13277"/>
    <n v="0.35344827586206895"/>
    <n v="-2866"/>
  </r>
  <r>
    <x v="10"/>
    <x v="9"/>
    <s v="Parent Company Guarantee"/>
    <x v="5"/>
    <n v="71965"/>
    <n v="42140"/>
    <n v="21048"/>
    <n v="4.71"/>
    <n v="27.157299999999999"/>
    <n v="20.472300000000001"/>
    <n v="0.2924755089279511"/>
    <n v="0.75390000000000001"/>
    <n v="110800"/>
    <n v="0.2924755089279511"/>
    <n v="-17565"/>
  </r>
  <r>
    <x v="10"/>
    <x v="10"/>
    <s v="Intel corporation "/>
    <x v="6"/>
    <n v="280522"/>
    <n v="114986"/>
    <n v="11588"/>
    <n v="1.1505000000000001"/>
    <n v="18.6723"/>
    <n v="13.5573"/>
    <n v="4.1308703060722513E-2"/>
    <n v="0.622"/>
    <n v="798000"/>
    <n v="4.1308703060722513E-2"/>
    <n v="-10066"/>
  </r>
  <r>
    <x v="11"/>
    <x v="0"/>
    <m/>
    <x v="0"/>
    <n v="274515"/>
    <n v="104956"/>
    <n v="57411"/>
    <n v="3.28"/>
    <n v="87.866399999999999"/>
    <n v="35.005400000000002"/>
    <n v="0.20913611278072236"/>
    <n v="1.0183"/>
    <n v="147000"/>
    <n v="0.20913611278072236"/>
    <n v="-86820"/>
  </r>
  <r>
    <x v="11"/>
    <x v="1"/>
    <m/>
    <x v="0"/>
    <n v="143015"/>
    <n v="96937"/>
    <n v="44281"/>
    <n v="5.76"/>
    <n v="37.4298"/>
    <n v="24.8935"/>
    <n v="0.30962486452470023"/>
    <n v="0.9526"/>
    <n v="163000"/>
    <n v="0.30962486452470023"/>
    <n v="-46031"/>
  </r>
  <r>
    <x v="11"/>
    <x v="2"/>
    <m/>
    <x v="0"/>
    <n v="182527"/>
    <n v="97795"/>
    <n v="40269"/>
    <n v="2.93"/>
    <n v="18.094899999999999"/>
    <n v="17.0288"/>
    <n v="0.22061941520980458"/>
    <n v="0.84299999999999997"/>
    <n v="135301"/>
    <n v="0.22061941520980458"/>
    <n v="-24408"/>
  </r>
  <r>
    <x v="11"/>
    <x v="11"/>
    <s v="Nvidia"/>
    <x v="7"/>
    <n v="21454"/>
    <n v="10001"/>
    <n v="4202"/>
    <n v="3.54"/>
    <n v="20.943999999999999"/>
    <n v="14.4887"/>
    <n v="0.19586091171809453"/>
    <n v="1.7623"/>
    <n v="26500"/>
    <n v="0.19586091171809453"/>
    <n v="12454"/>
  </r>
  <r>
    <x v="11"/>
    <x v="3"/>
    <s v="Nvidia"/>
    <x v="1"/>
    <n v="43736"/>
    <n v="6912"/>
    <n v="-5973"/>
    <n v="-6.88"/>
    <n v="-8.7432999999999996"/>
    <n v="-5.5693999999999999"/>
    <n v="-0.13656941649899396"/>
    <n v="3.2256"/>
    <n v="45000"/>
    <n v="-0.13656941649899396"/>
    <n v="5058"/>
  </r>
  <r>
    <x v="11"/>
    <x v="4"/>
    <s v="MCDonald"/>
    <x v="2"/>
    <n v="18469"/>
    <n v="14571"/>
    <n v="-1318"/>
    <n v="-1.05"/>
    <n v="-6.1356000000000002"/>
    <n v="-2.2275"/>
    <n v="-7.1362824191889107E-2"/>
    <n v="-18.501300000000001"/>
    <n v="24000"/>
    <n v="-7.1362824191889107E-2"/>
    <n v="25928"/>
  </r>
  <r>
    <x v="11"/>
    <x v="6"/>
    <s v="Parent Company Guarantee"/>
    <x v="4"/>
    <n v="19207.8"/>
    <n v="9752.1010000000006"/>
    <n v="4730.5"/>
    <n v="6.31"/>
    <n v="-60.454500000000003"/>
    <n v="17.282299999999999"/>
    <n v="0.24628015701954414"/>
    <n v="-1.4852000000000001"/>
    <n v="200000"/>
    <n v="0.24628015701954414"/>
    <n v="-2249"/>
  </r>
  <r>
    <x v="11"/>
    <x v="7"/>
    <s v="Apple "/>
    <x v="1"/>
    <n v="27947.54"/>
    <n v="27947.54"/>
    <n v="1959.384"/>
    <n v="0.44159999999999999"/>
    <n v="3.6796000000000002"/>
    <n v="0.60199999999999998"/>
    <n v="7.0109354884186584E-2"/>
    <n v="20.434100000000001"/>
    <n v="83000"/>
    <n v="7.0109354884186584E-2"/>
    <n v="3507.8879999999999"/>
  </r>
  <r>
    <x v="11"/>
    <x v="8"/>
    <s v="Intel corporation "/>
    <x v="5"/>
    <n v="10918"/>
    <n v="6768"/>
    <n v="2796"/>
    <n v="1.1299999999999999"/>
    <n v="22.910499999999999"/>
    <n v="19.697099999999999"/>
    <n v="0.25609085913170909"/>
    <n v="0.47099999999999997"/>
    <n v="13775"/>
    <n v="0.25609085913170909"/>
    <n v="-792"/>
  </r>
  <r>
    <x v="11"/>
    <x v="9"/>
    <s v="MCDonald"/>
    <x v="5"/>
    <n v="77867"/>
    <n v="43612"/>
    <n v="20899"/>
    <n v="4.9400000000000004"/>
    <n v="25.789100000000001"/>
    <n v="18.183299999999999"/>
    <n v="0.26839354283586114"/>
    <n v="1.2739"/>
    <n v="110600"/>
    <n v="0.26839354283586114"/>
    <n v="-12669"/>
  </r>
  <r>
    <x v="11"/>
    <x v="10"/>
    <s v="Apple "/>
    <x v="6"/>
    <n v="386064"/>
    <n v="152757"/>
    <n v="21331"/>
    <n v="2.09"/>
    <n v="22.837399999999999"/>
    <n v="17.034800000000001"/>
    <n v="5.5252496995316841E-2"/>
    <n v="0.4798"/>
    <n v="1298000"/>
    <n v="5.5252496995316841E-2"/>
    <n v="-1104"/>
  </r>
  <r>
    <x v="12"/>
    <x v="0"/>
    <m/>
    <x v="0"/>
    <n v="365817"/>
    <n v="152836"/>
    <n v="94680"/>
    <n v="5.61"/>
    <n v="150.07130000000001"/>
    <n v="54.983899999999998"/>
    <n v="0.25881793355694238"/>
    <n v="1.3261000000000001"/>
    <n v="154000"/>
    <n v="0.25881793355694238"/>
    <n v="-93353"/>
  </r>
  <r>
    <x v="12"/>
    <x v="1"/>
    <m/>
    <x v="0"/>
    <n v="168088"/>
    <n v="115856"/>
    <n v="61271"/>
    <n v="8.0500000000000007"/>
    <n v="43.152200000000001"/>
    <n v="31.901700000000002"/>
    <n v="0.36451739564989766"/>
    <n v="1.4886999999999999"/>
    <n v="181000"/>
    <n v="0.36451739564989766"/>
    <n v="-48486"/>
  </r>
  <r>
    <x v="12"/>
    <x v="2"/>
    <m/>
    <x v="0"/>
    <n v="257637"/>
    <n v="146698"/>
    <n v="76033"/>
    <n v="5.61"/>
    <n v="30.215599999999998"/>
    <n v="28.535399999999999"/>
    <n v="0.29511677282377918"/>
    <n v="1.7122999999999999"/>
    <n v="156500"/>
    <n v="0.29511677282377918"/>
    <n v="-61362"/>
  </r>
  <r>
    <x v="12"/>
    <x v="11"/>
    <s v="Intel corporation "/>
    <x v="7"/>
    <n v="25371"/>
    <n v="11921"/>
    <n v="4169"/>
    <n v="3.52"/>
    <n v="19.188099999999999"/>
    <n v="14.001200000000001"/>
    <n v="0.16432146939419021"/>
    <n v="-0.48430000000000001"/>
    <n v="30900"/>
    <n v="0.16432146939419021"/>
    <n v="-557"/>
  </r>
  <r>
    <x v="12"/>
    <x v="3"/>
    <s v="Google "/>
    <x v="1"/>
    <n v="52057"/>
    <n v="15322"/>
    <n v="9359"/>
    <n v="10.82"/>
    <n v="14.5016"/>
    <n v="10.015700000000001"/>
    <n v="0.1797836986380314"/>
    <n v="6.0658000000000003"/>
    <n v="36600"/>
    <n v="0.1797836986380314"/>
    <n v="-3735"/>
  </r>
  <r>
    <x v="12"/>
    <x v="4"/>
    <s v="Business correspondents"/>
    <x v="2"/>
    <n v="20642"/>
    <n v="16261"/>
    <n v="-102"/>
    <n v="-0.05"/>
    <n v="-0.41460000000000002"/>
    <n v="-0.14799999999999999"/>
    <n v="-4.9413816490650134E-3"/>
    <n v="18.602499999999999"/>
    <n v="26000"/>
    <n v="-4.9413816490650134E-3"/>
    <n v="4323"/>
  </r>
  <r>
    <x v="12"/>
    <x v="6"/>
    <m/>
    <x v="4"/>
    <n v="23222.9"/>
    <n v="12580.2"/>
    <n v="7545.2"/>
    <n v="10.039999999999999"/>
    <n v="-163.99029999999999"/>
    <n v="24.322299999999998"/>
    <n v="0.32490343583273407"/>
    <n v="3.3856999999999999"/>
    <n v="200000"/>
    <n v="0.32490343583273407"/>
    <n v="-5595.6"/>
  </r>
  <r>
    <x v="12"/>
    <x v="7"/>
    <s v="Google "/>
    <x v="1"/>
    <n v="30169.69"/>
    <n v="30169.69"/>
    <n v="8766.2630000000008"/>
    <n v="2.0131000000000001"/>
    <n v="10.2918"/>
    <n v="1.6696"/>
    <n v="0.2905652328545637"/>
    <n v="-1.4282999999999999"/>
    <n v="81600"/>
    <n v="0.2905652328545637"/>
    <n v="147.13570000000001"/>
  </r>
  <r>
    <x v="12"/>
    <x v="8"/>
    <m/>
    <x v="5"/>
    <n v="16675"/>
    <n v="10396"/>
    <n v="4332"/>
    <n v="1.73"/>
    <n v="25.643799999999999"/>
    <n v="18.9526"/>
    <n v="0.25979010494752625"/>
    <n v="0.1419"/>
    <n v="18975"/>
    <n v="0.25979010494752625"/>
    <n v="3804"/>
  </r>
  <r>
    <x v="12"/>
    <x v="9"/>
    <s v="Business correspondents"/>
    <x v="5"/>
    <n v="79024"/>
    <n v="43815"/>
    <n v="19868"/>
    <n v="4.8600000000000003"/>
    <n v="20.827999999999999"/>
    <n v="15.413399999999999"/>
    <n v="0.25141729094958493"/>
    <n v="-2.8277999999999999"/>
    <n v="121100"/>
    <n v="0.25141729094958493"/>
    <n v="-6045"/>
  </r>
  <r>
    <x v="12"/>
    <x v="10"/>
    <s v="Apple "/>
    <x v="6"/>
    <n v="469822"/>
    <n v="197478"/>
    <n v="33364"/>
    <n v="3.24"/>
    <n v="24.134"/>
    <n v="17.8428"/>
    <n v="7.1014128755145567E-2"/>
    <n v="-3.9226000000000001"/>
    <n v="1608000"/>
    <n v="7.1014128755145567E-2"/>
    <n v="6291"/>
  </r>
  <r>
    <x v="13"/>
    <x v="0"/>
    <m/>
    <x v="0"/>
    <n v="394328"/>
    <n v="170782"/>
    <n v="99803"/>
    <n v="6.11"/>
    <n v="196.9589"/>
    <n v="66.699399999999997"/>
    <n v="0.25309640705199732"/>
    <n v="1.3146"/>
    <n v="164000"/>
    <n v="0.25309640705199732"/>
    <n v="-110749"/>
  </r>
  <r>
    <x v="13"/>
    <x v="1"/>
    <m/>
    <x v="0"/>
    <n v="198270"/>
    <n v="135620"/>
    <n v="72738"/>
    <n v="9.65"/>
    <n v="43.6755"/>
    <n v="34.057499999999997"/>
    <n v="0.36686336813436221"/>
    <n v="1.2643"/>
    <n v="221000"/>
    <n v="0.36686336813436221"/>
    <n v="-58876"/>
  </r>
  <r>
    <x v="13"/>
    <x v="2"/>
    <m/>
    <x v="0"/>
    <n v="282836"/>
    <n v="156633"/>
    <n v="59972"/>
    <n v="4.5599999999999996"/>
    <n v="23.413399999999999"/>
    <n v="22.142600000000002"/>
    <n v="0.21203807153261961"/>
    <n v="-0.36130000000000001"/>
    <n v="190234"/>
    <n v="0.21203807153261961"/>
    <n v="-69757"/>
  </r>
  <r>
    <x v="13"/>
    <x v="11"/>
    <m/>
    <x v="7"/>
    <n v="27518"/>
    <n v="11653"/>
    <n v="2419"/>
    <n v="2.09"/>
    <n v="11.9315"/>
    <n v="7.8818000000000001"/>
    <n v="8.7906097826876958E-2"/>
    <n v="0.28799999999999998"/>
    <n v="29900"/>
    <n v="8.7906097826876958E-2"/>
    <n v="-1110"/>
  </r>
  <r>
    <x v="13"/>
    <x v="3"/>
    <s v="Paypal"/>
    <x v="1"/>
    <n v="56437"/>
    <n v="20762"/>
    <n v="10247"/>
    <n v="13.01"/>
    <n v="27.008400000000002"/>
    <n v="16.244599999999998"/>
    <n v="0.18156528518525081"/>
    <n v="-1.9207000000000001"/>
    <n v="26200"/>
    <n v="0.18156528518525081"/>
    <n v="-676"/>
  </r>
  <r>
    <x v="13"/>
    <x v="4"/>
    <s v="Microsoft"/>
    <x v="2"/>
    <n v="21680"/>
    <n v="16824"/>
    <n v="1800"/>
    <n v="0.84"/>
    <n v="7.8613"/>
    <n v="2.5615000000000001"/>
    <n v="8.3025830258302583E-2"/>
    <n v="-1.6E-2"/>
    <n v="26010"/>
    <n v="8.3025830258302583E-2"/>
    <n v="7133"/>
  </r>
  <r>
    <x v="13"/>
    <x v="6"/>
    <s v="Intel corporation "/>
    <x v="4"/>
    <n v="23182.6"/>
    <n v="13207.2"/>
    <n v="6177.4"/>
    <n v="8.33"/>
    <n v="-102.89830000000001"/>
    <n v="20.6601"/>
    <n v="0.26646709169808391"/>
    <n v="-2.1322999999999999"/>
    <n v="150000"/>
    <n v="0.26646709169808391"/>
    <n v="-6580.2"/>
  </r>
  <r>
    <x v="13"/>
    <x v="7"/>
    <s v="American international Group "/>
    <x v="1"/>
    <n v="30868.080000000002"/>
    <n v="30868.080000000002"/>
    <n v="6212.9489999999996"/>
    <n v="1.4743999999999999"/>
    <n v="8.6240000000000006"/>
    <n v="1.284"/>
    <n v="0.20127422891219665"/>
    <n v="-6.5476999999999999"/>
    <n v="87400"/>
    <n v="0.20127422891219665"/>
    <n v="860.88239999999996"/>
  </r>
  <r>
    <x v="13"/>
    <x v="8"/>
    <s v="Business correspondents"/>
    <x v="5"/>
    <n v="26914"/>
    <n v="17475"/>
    <n v="9752"/>
    <n v="3.85"/>
    <n v="36.645099999999999"/>
    <n v="25.965199999999999"/>
    <n v="0.36233930296499961"/>
    <n v="1.3378000000000001"/>
    <n v="22473"/>
    <n v="0.36233930296499961"/>
    <n v="1865"/>
  </r>
  <r>
    <x v="13"/>
    <x v="9"/>
    <s v="Business correspondents"/>
    <x v="5"/>
    <n v="63054"/>
    <n v="26866"/>
    <n v="8014"/>
    <n v="1.94"/>
    <n v="7.7618999999999998"/>
    <n v="5.6870000000000003"/>
    <n v="0.1270974085704317"/>
    <n v="-4.5640000000000001"/>
    <n v="131900"/>
    <n v="0.1270974085704317"/>
    <n v="1361"/>
  </r>
  <r>
    <x v="13"/>
    <x v="10"/>
    <s v="American international Group "/>
    <x v="6"/>
    <n v="513983"/>
    <n v="225152"/>
    <n v="-2722"/>
    <n v="-0.27"/>
    <n v="-1.8637999999999999"/>
    <n v="-1.2767999999999999"/>
    <n v="-5.2958950004183018E-3"/>
    <n v="-0.25459999999999999"/>
    <n v="1541000"/>
    <n v="-5.2958950004183018E-3"/>
    <n v="9718"/>
  </r>
  <r>
    <x v="14"/>
    <x v="1"/>
    <m/>
    <x v="0"/>
    <n v="211915"/>
    <n v="146052"/>
    <n v="72361"/>
    <n v="9.68"/>
    <n v="35.088700000000003"/>
    <n v="29.152799999999999"/>
    <n v="0.34146237878394642"/>
    <n v="-0.68079999999999996"/>
    <n v="221000"/>
    <n v="0.34146237878394642"/>
    <n v="-43935"/>
  </r>
  <r>
    <x v="14"/>
    <x v="8"/>
    <s v="Amazon "/>
    <x v="5"/>
    <n v="26974"/>
    <n v="15356"/>
    <n v="4368"/>
    <n v="1.74"/>
    <n v="19.7638"/>
    <n v="13.7341"/>
    <n v="0.16193371394676356"/>
    <n v="-1.6890000000000001"/>
    <n v="26196"/>
    <n v="0.16193371394676356"/>
    <n v="-116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96AB82-629E-4B6E-8CAA-2AF7DD2ABF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5">
    <pivotField showAll="0">
      <items count="16">
        <item x="0"/>
        <item x="1"/>
        <item x="2"/>
        <item x="3"/>
        <item x="4"/>
        <item x="5"/>
        <item x="6"/>
        <item x="7"/>
        <item x="8"/>
        <item x="9"/>
        <item x="10"/>
        <item x="11"/>
        <item x="12"/>
        <item x="13"/>
        <item x="14"/>
        <item t="default"/>
      </items>
    </pivotField>
    <pivotField axis="axisRow" showAll="0">
      <items count="14">
        <item x="0"/>
        <item x="3"/>
        <item x="10"/>
        <item x="7"/>
        <item x="2"/>
        <item x="9"/>
        <item x="6"/>
        <item x="1"/>
        <item x="8"/>
        <item x="4"/>
        <item x="11"/>
        <item x="5"/>
        <item m="1" x="12"/>
        <item t="default"/>
      </items>
    </pivotField>
    <pivotField showAll="0"/>
    <pivotField showAll="0">
      <items count="10">
        <item x="1"/>
        <item x="5"/>
        <item x="3"/>
        <item x="7"/>
        <item x="4"/>
        <item x="0"/>
        <item x="6"/>
        <item x="2"/>
        <item m="1" x="8"/>
        <item t="default"/>
      </items>
    </pivotField>
    <pivotField showAll="0"/>
    <pivotField showAll="0"/>
    <pivotField showAll="0"/>
    <pivotField numFmtId="9" showAll="0"/>
    <pivotField showAll="0"/>
    <pivotField showAll="0"/>
    <pivotField dataField="1" showAll="0"/>
    <pivotField showAll="0"/>
    <pivotField showAll="0"/>
    <pivotField numFmtId="9"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Net Profit Margin" fld="10" baseField="0" baseItem="0" numFmtId="9"/>
  </dataFields>
  <formats count="2">
    <format dxfId="21">
      <pivotArea collapsedLevelsAreSubtotals="1" fieldPosition="0">
        <references count="1">
          <reference field="1" count="0"/>
        </references>
      </pivotArea>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C64181-A4A0-46FF-ACF9-3FE309E569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N20" firstHeaderRow="1" firstDataRow="2" firstDataCol="1"/>
  <pivotFields count="15">
    <pivotField axis="axisRow" showAll="0">
      <items count="16">
        <item x="4"/>
        <item sd="0" x="5"/>
        <item sd="0" x="6"/>
        <item sd="0" x="7"/>
        <item sd="0" x="8"/>
        <item sd="0" x="9"/>
        <item sd="0" x="10"/>
        <item sd="0" x="11"/>
        <item sd="0" x="12"/>
        <item sd="0" x="13"/>
        <item sd="0" x="14"/>
        <item x="0"/>
        <item x="1"/>
        <item x="2"/>
        <item x="3"/>
        <item t="default"/>
      </items>
    </pivotField>
    <pivotField axis="axisCol" showAll="0">
      <items count="14">
        <item x="0"/>
        <item x="3"/>
        <item x="10"/>
        <item x="7"/>
        <item x="2"/>
        <item x="9"/>
        <item x="6"/>
        <item x="1"/>
        <item x="8"/>
        <item x="4"/>
        <item x="11"/>
        <item m="1" x="12"/>
        <item x="5"/>
        <item t="default"/>
      </items>
    </pivotField>
    <pivotField showAll="0"/>
    <pivotField showAll="0">
      <items count="10">
        <item x="1"/>
        <item x="5"/>
        <item x="3"/>
        <item x="7"/>
        <item x="4"/>
        <item x="0"/>
        <item x="6"/>
        <item x="2"/>
        <item m="1" x="8"/>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1"/>
  </colFields>
  <colItems count="13">
    <i>
      <x/>
    </i>
    <i>
      <x v="1"/>
    </i>
    <i>
      <x v="2"/>
    </i>
    <i>
      <x v="3"/>
    </i>
    <i>
      <x v="4"/>
    </i>
    <i>
      <x v="5"/>
    </i>
    <i>
      <x v="6"/>
    </i>
    <i>
      <x v="7"/>
    </i>
    <i>
      <x v="8"/>
    </i>
    <i>
      <x v="9"/>
    </i>
    <i>
      <x v="10"/>
    </i>
    <i>
      <x v="12"/>
    </i>
    <i t="grand">
      <x/>
    </i>
  </colItems>
  <dataFields count="1">
    <dataField name="Sum of Revenue" fld="4" baseField="0" baseItem="0"/>
  </dataFields>
  <chartFormats count="26">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2">
          <reference field="4294967294" count="1" selected="0">
            <x v="0"/>
          </reference>
          <reference field="1" count="1" selected="0">
            <x v="1"/>
          </reference>
        </references>
      </pivotArea>
    </chartFormat>
    <chartFormat chart="7" format="3" series="1">
      <pivotArea type="data" outline="0" fieldPosition="0">
        <references count="2">
          <reference field="4294967294" count="1" selected="0">
            <x v="0"/>
          </reference>
          <reference field="1" count="1" selected="0">
            <x v="2"/>
          </reference>
        </references>
      </pivotArea>
    </chartFormat>
    <chartFormat chart="7" format="4" series="1">
      <pivotArea type="data" outline="0" fieldPosition="0">
        <references count="2">
          <reference field="4294967294" count="1" selected="0">
            <x v="0"/>
          </reference>
          <reference field="1" count="1" selected="0">
            <x v="3"/>
          </reference>
        </references>
      </pivotArea>
    </chartFormat>
    <chartFormat chart="7" format="5" series="1">
      <pivotArea type="data" outline="0" fieldPosition="0">
        <references count="2">
          <reference field="4294967294" count="1" selected="0">
            <x v="0"/>
          </reference>
          <reference field="1" count="1" selected="0">
            <x v="4"/>
          </reference>
        </references>
      </pivotArea>
    </chartFormat>
    <chartFormat chart="7" format="6" series="1">
      <pivotArea type="data" outline="0" fieldPosition="0">
        <references count="2">
          <reference field="4294967294" count="1" selected="0">
            <x v="0"/>
          </reference>
          <reference field="1" count="1" selected="0">
            <x v="5"/>
          </reference>
        </references>
      </pivotArea>
    </chartFormat>
    <chartFormat chart="7" format="7" series="1">
      <pivotArea type="data" outline="0" fieldPosition="0">
        <references count="2">
          <reference field="4294967294" count="1" selected="0">
            <x v="0"/>
          </reference>
          <reference field="1" count="1" selected="0">
            <x v="6"/>
          </reference>
        </references>
      </pivotArea>
    </chartFormat>
    <chartFormat chart="7" format="8" series="1">
      <pivotArea type="data" outline="0" fieldPosition="0">
        <references count="2">
          <reference field="4294967294" count="1" selected="0">
            <x v="0"/>
          </reference>
          <reference field="1" count="1" selected="0">
            <x v="7"/>
          </reference>
        </references>
      </pivotArea>
    </chartFormat>
    <chartFormat chart="7" format="9" series="1">
      <pivotArea type="data" outline="0" fieldPosition="0">
        <references count="2">
          <reference field="4294967294" count="1" selected="0">
            <x v="0"/>
          </reference>
          <reference field="1" count="1" selected="0">
            <x v="8"/>
          </reference>
        </references>
      </pivotArea>
    </chartFormat>
    <chartFormat chart="7" format="10" series="1">
      <pivotArea type="data" outline="0" fieldPosition="0">
        <references count="2">
          <reference field="4294967294" count="1" selected="0">
            <x v="0"/>
          </reference>
          <reference field="1" count="1" selected="0">
            <x v="9"/>
          </reference>
        </references>
      </pivotArea>
    </chartFormat>
    <chartFormat chart="7" format="11" series="1">
      <pivotArea type="data" outline="0" fieldPosition="0">
        <references count="2">
          <reference field="4294967294" count="1" selected="0">
            <x v="0"/>
          </reference>
          <reference field="1" count="1" selected="0">
            <x v="10"/>
          </reference>
        </references>
      </pivotArea>
    </chartFormat>
    <chartFormat chart="7" format="12" series="1">
      <pivotArea type="data" outline="0" fieldPosition="0">
        <references count="2">
          <reference field="4294967294" count="1" selected="0">
            <x v="0"/>
          </reference>
          <reference field="1" count="1" selected="0">
            <x v="12"/>
          </reference>
        </references>
      </pivotArea>
    </chartFormat>
    <chartFormat chart="16" format="25" series="1">
      <pivotArea type="data" outline="0" fieldPosition="0">
        <references count="2">
          <reference field="4294967294" count="1" selected="0">
            <x v="0"/>
          </reference>
          <reference field="1" count="1" selected="0">
            <x v="0"/>
          </reference>
        </references>
      </pivotArea>
    </chartFormat>
    <chartFormat chart="16" format="26" series="1">
      <pivotArea type="data" outline="0" fieldPosition="0">
        <references count="2">
          <reference field="4294967294" count="1" selected="0">
            <x v="0"/>
          </reference>
          <reference field="1" count="1" selected="0">
            <x v="1"/>
          </reference>
        </references>
      </pivotArea>
    </chartFormat>
    <chartFormat chart="16" format="27" series="1">
      <pivotArea type="data" outline="0" fieldPosition="0">
        <references count="2">
          <reference field="4294967294" count="1" selected="0">
            <x v="0"/>
          </reference>
          <reference field="1" count="1" selected="0">
            <x v="2"/>
          </reference>
        </references>
      </pivotArea>
    </chartFormat>
    <chartFormat chart="16" format="28" series="1">
      <pivotArea type="data" outline="0" fieldPosition="0">
        <references count="2">
          <reference field="4294967294" count="1" selected="0">
            <x v="0"/>
          </reference>
          <reference field="1" count="1" selected="0">
            <x v="3"/>
          </reference>
        </references>
      </pivotArea>
    </chartFormat>
    <chartFormat chart="16" format="29" series="1">
      <pivotArea type="data" outline="0" fieldPosition="0">
        <references count="2">
          <reference field="4294967294" count="1" selected="0">
            <x v="0"/>
          </reference>
          <reference field="1" count="1" selected="0">
            <x v="4"/>
          </reference>
        </references>
      </pivotArea>
    </chartFormat>
    <chartFormat chart="16" format="30" series="1">
      <pivotArea type="data" outline="0" fieldPosition="0">
        <references count="2">
          <reference field="4294967294" count="1" selected="0">
            <x v="0"/>
          </reference>
          <reference field="1" count="1" selected="0">
            <x v="5"/>
          </reference>
        </references>
      </pivotArea>
    </chartFormat>
    <chartFormat chart="16" format="31" series="1">
      <pivotArea type="data" outline="0" fieldPosition="0">
        <references count="2">
          <reference field="4294967294" count="1" selected="0">
            <x v="0"/>
          </reference>
          <reference field="1" count="1" selected="0">
            <x v="6"/>
          </reference>
        </references>
      </pivotArea>
    </chartFormat>
    <chartFormat chart="16" format="32" series="1">
      <pivotArea type="data" outline="0" fieldPosition="0">
        <references count="2">
          <reference field="4294967294" count="1" selected="0">
            <x v="0"/>
          </reference>
          <reference field="1" count="1" selected="0">
            <x v="7"/>
          </reference>
        </references>
      </pivotArea>
    </chartFormat>
    <chartFormat chart="16" format="33" series="1">
      <pivotArea type="data" outline="0" fieldPosition="0">
        <references count="2">
          <reference field="4294967294" count="1" selected="0">
            <x v="0"/>
          </reference>
          <reference field="1" count="1" selected="0">
            <x v="8"/>
          </reference>
        </references>
      </pivotArea>
    </chartFormat>
    <chartFormat chart="16" format="34" series="1">
      <pivotArea type="data" outline="0" fieldPosition="0">
        <references count="2">
          <reference field="4294967294" count="1" selected="0">
            <x v="0"/>
          </reference>
          <reference field="1" count="1" selected="0">
            <x v="9"/>
          </reference>
        </references>
      </pivotArea>
    </chartFormat>
    <chartFormat chart="16" format="35" series="1">
      <pivotArea type="data" outline="0" fieldPosition="0">
        <references count="2">
          <reference field="4294967294" count="1" selected="0">
            <x v="0"/>
          </reference>
          <reference field="1" count="1" selected="0">
            <x v="10"/>
          </reference>
        </references>
      </pivotArea>
    </chartFormat>
    <chartFormat chart="16" format="36" series="1">
      <pivotArea type="data" outline="0" fieldPosition="0">
        <references count="2">
          <reference field="4294967294" count="1" selected="0">
            <x v="0"/>
          </reference>
          <reference field="1" count="1" selected="0">
            <x v="12"/>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16"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909EB-1784-4D0F-A2CF-51FDE6AB2B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N19" firstHeaderRow="1" firstDataRow="2" firstDataCol="1"/>
  <pivotFields count="15">
    <pivotField axis="axisRow" showAll="0">
      <items count="16">
        <item sd="0" x="4"/>
        <item sd="0" x="5"/>
        <item sd="0" x="6"/>
        <item sd="0" x="7"/>
        <item sd="0" x="8"/>
        <item sd="0" x="9"/>
        <item sd="0" x="10"/>
        <item sd="0" x="11"/>
        <item sd="0" x="12"/>
        <item sd="0" x="13"/>
        <item sd="0" x="14"/>
        <item x="0"/>
        <item x="1"/>
        <item x="2"/>
        <item x="3"/>
        <item t="default"/>
      </items>
    </pivotField>
    <pivotField axis="axisCol" showAll="0">
      <items count="14">
        <item x="0"/>
        <item x="3"/>
        <item x="10"/>
        <item x="7"/>
        <item x="2"/>
        <item x="9"/>
        <item x="6"/>
        <item x="1"/>
        <item x="8"/>
        <item x="4"/>
        <item x="11"/>
        <item m="1" x="12"/>
        <item x="5"/>
        <item t="default"/>
      </items>
    </pivotField>
    <pivotField showAll="0"/>
    <pivotField showAll="0">
      <items count="10">
        <item x="1"/>
        <item x="5"/>
        <item x="3"/>
        <item x="7"/>
        <item x="4"/>
        <item x="0"/>
        <item x="6"/>
        <item x="2"/>
        <item m="1" x="8"/>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1"/>
  </colFields>
  <colItems count="13">
    <i>
      <x/>
    </i>
    <i>
      <x v="1"/>
    </i>
    <i>
      <x v="2"/>
    </i>
    <i>
      <x v="3"/>
    </i>
    <i>
      <x v="4"/>
    </i>
    <i>
      <x v="5"/>
    </i>
    <i>
      <x v="6"/>
    </i>
    <i>
      <x v="7"/>
    </i>
    <i>
      <x v="8"/>
    </i>
    <i>
      <x v="9"/>
    </i>
    <i>
      <x v="10"/>
    </i>
    <i>
      <x v="12"/>
    </i>
    <i t="grand">
      <x/>
    </i>
  </colItems>
  <dataFields count="1">
    <dataField name="Sum of Net Income" fld="6" baseField="0" baseItem="0"/>
  </dataFields>
  <chartFormats count="27">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5" format="5" series="1">
      <pivotArea type="data" outline="0" fieldPosition="0">
        <references count="2">
          <reference field="4294967294" count="1" selected="0">
            <x v="0"/>
          </reference>
          <reference field="1" count="1" selected="0">
            <x v="5"/>
          </reference>
        </references>
      </pivotArea>
    </chartFormat>
    <chartFormat chart="15" format="6" series="1">
      <pivotArea type="data" outline="0" fieldPosition="0">
        <references count="2">
          <reference field="4294967294" count="1" selected="0">
            <x v="0"/>
          </reference>
          <reference field="1" count="1" selected="0">
            <x v="6"/>
          </reference>
        </references>
      </pivotArea>
    </chartFormat>
    <chartFormat chart="15" format="7" series="1">
      <pivotArea type="data" outline="0" fieldPosition="0">
        <references count="2">
          <reference field="4294967294" count="1" selected="0">
            <x v="0"/>
          </reference>
          <reference field="1" count="1" selected="0">
            <x v="7"/>
          </reference>
        </references>
      </pivotArea>
    </chartFormat>
    <chartFormat chart="15" format="8" series="1">
      <pivotArea type="data" outline="0" fieldPosition="0">
        <references count="2">
          <reference field="4294967294" count="1" selected="0">
            <x v="0"/>
          </reference>
          <reference field="1" count="1" selected="0">
            <x v="8"/>
          </reference>
        </references>
      </pivotArea>
    </chartFormat>
    <chartFormat chart="15" format="9" series="1">
      <pivotArea type="data" outline="0" fieldPosition="0">
        <references count="2">
          <reference field="4294967294" count="1" selected="0">
            <x v="0"/>
          </reference>
          <reference field="1" count="1" selected="0">
            <x v="9"/>
          </reference>
        </references>
      </pivotArea>
    </chartFormat>
    <chartFormat chart="15" format="10" series="1">
      <pivotArea type="data" outline="0" fieldPosition="0">
        <references count="2">
          <reference field="4294967294" count="1" selected="0">
            <x v="0"/>
          </reference>
          <reference field="1" count="1" selected="0">
            <x v="10"/>
          </reference>
        </references>
      </pivotArea>
    </chartFormat>
    <chartFormat chart="15" format="11" series="1">
      <pivotArea type="data" outline="0" fieldPosition="0">
        <references count="2">
          <reference field="4294967294" count="1" selected="0">
            <x v="0"/>
          </reference>
          <reference field="1" count="1" selected="0">
            <x v="11"/>
          </reference>
        </references>
      </pivotArea>
    </chartFormat>
    <chartFormat chart="15" format="12" series="1">
      <pivotArea type="data" outline="0" fieldPosition="0">
        <references count="2">
          <reference field="4294967294" count="1" selected="0">
            <x v="0"/>
          </reference>
          <reference field="1" count="1" selected="0">
            <x v="12"/>
          </reference>
        </references>
      </pivotArea>
    </chartFormat>
    <chartFormat chart="19" format="25" series="1">
      <pivotArea type="data" outline="0" fieldPosition="0">
        <references count="2">
          <reference field="4294967294" count="1" selected="0">
            <x v="0"/>
          </reference>
          <reference field="1" count="1" selected="0">
            <x v="0"/>
          </reference>
        </references>
      </pivotArea>
    </chartFormat>
    <chartFormat chart="19" format="26" series="1">
      <pivotArea type="data" outline="0" fieldPosition="0">
        <references count="2">
          <reference field="4294967294" count="1" selected="0">
            <x v="0"/>
          </reference>
          <reference field="1" count="1" selected="0">
            <x v="1"/>
          </reference>
        </references>
      </pivotArea>
    </chartFormat>
    <chartFormat chart="19" format="27" series="1">
      <pivotArea type="data" outline="0" fieldPosition="0">
        <references count="2">
          <reference field="4294967294" count="1" selected="0">
            <x v="0"/>
          </reference>
          <reference field="1" count="1" selected="0">
            <x v="2"/>
          </reference>
        </references>
      </pivotArea>
    </chartFormat>
    <chartFormat chart="19" format="28" series="1">
      <pivotArea type="data" outline="0" fieldPosition="0">
        <references count="2">
          <reference field="4294967294" count="1" selected="0">
            <x v="0"/>
          </reference>
          <reference field="1" count="1" selected="0">
            <x v="3"/>
          </reference>
        </references>
      </pivotArea>
    </chartFormat>
    <chartFormat chart="19" format="29" series="1">
      <pivotArea type="data" outline="0" fieldPosition="0">
        <references count="2">
          <reference field="4294967294" count="1" selected="0">
            <x v="0"/>
          </reference>
          <reference field="1" count="1" selected="0">
            <x v="4"/>
          </reference>
        </references>
      </pivotArea>
    </chartFormat>
    <chartFormat chart="19" format="30" series="1">
      <pivotArea type="data" outline="0" fieldPosition="0">
        <references count="2">
          <reference field="4294967294" count="1" selected="0">
            <x v="0"/>
          </reference>
          <reference field="1" count="1" selected="0">
            <x v="5"/>
          </reference>
        </references>
      </pivotArea>
    </chartFormat>
    <chartFormat chart="19" format="31" series="1">
      <pivotArea type="data" outline="0" fieldPosition="0">
        <references count="2">
          <reference field="4294967294" count="1" selected="0">
            <x v="0"/>
          </reference>
          <reference field="1" count="1" selected="0">
            <x v="6"/>
          </reference>
        </references>
      </pivotArea>
    </chartFormat>
    <chartFormat chart="19" format="32" series="1">
      <pivotArea type="data" outline="0" fieldPosition="0">
        <references count="2">
          <reference field="4294967294" count="1" selected="0">
            <x v="0"/>
          </reference>
          <reference field="1" count="1" selected="0">
            <x v="7"/>
          </reference>
        </references>
      </pivotArea>
    </chartFormat>
    <chartFormat chart="19" format="33" series="1">
      <pivotArea type="data" outline="0" fieldPosition="0">
        <references count="2">
          <reference field="4294967294" count="1" selected="0">
            <x v="0"/>
          </reference>
          <reference field="1" count="1" selected="0">
            <x v="8"/>
          </reference>
        </references>
      </pivotArea>
    </chartFormat>
    <chartFormat chart="19" format="34" series="1">
      <pivotArea type="data" outline="0" fieldPosition="0">
        <references count="2">
          <reference field="4294967294" count="1" selected="0">
            <x v="0"/>
          </reference>
          <reference field="1" count="1" selected="0">
            <x v="9"/>
          </reference>
        </references>
      </pivotArea>
    </chartFormat>
    <chartFormat chart="19" format="35" series="1">
      <pivotArea type="data" outline="0" fieldPosition="0">
        <references count="2">
          <reference field="4294967294" count="1" selected="0">
            <x v="0"/>
          </reference>
          <reference field="1" count="1" selected="0">
            <x v="10"/>
          </reference>
        </references>
      </pivotArea>
    </chartFormat>
    <chartFormat chart="19" format="36" series="1">
      <pivotArea type="data" outline="0" fieldPosition="0">
        <references count="2">
          <reference field="4294967294" count="1" selected="0">
            <x v="0"/>
          </reference>
          <reference field="1" count="1" selected="0">
            <x v="12"/>
          </reference>
        </references>
      </pivotArea>
    </chartFormat>
    <chartFormat chart="15" format="13" series="1">
      <pivotArea type="data" outline="0" fieldPosition="0">
        <references count="2">
          <reference field="4294967294" count="1" selected="0">
            <x v="0"/>
          </reference>
          <reference field="1" count="1" selected="0">
            <x v="0"/>
          </reference>
        </references>
      </pivotArea>
    </chartFormat>
    <chartFormat chart="19"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CF793-94CA-412D-BEA6-04B4C62A50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13" firstHeaderRow="1" firstDataRow="1" firstDataCol="1"/>
  <pivotFields count="15">
    <pivotField showAll="0">
      <items count="16">
        <item x="0"/>
        <item x="1"/>
        <item x="2"/>
        <item x="3"/>
        <item x="4"/>
        <item x="5"/>
        <item x="6"/>
        <item x="7"/>
        <item x="8"/>
        <item x="9"/>
        <item x="10"/>
        <item x="11"/>
        <item x="12"/>
        <item x="13"/>
        <item x="14"/>
        <item t="default"/>
      </items>
    </pivotField>
    <pivotField axis="axisRow" showAll="0">
      <items count="14">
        <item x="0"/>
        <item x="3"/>
        <item x="10"/>
        <item x="7"/>
        <item x="2"/>
        <item x="9"/>
        <item x="6"/>
        <item x="1"/>
        <item x="8"/>
        <item x="4"/>
        <item x="11"/>
        <item h="1" m="1" x="12"/>
        <item h="1" x="5"/>
        <item t="default"/>
      </items>
    </pivotField>
    <pivotField showAll="0"/>
    <pivotField showAll="0">
      <items count="10">
        <item x="1"/>
        <item x="5"/>
        <item x="3"/>
        <item x="7"/>
        <item x="4"/>
        <item x="0"/>
        <item x="6"/>
        <item x="2"/>
        <item m="1" x="8"/>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Sum of ROE" fld="8" baseField="0" baseItem="0"/>
  </dataFields>
  <chartFormats count="3">
    <chartFormat chart="15"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EDD778-EC7C-4559-B7AF-A78D216BE32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J15" firstHeaderRow="1" firstDataRow="2" firstDataCol="1"/>
  <pivotFields count="15">
    <pivotField showAll="0">
      <items count="16">
        <item x="0"/>
        <item x="1"/>
        <item x="2"/>
        <item x="3"/>
        <item x="4"/>
        <item x="5"/>
        <item x="6"/>
        <item x="7"/>
        <item x="8"/>
        <item x="9"/>
        <item x="10"/>
        <item x="11"/>
        <item x="12"/>
        <item x="13"/>
        <item x="14"/>
        <item t="default"/>
      </items>
    </pivotField>
    <pivotField axis="axisRow" showAll="0">
      <items count="14">
        <item x="0"/>
        <item x="3"/>
        <item x="10"/>
        <item x="7"/>
        <item x="2"/>
        <item x="9"/>
        <item x="6"/>
        <item x="1"/>
        <item x="8"/>
        <item x="4"/>
        <item x="11"/>
        <item m="1" x="12"/>
        <item x="5"/>
        <item t="default"/>
      </items>
    </pivotField>
    <pivotField showAll="0"/>
    <pivotField axis="axisCol" showAll="0">
      <items count="10">
        <item x="1"/>
        <item x="5"/>
        <item x="3"/>
        <item x="7"/>
        <item x="4"/>
        <item x="0"/>
        <item x="6"/>
        <item x="2"/>
        <item m="1" x="8"/>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2"/>
    </i>
    <i t="grand">
      <x/>
    </i>
  </rowItems>
  <colFields count="1">
    <field x="3"/>
  </colFields>
  <colItems count="9">
    <i>
      <x/>
    </i>
    <i>
      <x v="1"/>
    </i>
    <i>
      <x v="2"/>
    </i>
    <i>
      <x v="3"/>
    </i>
    <i>
      <x v="4"/>
    </i>
    <i>
      <x v="5"/>
    </i>
    <i>
      <x v="6"/>
    </i>
    <i>
      <x v="7"/>
    </i>
    <i t="grand">
      <x/>
    </i>
  </colItems>
  <dataFields count="1">
    <dataField name="Sum of ROI" fld="9" baseField="0" baseItem="0"/>
  </dataFields>
  <chartFormats count="18">
    <chartFormat chart="19"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5" format="4" series="1">
      <pivotArea type="data" outline="0" fieldPosition="0">
        <references count="2">
          <reference field="4294967294" count="1" selected="0">
            <x v="0"/>
          </reference>
          <reference field="3" count="1" selected="0">
            <x v="1"/>
          </reference>
        </references>
      </pivotArea>
    </chartFormat>
    <chartFormat chart="25" format="5" series="1">
      <pivotArea type="data" outline="0" fieldPosition="0">
        <references count="2">
          <reference field="4294967294" count="1" selected="0">
            <x v="0"/>
          </reference>
          <reference field="3" count="1" selected="0">
            <x v="2"/>
          </reference>
        </references>
      </pivotArea>
    </chartFormat>
    <chartFormat chart="25" format="6" series="1">
      <pivotArea type="data" outline="0" fieldPosition="0">
        <references count="2">
          <reference field="4294967294" count="1" selected="0">
            <x v="0"/>
          </reference>
          <reference field="3" count="1" selected="0">
            <x v="3"/>
          </reference>
        </references>
      </pivotArea>
    </chartFormat>
    <chartFormat chart="25" format="7" series="1">
      <pivotArea type="data" outline="0" fieldPosition="0">
        <references count="2">
          <reference field="4294967294" count="1" selected="0">
            <x v="0"/>
          </reference>
          <reference field="3" count="1" selected="0">
            <x v="4"/>
          </reference>
        </references>
      </pivotArea>
    </chartFormat>
    <chartFormat chart="25" format="8" series="1">
      <pivotArea type="data" outline="0" fieldPosition="0">
        <references count="2">
          <reference field="4294967294" count="1" selected="0">
            <x v="0"/>
          </reference>
          <reference field="3" count="1" selected="0">
            <x v="5"/>
          </reference>
        </references>
      </pivotArea>
    </chartFormat>
    <chartFormat chart="25" format="9" series="1">
      <pivotArea type="data" outline="0" fieldPosition="0">
        <references count="2">
          <reference field="4294967294" count="1" selected="0">
            <x v="0"/>
          </reference>
          <reference field="3" count="1" selected="0">
            <x v="6"/>
          </reference>
        </references>
      </pivotArea>
    </chartFormat>
    <chartFormat chart="25" format="10" series="1">
      <pivotArea type="data" outline="0" fieldPosition="0">
        <references count="2">
          <reference field="4294967294" count="1" selected="0">
            <x v="0"/>
          </reference>
          <reference field="3" count="1" selected="0">
            <x v="7"/>
          </reference>
        </references>
      </pivotArea>
    </chartFormat>
    <chartFormat chart="19" format="2" series="1">
      <pivotArea type="data" outline="0" fieldPosition="0">
        <references count="2">
          <reference field="4294967294" count="1" selected="0">
            <x v="0"/>
          </reference>
          <reference field="3" count="1" selected="0">
            <x v="1"/>
          </reference>
        </references>
      </pivotArea>
    </chartFormat>
    <chartFormat chart="19" format="3" series="1">
      <pivotArea type="data" outline="0" fieldPosition="0">
        <references count="2">
          <reference field="4294967294" count="1" selected="0">
            <x v="0"/>
          </reference>
          <reference field="3" count="1" selected="0">
            <x v="2"/>
          </reference>
        </references>
      </pivotArea>
    </chartFormat>
    <chartFormat chart="19" format="4" series="1">
      <pivotArea type="data" outline="0" fieldPosition="0">
        <references count="2">
          <reference field="4294967294" count="1" selected="0">
            <x v="0"/>
          </reference>
          <reference field="3" count="1" selected="0">
            <x v="3"/>
          </reference>
        </references>
      </pivotArea>
    </chartFormat>
    <chartFormat chart="19" format="5" series="1">
      <pivotArea type="data" outline="0" fieldPosition="0">
        <references count="2">
          <reference field="4294967294" count="1" selected="0">
            <x v="0"/>
          </reference>
          <reference field="3" count="1" selected="0">
            <x v="4"/>
          </reference>
        </references>
      </pivotArea>
    </chartFormat>
    <chartFormat chart="19" format="6" series="1">
      <pivotArea type="data" outline="0" fieldPosition="0">
        <references count="2">
          <reference field="4294967294" count="1" selected="0">
            <x v="0"/>
          </reference>
          <reference field="3" count="1" selected="0">
            <x v="5"/>
          </reference>
        </references>
      </pivotArea>
    </chartFormat>
    <chartFormat chart="19" format="7" series="1">
      <pivotArea type="data" outline="0" fieldPosition="0">
        <references count="2">
          <reference field="4294967294" count="1" selected="0">
            <x v="0"/>
          </reference>
          <reference field="3" count="1" selected="0">
            <x v="6"/>
          </reference>
        </references>
      </pivotArea>
    </chartFormat>
    <chartFormat chart="19" format="8" series="1">
      <pivotArea type="data" outline="0" fieldPosition="0">
        <references count="2">
          <reference field="4294967294" count="1" selected="0">
            <x v="0"/>
          </reference>
          <reference field="3" count="1" selected="0">
            <x v="7"/>
          </reference>
        </references>
      </pivotArea>
    </chartFormat>
    <chartFormat chart="25" format="11" series="1">
      <pivotArea type="data" outline="0" fieldPosition="0">
        <references count="2">
          <reference field="4294967294" count="1" selected="0">
            <x v="0"/>
          </reference>
          <reference field="3" count="1" selected="0">
            <x v="0"/>
          </reference>
        </references>
      </pivotArea>
    </chartFormat>
    <chartFormat chart="19" format="9"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BBC737-A9CD-4207-8636-031B691140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Ro">
  <location ref="A1:B14" firstHeaderRow="1" firstDataRow="1" firstDataCol="1"/>
  <pivotFields count="15">
    <pivotField showAll="0">
      <items count="16">
        <item x="0"/>
        <item x="1"/>
        <item x="2"/>
        <item x="3"/>
        <item x="4"/>
        <item x="5"/>
        <item x="6"/>
        <item x="7"/>
        <item x="8"/>
        <item x="9"/>
        <item x="10"/>
        <item x="11"/>
        <item x="12"/>
        <item x="13"/>
        <item x="14"/>
        <item t="default"/>
      </items>
    </pivotField>
    <pivotField axis="axisRow" showAll="0">
      <items count="14">
        <item x="0"/>
        <item x="3"/>
        <item x="10"/>
        <item x="7"/>
        <item x="2"/>
        <item x="9"/>
        <item x="6"/>
        <item x="1"/>
        <item x="8"/>
        <item x="4"/>
        <item x="11"/>
        <item m="1" x="12"/>
        <item x="5"/>
        <item t="default"/>
      </items>
    </pivotField>
    <pivotField showAll="0"/>
    <pivotField showAll="0">
      <items count="10">
        <item x="1"/>
        <item x="5"/>
        <item x="3"/>
        <item x="7"/>
        <item x="4"/>
        <item x="0"/>
        <item x="6"/>
        <item x="2"/>
        <item m="1" x="8"/>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2"/>
    </i>
    <i t="grand">
      <x/>
    </i>
  </rowItems>
  <colItems count="1">
    <i/>
  </colItems>
  <dataFields count="1">
    <dataField name="  Per Share" fld="7" baseField="0" baseItem="0"/>
  </dataFields>
  <formats count="14">
    <format dxfId="19">
      <pivotArea dataOnly="0" fieldPosition="0">
        <references count="1">
          <reference field="1" count="0"/>
        </references>
      </pivotArea>
    </format>
    <format dxfId="18">
      <pivotArea collapsedLevelsAreSubtotals="1" fieldPosition="0">
        <references count="1">
          <reference field="1" count="0"/>
        </references>
      </pivotArea>
    </format>
    <format dxfId="17">
      <pivotArea collapsedLevelsAreSubtotals="1" fieldPosition="0">
        <references count="1">
          <reference field="1" count="0"/>
        </references>
      </pivotArea>
    </format>
    <format dxfId="16">
      <pivotArea dataOnly="0" labelOnly="1" fieldPosition="0">
        <references count="1">
          <reference field="1" count="0"/>
        </references>
      </pivotArea>
    </format>
    <format dxfId="15">
      <pivotArea dataOnly="0" fieldPosition="0">
        <references count="1">
          <reference field="1" count="11">
            <x v="0"/>
            <x v="1"/>
            <x v="2"/>
            <x v="3"/>
            <x v="4"/>
            <x v="5"/>
            <x v="6"/>
            <x v="7"/>
            <x v="8"/>
            <x v="9"/>
            <x v="10"/>
          </reference>
        </references>
      </pivotArea>
    </format>
    <format dxfId="14">
      <pivotArea outline="0" collapsedLevelsAreSubtotals="1" fieldPosition="0"/>
    </format>
    <format dxfId="13">
      <pivotArea dataOnly="0" labelOnly="1" fieldPosition="0">
        <references count="1">
          <reference field="1" count="0"/>
        </references>
      </pivotArea>
    </format>
    <format dxfId="12">
      <pivotArea dataOnly="0" labelOnly="1" grandRow="1" outline="0" fieldPosition="0"/>
    </format>
    <format dxfId="11">
      <pivotArea outline="0" collapsedLevelsAreSubtotals="1" fieldPosition="0"/>
    </format>
    <format dxfId="10">
      <pivotArea dataOnly="0" labelOnly="1" fieldPosition="0">
        <references count="1">
          <reference field="1" count="0"/>
        </references>
      </pivotArea>
    </format>
    <format dxfId="9">
      <pivotArea dataOnly="0" labelOnly="1" grandRow="1" outline="0" fieldPosition="0"/>
    </format>
    <format dxfId="8">
      <pivotArea outline="0" collapsedLevelsAreSubtotals="1" fieldPosition="0"/>
    </format>
    <format dxfId="7">
      <pivotArea dataOnly="0" labelOnly="1" fieldPosition="0">
        <references count="1">
          <reference field="1" count="0"/>
        </references>
      </pivotArea>
    </format>
    <format dxfId="6">
      <pivotArea dataOnly="0" labelOnly="1" grandRow="1" outline="0" fieldPosition="0"/>
    </format>
  </formats>
  <conditionalFormats count="1">
    <conditionalFormat priority="1">
      <pivotAreas count="1">
        <pivotArea fieldPosition="0">
          <references count="1">
            <reference field="1" count="0"/>
          </references>
        </pivotArea>
      </pivotAreas>
    </conditionalFormat>
  </conditionalFormats>
  <chartFormats count="2">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5B7025-1851-4CBF-B9AF-3E558647C1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5">
    <pivotField showAll="0">
      <items count="16">
        <item x="0"/>
        <item x="1"/>
        <item x="2"/>
        <item x="3"/>
        <item x="4"/>
        <item x="5"/>
        <item x="6"/>
        <item x="7"/>
        <item x="8"/>
        <item x="9"/>
        <item x="10"/>
        <item x="11"/>
        <item x="12"/>
        <item x="13"/>
        <item x="14"/>
        <item t="default"/>
      </items>
    </pivotField>
    <pivotField axis="axisRow" showAll="0">
      <items count="14">
        <item x="0"/>
        <item x="3"/>
        <item x="10"/>
        <item x="7"/>
        <item x="2"/>
        <item x="9"/>
        <item x="6"/>
        <item x="1"/>
        <item x="8"/>
        <item x="4"/>
        <item x="11"/>
        <item x="5"/>
        <item h="1" m="1" x="12"/>
        <item t="default"/>
      </items>
    </pivotField>
    <pivotField showAll="0"/>
    <pivotField showAll="0">
      <items count="10">
        <item x="1"/>
        <item x="5"/>
        <item x="3"/>
        <item x="7"/>
        <item x="4"/>
        <item x="0"/>
        <item x="6"/>
        <item x="2"/>
        <item m="1" x="8"/>
        <item t="default"/>
      </items>
    </pivotField>
    <pivotField showAll="0"/>
    <pivotField dataField="1" showAll="0"/>
    <pivotField showAll="0"/>
    <pivotField numFmtId="9" showAll="0"/>
    <pivotField showAll="0"/>
    <pivotField showAll="0"/>
    <pivotField showAll="0"/>
    <pivotField showAll="0"/>
    <pivotField showAll="0"/>
    <pivotField numFmtId="9"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Gross Profit" fld="5" subtotal="average" baseField="0" baseItem="0"/>
  </dataFields>
  <formats count="5">
    <format dxfId="5">
      <pivotArea grandRow="1" outline="0" collapsedLevelsAreSubtotals="1" fieldPosition="0"/>
    </format>
    <format dxfId="4">
      <pivotArea grandRow="1" outline="0" collapsedLevelsAreSubtotals="1" fieldPosition="0"/>
    </format>
    <format dxfId="3">
      <pivotArea grandRow="1" outline="0" collapsedLevelsAreSubtotals="1" fieldPosition="0"/>
    </format>
    <format dxfId="2">
      <pivotArea grandRow="1" outline="0" collapsedLevelsAreSubtotals="1" fieldPosition="0"/>
    </format>
    <format dxfId="1">
      <pivotArea grandRow="1" outline="0" collapsedLevelsAreSubtotals="1" fieldPosition="0"/>
    </format>
  </formats>
  <chartFormats count="1">
    <chartFormat chart="1" format="1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CC7366-47F5-432B-A0EA-F490C281F8C6}" autoFormatId="16" applyNumberFormats="0" applyBorderFormats="0" applyFontFormats="0" applyPatternFormats="0" applyAlignmentFormats="0" applyWidthHeightFormats="0">
  <queryTableRefresh nextId="60">
    <queryTableFields count="25">
      <queryTableField id="1" name="Year" tableColumnId="1"/>
      <queryTableField id="2" name="Company " tableColumnId="2"/>
      <queryTableField id="24" dataBound="0" tableColumnId="23"/>
      <queryTableField id="3" name="Category" tableColumnId="3"/>
      <queryTableField id="4" name="Revenue" tableColumnId="4"/>
      <queryTableField id="5" name="Gross Profit" tableColumnId="5"/>
      <queryTableField id="6" name="Net Income" tableColumnId="6"/>
      <queryTableField id="7" name="Earning Per Share" tableColumnId="7"/>
      <queryTableField id="41" name="Share Holder Equity" tableColumnId="8"/>
      <queryTableField id="42" name="Cash Flow from Operating" tableColumnId="10"/>
      <queryTableField id="43" name="Cash Flow from Investing" tableColumnId="11"/>
      <queryTableField id="11" name="Cash Flow from Financial Activities" tableColumnId="12"/>
      <queryTableField id="44" name="Current Ratio" tableColumnId="13"/>
      <queryTableField id="25" dataBound="0" tableColumnId="9"/>
      <queryTableField id="45" name="Debt/Equity Ratio" tableColumnId="14"/>
      <queryTableField id="14" name="ROE" tableColumnId="27"/>
      <queryTableField id="46" name="ROA" tableColumnId="15"/>
      <queryTableField id="16" name="ROI" tableColumnId="28"/>
      <queryTableField id="17" name="Net Profit Margin" tableColumnId="17"/>
      <queryTableField id="30" name="Free Cash Flow per Share" tableColumnId="22"/>
      <queryTableField id="47" name="Return on Tangible Equity" tableColumnId="16"/>
      <queryTableField id="20" name="Number of Employees" tableColumnId="20"/>
      <queryTableField id="48" name="Inflation Rate(in US)" tableColumnId="18"/>
      <queryTableField id="49" name="Percentage" tableColumnId="19"/>
      <queryTableField id="50" name="Round Down" tableColumnId="21"/>
    </queryTableFields>
    <queryTableDeletedFields count="17">
      <deletedField name="Round Down"/>
      <deletedField name="Return on Tangible Equity"/>
      <deletedField name="Free Cash Flow per Share"/>
      <deletedField name="Debt/Equity Ratio"/>
      <deletedField name="Current Ratio"/>
      <deletedField name="Cash Flow from Operating"/>
      <deletedField name="Percentage"/>
      <deletedField name="Round Down"/>
      <deletedField name="Percentage"/>
      <deletedField name="Share Holder Equity"/>
      <deletedField name="Cash Flow from Operating"/>
      <deletedField name="Cash Flow from Investing"/>
      <deletedField name="Current Ratio"/>
      <deletedField name="Debt/Equity Ratio"/>
      <deletedField name="ROA"/>
      <deletedField name="Return on Tangible Equity"/>
      <deletedField name="Inflation Rate(in U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5989091-0E8A-4319-956E-84E870698FE8}" sourceName="Category">
  <pivotTables>
    <pivotTable tabId="4" name="PivotTable1"/>
    <pivotTable tabId="5" name="PivotTable2"/>
    <pivotTable tabId="14" name="PivotTable5"/>
    <pivotTable tabId="8" name="PivotTable3"/>
    <pivotTable tabId="10" name="PivotTable5"/>
    <pivotTable tabId="15" name="PivotTable1"/>
    <pivotTable tabId="16" name="PivotTable1"/>
  </pivotTables>
  <data>
    <tabular pivotCacheId="178954116">
      <items count="9">
        <i x="1" s="1"/>
        <i x="5" s="1"/>
        <i x="3" s="1"/>
        <i x="7" s="1"/>
        <i x="4" s="1"/>
        <i x="0" s="1"/>
        <i x="6" s="1"/>
        <i x="2"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E602C6-B3F8-46C4-85DF-6CE949667407}" sourceName="Year">
  <pivotTables>
    <pivotTable tabId="4" name="PivotTable1"/>
    <pivotTable tabId="5" name="PivotTable2"/>
    <pivotTable tabId="14" name="PivotTable5"/>
    <pivotTable tabId="8" name="PivotTable3"/>
    <pivotTable tabId="10" name="PivotTable5"/>
    <pivotTable tabId="16" name="PivotTable1"/>
    <pivotTable tabId="15" name="PivotTable1"/>
  </pivotTables>
  <data>
    <tabular pivotCacheId="178954116">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B8687C7B-CDEF-4FE5-9FFC-A7BAB8CD9528}" cache="Slicer_Category" caption="Category" style="SlicerStyleDark5" rowHeight="241300"/>
  <slicer name="Year 1" xr10:uid="{C54040E1-1C99-4154-B460-5F8DA15E63A4}" cache="Slicer_Year" caption="Year"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6FD801-E92F-42DA-95A2-E94B0E90EFB3}" name="Financial_Statements_of_Major_Companies__2009_2023" displayName="Financial_Statements_of_Major_Companies__2009_2023" ref="A1:Y163" tableType="queryTable" totalsRowCount="1">
  <autoFilter ref="A1:Y162" xr:uid="{3B6FD801-E92F-42DA-95A2-E94B0E90EFB3}"/>
  <sortState xmlns:xlrd2="http://schemas.microsoft.com/office/spreadsheetml/2017/richdata2" ref="A2:Y162">
    <sortCondition ref="A1:A162"/>
  </sortState>
  <tableColumns count="25">
    <tableColumn id="1" xr3:uid="{C4721D1B-12C9-4E4F-B2F5-3A0B98B9B216}" uniqueName="1" name="Year" queryTableFieldId="1" totalsRowDxfId="42"/>
    <tableColumn id="2" xr3:uid="{5977DE31-D63E-4E51-B2AC-4CAAF45646A6}" uniqueName="2" name="Company " queryTableFieldId="2" dataDxfId="41" totalsRowDxfId="40"/>
    <tableColumn id="23" xr3:uid="{8E7E6BC9-ECC2-4C2E-B665-FC93150DFC93}" uniqueName="23" name="ColuCompany full name mn1" queryTableFieldId="24" totalsRowDxfId="39"/>
    <tableColumn id="3" xr3:uid="{3129F39F-9794-40AD-A0BD-8B5E79807B69}" uniqueName="3" name="Category" queryTableFieldId="3" dataDxfId="38" totalsRowDxfId="37"/>
    <tableColumn id="4" xr3:uid="{7EF212BF-5694-4604-B55C-FED0C73FC4C9}" uniqueName="4" name="Revenue" queryTableFieldId="4" dataDxfId="36" totalsRowDxfId="35"/>
    <tableColumn id="5" xr3:uid="{A5BFFD39-B64F-40D2-B926-F683F3D314AB}" uniqueName="5" name="Gross Profit" queryTableFieldId="5" dataDxfId="34" totalsRowDxfId="33"/>
    <tableColumn id="6" xr3:uid="{B3A5A35B-78B7-4A77-ACAC-820B9E57E9E8}" uniqueName="6" name="Net Income" totalsRowFunction="custom" queryTableFieldId="6" dataDxfId="32" totalsRowDxfId="31">
      <totalsRowFormula>SUM(G2:G158)</totalsRowFormula>
    </tableColumn>
    <tableColumn id="7" xr3:uid="{8DFAAA92-F911-406E-AFFB-B61394C3A65D}" uniqueName="7" name="Earning Per Share" queryTableFieldId="7" dataDxfId="0" totalsRowDxfId="30" dataCellStyle="Percent"/>
    <tableColumn id="8" xr3:uid="{0A1B2D75-6F16-47BF-8148-213832CA4A57}" uniqueName="8" name="Share Holder Equity" queryTableFieldId="41" dataCellStyle="Percent"/>
    <tableColumn id="10" xr3:uid="{E09161FB-6C36-4BED-9BE6-3F077C8542EA}" uniqueName="10" name="Cash Flow from Operating" queryTableFieldId="42"/>
    <tableColumn id="11" xr3:uid="{50E225E1-A888-4E49-88E6-D51DCFD4A0B0}" uniqueName="11" name="Cash Flow from Investing" queryTableFieldId="43"/>
    <tableColumn id="12" xr3:uid="{48B2D5E7-CBAF-4DD6-A0E3-534459CB75E1}" uniqueName="12" name="Cash Flow from Financial Activities" queryTableFieldId="11"/>
    <tableColumn id="13" xr3:uid="{B7CA70ED-713E-4119-85FC-CD481A267CB5}" uniqueName="13" name="Current Ratio" queryTableFieldId="44"/>
    <tableColumn id="9" xr3:uid="{2ABA9C21-3C4A-4266-8E72-286B2AF8C24A}" uniqueName="9" name="profit &amp; loss %" queryTableFieldId="25" dataDxfId="29" totalsRowDxfId="28" dataCellStyle="Percent">
      <calculatedColumnFormula>Financial_Statements_of_Major_Companies__2009_2023[[#This Row],[Net Income]]/Financial_Statements_of_Major_Companies__2009_2023[[#This Row],[Revenue]]</calculatedColumnFormula>
    </tableColumn>
    <tableColumn id="14" xr3:uid="{366599D7-3204-4FAA-A687-2B0B68103280}" uniqueName="14" name="Debt/Equity Ratio" queryTableFieldId="45" dataCellStyle="Percent"/>
    <tableColumn id="27" xr3:uid="{46E08921-86CD-4DA6-92E5-F1D093980B0B}" uniqueName="27" name="ROE" queryTableFieldId="14" dataDxfId="27" totalsRowDxfId="26" dataCellStyle="Percent"/>
    <tableColumn id="15" xr3:uid="{402926B6-ED89-407A-8A89-47160F5A14DA}" uniqueName="15" name="ROA" queryTableFieldId="46"/>
    <tableColumn id="28" xr3:uid="{066EB0D1-084D-4FE5-8F50-93D1673BF702}" uniqueName="28" name="ROI" queryTableFieldId="16" dataDxfId="25" totalsRowDxfId="24" dataCellStyle="Percent"/>
    <tableColumn id="17" xr3:uid="{C54C983A-75F2-45F9-AB36-DE959401F506}" uniqueName="17" name="Net Profit Margin" queryTableFieldId="17" dataDxfId="23" totalsRowDxfId="22" dataCellStyle="Percent"/>
    <tableColumn id="22" xr3:uid="{3543D0F6-DD80-4038-A437-1AA30C597942}" uniqueName="22" name="Free Cash Flow per Share" queryTableFieldId="30"/>
    <tableColumn id="16" xr3:uid="{BCBABA37-76BB-4EE2-B097-E8C2EDE67155}" uniqueName="16" name="Return on Tangible Equity" queryTableFieldId="47"/>
    <tableColumn id="20" xr3:uid="{DAF39DF7-3B61-4E0C-9961-A0DD489AAD65}" uniqueName="20" name="Number of Employees" queryTableFieldId="20"/>
    <tableColumn id="18" xr3:uid="{4F2E4343-907E-455B-8461-A5DB312ED8E4}" uniqueName="18" name="Inflation Rate(in US)" queryTableFieldId="48"/>
    <tableColumn id="19" xr3:uid="{84C5C816-E789-4F6B-93ED-986D61AFF366}" uniqueName="19" name="Percentage" queryTableFieldId="49"/>
    <tableColumn id="21" xr3:uid="{9A06D982-C200-4E2D-B6F1-0843942CD654}" uniqueName="21" name="Round Down" queryTableField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B22DB-4826-4C0D-AC1C-B361ACE57F23}">
  <dimension ref="A1:Y172"/>
  <sheetViews>
    <sheetView topLeftCell="A137" zoomScale="97" workbookViewId="0">
      <selection activeCell="D172" sqref="D172"/>
    </sheetView>
  </sheetViews>
  <sheetFormatPr defaultRowHeight="14.5" x14ac:dyDescent="0.35"/>
  <cols>
    <col min="1" max="1" width="6.81640625" style="5" bestFit="1" customWidth="1"/>
    <col min="2" max="2" width="11.453125" style="5" bestFit="1" customWidth="1"/>
    <col min="3" max="3" width="27.54296875" style="5" bestFit="1" customWidth="1"/>
    <col min="4" max="4" width="13.26953125" style="5" bestFit="1" customWidth="1"/>
    <col min="5" max="5" width="12.54296875" style="6" bestFit="1" customWidth="1"/>
    <col min="6" max="6" width="14.08984375" style="9" bestFit="1" customWidth="1"/>
    <col min="7" max="7" width="13.81640625" style="6" bestFit="1" customWidth="1"/>
    <col min="8" max="8" width="17.90625" style="7" customWidth="1"/>
    <col min="9" max="9" width="19.81640625" style="11" bestFit="1" customWidth="1"/>
    <col min="10" max="10" width="25.08984375" style="11" bestFit="1" customWidth="1"/>
    <col min="11" max="11" width="24.26953125" style="1" bestFit="1" customWidth="1"/>
    <col min="12" max="12" width="32.1796875" style="1" bestFit="1" customWidth="1"/>
    <col min="13" max="13" width="14.36328125" style="1" bestFit="1" customWidth="1"/>
    <col min="14" max="14" width="15.36328125" style="1" bestFit="1" customWidth="1"/>
    <col min="15" max="15" width="18.1796875" bestFit="1" customWidth="1"/>
    <col min="16" max="16" width="9.6328125" bestFit="1" customWidth="1"/>
    <col min="17" max="17" width="8.6328125" bestFit="1" customWidth="1"/>
    <col min="18" max="18" width="9.6328125" bestFit="1" customWidth="1"/>
    <col min="19" max="19" width="17.7265625" bestFit="1" customWidth="1"/>
    <col min="20" max="20" width="24.26953125" bestFit="1" customWidth="1"/>
    <col min="21" max="21" width="24.90625" bestFit="1" customWidth="1"/>
    <col min="22" max="22" width="21.7265625" bestFit="1" customWidth="1"/>
    <col min="23" max="23" width="20.08984375" bestFit="1" customWidth="1"/>
    <col min="24" max="24" width="12.453125" bestFit="1" customWidth="1"/>
    <col min="25" max="25" width="13.90625" bestFit="1" customWidth="1"/>
  </cols>
  <sheetData>
    <row r="1" spans="1:25" x14ac:dyDescent="0.35">
      <c r="A1" s="5" t="s">
        <v>0</v>
      </c>
      <c r="B1" s="5" t="s">
        <v>1</v>
      </c>
      <c r="C1" s="5" t="s">
        <v>32</v>
      </c>
      <c r="D1" s="5" t="s">
        <v>2</v>
      </c>
      <c r="E1" s="6" t="s">
        <v>3</v>
      </c>
      <c r="F1" s="9" t="s">
        <v>4</v>
      </c>
      <c r="G1" s="6" t="s">
        <v>5</v>
      </c>
      <c r="H1" s="1" t="s">
        <v>6</v>
      </c>
      <c r="I1" t="s">
        <v>57</v>
      </c>
      <c r="J1" t="s">
        <v>58</v>
      </c>
      <c r="K1" t="s">
        <v>59</v>
      </c>
      <c r="L1" t="s">
        <v>7</v>
      </c>
      <c r="M1" t="s">
        <v>60</v>
      </c>
      <c r="N1" s="1" t="s">
        <v>48</v>
      </c>
      <c r="O1" t="s">
        <v>61</v>
      </c>
      <c r="P1" s="5" t="s">
        <v>8</v>
      </c>
      <c r="Q1" t="s">
        <v>62</v>
      </c>
      <c r="R1" s="5" t="s">
        <v>9</v>
      </c>
      <c r="S1" s="1" t="s">
        <v>50</v>
      </c>
      <c r="T1" t="s">
        <v>51</v>
      </c>
      <c r="U1" t="s">
        <v>63</v>
      </c>
      <c r="V1" t="s">
        <v>10</v>
      </c>
      <c r="W1" t="s">
        <v>64</v>
      </c>
      <c r="X1" t="s">
        <v>65</v>
      </c>
      <c r="Y1" t="s">
        <v>66</v>
      </c>
    </row>
    <row r="2" spans="1:25" x14ac:dyDescent="0.35">
      <c r="A2" s="5">
        <v>2009</v>
      </c>
      <c r="B2" s="5" t="s">
        <v>11</v>
      </c>
      <c r="D2" s="5" t="s">
        <v>12</v>
      </c>
      <c r="E2" s="6">
        <v>42905</v>
      </c>
      <c r="F2" s="9">
        <v>17222</v>
      </c>
      <c r="G2" s="6">
        <v>8235</v>
      </c>
      <c r="H2" s="1">
        <v>0.32429999999999998</v>
      </c>
      <c r="I2">
        <v>31640</v>
      </c>
      <c r="J2">
        <v>10159</v>
      </c>
      <c r="K2">
        <v>-17434</v>
      </c>
      <c r="L2">
        <v>663</v>
      </c>
      <c r="M2">
        <v>2.7425000000000002</v>
      </c>
      <c r="N2" s="1">
        <f>Financial_Statements_of_Major_Companies__2009_2023[[#This Row],[Net Income]]/Financial_Statements_of_Major_Companies__2009_2023[[#This Row],[Revenue]]</f>
        <v>0.19193567183311969</v>
      </c>
      <c r="O2">
        <v>0</v>
      </c>
      <c r="P2" s="5">
        <v>26.027200000000001</v>
      </c>
      <c r="Q2">
        <v>17.336500000000001</v>
      </c>
      <c r="R2" s="5">
        <v>26.027200000000001</v>
      </c>
      <c r="S2" s="1">
        <v>19.1936</v>
      </c>
      <c r="T2">
        <v>0.35499999999999998</v>
      </c>
      <c r="U2">
        <v>26.405200000000001</v>
      </c>
      <c r="V2">
        <v>36800</v>
      </c>
      <c r="W2">
        <v>-0.35549999999999998</v>
      </c>
      <c r="X2">
        <v>0.32429999999999998</v>
      </c>
      <c r="Y2">
        <v>19</v>
      </c>
    </row>
    <row r="3" spans="1:25" x14ac:dyDescent="0.35">
      <c r="A3" s="5">
        <v>2009</v>
      </c>
      <c r="B3" s="5" t="s">
        <v>13</v>
      </c>
      <c r="C3" s="5" t="s">
        <v>39</v>
      </c>
      <c r="D3" s="5" t="s">
        <v>12</v>
      </c>
      <c r="E3" s="6">
        <v>58437</v>
      </c>
      <c r="F3" s="9">
        <v>46282</v>
      </c>
      <c r="G3" s="6">
        <v>14569</v>
      </c>
      <c r="H3" s="1">
        <v>1.62</v>
      </c>
      <c r="I3">
        <v>39558</v>
      </c>
      <c r="J3">
        <v>19037</v>
      </c>
      <c r="K3">
        <v>-15770</v>
      </c>
      <c r="L3">
        <v>-7463</v>
      </c>
      <c r="M3">
        <v>1.8229</v>
      </c>
      <c r="N3" s="1">
        <f>Financial_Statements_of_Major_Companies__2009_2023[[#This Row],[Net Income]]/Financial_Statements_of_Major_Companies__2009_2023[[#This Row],[Revenue]]</f>
        <v>0.24931122405325393</v>
      </c>
      <c r="O3">
        <v>0.14530000000000001</v>
      </c>
      <c r="P3" s="5">
        <v>36.829500000000003</v>
      </c>
      <c r="Q3">
        <v>18.705100000000002</v>
      </c>
      <c r="R3" s="5">
        <v>33.643500000000003</v>
      </c>
      <c r="S3" s="1">
        <v>24.931100000000001</v>
      </c>
      <c r="T3">
        <v>1.7695000000000001</v>
      </c>
      <c r="U3">
        <v>57.594099999999997</v>
      </c>
      <c r="V3">
        <v>90000</v>
      </c>
      <c r="W3">
        <v>-0.35549999999999998</v>
      </c>
      <c r="X3">
        <v>1.62</v>
      </c>
      <c r="Y3">
        <v>24</v>
      </c>
    </row>
    <row r="4" spans="1:25" x14ac:dyDescent="0.35">
      <c r="A4" s="5">
        <v>2009</v>
      </c>
      <c r="B4" s="5" t="s">
        <v>14</v>
      </c>
      <c r="C4" s="5" t="s">
        <v>37</v>
      </c>
      <c r="D4" s="5" t="s">
        <v>12</v>
      </c>
      <c r="E4" s="6">
        <v>23651</v>
      </c>
      <c r="F4" s="9">
        <v>14807</v>
      </c>
      <c r="G4" s="6">
        <v>6520</v>
      </c>
      <c r="H4" s="1">
        <v>0.51029999999999998</v>
      </c>
      <c r="I4">
        <v>36004</v>
      </c>
      <c r="J4">
        <v>9316</v>
      </c>
      <c r="K4">
        <v>-8019</v>
      </c>
      <c r="L4">
        <v>233</v>
      </c>
      <c r="M4">
        <v>10.617800000000001</v>
      </c>
      <c r="N4" s="1">
        <f>Financial_Statements_of_Major_Companies__2009_2023[[#This Row],[Net Income]]/Financial_Statements_of_Major_Companies__2009_2023[[#This Row],[Revenue]]</f>
        <v>0.2756754471269714</v>
      </c>
      <c r="O4">
        <v>0</v>
      </c>
      <c r="P4" s="5">
        <v>18.109100000000002</v>
      </c>
      <c r="Q4">
        <v>16.100000000000001</v>
      </c>
      <c r="R4" s="5">
        <v>18.109100000000002</v>
      </c>
      <c r="S4" s="1">
        <v>27.567499999999999</v>
      </c>
      <c r="T4">
        <v>0.66569999999999996</v>
      </c>
      <c r="U4">
        <v>21.499700000000001</v>
      </c>
      <c r="V4">
        <v>19835</v>
      </c>
      <c r="W4">
        <v>-0.35549999999999998</v>
      </c>
      <c r="X4">
        <v>0.51029999999999998</v>
      </c>
      <c r="Y4">
        <v>27</v>
      </c>
    </row>
    <row r="5" spans="1:25" x14ac:dyDescent="0.35">
      <c r="A5" s="5">
        <v>2009</v>
      </c>
      <c r="B5" s="5" t="s">
        <v>17</v>
      </c>
      <c r="D5" s="5" t="s">
        <v>18</v>
      </c>
      <c r="E5" s="6">
        <v>75447</v>
      </c>
      <c r="F5" s="9">
        <v>18614</v>
      </c>
      <c r="G5" s="6">
        <v>-12244</v>
      </c>
      <c r="H5" s="1">
        <v>-90.48</v>
      </c>
      <c r="I5">
        <v>98076</v>
      </c>
      <c r="J5">
        <v>18584</v>
      </c>
      <c r="K5">
        <v>5778</v>
      </c>
      <c r="L5">
        <v>-28997</v>
      </c>
      <c r="M5">
        <v>1</v>
      </c>
      <c r="N5" s="1">
        <f>Financial_Statements_of_Major_Companies__2009_2023[[#This Row],[Net Income]]/Financial_Statements_of_Major_Companies__2009_2023[[#This Row],[Revenue]]</f>
        <v>-0.16228610812888516</v>
      </c>
      <c r="O5">
        <v>1.1552</v>
      </c>
      <c r="P5" s="5">
        <v>-45.306100000000001</v>
      </c>
      <c r="Q5">
        <v>-1.5123</v>
      </c>
      <c r="R5" s="5">
        <v>-6.0640999999999998</v>
      </c>
      <c r="S5" s="1">
        <v>-16.2286</v>
      </c>
      <c r="T5">
        <v>137.3287</v>
      </c>
      <c r="U5">
        <v>-13.950699999999999</v>
      </c>
      <c r="V5">
        <v>96000</v>
      </c>
      <c r="W5">
        <v>-0.35549999999999998</v>
      </c>
      <c r="X5">
        <v>-90.48</v>
      </c>
      <c r="Y5">
        <v>-17</v>
      </c>
    </row>
    <row r="6" spans="1:25" x14ac:dyDescent="0.35">
      <c r="A6" s="5">
        <v>2009</v>
      </c>
      <c r="B6" s="5" t="s">
        <v>19</v>
      </c>
      <c r="D6" s="5" t="s">
        <v>20</v>
      </c>
      <c r="E6" s="6">
        <v>13399</v>
      </c>
      <c r="F6" s="9">
        <v>8397</v>
      </c>
      <c r="G6" s="6">
        <v>1220</v>
      </c>
      <c r="H6" s="1">
        <v>3.2</v>
      </c>
      <c r="I6">
        <v>10585</v>
      </c>
      <c r="J6">
        <v>3039</v>
      </c>
      <c r="K6">
        <v>-3336</v>
      </c>
      <c r="L6">
        <v>605</v>
      </c>
      <c r="M6">
        <v>0.83030000000000004</v>
      </c>
      <c r="N6" s="1">
        <f>Financial_Statements_of_Major_Companies__2009_2023[[#This Row],[Net Income]]/Financial_Statements_of_Major_Companies__2009_2023[[#This Row],[Revenue]]</f>
        <v>9.105157101276215E-2</v>
      </c>
      <c r="O6">
        <v>1.2062999999999999</v>
      </c>
      <c r="P6" s="5">
        <v>11.657999999999999</v>
      </c>
      <c r="Q6">
        <v>2.8734000000000002</v>
      </c>
      <c r="R6" s="5">
        <v>5.6623999999999999</v>
      </c>
      <c r="S6" s="1">
        <v>9.1052</v>
      </c>
      <c r="T6">
        <v>-2.3807999999999998</v>
      </c>
      <c r="U6">
        <v>11.657999999999999</v>
      </c>
      <c r="V6">
        <v>19425</v>
      </c>
      <c r="W6">
        <v>-0.35549999999999998</v>
      </c>
      <c r="X6">
        <v>3.2</v>
      </c>
      <c r="Y6">
        <v>9</v>
      </c>
    </row>
    <row r="7" spans="1:25" x14ac:dyDescent="0.35">
      <c r="A7" s="5">
        <v>2009</v>
      </c>
      <c r="B7" s="5" t="s">
        <v>21</v>
      </c>
      <c r="C7" s="5" t="s">
        <v>42</v>
      </c>
      <c r="D7" s="5" t="s">
        <v>22</v>
      </c>
      <c r="E7" s="6">
        <v>46770</v>
      </c>
      <c r="F7" s="9">
        <v>12652</v>
      </c>
      <c r="G7" s="6">
        <v>53</v>
      </c>
      <c r="H7" s="1">
        <v>0.42</v>
      </c>
      <c r="I7">
        <v>9699</v>
      </c>
      <c r="J7">
        <v>992</v>
      </c>
      <c r="K7">
        <v>-637</v>
      </c>
      <c r="L7">
        <v>-643</v>
      </c>
      <c r="M7">
        <v>1.3411999999999999</v>
      </c>
      <c r="N7" s="1">
        <f>Financial_Statements_of_Major_Companies__2009_2023[[#This Row],[Net Income]]/Financial_Statements_of_Major_Companies__2009_2023[[#This Row],[Revenue]]</f>
        <v>1.1332050459696387E-3</v>
      </c>
      <c r="O7">
        <v>0.30099999999999999</v>
      </c>
      <c r="P7" s="5">
        <v>1.0206999999999999</v>
      </c>
      <c r="Q7">
        <v>0.39069999999999999</v>
      </c>
      <c r="R7" s="5">
        <v>0.83679999999999999</v>
      </c>
      <c r="S7" s="1">
        <v>0.1133</v>
      </c>
      <c r="T7">
        <v>4.5747999999999998</v>
      </c>
      <c r="U7">
        <v>1.9704999999999999</v>
      </c>
      <c r="V7">
        <v>291000</v>
      </c>
      <c r="W7">
        <v>-0.35549999999999998</v>
      </c>
      <c r="X7">
        <v>0.42</v>
      </c>
      <c r="Y7">
        <v>0</v>
      </c>
    </row>
    <row r="8" spans="1:25" x14ac:dyDescent="0.35">
      <c r="A8" s="5">
        <v>2009</v>
      </c>
      <c r="B8" s="5" t="s">
        <v>23</v>
      </c>
      <c r="D8" s="5" t="s">
        <v>24</v>
      </c>
      <c r="E8" s="6">
        <v>22744.7</v>
      </c>
      <c r="F8" s="9">
        <v>8791.7999999999993</v>
      </c>
      <c r="G8" s="6">
        <v>4551</v>
      </c>
      <c r="H8" s="1">
        <v>4.1100000000000003</v>
      </c>
      <c r="I8">
        <v>14033.9</v>
      </c>
      <c r="J8">
        <v>5751</v>
      </c>
      <c r="K8">
        <v>-1655.3</v>
      </c>
      <c r="L8">
        <v>-4421</v>
      </c>
      <c r="M8">
        <v>1.1431</v>
      </c>
      <c r="N8" s="1">
        <f>Financial_Statements_of_Major_Companies__2009_2023[[#This Row],[Net Income]]/Financial_Statements_of_Major_Companies__2009_2023[[#This Row],[Revenue]]</f>
        <v>0.20009057055050186</v>
      </c>
      <c r="O8">
        <v>0.75380000000000003</v>
      </c>
      <c r="P8" s="5">
        <v>32.428600000000003</v>
      </c>
      <c r="Q8">
        <v>15.0571</v>
      </c>
      <c r="R8" s="5">
        <v>18.5044</v>
      </c>
      <c r="S8" s="1">
        <v>20.0091</v>
      </c>
      <c r="T8">
        <v>3.4304999999999999</v>
      </c>
      <c r="U8">
        <v>39.203400000000002</v>
      </c>
      <c r="V8">
        <v>385000</v>
      </c>
      <c r="W8">
        <v>-0.35549999999999998</v>
      </c>
      <c r="X8">
        <v>4.1100000000000003</v>
      </c>
      <c r="Y8">
        <v>20</v>
      </c>
    </row>
    <row r="9" spans="1:25" x14ac:dyDescent="0.35">
      <c r="A9" s="5">
        <v>2009</v>
      </c>
      <c r="B9" s="5" t="s">
        <v>25</v>
      </c>
      <c r="D9" s="5" t="s">
        <v>26</v>
      </c>
      <c r="E9" s="6">
        <v>45992.04</v>
      </c>
      <c r="F9" s="9">
        <v>45992.04</v>
      </c>
      <c r="G9" s="6">
        <v>5497.87</v>
      </c>
      <c r="H9" s="1">
        <v>5.12</v>
      </c>
      <c r="I9">
        <v>91570.7</v>
      </c>
      <c r="J9">
        <v>65523.51</v>
      </c>
      <c r="K9">
        <v>18026.64</v>
      </c>
      <c r="L9">
        <v>-1035.05</v>
      </c>
      <c r="M9">
        <v>1</v>
      </c>
      <c r="N9" s="1">
        <f>Financial_Statements_of_Major_Companies__2009_2023[[#This Row],[Net Income]]/Financial_Statements_of_Major_Companies__2009_2023[[#This Row],[Revenue]]</f>
        <v>0.11953959859140842</v>
      </c>
      <c r="O9">
        <v>8.5152000000000001</v>
      </c>
      <c r="P9" s="5">
        <v>19.528300000000002</v>
      </c>
      <c r="Q9">
        <v>0.82820000000000005</v>
      </c>
      <c r="R9" s="5">
        <v>5.1862000000000004</v>
      </c>
      <c r="S9" s="1">
        <v>12.0558</v>
      </c>
      <c r="T9">
        <v>21.5535</v>
      </c>
      <c r="U9">
        <v>22.985099999999999</v>
      </c>
      <c r="V9">
        <v>144200</v>
      </c>
      <c r="W9">
        <v>-0.35549999999999998</v>
      </c>
      <c r="X9">
        <v>5.12</v>
      </c>
      <c r="Y9">
        <v>12</v>
      </c>
    </row>
    <row r="10" spans="1:25" x14ac:dyDescent="0.35">
      <c r="A10" s="5">
        <v>2009</v>
      </c>
      <c r="B10" s="5" t="s">
        <v>27</v>
      </c>
      <c r="C10" s="5" t="s">
        <v>43</v>
      </c>
      <c r="D10" s="5" t="s">
        <v>28</v>
      </c>
      <c r="E10" s="6">
        <v>3424.8589999999999</v>
      </c>
      <c r="F10" s="9">
        <v>1174.269</v>
      </c>
      <c r="G10" s="6">
        <v>-30.041</v>
      </c>
      <c r="H10" s="1">
        <v>-1.2500000000000001E-2</v>
      </c>
      <c r="I10">
        <v>2394.652</v>
      </c>
      <c r="J10">
        <v>249.36</v>
      </c>
      <c r="K10">
        <v>-209.36699999999999</v>
      </c>
      <c r="L10">
        <v>-349.274</v>
      </c>
      <c r="M10">
        <v>2.7845</v>
      </c>
      <c r="N10" s="1">
        <f>Financial_Statements_of_Major_Companies__2009_2023[[#This Row],[Net Income]]/Financial_Statements_of_Major_Companies__2009_2023[[#This Row],[Revenue]]</f>
        <v>-8.7714559927868571E-3</v>
      </c>
      <c r="O10">
        <v>1.0699999999999999E-2</v>
      </c>
      <c r="P10" s="5">
        <v>-1.2544999999999999</v>
      </c>
      <c r="Q10">
        <v>-0.89659999999999995</v>
      </c>
      <c r="R10" s="5">
        <v>-1.2412000000000001</v>
      </c>
      <c r="S10" s="1">
        <v>-0.87709999999999999</v>
      </c>
      <c r="T10">
        <v>-7.22E-2</v>
      </c>
      <c r="U10">
        <v>-1.5999000000000001</v>
      </c>
      <c r="V10">
        <v>5420</v>
      </c>
      <c r="W10">
        <v>-0.35549999999999998</v>
      </c>
      <c r="X10">
        <v>-1.2500000000000001E-2</v>
      </c>
      <c r="Y10">
        <v>-1</v>
      </c>
    </row>
    <row r="11" spans="1:25" x14ac:dyDescent="0.35">
      <c r="A11" s="5">
        <v>2009</v>
      </c>
      <c r="B11" s="5" t="s">
        <v>29</v>
      </c>
      <c r="C11" s="5" t="s">
        <v>37</v>
      </c>
      <c r="D11" s="5" t="s">
        <v>28</v>
      </c>
      <c r="E11" s="6">
        <v>35127</v>
      </c>
      <c r="F11" s="9">
        <v>19561</v>
      </c>
      <c r="G11" s="6">
        <v>4369</v>
      </c>
      <c r="H11" s="1">
        <v>0.77</v>
      </c>
      <c r="I11">
        <v>41704</v>
      </c>
      <c r="J11">
        <v>11170</v>
      </c>
      <c r="K11">
        <v>-7965</v>
      </c>
      <c r="L11">
        <v>-2568</v>
      </c>
      <c r="M11">
        <v>2.7871000000000001</v>
      </c>
      <c r="N11" s="1">
        <f>Financial_Statements_of_Major_Companies__2009_2023[[#This Row],[Net Income]]/Financial_Statements_of_Major_Companies__2009_2023[[#This Row],[Revenue]]</f>
        <v>0.12437725965781307</v>
      </c>
      <c r="O11">
        <v>5.33E-2</v>
      </c>
      <c r="P11" s="5">
        <v>10.4762</v>
      </c>
      <c r="Q11">
        <v>8.2286000000000001</v>
      </c>
      <c r="R11" s="5">
        <v>9.9855999999999998</v>
      </c>
      <c r="S11" s="1">
        <v>12.4377</v>
      </c>
      <c r="T11">
        <v>1.1789000000000001</v>
      </c>
      <c r="U11">
        <v>11.718500000000001</v>
      </c>
      <c r="V11">
        <v>79800</v>
      </c>
      <c r="W11">
        <v>-0.35549999999999998</v>
      </c>
      <c r="X11">
        <v>0.77</v>
      </c>
      <c r="Y11">
        <v>12</v>
      </c>
    </row>
    <row r="12" spans="1:25" x14ac:dyDescent="0.35">
      <c r="A12">
        <v>2009</v>
      </c>
      <c r="B12" t="s">
        <v>30</v>
      </c>
      <c r="C12" t="s">
        <v>42</v>
      </c>
      <c r="D12" t="s">
        <v>31</v>
      </c>
      <c r="E12" s="2">
        <v>24509</v>
      </c>
      <c r="F12" s="2">
        <v>5531</v>
      </c>
      <c r="G12" s="2">
        <v>902</v>
      </c>
      <c r="H12" s="1">
        <v>0.10199999999999999</v>
      </c>
      <c r="I12">
        <v>5257</v>
      </c>
      <c r="J12">
        <v>3293</v>
      </c>
      <c r="K12">
        <v>-2337</v>
      </c>
      <c r="L12">
        <v>-280</v>
      </c>
      <c r="M12">
        <v>1.3304</v>
      </c>
      <c r="N12" s="1">
        <f>Financial_Statements_of_Major_Companies__2009_2023[[#This Row],[Net Income]]/Financial_Statements_of_Major_Companies__2009_2023[[#This Row],[Revenue]]</f>
        <v>3.6802807132073935E-2</v>
      </c>
      <c r="O12">
        <v>0.20069999999999999</v>
      </c>
      <c r="P12" s="5">
        <v>17.158100000000001</v>
      </c>
      <c r="Q12">
        <v>6.5301</v>
      </c>
      <c r="R12" s="5">
        <v>17.158100000000001</v>
      </c>
      <c r="S12" s="1">
        <v>3.6802999999999999</v>
      </c>
      <c r="T12">
        <v>0.33029999999999998</v>
      </c>
      <c r="U12">
        <v>22.421099999999999</v>
      </c>
      <c r="V12">
        <v>24300</v>
      </c>
      <c r="W12">
        <v>-0.35549999999999998</v>
      </c>
      <c r="X12">
        <v>0.10199999999999999</v>
      </c>
      <c r="Y12">
        <v>3</v>
      </c>
    </row>
    <row r="13" spans="1:25" x14ac:dyDescent="0.35">
      <c r="A13">
        <v>2010</v>
      </c>
      <c r="B13" t="s">
        <v>11</v>
      </c>
      <c r="C13"/>
      <c r="D13" t="s">
        <v>12</v>
      </c>
      <c r="E13" s="2">
        <v>65225</v>
      </c>
      <c r="F13" s="2">
        <v>25684</v>
      </c>
      <c r="G13" s="2">
        <v>14013</v>
      </c>
      <c r="H13" s="1">
        <v>0.54110000000000003</v>
      </c>
      <c r="I13">
        <v>47791</v>
      </c>
      <c r="J13">
        <v>18595</v>
      </c>
      <c r="K13">
        <v>-13854</v>
      </c>
      <c r="L13">
        <v>1257</v>
      </c>
      <c r="M13">
        <v>2.0112999999999999</v>
      </c>
      <c r="N13" s="1">
        <f>Financial_Statements_of_Major_Companies__2009_2023[[#This Row],[Net Income]]/Financial_Statements_of_Major_Companies__2009_2023[[#This Row],[Revenue]]</f>
        <v>0.21484093522422384</v>
      </c>
      <c r="O13">
        <v>0</v>
      </c>
      <c r="P13" s="5">
        <v>29.321400000000001</v>
      </c>
      <c r="Q13">
        <v>18.638500000000001</v>
      </c>
      <c r="R13" s="5">
        <v>29.321400000000001</v>
      </c>
      <c r="S13" s="1">
        <v>21.484100000000002</v>
      </c>
      <c r="T13">
        <v>0.28570000000000001</v>
      </c>
      <c r="U13">
        <v>30.001300000000001</v>
      </c>
      <c r="V13">
        <v>49400</v>
      </c>
      <c r="W13">
        <v>1.64</v>
      </c>
      <c r="X13">
        <v>0.54110000000000003</v>
      </c>
      <c r="Y13">
        <v>21</v>
      </c>
    </row>
    <row r="14" spans="1:25" x14ac:dyDescent="0.35">
      <c r="A14">
        <v>2010</v>
      </c>
      <c r="B14" t="s">
        <v>13</v>
      </c>
      <c r="C14" t="s">
        <v>34</v>
      </c>
      <c r="D14" t="s">
        <v>12</v>
      </c>
      <c r="E14" s="2">
        <v>62484</v>
      </c>
      <c r="F14" s="2">
        <v>50089</v>
      </c>
      <c r="G14" s="2">
        <v>18760</v>
      </c>
      <c r="H14" s="1">
        <v>2.1</v>
      </c>
      <c r="I14">
        <v>46175</v>
      </c>
      <c r="J14">
        <v>24073</v>
      </c>
      <c r="K14">
        <v>-11314</v>
      </c>
      <c r="L14">
        <v>-13291</v>
      </c>
      <c r="M14">
        <v>2.1293000000000002</v>
      </c>
      <c r="N14" s="1">
        <f>Financial_Statements_of_Major_Companies__2009_2023[[#This Row],[Net Income]]/Financial_Statements_of_Major_Companies__2009_2023[[#This Row],[Revenue]]</f>
        <v>0.30023686063632288</v>
      </c>
      <c r="O14">
        <v>0.12859999999999999</v>
      </c>
      <c r="P14" s="5">
        <v>40.628</v>
      </c>
      <c r="Q14">
        <v>21.785299999999999</v>
      </c>
      <c r="R14" s="5">
        <v>36.702300000000001</v>
      </c>
      <c r="S14" s="1">
        <v>30.023700000000002</v>
      </c>
      <c r="T14">
        <v>0.70569999999999999</v>
      </c>
      <c r="U14">
        <v>57.505400000000002</v>
      </c>
      <c r="V14">
        <v>94000</v>
      </c>
      <c r="W14">
        <v>1.64</v>
      </c>
      <c r="X14">
        <v>2.1</v>
      </c>
      <c r="Y14">
        <v>30</v>
      </c>
    </row>
    <row r="15" spans="1:25" x14ac:dyDescent="0.35">
      <c r="A15">
        <v>2010</v>
      </c>
      <c r="B15" t="s">
        <v>14</v>
      </c>
      <c r="C15" t="s">
        <v>39</v>
      </c>
      <c r="D15" t="s">
        <v>12</v>
      </c>
      <c r="E15" s="2">
        <v>29321</v>
      </c>
      <c r="F15" s="2">
        <v>18904</v>
      </c>
      <c r="G15" s="2">
        <v>8505</v>
      </c>
      <c r="H15" s="1">
        <v>0.65780000000000005</v>
      </c>
      <c r="I15">
        <v>46241</v>
      </c>
      <c r="J15">
        <v>11081</v>
      </c>
      <c r="K15">
        <v>-10680</v>
      </c>
      <c r="L15">
        <v>3050</v>
      </c>
      <c r="M15">
        <v>4.1578999999999997</v>
      </c>
      <c r="N15" s="1">
        <f>Financial_Statements_of_Major_Companies__2009_2023[[#This Row],[Net Income]]/Financial_Statements_of_Major_Companies__2009_2023[[#This Row],[Revenue]]</f>
        <v>0.29006514102520375</v>
      </c>
      <c r="O15">
        <v>7.4899999999999994E-2</v>
      </c>
      <c r="P15" s="5">
        <v>18.392800000000001</v>
      </c>
      <c r="Q15">
        <v>14.701599999999999</v>
      </c>
      <c r="R15" s="5">
        <v>18.392800000000001</v>
      </c>
      <c r="S15" s="1">
        <v>29.006499999999999</v>
      </c>
      <c r="T15">
        <v>-0.1195</v>
      </c>
      <c r="U15">
        <v>21.840699999999998</v>
      </c>
      <c r="V15">
        <v>24400</v>
      </c>
      <c r="W15">
        <v>1.64</v>
      </c>
      <c r="X15">
        <v>0.65780000000000005</v>
      </c>
      <c r="Y15">
        <v>29</v>
      </c>
    </row>
    <row r="16" spans="1:25" x14ac:dyDescent="0.35">
      <c r="A16" s="5">
        <v>2010</v>
      </c>
      <c r="B16" s="5" t="s">
        <v>17</v>
      </c>
      <c r="C16" s="5" t="s">
        <v>35</v>
      </c>
      <c r="D16" s="5" t="s">
        <v>18</v>
      </c>
      <c r="E16" s="6">
        <v>72829</v>
      </c>
      <c r="F16" s="9">
        <v>16787</v>
      </c>
      <c r="G16" s="6">
        <v>2046</v>
      </c>
      <c r="H16" s="1">
        <v>14.98</v>
      </c>
      <c r="I16">
        <v>113239</v>
      </c>
      <c r="J16">
        <v>16597</v>
      </c>
      <c r="K16">
        <v>-9912</v>
      </c>
      <c r="L16">
        <v>-9261</v>
      </c>
      <c r="M16">
        <v>1</v>
      </c>
      <c r="N16" s="1">
        <f>Financial_Statements_of_Major_Companies__2009_2023[[#This Row],[Net Income]]/Financial_Statements_of_Major_Companies__2009_2023[[#This Row],[Revenue]]</f>
        <v>2.8093204630023755E-2</v>
      </c>
      <c r="O16">
        <v>0.75480000000000003</v>
      </c>
      <c r="P16" s="5">
        <v>32.126199999999997</v>
      </c>
      <c r="Q16">
        <v>1.9393</v>
      </c>
      <c r="R16" s="5">
        <v>6.6699000000000002</v>
      </c>
      <c r="S16" s="1">
        <v>2.8092999999999999</v>
      </c>
      <c r="T16">
        <v>-15.871499999999999</v>
      </c>
      <c r="U16">
        <v>11.704499999999999</v>
      </c>
      <c r="V16">
        <v>63000</v>
      </c>
      <c r="W16">
        <v>1.64</v>
      </c>
      <c r="X16">
        <v>14.98</v>
      </c>
      <c r="Y16">
        <v>2</v>
      </c>
    </row>
    <row r="17" spans="1:25" x14ac:dyDescent="0.35">
      <c r="A17" s="5">
        <v>2010</v>
      </c>
      <c r="B17" s="5" t="s">
        <v>19</v>
      </c>
      <c r="C17" s="5" t="s">
        <v>41</v>
      </c>
      <c r="D17" s="5" t="s">
        <v>20</v>
      </c>
      <c r="E17" s="6">
        <v>13841</v>
      </c>
      <c r="F17" s="9">
        <v>8652</v>
      </c>
      <c r="G17" s="6">
        <v>1099</v>
      </c>
      <c r="H17" s="1">
        <v>2.82</v>
      </c>
      <c r="I17">
        <v>11534</v>
      </c>
      <c r="J17">
        <v>3206</v>
      </c>
      <c r="K17">
        <v>-3857</v>
      </c>
      <c r="L17">
        <v>415</v>
      </c>
      <c r="M17">
        <v>0.77129999999999999</v>
      </c>
      <c r="N17" s="1">
        <f>Financial_Statements_of_Major_Companies__2009_2023[[#This Row],[Net Income]]/Financial_Statements_of_Major_Companies__2009_2023[[#This Row],[Revenue]]</f>
        <v>7.9401777328227729E-2</v>
      </c>
      <c r="O17">
        <v>1.1613</v>
      </c>
      <c r="P17" s="5">
        <v>9.6496999999999993</v>
      </c>
      <c r="Q17">
        <v>2.4182999999999999</v>
      </c>
      <c r="R17" s="5">
        <v>4.8681000000000001</v>
      </c>
      <c r="S17" s="1">
        <v>7.9401999999999999</v>
      </c>
      <c r="T17">
        <v>0.86040000000000005</v>
      </c>
      <c r="U17">
        <v>9.6496999999999993</v>
      </c>
      <c r="V17">
        <v>19424</v>
      </c>
      <c r="W17">
        <v>1.64</v>
      </c>
      <c r="X17">
        <v>2.82</v>
      </c>
      <c r="Y17">
        <v>7</v>
      </c>
    </row>
    <row r="18" spans="1:25" x14ac:dyDescent="0.35">
      <c r="A18" s="5">
        <v>2010</v>
      </c>
      <c r="B18" s="5" t="s">
        <v>21</v>
      </c>
      <c r="C18" s="5" t="s">
        <v>41</v>
      </c>
      <c r="D18" s="5" t="s">
        <v>22</v>
      </c>
      <c r="E18" s="6">
        <v>43360</v>
      </c>
      <c r="F18" s="9">
        <v>11986</v>
      </c>
      <c r="G18" s="6">
        <v>235</v>
      </c>
      <c r="H18" s="1">
        <v>1.99</v>
      </c>
      <c r="I18">
        <v>9435</v>
      </c>
      <c r="J18">
        <v>1507</v>
      </c>
      <c r="K18">
        <v>-172</v>
      </c>
      <c r="L18">
        <v>-951</v>
      </c>
      <c r="M18">
        <v>1.3018000000000001</v>
      </c>
      <c r="N18" s="1">
        <f>Financial_Statements_of_Major_Companies__2009_2023[[#This Row],[Net Income]]/Financial_Statements_of_Major_Companies__2009_2023[[#This Row],[Revenue]]</f>
        <v>5.4197416974169745E-3</v>
      </c>
      <c r="O18">
        <v>0.26550000000000001</v>
      </c>
      <c r="P18" s="5">
        <v>2.9676999999999998</v>
      </c>
      <c r="Q18">
        <v>1.1287</v>
      </c>
      <c r="R18" s="5">
        <v>2.5150000000000001</v>
      </c>
      <c r="S18" s="1">
        <v>0.54200000000000004</v>
      </c>
      <c r="T18">
        <v>5.4337</v>
      </c>
      <c r="U18">
        <v>5.7911000000000001</v>
      </c>
      <c r="V18">
        <v>290000</v>
      </c>
      <c r="W18">
        <v>1.64</v>
      </c>
      <c r="X18">
        <v>1.99</v>
      </c>
      <c r="Y18">
        <v>0</v>
      </c>
    </row>
    <row r="19" spans="1:25" x14ac:dyDescent="0.35">
      <c r="A19" s="5">
        <v>2010</v>
      </c>
      <c r="B19" s="5" t="s">
        <v>23</v>
      </c>
      <c r="C19" s="5" t="s">
        <v>43</v>
      </c>
      <c r="D19" s="5" t="s">
        <v>24</v>
      </c>
      <c r="E19" s="6">
        <v>24074.6</v>
      </c>
      <c r="F19" s="9">
        <v>9637.2999999999993</v>
      </c>
      <c r="G19" s="6">
        <v>4946.3</v>
      </c>
      <c r="H19" s="1">
        <v>4.58</v>
      </c>
      <c r="I19">
        <v>14634.2</v>
      </c>
      <c r="J19">
        <v>6341.6</v>
      </c>
      <c r="K19">
        <v>-2056</v>
      </c>
      <c r="L19">
        <v>-3728.7</v>
      </c>
      <c r="M19">
        <v>1.4937</v>
      </c>
      <c r="N19" s="1">
        <f>Financial_Statements_of_Major_Companies__2009_2023[[#This Row],[Net Income]]/Financial_Statements_of_Major_Companies__2009_2023[[#This Row],[Revenue]]</f>
        <v>0.20545720385800806</v>
      </c>
      <c r="O19">
        <v>0.78620000000000001</v>
      </c>
      <c r="P19" s="5">
        <v>33.799599999999998</v>
      </c>
      <c r="Q19">
        <v>15.469200000000001</v>
      </c>
      <c r="R19" s="5">
        <v>18.928699999999999</v>
      </c>
      <c r="S19" s="1">
        <v>20.5457</v>
      </c>
      <c r="T19">
        <v>0.46300000000000002</v>
      </c>
      <c r="U19">
        <v>41.054600000000001</v>
      </c>
      <c r="V19">
        <v>400000</v>
      </c>
      <c r="W19">
        <v>1.64</v>
      </c>
      <c r="X19">
        <v>4.58</v>
      </c>
      <c r="Y19">
        <v>20</v>
      </c>
    </row>
    <row r="20" spans="1:25" x14ac:dyDescent="0.35">
      <c r="A20" s="5">
        <v>2010</v>
      </c>
      <c r="B20" s="5" t="s">
        <v>25</v>
      </c>
      <c r="D20" s="5" t="s">
        <v>26</v>
      </c>
      <c r="E20" s="6">
        <v>49030.07</v>
      </c>
      <c r="F20" s="9">
        <v>49030.07</v>
      </c>
      <c r="G20" s="6">
        <v>7034.11</v>
      </c>
      <c r="H20" s="1">
        <v>1.84</v>
      </c>
      <c r="I20">
        <v>96275.73</v>
      </c>
      <c r="J20">
        <v>28894.16</v>
      </c>
      <c r="K20">
        <v>-8701.0300000000007</v>
      </c>
      <c r="L20">
        <v>245.86</v>
      </c>
      <c r="M20">
        <v>1</v>
      </c>
      <c r="N20" s="1">
        <f>Financial_Statements_of_Major_Companies__2009_2023[[#This Row],[Net Income]]/Financial_Statements_of_Major_Companies__2009_2023[[#This Row],[Revenue]]</f>
        <v>0.14346522450406454</v>
      </c>
      <c r="O20">
        <v>9.3328000000000007</v>
      </c>
      <c r="P20" s="5">
        <v>6.0555000000000003</v>
      </c>
      <c r="Q20">
        <v>0.25309999999999999</v>
      </c>
      <c r="R20" s="5">
        <v>1.5241</v>
      </c>
      <c r="S20" s="1">
        <v>14.4688</v>
      </c>
      <c r="T20">
        <v>-12.8733</v>
      </c>
      <c r="U20">
        <v>7.0387000000000004</v>
      </c>
      <c r="V20">
        <v>147500</v>
      </c>
      <c r="W20">
        <v>1.64</v>
      </c>
      <c r="X20">
        <v>1.84</v>
      </c>
      <c r="Y20">
        <v>14</v>
      </c>
    </row>
    <row r="21" spans="1:25" x14ac:dyDescent="0.35">
      <c r="A21" s="5">
        <v>2010</v>
      </c>
      <c r="B21" s="5" t="s">
        <v>27</v>
      </c>
      <c r="C21" s="5" t="s">
        <v>41</v>
      </c>
      <c r="D21" s="5" t="s">
        <v>28</v>
      </c>
      <c r="E21" s="6">
        <v>3326.4450000000002</v>
      </c>
      <c r="F21" s="9">
        <v>1176.923</v>
      </c>
      <c r="G21" s="6">
        <v>-67.986999999999995</v>
      </c>
      <c r="H21" s="1">
        <v>-0.03</v>
      </c>
      <c r="I21">
        <v>2665.14</v>
      </c>
      <c r="J21">
        <v>487.80700000000002</v>
      </c>
      <c r="K21">
        <v>-519.33299999999997</v>
      </c>
      <c r="L21">
        <v>61.058999999999997</v>
      </c>
      <c r="M21">
        <v>3.1627999999999998</v>
      </c>
      <c r="N21" s="1">
        <f>Financial_Statements_of_Major_Companies__2009_2023[[#This Row],[Net Income]]/Financial_Statements_of_Major_Companies__2009_2023[[#This Row],[Revenue]]</f>
        <v>-2.0438335820974041E-2</v>
      </c>
      <c r="O21">
        <v>9.1999999999999998E-3</v>
      </c>
      <c r="P21" s="5">
        <v>-2.5510000000000002</v>
      </c>
      <c r="Q21">
        <v>-1.8958999999999999</v>
      </c>
      <c r="R21" s="5">
        <v>-2.5278</v>
      </c>
      <c r="S21" s="1">
        <v>-2.0438000000000001</v>
      </c>
      <c r="T21">
        <v>0.25879999999999997</v>
      </c>
      <c r="U21">
        <v>-3.1261000000000001</v>
      </c>
      <c r="V21">
        <v>5706</v>
      </c>
      <c r="W21">
        <v>1.64</v>
      </c>
      <c r="X21">
        <v>-0.03</v>
      </c>
      <c r="Y21">
        <v>-3</v>
      </c>
    </row>
    <row r="22" spans="1:25" x14ac:dyDescent="0.35">
      <c r="A22" s="5">
        <v>2010</v>
      </c>
      <c r="B22" s="5" t="s">
        <v>29</v>
      </c>
      <c r="D22" s="5" t="s">
        <v>28</v>
      </c>
      <c r="E22" s="6">
        <v>43623</v>
      </c>
      <c r="F22" s="9">
        <v>28491</v>
      </c>
      <c r="G22" s="6">
        <v>11464</v>
      </c>
      <c r="H22" s="1">
        <v>2.0099999999999998</v>
      </c>
      <c r="I22">
        <v>49430</v>
      </c>
      <c r="J22">
        <v>16692</v>
      </c>
      <c r="K22">
        <v>-10539</v>
      </c>
      <c r="L22">
        <v>-4642</v>
      </c>
      <c r="M22">
        <v>3.3892000000000002</v>
      </c>
      <c r="N22" s="1">
        <f>Financial_Statements_of_Major_Companies__2009_2023[[#This Row],[Net Income]]/Financial_Statements_of_Major_Companies__2009_2023[[#This Row],[Revenue]]</f>
        <v>0.26279714829333151</v>
      </c>
      <c r="O22">
        <v>4.2799999999999998E-2</v>
      </c>
      <c r="P22" s="5">
        <v>23.192399999999999</v>
      </c>
      <c r="Q22">
        <v>18.1433</v>
      </c>
      <c r="R22" s="5">
        <v>22.257200000000001</v>
      </c>
      <c r="S22" s="1">
        <v>26.279699999999998</v>
      </c>
      <c r="T22">
        <v>0.83740000000000003</v>
      </c>
      <c r="U22">
        <v>26.031500000000001</v>
      </c>
      <c r="V22">
        <v>82500</v>
      </c>
      <c r="W22">
        <v>1.64</v>
      </c>
      <c r="X22">
        <v>2.0099999999999998</v>
      </c>
      <c r="Y22">
        <v>26</v>
      </c>
    </row>
    <row r="23" spans="1:25" x14ac:dyDescent="0.35">
      <c r="A23" s="5">
        <v>2010</v>
      </c>
      <c r="B23" s="5" t="s">
        <v>30</v>
      </c>
      <c r="D23" s="5" t="s">
        <v>31</v>
      </c>
      <c r="E23" s="6">
        <v>34204</v>
      </c>
      <c r="F23" s="9">
        <v>7643</v>
      </c>
      <c r="G23" s="6">
        <v>1152</v>
      </c>
      <c r="H23" s="1">
        <v>0.1265</v>
      </c>
      <c r="I23">
        <v>6864</v>
      </c>
      <c r="J23">
        <v>3495</v>
      </c>
      <c r="K23">
        <v>-3360</v>
      </c>
      <c r="L23">
        <v>181</v>
      </c>
      <c r="M23">
        <v>1.3253999999999999</v>
      </c>
      <c r="N23" s="1">
        <f>Financial_Statements_of_Major_Companies__2009_2023[[#This Row],[Net Income]]/Financial_Statements_of_Major_Companies__2009_2023[[#This Row],[Revenue]]</f>
        <v>3.3680271313296692E-2</v>
      </c>
      <c r="O23">
        <v>0.22739999999999999</v>
      </c>
      <c r="P23" s="5">
        <v>16.783200000000001</v>
      </c>
      <c r="Q23">
        <v>6.1285999999999996</v>
      </c>
      <c r="R23" s="5">
        <v>13.6736</v>
      </c>
      <c r="S23" s="1">
        <v>3.3679999999999999</v>
      </c>
      <c r="T23">
        <v>-5.4399999999999997E-2</v>
      </c>
      <c r="U23">
        <v>20.888500000000001</v>
      </c>
      <c r="V23">
        <v>33700</v>
      </c>
      <c r="W23">
        <v>1.64</v>
      </c>
      <c r="X23">
        <v>0.1265</v>
      </c>
      <c r="Y23">
        <v>3</v>
      </c>
    </row>
    <row r="24" spans="1:25" x14ac:dyDescent="0.35">
      <c r="A24" s="5">
        <v>2011</v>
      </c>
      <c r="B24" s="5" t="s">
        <v>11</v>
      </c>
      <c r="D24" s="5" t="s">
        <v>12</v>
      </c>
      <c r="E24" s="6">
        <v>108249</v>
      </c>
      <c r="F24" s="9">
        <v>43818</v>
      </c>
      <c r="G24" s="6">
        <v>25922</v>
      </c>
      <c r="H24" s="1">
        <v>0.98860000000000003</v>
      </c>
      <c r="I24">
        <v>76615</v>
      </c>
      <c r="J24">
        <v>37529</v>
      </c>
      <c r="K24">
        <v>-40419</v>
      </c>
      <c r="L24">
        <v>1444</v>
      </c>
      <c r="M24">
        <v>1.6084000000000001</v>
      </c>
      <c r="N24" s="1">
        <f>Financial_Statements_of_Major_Companies__2009_2023[[#This Row],[Net Income]]/Financial_Statements_of_Major_Companies__2009_2023[[#This Row],[Revenue]]</f>
        <v>0.2394664153941376</v>
      </c>
      <c r="O24">
        <v>0</v>
      </c>
      <c r="P24" s="5">
        <v>33.834099999999999</v>
      </c>
      <c r="Q24">
        <v>22.275300000000001</v>
      </c>
      <c r="R24" s="5">
        <v>33.834099999999999</v>
      </c>
      <c r="S24" s="1">
        <v>23.9466</v>
      </c>
      <c r="T24">
        <v>0.62780000000000002</v>
      </c>
      <c r="U24">
        <v>35.911499999999997</v>
      </c>
      <c r="V24">
        <v>63300</v>
      </c>
      <c r="W24">
        <v>3.1568000000000001</v>
      </c>
      <c r="X24">
        <v>0.98860000000000003</v>
      </c>
      <c r="Y24">
        <v>23</v>
      </c>
    </row>
    <row r="25" spans="1:25" x14ac:dyDescent="0.35">
      <c r="A25" s="5">
        <v>2011</v>
      </c>
      <c r="B25" s="5" t="s">
        <v>13</v>
      </c>
      <c r="C25" s="5" t="s">
        <v>34</v>
      </c>
      <c r="D25" s="5" t="s">
        <v>12</v>
      </c>
      <c r="E25" s="6">
        <v>69943</v>
      </c>
      <c r="F25" s="9">
        <v>54366</v>
      </c>
      <c r="G25" s="6">
        <v>23150</v>
      </c>
      <c r="H25" s="1">
        <v>2.69</v>
      </c>
      <c r="I25">
        <v>57083</v>
      </c>
      <c r="J25">
        <v>26994</v>
      </c>
      <c r="K25">
        <v>-14616</v>
      </c>
      <c r="L25">
        <v>-8376</v>
      </c>
      <c r="M25">
        <v>2.6036999999999999</v>
      </c>
      <c r="N25" s="1">
        <f>Financial_Statements_of_Major_Companies__2009_2023[[#This Row],[Net Income]]/Financial_Statements_of_Major_Companies__2009_2023[[#This Row],[Revenue]]</f>
        <v>0.3309838010951775</v>
      </c>
      <c r="O25">
        <v>0.20880000000000001</v>
      </c>
      <c r="P25" s="5">
        <v>40.555</v>
      </c>
      <c r="Q25">
        <v>21.296399999999998</v>
      </c>
      <c r="R25" s="5">
        <v>33.5488</v>
      </c>
      <c r="S25" s="1">
        <v>33.098399999999998</v>
      </c>
      <c r="T25">
        <v>0.3921</v>
      </c>
      <c r="U25">
        <v>52.904600000000002</v>
      </c>
      <c r="V25">
        <v>99000</v>
      </c>
      <c r="W25">
        <v>3.1568000000000001</v>
      </c>
      <c r="X25">
        <v>2.69</v>
      </c>
      <c r="Y25">
        <v>33</v>
      </c>
    </row>
    <row r="26" spans="1:25" x14ac:dyDescent="0.35">
      <c r="A26" s="5">
        <v>2011</v>
      </c>
      <c r="B26" s="5" t="s">
        <v>14</v>
      </c>
      <c r="C26" s="5" t="s">
        <v>37</v>
      </c>
      <c r="D26" s="5" t="s">
        <v>12</v>
      </c>
      <c r="E26" s="6">
        <v>37905</v>
      </c>
      <c r="F26" s="9">
        <v>24717</v>
      </c>
      <c r="G26" s="6">
        <v>9737</v>
      </c>
      <c r="H26" s="1">
        <v>0.74399999999999999</v>
      </c>
      <c r="I26">
        <v>58145</v>
      </c>
      <c r="J26">
        <v>14565</v>
      </c>
      <c r="K26">
        <v>-19041</v>
      </c>
      <c r="L26">
        <v>807</v>
      </c>
      <c r="M26">
        <v>5.9192</v>
      </c>
      <c r="N26" s="1">
        <f>Financial_Statements_of_Major_Companies__2009_2023[[#This Row],[Net Income]]/Financial_Statements_of_Major_Companies__2009_2023[[#This Row],[Revenue]]</f>
        <v>0.25687903970452447</v>
      </c>
      <c r="O26">
        <v>7.2300000000000003E-2</v>
      </c>
      <c r="P26" s="5">
        <v>16.746099999999998</v>
      </c>
      <c r="Q26">
        <v>13.416700000000001</v>
      </c>
      <c r="R26" s="5">
        <v>15.928100000000001</v>
      </c>
      <c r="S26" s="1">
        <v>25.687899999999999</v>
      </c>
      <c r="T26">
        <v>0.3039</v>
      </c>
      <c r="U26">
        <v>19.7822</v>
      </c>
      <c r="V26">
        <v>32467</v>
      </c>
      <c r="W26">
        <v>3.1568000000000001</v>
      </c>
      <c r="X26">
        <v>0.74399999999999999</v>
      </c>
      <c r="Y26">
        <v>25</v>
      </c>
    </row>
    <row r="27" spans="1:25" x14ac:dyDescent="0.35">
      <c r="A27">
        <v>2011</v>
      </c>
      <c r="B27" t="s">
        <v>17</v>
      </c>
      <c r="C27" t="s">
        <v>39</v>
      </c>
      <c r="D27" t="s">
        <v>18</v>
      </c>
      <c r="E27" s="2">
        <v>65105</v>
      </c>
      <c r="F27" s="2">
        <v>18692</v>
      </c>
      <c r="G27" s="2">
        <v>19810</v>
      </c>
      <c r="H27" s="1">
        <v>11.01</v>
      </c>
      <c r="I27">
        <v>102393</v>
      </c>
      <c r="J27">
        <v>-81</v>
      </c>
      <c r="K27">
        <v>36448</v>
      </c>
      <c r="L27">
        <v>-36926</v>
      </c>
      <c r="M27">
        <v>1</v>
      </c>
      <c r="N27" s="1">
        <f>Financial_Statements_of_Major_Companies__2009_2023[[#This Row],[Net Income]]/Financial_Statements_of_Major_Companies__2009_2023[[#This Row],[Revenue]]</f>
        <v>0.30427770524537284</v>
      </c>
      <c r="O27">
        <v>0.7349</v>
      </c>
      <c r="P27" s="5">
        <v>18.4222</v>
      </c>
      <c r="Q27">
        <v>3.4106999999999998</v>
      </c>
      <c r="R27" s="5">
        <v>10.6183</v>
      </c>
      <c r="S27" s="1">
        <v>30.427800000000001</v>
      </c>
      <c r="T27">
        <v>-121.5022</v>
      </c>
      <c r="U27">
        <v>18.4222</v>
      </c>
      <c r="V27">
        <v>57000</v>
      </c>
      <c r="W27">
        <v>3.1568000000000001</v>
      </c>
      <c r="X27">
        <v>11.01</v>
      </c>
      <c r="Y27">
        <v>30</v>
      </c>
    </row>
    <row r="28" spans="1:25" x14ac:dyDescent="0.35">
      <c r="A28">
        <v>2011</v>
      </c>
      <c r="B28" t="s">
        <v>19</v>
      </c>
      <c r="C28" t="s">
        <v>38</v>
      </c>
      <c r="D28" t="s">
        <v>20</v>
      </c>
      <c r="E28" s="2">
        <v>14956</v>
      </c>
      <c r="F28" s="2">
        <v>9623</v>
      </c>
      <c r="G28" s="2">
        <v>844</v>
      </c>
      <c r="H28" s="1">
        <v>2.1</v>
      </c>
      <c r="I28">
        <v>12353</v>
      </c>
      <c r="J28">
        <v>3739</v>
      </c>
      <c r="K28">
        <v>-3986</v>
      </c>
      <c r="L28">
        <v>469</v>
      </c>
      <c r="M28">
        <v>0.83620000000000005</v>
      </c>
      <c r="N28" s="1">
        <f>Financial_Statements_of_Major_Companies__2009_2023[[#This Row],[Net Income]]/Financial_Statements_of_Major_Companies__2009_2023[[#This Row],[Revenue]]</f>
        <v>5.6432201123295E-2</v>
      </c>
      <c r="O28">
        <v>1.1241000000000001</v>
      </c>
      <c r="P28" s="5">
        <v>6.9457000000000004</v>
      </c>
      <c r="Q28">
        <v>1.7245999999999999</v>
      </c>
      <c r="R28" s="5">
        <v>3.5573999999999999</v>
      </c>
      <c r="S28" s="1">
        <v>5.6432000000000002</v>
      </c>
      <c r="T28">
        <v>0.77659999999999996</v>
      </c>
      <c r="U28">
        <v>6.9457000000000004</v>
      </c>
      <c r="V28">
        <v>19274</v>
      </c>
      <c r="W28">
        <v>3.1568000000000001</v>
      </c>
      <c r="X28">
        <v>2.1</v>
      </c>
      <c r="Y28">
        <v>5</v>
      </c>
    </row>
    <row r="29" spans="1:25" x14ac:dyDescent="0.35">
      <c r="A29">
        <v>2011</v>
      </c>
      <c r="B29" t="s">
        <v>21</v>
      </c>
      <c r="C29" t="s">
        <v>42</v>
      </c>
      <c r="D29" t="s">
        <v>22</v>
      </c>
      <c r="E29" s="2">
        <v>42664</v>
      </c>
      <c r="F29" s="2">
        <v>11664</v>
      </c>
      <c r="G29" s="2">
        <v>133</v>
      </c>
      <c r="H29" s="1">
        <v>1.19</v>
      </c>
      <c r="I29">
        <v>8614</v>
      </c>
      <c r="J29">
        <v>123</v>
      </c>
      <c r="K29">
        <v>-406</v>
      </c>
      <c r="L29">
        <v>-95</v>
      </c>
      <c r="M29">
        <v>1.3374999999999999</v>
      </c>
      <c r="N29" s="1">
        <f>Financial_Statements_of_Major_Companies__2009_2023[[#This Row],[Net Income]]/Financial_Statements_of_Major_Companies__2009_2023[[#This Row],[Revenue]]</f>
        <v>3.1173823363960249E-3</v>
      </c>
      <c r="O29">
        <v>0.37069999999999997</v>
      </c>
      <c r="P29" s="5">
        <v>1.6136999999999999</v>
      </c>
      <c r="Q29">
        <v>0.5706</v>
      </c>
      <c r="R29" s="5">
        <v>1.2685</v>
      </c>
      <c r="S29" s="1">
        <v>0.31169999999999998</v>
      </c>
      <c r="T29">
        <v>-12.4078</v>
      </c>
      <c r="U29">
        <v>3.2867999999999999</v>
      </c>
      <c r="V29">
        <v>280000</v>
      </c>
      <c r="W29">
        <v>3.1568000000000001</v>
      </c>
      <c r="X29">
        <v>1.19</v>
      </c>
      <c r="Y29">
        <v>0</v>
      </c>
    </row>
    <row r="30" spans="1:25" x14ac:dyDescent="0.35">
      <c r="A30">
        <v>2011</v>
      </c>
      <c r="B30" t="s">
        <v>23</v>
      </c>
      <c r="C30" t="s">
        <v>33</v>
      </c>
      <c r="D30" t="s">
        <v>24</v>
      </c>
      <c r="E30" s="2">
        <v>27006</v>
      </c>
      <c r="F30" s="2">
        <v>10686.6</v>
      </c>
      <c r="G30" s="2">
        <v>5503.1</v>
      </c>
      <c r="H30" s="1">
        <v>5.27</v>
      </c>
      <c r="I30">
        <v>14390.2</v>
      </c>
      <c r="J30">
        <v>7150.1</v>
      </c>
      <c r="K30">
        <v>-2570.9</v>
      </c>
      <c r="L30">
        <v>-4533</v>
      </c>
      <c r="M30">
        <v>1.2546999999999999</v>
      </c>
      <c r="N30" s="1">
        <f>Financial_Statements_of_Major_Companies__2009_2023[[#This Row],[Net Income]]/Financial_Statements_of_Major_Companies__2009_2023[[#This Row],[Revenue]]</f>
        <v>0.20377323557727914</v>
      </c>
      <c r="O30">
        <v>0.86870000000000003</v>
      </c>
      <c r="P30" s="5">
        <v>38.241999999999997</v>
      </c>
      <c r="Q30">
        <v>16.6812</v>
      </c>
      <c r="R30" s="5">
        <v>20.747599999999998</v>
      </c>
      <c r="S30" s="1">
        <v>20.377300000000002</v>
      </c>
      <c r="T30">
        <v>0.33689999999999998</v>
      </c>
      <c r="U30">
        <v>46.886800000000001</v>
      </c>
      <c r="V30">
        <v>420000</v>
      </c>
      <c r="W30">
        <v>3.1568000000000001</v>
      </c>
      <c r="X30">
        <v>5.27</v>
      </c>
      <c r="Y30">
        <v>20</v>
      </c>
    </row>
    <row r="31" spans="1:25" x14ac:dyDescent="0.35">
      <c r="A31" s="5">
        <v>2011</v>
      </c>
      <c r="B31" s="5" t="s">
        <v>25</v>
      </c>
      <c r="D31" s="5" t="s">
        <v>26</v>
      </c>
      <c r="E31" s="6">
        <v>48866.82</v>
      </c>
      <c r="F31" s="9">
        <v>48866.82</v>
      </c>
      <c r="G31" s="6">
        <v>6338.98</v>
      </c>
      <c r="H31" s="1">
        <v>1.54</v>
      </c>
      <c r="I31">
        <v>104600.5</v>
      </c>
      <c r="J31">
        <v>46654.34</v>
      </c>
      <c r="K31">
        <v>-3067.61</v>
      </c>
      <c r="L31">
        <v>-9563.82</v>
      </c>
      <c r="M31">
        <v>1</v>
      </c>
      <c r="N31" s="1">
        <f>Financial_Statements_of_Major_Companies__2009_2023[[#This Row],[Net Income]]/Financial_Statements_of_Major_Companies__2009_2023[[#This Row],[Revenue]]</f>
        <v>0.1297195111120388</v>
      </c>
      <c r="O31">
        <v>7.6044999999999998</v>
      </c>
      <c r="P31" s="5">
        <v>4.6121999999999996</v>
      </c>
      <c r="Q31">
        <v>0.1923</v>
      </c>
      <c r="R31" s="5">
        <v>1.3680000000000001</v>
      </c>
      <c r="S31" s="1">
        <v>12.235200000000001</v>
      </c>
      <c r="T31">
        <v>6.1199000000000003</v>
      </c>
      <c r="U31">
        <v>5.2431999999999999</v>
      </c>
      <c r="V31">
        <v>141100</v>
      </c>
      <c r="W31">
        <v>3.1568000000000001</v>
      </c>
      <c r="X31">
        <v>1.54</v>
      </c>
      <c r="Y31">
        <v>12</v>
      </c>
    </row>
    <row r="32" spans="1:25" x14ac:dyDescent="0.35">
      <c r="A32" s="5">
        <v>2011</v>
      </c>
      <c r="B32" s="5" t="s">
        <v>27</v>
      </c>
      <c r="C32" s="5" t="s">
        <v>38</v>
      </c>
      <c r="D32" s="5" t="s">
        <v>28</v>
      </c>
      <c r="E32" s="6">
        <v>3543.3090000000002</v>
      </c>
      <c r="F32" s="9">
        <v>1409.09</v>
      </c>
      <c r="G32" s="6">
        <v>253.14599999999999</v>
      </c>
      <c r="H32" s="1">
        <v>0.1075</v>
      </c>
      <c r="I32">
        <v>3181.462</v>
      </c>
      <c r="J32">
        <v>675.79700000000003</v>
      </c>
      <c r="K32">
        <v>-649.678</v>
      </c>
      <c r="L32">
        <v>192.02099999999999</v>
      </c>
      <c r="M32">
        <v>3.4232</v>
      </c>
      <c r="N32" s="1">
        <f>Financial_Statements_of_Major_Companies__2009_2023[[#This Row],[Net Income]]/Financial_Statements_of_Major_Companies__2009_2023[[#This Row],[Revenue]]</f>
        <v>7.1443388087237089E-2</v>
      </c>
      <c r="O32">
        <v>7.4000000000000003E-3</v>
      </c>
      <c r="P32" s="5">
        <v>7.9569000000000001</v>
      </c>
      <c r="Q32">
        <v>5.6314000000000002</v>
      </c>
      <c r="R32" s="5">
        <v>7.8987999999999996</v>
      </c>
      <c r="S32" s="1">
        <v>7.1443000000000003</v>
      </c>
      <c r="T32">
        <v>5.8799999999999998E-2</v>
      </c>
      <c r="U32">
        <v>10.034000000000001</v>
      </c>
      <c r="V32">
        <v>6029</v>
      </c>
      <c r="W32">
        <v>3.1568000000000001</v>
      </c>
      <c r="X32">
        <v>0.1075</v>
      </c>
      <c r="Y32">
        <v>7</v>
      </c>
    </row>
    <row r="33" spans="1:25" x14ac:dyDescent="0.35">
      <c r="A33" s="5">
        <v>2011</v>
      </c>
      <c r="B33" s="5" t="s">
        <v>29</v>
      </c>
      <c r="C33" s="5" t="s">
        <v>35</v>
      </c>
      <c r="D33" s="5" t="s">
        <v>28</v>
      </c>
      <c r="E33" s="6">
        <v>53999</v>
      </c>
      <c r="F33" s="9">
        <v>33757</v>
      </c>
      <c r="G33" s="6">
        <v>12942</v>
      </c>
      <c r="H33" s="1">
        <v>2.39</v>
      </c>
      <c r="I33">
        <v>45911</v>
      </c>
      <c r="J33">
        <v>20963</v>
      </c>
      <c r="K33">
        <v>-10301</v>
      </c>
      <c r="L33">
        <v>-11100</v>
      </c>
      <c r="M33">
        <v>2.1509999999999998</v>
      </c>
      <c r="N33" s="1">
        <f>Financial_Statements_of_Major_Companies__2009_2023[[#This Row],[Net Income]]/Financial_Statements_of_Major_Companies__2009_2023[[#This Row],[Revenue]]</f>
        <v>0.23967110502046335</v>
      </c>
      <c r="O33">
        <v>0.15970000000000001</v>
      </c>
      <c r="P33" s="5">
        <v>28.189299999999999</v>
      </c>
      <c r="Q33">
        <v>18.197700000000001</v>
      </c>
      <c r="R33" s="5">
        <v>24.421199999999999</v>
      </c>
      <c r="S33" s="1">
        <v>23.967099999999999</v>
      </c>
      <c r="T33">
        <v>-0.13139999999999999</v>
      </c>
      <c r="U33">
        <v>42.586399999999998</v>
      </c>
      <c r="V33">
        <v>100100</v>
      </c>
      <c r="W33">
        <v>3.1568000000000001</v>
      </c>
      <c r="X33">
        <v>2.39</v>
      </c>
      <c r="Y33">
        <v>23</v>
      </c>
    </row>
    <row r="34" spans="1:25" x14ac:dyDescent="0.35">
      <c r="A34" s="5">
        <v>2011</v>
      </c>
      <c r="B34" s="5" t="s">
        <v>30</v>
      </c>
      <c r="C34" s="5" t="s">
        <v>36</v>
      </c>
      <c r="D34" s="5" t="s">
        <v>31</v>
      </c>
      <c r="E34" s="6">
        <v>48077</v>
      </c>
      <c r="F34" s="9">
        <v>10789</v>
      </c>
      <c r="G34" s="6">
        <v>631</v>
      </c>
      <c r="H34" s="1">
        <v>6.8500000000000005E-2</v>
      </c>
      <c r="I34">
        <v>7757</v>
      </c>
      <c r="J34">
        <v>3903</v>
      </c>
      <c r="K34">
        <v>-1930</v>
      </c>
      <c r="L34">
        <v>-482</v>
      </c>
      <c r="M34">
        <v>1.1740999999999999</v>
      </c>
      <c r="N34" s="1">
        <f>Financial_Statements_of_Major_Companies__2009_2023[[#This Row],[Net Income]]/Financial_Statements_of_Major_Companies__2009_2023[[#This Row],[Revenue]]</f>
        <v>1.3124779000353599E-2</v>
      </c>
      <c r="O34">
        <v>3.2899999999999999E-2</v>
      </c>
      <c r="P34" s="5">
        <v>8.1346000000000007</v>
      </c>
      <c r="Q34">
        <v>2.4962</v>
      </c>
      <c r="R34" s="5">
        <v>7.8757000000000001</v>
      </c>
      <c r="S34" s="1">
        <v>1.3125</v>
      </c>
      <c r="T34">
        <v>-4.9000000000000002E-2</v>
      </c>
      <c r="U34">
        <v>10.8756</v>
      </c>
      <c r="V34">
        <v>56200</v>
      </c>
      <c r="W34">
        <v>3.1568000000000001</v>
      </c>
      <c r="X34">
        <v>6.8500000000000005E-2</v>
      </c>
      <c r="Y34">
        <v>1</v>
      </c>
    </row>
    <row r="35" spans="1:25" x14ac:dyDescent="0.35">
      <c r="A35" s="5">
        <v>2012</v>
      </c>
      <c r="B35" s="5" t="s">
        <v>11</v>
      </c>
      <c r="C35" s="5" t="s">
        <v>36</v>
      </c>
      <c r="D35" s="5" t="s">
        <v>12</v>
      </c>
      <c r="E35" s="6">
        <v>156508</v>
      </c>
      <c r="F35" s="9">
        <v>68662</v>
      </c>
      <c r="G35" s="6">
        <v>41733</v>
      </c>
      <c r="H35" s="1">
        <v>1.5774999999999999</v>
      </c>
      <c r="I35">
        <v>118210</v>
      </c>
      <c r="J35">
        <v>50856</v>
      </c>
      <c r="K35">
        <v>-48227</v>
      </c>
      <c r="L35">
        <v>-1698</v>
      </c>
      <c r="M35">
        <v>1.4958</v>
      </c>
      <c r="N35" s="1">
        <f>Financial_Statements_of_Major_Companies__2009_2023[[#This Row],[Net Income]]/Financial_Statements_of_Major_Companies__2009_2023[[#This Row],[Revenue]]</f>
        <v>0.26665090602397323</v>
      </c>
      <c r="O35">
        <v>0</v>
      </c>
      <c r="P35" s="5">
        <v>35.304099999999998</v>
      </c>
      <c r="Q35">
        <v>23.703299999999999</v>
      </c>
      <c r="R35" s="5">
        <v>35.304099999999998</v>
      </c>
      <c r="S35" s="1">
        <v>26.665099999999999</v>
      </c>
      <c r="T35">
        <v>0.33939999999999998</v>
      </c>
      <c r="U35">
        <v>36.980600000000003</v>
      </c>
      <c r="V35">
        <v>76100</v>
      </c>
      <c r="W35">
        <v>2.0693000000000001</v>
      </c>
      <c r="X35">
        <v>1.5774999999999999</v>
      </c>
      <c r="Y35">
        <v>26</v>
      </c>
    </row>
    <row r="36" spans="1:25" x14ac:dyDescent="0.35">
      <c r="A36" s="5">
        <v>2012</v>
      </c>
      <c r="B36" s="5" t="s">
        <v>13</v>
      </c>
      <c r="C36" s="5" t="s">
        <v>35</v>
      </c>
      <c r="D36" s="5" t="s">
        <v>12</v>
      </c>
      <c r="E36" s="6">
        <v>73723</v>
      </c>
      <c r="F36" s="9">
        <v>56193</v>
      </c>
      <c r="G36" s="6">
        <v>16978</v>
      </c>
      <c r="H36" s="1">
        <v>2</v>
      </c>
      <c r="I36">
        <v>66363</v>
      </c>
      <c r="J36">
        <v>31626</v>
      </c>
      <c r="K36">
        <v>-24786</v>
      </c>
      <c r="L36">
        <v>-9408</v>
      </c>
      <c r="M36">
        <v>2.6029</v>
      </c>
      <c r="N36" s="1">
        <f>Financial_Statements_of_Major_Companies__2009_2023[[#This Row],[Net Income]]/Financial_Statements_of_Major_Companies__2009_2023[[#This Row],[Revenue]]</f>
        <v>0.23029448069123612</v>
      </c>
      <c r="O36">
        <v>0.18</v>
      </c>
      <c r="P36" s="5">
        <v>25.583500000000001</v>
      </c>
      <c r="Q36">
        <v>14.0001</v>
      </c>
      <c r="R36" s="5">
        <v>22.0276</v>
      </c>
      <c r="S36" s="1">
        <v>23.029499999999999</v>
      </c>
      <c r="T36">
        <v>0.57979999999999998</v>
      </c>
      <c r="U36">
        <v>34.132800000000003</v>
      </c>
      <c r="V36">
        <v>128000</v>
      </c>
      <c r="W36">
        <v>2.0693000000000001</v>
      </c>
      <c r="X36">
        <v>2</v>
      </c>
      <c r="Y36">
        <v>23</v>
      </c>
    </row>
    <row r="37" spans="1:25" x14ac:dyDescent="0.35">
      <c r="A37" s="5">
        <v>2012</v>
      </c>
      <c r="B37" s="5" t="s">
        <v>14</v>
      </c>
      <c r="C37" s="5" t="s">
        <v>42</v>
      </c>
      <c r="D37" s="5" t="s">
        <v>12</v>
      </c>
      <c r="E37" s="6">
        <v>46039</v>
      </c>
      <c r="F37" s="9">
        <v>28863</v>
      </c>
      <c r="G37" s="6">
        <v>10737</v>
      </c>
      <c r="H37" s="1">
        <v>0.80800000000000005</v>
      </c>
      <c r="I37">
        <v>71715</v>
      </c>
      <c r="J37">
        <v>16619</v>
      </c>
      <c r="K37">
        <v>-13056</v>
      </c>
      <c r="L37">
        <v>1229</v>
      </c>
      <c r="M37">
        <v>4.2165999999999997</v>
      </c>
      <c r="N37" s="1">
        <f>Financial_Statements_of_Major_Companies__2009_2023[[#This Row],[Net Income]]/Financial_Statements_of_Major_Companies__2009_2023[[#This Row],[Revenue]]</f>
        <v>0.23321531744825039</v>
      </c>
      <c r="O37">
        <v>7.7200000000000005E-2</v>
      </c>
      <c r="P37" s="5">
        <v>16.1096</v>
      </c>
      <c r="Q37">
        <v>12.3169</v>
      </c>
      <c r="R37" s="5">
        <v>15.465199999999999</v>
      </c>
      <c r="S37" s="1">
        <v>23.3215</v>
      </c>
      <c r="T37">
        <v>0.15390000000000001</v>
      </c>
      <c r="U37">
        <v>21.512</v>
      </c>
      <c r="V37">
        <v>53861</v>
      </c>
      <c r="W37">
        <v>2.0693000000000001</v>
      </c>
      <c r="X37">
        <v>0.80800000000000005</v>
      </c>
      <c r="Y37">
        <v>23</v>
      </c>
    </row>
    <row r="38" spans="1:25" x14ac:dyDescent="0.35">
      <c r="A38" s="5">
        <v>2012</v>
      </c>
      <c r="B38" s="5" t="s">
        <v>17</v>
      </c>
      <c r="C38" s="5" t="s">
        <v>34</v>
      </c>
      <c r="D38" s="5" t="s">
        <v>18</v>
      </c>
      <c r="E38" s="6">
        <v>71214</v>
      </c>
      <c r="F38" s="9">
        <v>21825</v>
      </c>
      <c r="G38" s="6">
        <v>3438</v>
      </c>
      <c r="H38" s="1">
        <v>2.04</v>
      </c>
      <c r="I38">
        <v>98669</v>
      </c>
      <c r="J38">
        <v>3676</v>
      </c>
      <c r="K38">
        <v>16612</v>
      </c>
      <c r="L38">
        <v>-20564</v>
      </c>
      <c r="M38">
        <v>1</v>
      </c>
      <c r="N38" s="1">
        <f>Financial_Statements_of_Major_Companies__2009_2023[[#This Row],[Net Income]]/Financial_Statements_of_Major_Companies__2009_2023[[#This Row],[Revenue]]</f>
        <v>4.8277024180638638E-2</v>
      </c>
      <c r="O38">
        <v>0.49149999999999999</v>
      </c>
      <c r="P38" s="5">
        <v>3.7488999999999999</v>
      </c>
      <c r="Q38">
        <v>0.67420000000000002</v>
      </c>
      <c r="R38" s="5">
        <v>2.5133999999999999</v>
      </c>
      <c r="S38" s="1">
        <v>4.8277000000000001</v>
      </c>
      <c r="T38">
        <v>2.2237</v>
      </c>
      <c r="U38">
        <v>3.7488999999999999</v>
      </c>
      <c r="V38">
        <v>63000</v>
      </c>
      <c r="W38">
        <v>2.0693000000000001</v>
      </c>
      <c r="X38">
        <v>2.04</v>
      </c>
      <c r="Y38">
        <v>4</v>
      </c>
    </row>
    <row r="39" spans="1:25" x14ac:dyDescent="0.35">
      <c r="A39" s="5">
        <v>2012</v>
      </c>
      <c r="B39" s="5" t="s">
        <v>19</v>
      </c>
      <c r="C39" s="5" t="s">
        <v>35</v>
      </c>
      <c r="D39" s="5" t="s">
        <v>20</v>
      </c>
      <c r="E39" s="6">
        <v>15040</v>
      </c>
      <c r="F39" s="9">
        <v>10017</v>
      </c>
      <c r="G39" s="6">
        <v>816</v>
      </c>
      <c r="H39" s="1">
        <v>1.92</v>
      </c>
      <c r="I39">
        <v>13326</v>
      </c>
      <c r="J39">
        <v>4882</v>
      </c>
      <c r="K39">
        <v>-4526</v>
      </c>
      <c r="L39">
        <v>-468</v>
      </c>
      <c r="M39">
        <v>0.81859999999999999</v>
      </c>
      <c r="N39" s="1">
        <f>Financial_Statements_of_Major_Companies__2009_2023[[#This Row],[Net Income]]/Financial_Statements_of_Major_Companies__2009_2023[[#This Row],[Revenue]]</f>
        <v>5.4255319148936172E-2</v>
      </c>
      <c r="O39">
        <v>1.0062</v>
      </c>
      <c r="P39" s="5">
        <v>6.2283999999999997</v>
      </c>
      <c r="Q39">
        <v>1.5825</v>
      </c>
      <c r="R39" s="5">
        <v>3.2117</v>
      </c>
      <c r="S39" s="1">
        <v>5.4255000000000004</v>
      </c>
      <c r="T39">
        <v>1.3509</v>
      </c>
      <c r="U39">
        <v>6.2283999999999997</v>
      </c>
      <c r="V39">
        <v>20593</v>
      </c>
      <c r="W39">
        <v>2.0693000000000001</v>
      </c>
      <c r="X39">
        <v>1.92</v>
      </c>
      <c r="Y39">
        <v>5</v>
      </c>
    </row>
    <row r="40" spans="1:25" x14ac:dyDescent="0.35">
      <c r="A40" s="5">
        <v>2012</v>
      </c>
      <c r="B40" s="5" t="s">
        <v>21</v>
      </c>
      <c r="C40" s="5" t="s">
        <v>37</v>
      </c>
      <c r="D40" s="5" t="s">
        <v>22</v>
      </c>
      <c r="E40" s="6">
        <v>41567</v>
      </c>
      <c r="F40" s="9">
        <v>10601</v>
      </c>
      <c r="G40" s="6">
        <v>-3140</v>
      </c>
      <c r="H40" s="1">
        <v>-29.4</v>
      </c>
      <c r="I40">
        <v>4341</v>
      </c>
      <c r="J40">
        <v>-275</v>
      </c>
      <c r="K40">
        <v>-309</v>
      </c>
      <c r="L40">
        <v>-28</v>
      </c>
      <c r="M40">
        <v>1.1120000000000001</v>
      </c>
      <c r="N40" s="1">
        <f>Financial_Statements_of_Major_Companies__2009_2023[[#This Row],[Net Income]]/Financial_Statements_of_Major_Companies__2009_2023[[#This Row],[Revenue]]</f>
        <v>-7.5540693338465609E-2</v>
      </c>
      <c r="O40">
        <v>0.80469999999999997</v>
      </c>
      <c r="P40" s="5">
        <v>-71.872799999999998</v>
      </c>
      <c r="Q40">
        <v>-14.5924</v>
      </c>
      <c r="R40" s="5">
        <v>-48.530099999999997</v>
      </c>
      <c r="S40" s="1">
        <v>-7.5541</v>
      </c>
      <c r="T40">
        <v>-3.5464000000000002</v>
      </c>
      <c r="U40">
        <v>-554.17409999999995</v>
      </c>
      <c r="V40">
        <v>264000</v>
      </c>
      <c r="W40">
        <v>2.0693000000000001</v>
      </c>
      <c r="X40">
        <v>-29.4</v>
      </c>
      <c r="Y40">
        <v>-8</v>
      </c>
    </row>
    <row r="41" spans="1:25" x14ac:dyDescent="0.35">
      <c r="A41">
        <v>2012</v>
      </c>
      <c r="B41" t="s">
        <v>23</v>
      </c>
      <c r="C41" t="s">
        <v>37</v>
      </c>
      <c r="D41" t="s">
        <v>24</v>
      </c>
      <c r="E41" s="2">
        <v>27567</v>
      </c>
      <c r="F41" s="2">
        <v>10816.3</v>
      </c>
      <c r="G41" s="2">
        <v>5464.8</v>
      </c>
      <c r="H41" s="1">
        <v>5.36</v>
      </c>
      <c r="I41">
        <v>15293.6</v>
      </c>
      <c r="J41">
        <v>6966.1</v>
      </c>
      <c r="K41">
        <v>-3167.3</v>
      </c>
      <c r="L41">
        <v>-3849.8</v>
      </c>
      <c r="M41">
        <v>1.4463999999999999</v>
      </c>
      <c r="N41" s="1">
        <f>Financial_Statements_of_Major_Companies__2009_2023[[#This Row],[Net Income]]/Financial_Statements_of_Major_Companies__2009_2023[[#This Row],[Revenue]]</f>
        <v>0.1982370225269344</v>
      </c>
      <c r="O41">
        <v>0.89139999999999997</v>
      </c>
      <c r="P41" s="5">
        <v>35.732599999999998</v>
      </c>
      <c r="Q41">
        <v>15.443199999999999</v>
      </c>
      <c r="R41" s="5">
        <v>18.892299999999999</v>
      </c>
      <c r="S41" s="1">
        <v>19.823699999999999</v>
      </c>
      <c r="T41">
        <v>-0.3911</v>
      </c>
      <c r="U41">
        <v>43.754800000000003</v>
      </c>
      <c r="V41">
        <v>440000</v>
      </c>
      <c r="W41">
        <v>2.0693000000000001</v>
      </c>
      <c r="X41">
        <v>5.36</v>
      </c>
      <c r="Y41">
        <v>19</v>
      </c>
    </row>
    <row r="42" spans="1:25" x14ac:dyDescent="0.35">
      <c r="A42">
        <v>2012</v>
      </c>
      <c r="B42" t="s">
        <v>25</v>
      </c>
      <c r="C42" t="s">
        <v>37</v>
      </c>
      <c r="D42" t="s">
        <v>26</v>
      </c>
      <c r="E42" s="2">
        <v>46036.06</v>
      </c>
      <c r="F42" s="2">
        <v>46036.06</v>
      </c>
      <c r="G42" s="2">
        <v>-1650.0889999999999</v>
      </c>
      <c r="H42" s="1">
        <v>-0.53900000000000003</v>
      </c>
      <c r="I42">
        <v>99793.14</v>
      </c>
      <c r="J42">
        <v>-21741.23</v>
      </c>
      <c r="K42">
        <v>-11252.63</v>
      </c>
      <c r="L42">
        <v>-4504.8540000000003</v>
      </c>
      <c r="M42">
        <v>1</v>
      </c>
      <c r="N42" s="1">
        <f>Financial_Statements_of_Major_Companies__2009_2023[[#This Row],[Net Income]]/Financial_Statements_of_Major_Companies__2009_2023[[#This Row],[Revenue]]</f>
        <v>-3.5843401889736004E-2</v>
      </c>
      <c r="O42">
        <v>7.6879999999999997</v>
      </c>
      <c r="P42" s="5">
        <v>-0.37490000000000001</v>
      </c>
      <c r="Q42">
        <v>-1.5800000000000002E-2</v>
      </c>
      <c r="R42" s="5">
        <v>-8.2900000000000001E-2</v>
      </c>
      <c r="S42" s="1">
        <v>-4.0909000000000004</v>
      </c>
      <c r="T42">
        <v>-21.998000000000001</v>
      </c>
      <c r="U42">
        <v>-0.42880000000000001</v>
      </c>
      <c r="V42">
        <v>139200</v>
      </c>
      <c r="W42">
        <v>2.0693000000000001</v>
      </c>
      <c r="X42">
        <v>-0.53900000000000003</v>
      </c>
      <c r="Y42">
        <v>-5</v>
      </c>
    </row>
    <row r="43" spans="1:25" x14ac:dyDescent="0.35">
      <c r="A43">
        <v>2012</v>
      </c>
      <c r="B43" t="s">
        <v>27</v>
      </c>
      <c r="C43" t="s">
        <v>38</v>
      </c>
      <c r="D43" t="s">
        <v>28</v>
      </c>
      <c r="E43" s="2">
        <v>3997.93</v>
      </c>
      <c r="F43" s="2">
        <v>2056.5169999999998</v>
      </c>
      <c r="G43" s="2">
        <v>581.09</v>
      </c>
      <c r="H43" s="1">
        <v>0.23499999999999999</v>
      </c>
      <c r="I43">
        <v>4145.7240000000002</v>
      </c>
      <c r="J43">
        <v>909.15599999999995</v>
      </c>
      <c r="K43">
        <v>-1143.364</v>
      </c>
      <c r="L43">
        <v>236.72300000000001</v>
      </c>
      <c r="M43">
        <v>4.1994999999999996</v>
      </c>
      <c r="N43" s="1">
        <f>Financial_Statements_of_Major_Companies__2009_2023[[#This Row],[Net Income]]/Financial_Statements_of_Major_Companies__2009_2023[[#This Row],[Revenue]]</f>
        <v>0.14534771744377717</v>
      </c>
      <c r="O43">
        <v>5.1999999999999998E-3</v>
      </c>
      <c r="P43" s="5">
        <v>14.0166</v>
      </c>
      <c r="Q43">
        <v>10.464600000000001</v>
      </c>
      <c r="R43" s="5">
        <v>13.9445</v>
      </c>
      <c r="S43" s="1">
        <v>14.534800000000001</v>
      </c>
      <c r="T43">
        <v>6.7100000000000007E-2</v>
      </c>
      <c r="U43">
        <v>18.281600000000001</v>
      </c>
      <c r="V43">
        <v>7133</v>
      </c>
      <c r="W43">
        <v>2.0693000000000001</v>
      </c>
      <c r="X43">
        <v>0.23499999999999999</v>
      </c>
      <c r="Y43">
        <v>14</v>
      </c>
    </row>
    <row r="44" spans="1:25" x14ac:dyDescent="0.35">
      <c r="A44">
        <v>2012</v>
      </c>
      <c r="B44" t="s">
        <v>29</v>
      </c>
      <c r="C44"/>
      <c r="D44" t="s">
        <v>28</v>
      </c>
      <c r="E44" s="2">
        <v>53341</v>
      </c>
      <c r="F44" s="2">
        <v>33151</v>
      </c>
      <c r="G44" s="2">
        <v>11005</v>
      </c>
      <c r="H44" s="1">
        <v>2.13</v>
      </c>
      <c r="I44">
        <v>51203</v>
      </c>
      <c r="J44">
        <v>18884</v>
      </c>
      <c r="K44">
        <v>-14060</v>
      </c>
      <c r="L44">
        <v>-1408</v>
      </c>
      <c r="M44">
        <v>2.4312</v>
      </c>
      <c r="N44" s="1">
        <f>Financial_Statements_of_Major_Companies__2009_2023[[#This Row],[Net Income]]/Financial_Statements_of_Major_Companies__2009_2023[[#This Row],[Revenue]]</f>
        <v>0.20631409234922479</v>
      </c>
      <c r="O44">
        <v>0.2626</v>
      </c>
      <c r="P44" s="5">
        <v>21.492899999999999</v>
      </c>
      <c r="Q44">
        <v>13.0467</v>
      </c>
      <c r="R44" s="5">
        <v>17.104700000000001</v>
      </c>
      <c r="S44" s="1">
        <v>20.631399999999999</v>
      </c>
      <c r="T44">
        <v>-0.36220000000000002</v>
      </c>
      <c r="U44">
        <v>31.212800000000001</v>
      </c>
      <c r="V44">
        <v>105000</v>
      </c>
      <c r="W44">
        <v>2.0693000000000001</v>
      </c>
      <c r="X44">
        <v>2.13</v>
      </c>
      <c r="Y44">
        <v>20</v>
      </c>
    </row>
    <row r="45" spans="1:25" x14ac:dyDescent="0.35">
      <c r="A45" s="5">
        <v>2012</v>
      </c>
      <c r="B45" s="5" t="s">
        <v>30</v>
      </c>
      <c r="C45" s="5" t="s">
        <v>37</v>
      </c>
      <c r="D45" s="5" t="s">
        <v>31</v>
      </c>
      <c r="E45" s="6">
        <v>61093</v>
      </c>
      <c r="F45" s="9">
        <v>15122</v>
      </c>
      <c r="G45" s="6">
        <v>-39</v>
      </c>
      <c r="H45" s="1">
        <v>-4.4999999999999997E-3</v>
      </c>
      <c r="I45">
        <v>8192</v>
      </c>
      <c r="J45">
        <v>4180</v>
      </c>
      <c r="K45">
        <v>-3595</v>
      </c>
      <c r="L45">
        <v>2259</v>
      </c>
      <c r="M45">
        <v>1.1207</v>
      </c>
      <c r="N45" s="1">
        <f>Financial_Statements_of_Major_Companies__2009_2023[[#This Row],[Net Income]]/Financial_Statements_of_Major_Companies__2009_2023[[#This Row],[Revenue]]</f>
        <v>-6.3837100813513828E-4</v>
      </c>
      <c r="O45">
        <v>0.3765</v>
      </c>
      <c r="P45" s="5">
        <v>-0.47610000000000002</v>
      </c>
      <c r="Q45">
        <v>-0.1198</v>
      </c>
      <c r="R45" s="5">
        <v>-0.34589999999999999</v>
      </c>
      <c r="S45" s="1">
        <v>-6.3799999999999996E-2</v>
      </c>
      <c r="T45">
        <v>-0.18329999999999999</v>
      </c>
      <c r="U45">
        <v>-0.6915</v>
      </c>
      <c r="V45">
        <v>88400</v>
      </c>
      <c r="W45">
        <v>2.0693000000000001</v>
      </c>
      <c r="X45">
        <v>-4.4999999999999997E-3</v>
      </c>
      <c r="Y45">
        <v>-1</v>
      </c>
    </row>
    <row r="46" spans="1:25" x14ac:dyDescent="0.35">
      <c r="A46" s="5">
        <v>2013</v>
      </c>
      <c r="B46" s="5" t="s">
        <v>11</v>
      </c>
      <c r="C46" s="5" t="s">
        <v>43</v>
      </c>
      <c r="D46" s="5" t="s">
        <v>12</v>
      </c>
      <c r="E46" s="6">
        <v>170910</v>
      </c>
      <c r="F46" s="9">
        <v>64304</v>
      </c>
      <c r="G46" s="6">
        <v>37037</v>
      </c>
      <c r="H46" s="1">
        <v>1.42</v>
      </c>
      <c r="I46">
        <v>123549</v>
      </c>
      <c r="J46">
        <v>53666</v>
      </c>
      <c r="K46">
        <v>-33774</v>
      </c>
      <c r="L46">
        <v>-16379</v>
      </c>
      <c r="M46">
        <v>1.6786000000000001</v>
      </c>
      <c r="N46" s="1">
        <f>Financial_Statements_of_Major_Companies__2009_2023[[#This Row],[Net Income]]/Financial_Statements_of_Major_Companies__2009_2023[[#This Row],[Revenue]]</f>
        <v>0.21670469837926393</v>
      </c>
      <c r="O46">
        <v>0.13730000000000001</v>
      </c>
      <c r="P46" s="5">
        <v>29.977599999999999</v>
      </c>
      <c r="Q46">
        <v>17.892299999999999</v>
      </c>
      <c r="R46" s="5">
        <v>26.359200000000001</v>
      </c>
      <c r="S46" s="1">
        <v>21.670500000000001</v>
      </c>
      <c r="T46">
        <v>0.1363</v>
      </c>
      <c r="U46">
        <v>31.442499999999999</v>
      </c>
      <c r="V46">
        <v>84400</v>
      </c>
      <c r="W46">
        <v>1.4648000000000001</v>
      </c>
      <c r="X46">
        <v>1.42</v>
      </c>
      <c r="Y46">
        <v>21</v>
      </c>
    </row>
    <row r="47" spans="1:25" x14ac:dyDescent="0.35">
      <c r="A47" s="5">
        <v>2013</v>
      </c>
      <c r="B47" s="5" t="s">
        <v>13</v>
      </c>
      <c r="D47" s="5" t="s">
        <v>12</v>
      </c>
      <c r="E47" s="6">
        <v>77849</v>
      </c>
      <c r="F47" s="9">
        <v>57464</v>
      </c>
      <c r="G47" s="6">
        <v>21863</v>
      </c>
      <c r="H47" s="1">
        <v>2.58</v>
      </c>
      <c r="I47">
        <v>78944</v>
      </c>
      <c r="J47">
        <v>28833</v>
      </c>
      <c r="K47">
        <v>-23811</v>
      </c>
      <c r="L47">
        <v>-8148</v>
      </c>
      <c r="M47">
        <v>2.7118000000000002</v>
      </c>
      <c r="N47" s="1">
        <f>Financial_Statements_of_Major_Companies__2009_2023[[#This Row],[Net Income]]/Financial_Statements_of_Major_Companies__2009_2023[[#This Row],[Revenue]]</f>
        <v>0.28083854641678119</v>
      </c>
      <c r="O47">
        <v>0.1976</v>
      </c>
      <c r="P47" s="5">
        <v>27.694299999999998</v>
      </c>
      <c r="Q47">
        <v>15.3499</v>
      </c>
      <c r="R47" s="5">
        <v>23.882200000000001</v>
      </c>
      <c r="S47" s="1">
        <v>28.0839</v>
      </c>
      <c r="T47">
        <v>-0.54559999999999997</v>
      </c>
      <c r="U47">
        <v>35.720399999999998</v>
      </c>
      <c r="V47">
        <v>118000</v>
      </c>
      <c r="W47">
        <v>1.4648000000000001</v>
      </c>
      <c r="X47">
        <v>2.58</v>
      </c>
      <c r="Y47">
        <v>28</v>
      </c>
    </row>
    <row r="48" spans="1:25" x14ac:dyDescent="0.35">
      <c r="A48" s="5">
        <v>2013</v>
      </c>
      <c r="B48" s="5" t="s">
        <v>14</v>
      </c>
      <c r="C48" s="5" t="s">
        <v>33</v>
      </c>
      <c r="D48" s="5" t="s">
        <v>12</v>
      </c>
      <c r="E48" s="6">
        <v>55519</v>
      </c>
      <c r="F48" s="9">
        <v>33526</v>
      </c>
      <c r="G48" s="6">
        <v>12733</v>
      </c>
      <c r="H48" s="1">
        <v>0.9395</v>
      </c>
      <c r="I48">
        <v>87309</v>
      </c>
      <c r="J48">
        <v>18659</v>
      </c>
      <c r="K48">
        <v>-13679</v>
      </c>
      <c r="L48">
        <v>-857</v>
      </c>
      <c r="M48">
        <v>4.5816999999999997</v>
      </c>
      <c r="N48" s="1">
        <f>Financial_Statements_of_Major_Companies__2009_2023[[#This Row],[Net Income]]/Financial_Statements_of_Major_Companies__2009_2023[[#This Row],[Revenue]]</f>
        <v>0.22934490895008916</v>
      </c>
      <c r="O48">
        <v>6.0100000000000001E-2</v>
      </c>
      <c r="P48" s="5">
        <v>15.072900000000001</v>
      </c>
      <c r="Q48">
        <v>11.8644</v>
      </c>
      <c r="R48" s="5">
        <v>14.6965</v>
      </c>
      <c r="S48" s="1">
        <v>22.9345</v>
      </c>
      <c r="T48">
        <v>-0.23730000000000001</v>
      </c>
      <c r="U48">
        <v>18.867100000000001</v>
      </c>
      <c r="V48">
        <v>47756</v>
      </c>
      <c r="W48">
        <v>1.4648000000000001</v>
      </c>
      <c r="X48">
        <v>0.9395</v>
      </c>
      <c r="Y48">
        <v>22</v>
      </c>
    </row>
    <row r="49" spans="1:25" x14ac:dyDescent="0.35">
      <c r="A49" s="5">
        <v>2013</v>
      </c>
      <c r="B49" s="5" t="s">
        <v>17</v>
      </c>
      <c r="C49" s="5" t="s">
        <v>38</v>
      </c>
      <c r="D49" s="5" t="s">
        <v>18</v>
      </c>
      <c r="E49" s="6">
        <v>68874</v>
      </c>
      <c r="F49" s="9">
        <v>21915</v>
      </c>
      <c r="G49" s="6">
        <v>9085</v>
      </c>
      <c r="H49" s="1">
        <v>6.13</v>
      </c>
      <c r="I49">
        <v>101081</v>
      </c>
      <c r="J49">
        <v>5865</v>
      </c>
      <c r="K49">
        <v>7099</v>
      </c>
      <c r="L49">
        <v>-11758</v>
      </c>
      <c r="M49">
        <v>1</v>
      </c>
      <c r="N49" s="1">
        <f>Financial_Statements_of_Major_Companies__2009_2023[[#This Row],[Net Income]]/Financial_Statements_of_Major_Companies__2009_2023[[#This Row],[Revenue]]</f>
        <v>0.1319075413073148</v>
      </c>
      <c r="O49">
        <v>0.41249999999999998</v>
      </c>
      <c r="P49" s="5">
        <v>8.9116999999999997</v>
      </c>
      <c r="Q49">
        <v>1.6640999999999999</v>
      </c>
      <c r="R49" s="5">
        <v>6.3093000000000004</v>
      </c>
      <c r="S49" s="1">
        <v>13.190799999999999</v>
      </c>
      <c r="T49">
        <v>1.7808999999999999</v>
      </c>
      <c r="U49">
        <v>8.9116999999999997</v>
      </c>
      <c r="V49">
        <v>64000</v>
      </c>
      <c r="W49">
        <v>1.4648000000000001</v>
      </c>
      <c r="X49">
        <v>6.13</v>
      </c>
      <c r="Y49">
        <v>13</v>
      </c>
    </row>
    <row r="50" spans="1:25" x14ac:dyDescent="0.35">
      <c r="A50" s="5">
        <v>2013</v>
      </c>
      <c r="B50" s="5" t="s">
        <v>19</v>
      </c>
      <c r="C50" s="5" t="s">
        <v>39</v>
      </c>
      <c r="D50" s="5" t="s">
        <v>20</v>
      </c>
      <c r="E50" s="6">
        <v>15598</v>
      </c>
      <c r="F50" s="9">
        <v>9614</v>
      </c>
      <c r="G50" s="6">
        <v>814</v>
      </c>
      <c r="H50" s="1">
        <v>1.83</v>
      </c>
      <c r="I50">
        <v>14594</v>
      </c>
      <c r="J50">
        <v>3427</v>
      </c>
      <c r="K50">
        <v>-5107</v>
      </c>
      <c r="L50">
        <v>1575</v>
      </c>
      <c r="M50">
        <v>0.79769999999999996</v>
      </c>
      <c r="N50" s="1">
        <f>Financial_Statements_of_Major_Companies__2009_2023[[#This Row],[Net Income]]/Financial_Statements_of_Major_Companies__2009_2023[[#This Row],[Revenue]]</f>
        <v>5.2186177715091681E-2</v>
      </c>
      <c r="O50">
        <v>1.0126999999999999</v>
      </c>
      <c r="P50" s="5">
        <v>5.6736000000000004</v>
      </c>
      <c r="Q50">
        <v>1.4891000000000001</v>
      </c>
      <c r="R50" s="5">
        <v>3.0316999999999998</v>
      </c>
      <c r="S50" s="1">
        <v>5.2186000000000003</v>
      </c>
      <c r="T50">
        <v>-4.6071</v>
      </c>
      <c r="U50">
        <v>5.6736000000000004</v>
      </c>
      <c r="V50">
        <v>21166</v>
      </c>
      <c r="W50">
        <v>1.4648000000000001</v>
      </c>
      <c r="X50">
        <v>1.83</v>
      </c>
      <c r="Y50">
        <v>5</v>
      </c>
    </row>
    <row r="51" spans="1:25" x14ac:dyDescent="0.35">
      <c r="A51" s="5">
        <v>2013</v>
      </c>
      <c r="B51" s="5" t="s">
        <v>21</v>
      </c>
      <c r="C51" s="5" t="s">
        <v>35</v>
      </c>
      <c r="D51" s="5" t="s">
        <v>22</v>
      </c>
      <c r="E51" s="6">
        <v>39854</v>
      </c>
      <c r="F51" s="9">
        <v>10514</v>
      </c>
      <c r="G51" s="6">
        <v>-930</v>
      </c>
      <c r="H51" s="1">
        <v>-8.7799999999999994</v>
      </c>
      <c r="I51">
        <v>3172</v>
      </c>
      <c r="J51">
        <v>-303</v>
      </c>
      <c r="K51">
        <v>191</v>
      </c>
      <c r="L51">
        <v>-27</v>
      </c>
      <c r="M51">
        <v>1.1011</v>
      </c>
      <c r="N51" s="1">
        <f>Financial_Statements_of_Major_Companies__2009_2023[[#This Row],[Net Income]]/Financial_Statements_of_Major_Companies__2009_2023[[#This Row],[Revenue]]</f>
        <v>-2.3335173382847393E-2</v>
      </c>
      <c r="O51">
        <v>0.98360000000000003</v>
      </c>
      <c r="P51" s="5">
        <v>-33.228299999999997</v>
      </c>
      <c r="Q51">
        <v>-5.4497999999999998</v>
      </c>
      <c r="R51" s="5">
        <v>-20.606100000000001</v>
      </c>
      <c r="S51" s="1">
        <v>-2.3334999999999999</v>
      </c>
      <c r="T51">
        <v>4.5387000000000004</v>
      </c>
      <c r="U51">
        <v>1197.7270000000001</v>
      </c>
      <c r="V51">
        <v>246000</v>
      </c>
      <c r="W51">
        <v>1.4648000000000001</v>
      </c>
      <c r="X51">
        <v>-8.7799999999999994</v>
      </c>
      <c r="Y51">
        <v>-3</v>
      </c>
    </row>
    <row r="52" spans="1:25" x14ac:dyDescent="0.35">
      <c r="A52" s="5">
        <v>2013</v>
      </c>
      <c r="B52" s="5" t="s">
        <v>23</v>
      </c>
      <c r="C52" s="5" t="s">
        <v>33</v>
      </c>
      <c r="D52" s="5" t="s">
        <v>24</v>
      </c>
      <c r="E52" s="6">
        <v>28105.7</v>
      </c>
      <c r="F52" s="9">
        <v>10902.7</v>
      </c>
      <c r="G52" s="6">
        <v>5585.9</v>
      </c>
      <c r="H52" s="1">
        <v>5.55</v>
      </c>
      <c r="I52">
        <v>16009.7</v>
      </c>
      <c r="J52">
        <v>7120.7</v>
      </c>
      <c r="K52">
        <v>-2673.8</v>
      </c>
      <c r="L52">
        <v>-4043</v>
      </c>
      <c r="M52">
        <v>1.5931</v>
      </c>
      <c r="N52" s="1">
        <f>Financial_Statements_of_Major_Companies__2009_2023[[#This Row],[Net Income]]/Financial_Statements_of_Major_Companies__2009_2023[[#This Row],[Revenue]]</f>
        <v>0.19874616181059357</v>
      </c>
      <c r="O52">
        <v>0.88260000000000005</v>
      </c>
      <c r="P52" s="5">
        <v>34.890700000000002</v>
      </c>
      <c r="Q52">
        <v>15.251099999999999</v>
      </c>
      <c r="R52" s="5">
        <v>18.5335</v>
      </c>
      <c r="S52" s="1">
        <v>19.874600000000001</v>
      </c>
      <c r="T52">
        <v>0.43109999999999998</v>
      </c>
      <c r="U52">
        <v>42.520400000000002</v>
      </c>
      <c r="V52">
        <v>440000</v>
      </c>
      <c r="W52">
        <v>1.4648000000000001</v>
      </c>
      <c r="X52">
        <v>5.55</v>
      </c>
      <c r="Y52">
        <v>19</v>
      </c>
    </row>
    <row r="53" spans="1:25" x14ac:dyDescent="0.35">
      <c r="A53" s="5">
        <v>2013</v>
      </c>
      <c r="B53" s="5" t="s">
        <v>25</v>
      </c>
      <c r="C53" s="5" t="s">
        <v>33</v>
      </c>
      <c r="D53" s="5" t="s">
        <v>26</v>
      </c>
      <c r="E53" s="6">
        <v>43712.69</v>
      </c>
      <c r="F53" s="9">
        <v>43712.69</v>
      </c>
      <c r="G53" s="6">
        <v>846.55679999999995</v>
      </c>
      <c r="H53" s="1">
        <v>0.23200000000000001</v>
      </c>
      <c r="I53">
        <v>100067.4</v>
      </c>
      <c r="J53">
        <v>-39392.269999999997</v>
      </c>
      <c r="K53">
        <v>-35434.89</v>
      </c>
      <c r="L53">
        <v>9247.9680000000008</v>
      </c>
      <c r="M53">
        <v>1</v>
      </c>
      <c r="N53" s="1">
        <f>Financial_Statements_of_Major_Companies__2009_2023[[#This Row],[Net Income]]/Financial_Statements_of_Major_Companies__2009_2023[[#This Row],[Revenue]]</f>
        <v>1.936638536772731E-2</v>
      </c>
      <c r="O53">
        <v>6.6208</v>
      </c>
      <c r="P53" s="5">
        <v>2.0282</v>
      </c>
      <c r="Q53">
        <v>9.8799999999999999E-2</v>
      </c>
      <c r="R53" s="5">
        <v>0.54700000000000004</v>
      </c>
      <c r="S53" s="1">
        <v>2.1758000000000002</v>
      </c>
      <c r="T53">
        <v>-3.8584999999999998</v>
      </c>
      <c r="U53">
        <v>2.3052000000000001</v>
      </c>
      <c r="V53">
        <v>139600</v>
      </c>
      <c r="W53">
        <v>1.4648000000000001</v>
      </c>
      <c r="X53">
        <v>0.23200000000000001</v>
      </c>
      <c r="Y53">
        <v>2</v>
      </c>
    </row>
    <row r="54" spans="1:25" x14ac:dyDescent="0.35">
      <c r="A54" s="5">
        <v>2013</v>
      </c>
      <c r="B54" s="5" t="s">
        <v>27</v>
      </c>
      <c r="D54" s="5" t="s">
        <v>28</v>
      </c>
      <c r="E54" s="6">
        <v>4280.1589999999997</v>
      </c>
      <c r="F54" s="9">
        <v>2226.3429999999998</v>
      </c>
      <c r="G54" s="6">
        <v>562.53599999999994</v>
      </c>
      <c r="H54" s="1">
        <v>0.22500000000000001</v>
      </c>
      <c r="I54">
        <v>4827.7030000000004</v>
      </c>
      <c r="J54">
        <v>824.17200000000003</v>
      </c>
      <c r="K54">
        <v>-743.99199999999996</v>
      </c>
      <c r="L54">
        <v>-15.27</v>
      </c>
      <c r="M54">
        <v>4.8916000000000004</v>
      </c>
      <c r="N54" s="1">
        <f>Financial_Statements_of_Major_Companies__2009_2023[[#This Row],[Net Income]]/Financial_Statements_of_Major_Companies__2009_2023[[#This Row],[Revenue]]</f>
        <v>0.13142876234270737</v>
      </c>
      <c r="O54">
        <v>3.8999999999999998E-3</v>
      </c>
      <c r="P54" s="5">
        <v>11.6523</v>
      </c>
      <c r="Q54">
        <v>8.7728000000000002</v>
      </c>
      <c r="R54" s="5">
        <v>11.6066</v>
      </c>
      <c r="S54" s="1">
        <v>13.142899999999999</v>
      </c>
      <c r="T54">
        <v>-5.6099999999999997E-2</v>
      </c>
      <c r="U54">
        <v>14.519500000000001</v>
      </c>
      <c r="V54">
        <v>7974</v>
      </c>
      <c r="W54">
        <v>1.4648000000000001</v>
      </c>
      <c r="X54">
        <v>0.22500000000000001</v>
      </c>
      <c r="Y54">
        <v>13</v>
      </c>
    </row>
    <row r="55" spans="1:25" x14ac:dyDescent="0.35">
      <c r="A55" s="5">
        <v>2013</v>
      </c>
      <c r="B55" s="5" t="s">
        <v>29</v>
      </c>
      <c r="C55" s="5" t="s">
        <v>37</v>
      </c>
      <c r="D55" s="5" t="s">
        <v>28</v>
      </c>
      <c r="E55" s="6">
        <v>52708</v>
      </c>
      <c r="F55" s="9">
        <v>31521</v>
      </c>
      <c r="G55" s="6">
        <v>9620</v>
      </c>
      <c r="H55" s="1">
        <v>1.89</v>
      </c>
      <c r="I55">
        <v>58256</v>
      </c>
      <c r="J55">
        <v>20776</v>
      </c>
      <c r="K55">
        <v>-18073</v>
      </c>
      <c r="L55">
        <v>-5498</v>
      </c>
      <c r="M55">
        <v>2.3647</v>
      </c>
      <c r="N55" s="1">
        <f>Financial_Statements_of_Major_Companies__2009_2023[[#This Row],[Net Income]]/Financial_Statements_of_Major_Companies__2009_2023[[#This Row],[Revenue]]</f>
        <v>0.18251498823707976</v>
      </c>
      <c r="O55">
        <v>0.23080000000000001</v>
      </c>
      <c r="P55" s="5">
        <v>16.513300000000001</v>
      </c>
      <c r="Q55">
        <v>10.416</v>
      </c>
      <c r="R55" s="5">
        <v>13.4694</v>
      </c>
      <c r="S55" s="1">
        <v>18.2515</v>
      </c>
      <c r="T55">
        <v>0.45200000000000001</v>
      </c>
      <c r="U55">
        <v>22.585899999999999</v>
      </c>
      <c r="V55">
        <v>107600</v>
      </c>
      <c r="W55">
        <v>1.4648000000000001</v>
      </c>
      <c r="X55">
        <v>1.89</v>
      </c>
      <c r="Y55">
        <v>18</v>
      </c>
    </row>
    <row r="56" spans="1:25" x14ac:dyDescent="0.35">
      <c r="A56" s="5">
        <v>2013</v>
      </c>
      <c r="B56" s="5" t="s">
        <v>30</v>
      </c>
      <c r="C56" s="5" t="s">
        <v>37</v>
      </c>
      <c r="D56" s="5" t="s">
        <v>31</v>
      </c>
      <c r="E56" s="6">
        <v>74452</v>
      </c>
      <c r="F56" s="9">
        <v>20271</v>
      </c>
      <c r="G56" s="6">
        <v>274</v>
      </c>
      <c r="H56" s="1">
        <v>2.9499999999999998E-2</v>
      </c>
      <c r="I56">
        <v>9746</v>
      </c>
      <c r="J56">
        <v>5475</v>
      </c>
      <c r="K56">
        <v>-4276</v>
      </c>
      <c r="L56">
        <v>-539</v>
      </c>
      <c r="M56">
        <v>1.0716000000000001</v>
      </c>
      <c r="N56" s="1">
        <f>Financial_Statements_of_Major_Companies__2009_2023[[#This Row],[Net Income]]/Financial_Statements_of_Major_Companies__2009_2023[[#This Row],[Revenue]]</f>
        <v>3.6802234997045076E-3</v>
      </c>
      <c r="O56">
        <v>0.32740000000000002</v>
      </c>
      <c r="P56" s="5">
        <v>2.8113999999999999</v>
      </c>
      <c r="Q56">
        <v>0.68230000000000002</v>
      </c>
      <c r="R56" s="5">
        <v>2.1179999999999999</v>
      </c>
      <c r="S56" s="1">
        <v>0.36799999999999999</v>
      </c>
      <c r="T56">
        <v>0.17480000000000001</v>
      </c>
      <c r="U56">
        <v>3.8641000000000001</v>
      </c>
      <c r="V56">
        <v>117300</v>
      </c>
      <c r="W56">
        <v>1.4648000000000001</v>
      </c>
      <c r="X56">
        <v>2.9499999999999998E-2</v>
      </c>
      <c r="Y56">
        <v>0</v>
      </c>
    </row>
    <row r="57" spans="1:25" x14ac:dyDescent="0.35">
      <c r="A57" s="5">
        <v>2014</v>
      </c>
      <c r="B57" s="5" t="s">
        <v>11</v>
      </c>
      <c r="C57" s="5" t="s">
        <v>38</v>
      </c>
      <c r="D57" s="5" t="s">
        <v>12</v>
      </c>
      <c r="E57" s="6">
        <v>182795</v>
      </c>
      <c r="F57" s="9">
        <v>70537</v>
      </c>
      <c r="G57" s="6">
        <v>39510</v>
      </c>
      <c r="H57" s="1">
        <v>1.6125</v>
      </c>
      <c r="I57">
        <v>111547</v>
      </c>
      <c r="J57">
        <v>59713</v>
      </c>
      <c r="K57">
        <v>-22579</v>
      </c>
      <c r="L57">
        <v>-37549</v>
      </c>
      <c r="M57">
        <v>1.0801000000000001</v>
      </c>
      <c r="N57" s="1">
        <f>Financial_Statements_of_Major_Companies__2009_2023[[#This Row],[Net Income]]/Financial_Statements_of_Major_Companies__2009_2023[[#This Row],[Revenue]]</f>
        <v>0.21614376760852322</v>
      </c>
      <c r="O57">
        <v>0.31640000000000001</v>
      </c>
      <c r="P57" s="5">
        <v>35.420099999999998</v>
      </c>
      <c r="Q57">
        <v>17.042000000000002</v>
      </c>
      <c r="R57" s="5">
        <v>28.1142</v>
      </c>
      <c r="S57" s="1">
        <v>21.6144</v>
      </c>
      <c r="T57">
        <v>0.30320000000000003</v>
      </c>
      <c r="U57">
        <v>38.438000000000002</v>
      </c>
      <c r="V57">
        <v>97000</v>
      </c>
      <c r="W57">
        <v>1.6222000000000001</v>
      </c>
      <c r="X57">
        <v>1.6125</v>
      </c>
      <c r="Y57">
        <v>21</v>
      </c>
    </row>
    <row r="58" spans="1:25" x14ac:dyDescent="0.35">
      <c r="A58" s="5">
        <v>2014</v>
      </c>
      <c r="B58" s="5" t="s">
        <v>13</v>
      </c>
      <c r="D58" s="5" t="s">
        <v>12</v>
      </c>
      <c r="E58" s="6">
        <v>86833</v>
      </c>
      <c r="F58" s="9">
        <v>59755</v>
      </c>
      <c r="G58" s="6">
        <v>22074</v>
      </c>
      <c r="H58" s="1">
        <v>2.63</v>
      </c>
      <c r="I58">
        <v>89784</v>
      </c>
      <c r="J58">
        <v>32502</v>
      </c>
      <c r="K58">
        <v>-18833</v>
      </c>
      <c r="L58">
        <v>-8665</v>
      </c>
      <c r="M58">
        <v>2.504</v>
      </c>
      <c r="N58" s="1">
        <f>Financial_Statements_of_Major_Companies__2009_2023[[#This Row],[Net Income]]/Financial_Statements_of_Major_Companies__2009_2023[[#This Row],[Revenue]]</f>
        <v>0.25421210829983992</v>
      </c>
      <c r="O58">
        <v>0.25219999999999998</v>
      </c>
      <c r="P58" s="5">
        <v>24.585699999999999</v>
      </c>
      <c r="Q58">
        <v>12.805099999999999</v>
      </c>
      <c r="R58" s="5">
        <v>19.9893</v>
      </c>
      <c r="S58" s="1">
        <v>25.421199999999999</v>
      </c>
      <c r="T58">
        <v>0.31519999999999998</v>
      </c>
      <c r="U58">
        <v>35.219200000000001</v>
      </c>
      <c r="V58">
        <v>128000</v>
      </c>
      <c r="W58">
        <v>1.6222000000000001</v>
      </c>
      <c r="X58">
        <v>2.63</v>
      </c>
      <c r="Y58">
        <v>25</v>
      </c>
    </row>
    <row r="59" spans="1:25" x14ac:dyDescent="0.35">
      <c r="A59" s="5">
        <v>2014</v>
      </c>
      <c r="B59" s="5" t="s">
        <v>14</v>
      </c>
      <c r="C59" s="5" t="s">
        <v>33</v>
      </c>
      <c r="D59" s="5" t="s">
        <v>12</v>
      </c>
      <c r="E59" s="6">
        <v>66001</v>
      </c>
      <c r="F59" s="9">
        <v>40310</v>
      </c>
      <c r="G59" s="6">
        <v>14136</v>
      </c>
      <c r="H59" s="1">
        <v>1.0285</v>
      </c>
      <c r="I59">
        <v>103860</v>
      </c>
      <c r="J59">
        <v>23024</v>
      </c>
      <c r="K59">
        <v>-21055</v>
      </c>
      <c r="L59">
        <v>-2087</v>
      </c>
      <c r="M59">
        <v>4.6878000000000002</v>
      </c>
      <c r="N59" s="1">
        <f>Financial_Statements_of_Major_Companies__2009_2023[[#This Row],[Net Income]]/Financial_Statements_of_Major_Companies__2009_2023[[#This Row],[Revenue]]</f>
        <v>0.21417857305192345</v>
      </c>
      <c r="O59">
        <v>5.04E-2</v>
      </c>
      <c r="P59" s="5">
        <v>13.113799999999999</v>
      </c>
      <c r="Q59">
        <v>10.542899999999999</v>
      </c>
      <c r="R59" s="5">
        <v>12.718500000000001</v>
      </c>
      <c r="S59" s="1">
        <v>21.417899999999999</v>
      </c>
      <c r="T59">
        <v>4.6300000000000001E-2</v>
      </c>
      <c r="U59">
        <v>16.281400000000001</v>
      </c>
      <c r="V59">
        <v>53600</v>
      </c>
      <c r="W59">
        <v>1.6222000000000001</v>
      </c>
      <c r="X59">
        <v>1.0285</v>
      </c>
      <c r="Y59">
        <v>21</v>
      </c>
    </row>
    <row r="60" spans="1:25" x14ac:dyDescent="0.35">
      <c r="A60" s="5">
        <v>2014</v>
      </c>
      <c r="B60" s="5" t="s">
        <v>15</v>
      </c>
      <c r="C60" s="5" t="s">
        <v>38</v>
      </c>
      <c r="D60" s="5" t="s">
        <v>16</v>
      </c>
      <c r="E60" s="6">
        <v>8025</v>
      </c>
      <c r="F60" s="9">
        <v>4218</v>
      </c>
      <c r="G60" s="6">
        <v>419</v>
      </c>
      <c r="H60" s="1">
        <v>0.34</v>
      </c>
      <c r="I60">
        <v>8248</v>
      </c>
      <c r="J60">
        <v>2220</v>
      </c>
      <c r="K60">
        <v>-2881</v>
      </c>
      <c r="L60">
        <v>1284</v>
      </c>
      <c r="M60">
        <v>1.3224</v>
      </c>
      <c r="N60" s="1">
        <f>Financial_Statements_of_Major_Companies__2009_2023[[#This Row],[Net Income]]/Financial_Statements_of_Major_Companies__2009_2023[[#This Row],[Revenue]]</f>
        <v>5.2211838006230527E-2</v>
      </c>
      <c r="O60">
        <v>0.13250000000000001</v>
      </c>
      <c r="P60" s="5">
        <v>5.08</v>
      </c>
      <c r="Q60">
        <v>1.9117999999999999</v>
      </c>
      <c r="R60" s="5">
        <v>5.08</v>
      </c>
      <c r="S60" s="1">
        <v>5.2211999999999996</v>
      </c>
      <c r="T60">
        <v>0.10299999999999999</v>
      </c>
      <c r="U60">
        <v>8.5457999999999998</v>
      </c>
      <c r="V60">
        <v>15800</v>
      </c>
      <c r="W60">
        <v>1.6222000000000001</v>
      </c>
      <c r="X60">
        <v>0.34</v>
      </c>
      <c r="Y60">
        <v>5</v>
      </c>
    </row>
    <row r="61" spans="1:25" x14ac:dyDescent="0.35">
      <c r="A61" s="5">
        <v>2014</v>
      </c>
      <c r="B61" s="5" t="s">
        <v>17</v>
      </c>
      <c r="C61" s="5" t="s">
        <v>35</v>
      </c>
      <c r="D61" s="5" t="s">
        <v>18</v>
      </c>
      <c r="E61" s="6">
        <v>64406</v>
      </c>
      <c r="F61" s="9">
        <v>19219</v>
      </c>
      <c r="G61" s="6">
        <v>7529</v>
      </c>
      <c r="H61" s="1">
        <v>5.2</v>
      </c>
      <c r="I61">
        <v>107272</v>
      </c>
      <c r="J61">
        <v>5007</v>
      </c>
      <c r="K61">
        <v>14284</v>
      </c>
      <c r="L61">
        <v>-19788</v>
      </c>
      <c r="M61">
        <v>1</v>
      </c>
      <c r="N61" s="1">
        <f>Financial_Statements_of_Major_Companies__2009_2023[[#This Row],[Net Income]]/Financial_Statements_of_Major_Companies__2009_2023[[#This Row],[Revenue]]</f>
        <v>0.11689904667267025</v>
      </c>
      <c r="O61">
        <v>0.29099999999999998</v>
      </c>
      <c r="P61" s="5">
        <v>7.0606</v>
      </c>
      <c r="Q61">
        <v>1.4690000000000001</v>
      </c>
      <c r="R61" s="5">
        <v>5.4690000000000003</v>
      </c>
      <c r="S61" s="1">
        <v>11.6899</v>
      </c>
      <c r="T61">
        <v>-0.50070000000000003</v>
      </c>
      <c r="U61">
        <v>7.0606</v>
      </c>
      <c r="V61">
        <v>65000</v>
      </c>
      <c r="W61">
        <v>1.6222000000000001</v>
      </c>
      <c r="X61">
        <v>5.2</v>
      </c>
      <c r="Y61">
        <v>11</v>
      </c>
    </row>
    <row r="62" spans="1:25" x14ac:dyDescent="0.35">
      <c r="A62" s="5">
        <v>2014</v>
      </c>
      <c r="B62" s="5" t="s">
        <v>19</v>
      </c>
      <c r="C62" s="5" t="s">
        <v>35</v>
      </c>
      <c r="D62" s="5" t="s">
        <v>20</v>
      </c>
      <c r="E62" s="6">
        <v>17090</v>
      </c>
      <c r="F62" s="9">
        <v>10521</v>
      </c>
      <c r="G62" s="6">
        <v>1436</v>
      </c>
      <c r="H62" s="1">
        <v>3.06</v>
      </c>
      <c r="I62">
        <v>16000</v>
      </c>
      <c r="J62">
        <v>3690</v>
      </c>
      <c r="K62">
        <v>-4714</v>
      </c>
      <c r="L62">
        <v>879</v>
      </c>
      <c r="M62">
        <v>1.0791999999999999</v>
      </c>
      <c r="N62" s="1">
        <f>Financial_Statements_of_Major_Companies__2009_2023[[#This Row],[Net Income]]/Financial_Statements_of_Major_Companies__2009_2023[[#This Row],[Revenue]]</f>
        <v>8.4025746050321828E-2</v>
      </c>
      <c r="O62">
        <v>0.98019999999999996</v>
      </c>
      <c r="P62" s="5">
        <v>9.0625</v>
      </c>
      <c r="Q62">
        <v>2.4116</v>
      </c>
      <c r="R62" s="5">
        <v>4.6699000000000002</v>
      </c>
      <c r="S62" s="1">
        <v>8.4025999999999996</v>
      </c>
      <c r="T62">
        <v>1.5681</v>
      </c>
      <c r="U62">
        <v>9.0625</v>
      </c>
      <c r="V62">
        <v>22581</v>
      </c>
      <c r="W62">
        <v>1.6222000000000001</v>
      </c>
      <c r="X62">
        <v>3.06</v>
      </c>
      <c r="Y62">
        <v>8</v>
      </c>
    </row>
    <row r="63" spans="1:25" x14ac:dyDescent="0.35">
      <c r="A63" s="5">
        <v>2014</v>
      </c>
      <c r="B63" s="5" t="s">
        <v>21</v>
      </c>
      <c r="C63" s="5" t="s">
        <v>39</v>
      </c>
      <c r="D63" s="5" t="s">
        <v>22</v>
      </c>
      <c r="E63" s="6">
        <v>36188</v>
      </c>
      <c r="F63" s="9">
        <v>8755</v>
      </c>
      <c r="G63" s="6">
        <v>-1365</v>
      </c>
      <c r="H63" s="1">
        <v>-12.87</v>
      </c>
      <c r="I63">
        <v>2183</v>
      </c>
      <c r="J63">
        <v>-1109</v>
      </c>
      <c r="K63">
        <v>664</v>
      </c>
      <c r="L63">
        <v>902</v>
      </c>
      <c r="M63">
        <v>1.0946</v>
      </c>
      <c r="N63" s="1">
        <f>Financial_Statements_of_Major_Companies__2009_2023[[#This Row],[Net Income]]/Financial_Statements_of_Major_Companies__2009_2023[[#This Row],[Revenue]]</f>
        <v>-3.7719686083784683E-2</v>
      </c>
      <c r="O63">
        <v>1.9463999999999999</v>
      </c>
      <c r="P63" s="5">
        <v>-51.122300000000003</v>
      </c>
      <c r="Q63">
        <v>-6.1113999999999997</v>
      </c>
      <c r="R63" s="5">
        <v>-22.244399999999999</v>
      </c>
      <c r="S63" s="1">
        <v>-3.7719999999999998</v>
      </c>
      <c r="T63">
        <v>-2.7683</v>
      </c>
      <c r="U63">
        <v>106.6922</v>
      </c>
      <c r="V63">
        <v>226000</v>
      </c>
      <c r="W63">
        <v>1.6222000000000001</v>
      </c>
      <c r="X63">
        <v>-12.87</v>
      </c>
      <c r="Y63">
        <v>-4</v>
      </c>
    </row>
    <row r="64" spans="1:25" x14ac:dyDescent="0.35">
      <c r="A64">
        <v>2014</v>
      </c>
      <c r="B64" t="s">
        <v>23</v>
      </c>
      <c r="C64" t="s">
        <v>39</v>
      </c>
      <c r="D64" t="s">
        <v>24</v>
      </c>
      <c r="E64" s="2">
        <v>27441.3</v>
      </c>
      <c r="F64" s="2">
        <v>10455.700000000001</v>
      </c>
      <c r="G64" s="2">
        <v>4757.8</v>
      </c>
      <c r="H64" s="1">
        <v>4.82</v>
      </c>
      <c r="I64">
        <v>12853.4</v>
      </c>
      <c r="J64">
        <v>6730.3</v>
      </c>
      <c r="K64">
        <v>-2304.9</v>
      </c>
      <c r="L64">
        <v>-4618.3</v>
      </c>
      <c r="M64">
        <v>1.5232000000000001</v>
      </c>
      <c r="N64" s="1">
        <f>Financial_Statements_of_Major_Companies__2009_2023[[#This Row],[Net Income]]/Financial_Statements_of_Major_Companies__2009_2023[[#This Row],[Revenue]]</f>
        <v>0.17338099871361781</v>
      </c>
      <c r="O64">
        <v>1.1619999999999999</v>
      </c>
      <c r="P64" s="5">
        <v>37.015900000000002</v>
      </c>
      <c r="Q64">
        <v>13.900600000000001</v>
      </c>
      <c r="R64" s="5">
        <v>17.121099999999998</v>
      </c>
      <c r="S64" s="1">
        <v>17.338100000000001</v>
      </c>
      <c r="T64">
        <v>2.2100000000000002E-2</v>
      </c>
      <c r="U64">
        <v>47.0227</v>
      </c>
      <c r="V64">
        <v>420000</v>
      </c>
      <c r="W64">
        <v>1.6222000000000001</v>
      </c>
      <c r="X64">
        <v>4.82</v>
      </c>
      <c r="Y64">
        <v>17</v>
      </c>
    </row>
    <row r="65" spans="1:25" x14ac:dyDescent="0.35">
      <c r="A65">
        <v>2014</v>
      </c>
      <c r="B65" t="s">
        <v>25</v>
      </c>
      <c r="C65" t="s">
        <v>38</v>
      </c>
      <c r="D65" t="s">
        <v>26</v>
      </c>
      <c r="E65" s="2">
        <v>41677.15</v>
      </c>
      <c r="F65" s="2">
        <v>41677.15</v>
      </c>
      <c r="G65" s="2">
        <v>-197.77160000000001</v>
      </c>
      <c r="H65" s="1">
        <v>-4.5999999999999999E-2</v>
      </c>
      <c r="I65">
        <v>108705.4</v>
      </c>
      <c r="J65">
        <v>-17207.810000000001</v>
      </c>
      <c r="K65">
        <v>17560.509999999998</v>
      </c>
      <c r="L65">
        <v>-5039.8900000000003</v>
      </c>
      <c r="M65">
        <v>1</v>
      </c>
      <c r="N65" s="1">
        <f>Financial_Statements_of_Major_Companies__2009_2023[[#This Row],[Net Income]]/Financial_Statements_of_Major_Companies__2009_2023[[#This Row],[Revenue]]</f>
        <v>-4.7453244763617473E-3</v>
      </c>
      <c r="O65">
        <v>5.0612000000000004</v>
      </c>
      <c r="P65" s="5">
        <v>1.2810999999999999</v>
      </c>
      <c r="Q65">
        <v>6.2199999999999998E-2</v>
      </c>
      <c r="R65" s="5">
        <v>0.36709999999999998</v>
      </c>
      <c r="S65" s="1">
        <v>-0.51900000000000002</v>
      </c>
      <c r="T65">
        <v>6.6557000000000004</v>
      </c>
      <c r="U65">
        <v>1.4624999999999999</v>
      </c>
      <c r="V65">
        <v>132300</v>
      </c>
      <c r="W65">
        <v>1.6222000000000001</v>
      </c>
      <c r="X65">
        <v>-4.5999999999999999E-2</v>
      </c>
      <c r="Y65">
        <v>-1</v>
      </c>
    </row>
    <row r="66" spans="1:25" x14ac:dyDescent="0.35">
      <c r="A66">
        <v>2014</v>
      </c>
      <c r="B66" t="s">
        <v>27</v>
      </c>
      <c r="C66"/>
      <c r="D66" t="s">
        <v>28</v>
      </c>
      <c r="E66" s="2">
        <v>4130</v>
      </c>
      <c r="F66" s="2">
        <v>2268</v>
      </c>
      <c r="G66" s="2">
        <v>440</v>
      </c>
      <c r="H66" s="1">
        <v>0.185</v>
      </c>
      <c r="I66">
        <v>4456.3980000000001</v>
      </c>
      <c r="J66">
        <v>835</v>
      </c>
      <c r="K66">
        <v>-806</v>
      </c>
      <c r="L66">
        <v>390</v>
      </c>
      <c r="M66">
        <v>5.9489999999999998</v>
      </c>
      <c r="N66" s="1">
        <f>Financial_Statements_of_Major_Companies__2009_2023[[#This Row],[Net Income]]/Financial_Statements_of_Major_Companies__2009_2023[[#This Row],[Revenue]]</f>
        <v>0.10653753026634383</v>
      </c>
      <c r="O66">
        <v>0.30830000000000002</v>
      </c>
      <c r="P66" s="5">
        <v>9.8734000000000002</v>
      </c>
      <c r="Q66">
        <v>6.0682</v>
      </c>
      <c r="R66" s="5">
        <v>7.5468000000000002</v>
      </c>
      <c r="S66" s="1">
        <v>10.6538</v>
      </c>
      <c r="T66">
        <v>-2.2000000000000001E-3</v>
      </c>
      <c r="U66">
        <v>12.5099</v>
      </c>
      <c r="V66">
        <v>8808</v>
      </c>
      <c r="W66">
        <v>1.6222000000000001</v>
      </c>
      <c r="X66">
        <v>0.185</v>
      </c>
      <c r="Y66">
        <v>10</v>
      </c>
    </row>
    <row r="67" spans="1:25" x14ac:dyDescent="0.35">
      <c r="A67">
        <v>2014</v>
      </c>
      <c r="B67" t="s">
        <v>29</v>
      </c>
      <c r="C67" t="s">
        <v>35</v>
      </c>
      <c r="D67" t="s">
        <v>28</v>
      </c>
      <c r="E67" s="2">
        <v>55870</v>
      </c>
      <c r="F67" s="2">
        <v>35609</v>
      </c>
      <c r="G67" s="2">
        <v>11704</v>
      </c>
      <c r="H67" s="1">
        <v>2.31</v>
      </c>
      <c r="I67">
        <v>55865</v>
      </c>
      <c r="J67">
        <v>20418</v>
      </c>
      <c r="K67">
        <v>-9905</v>
      </c>
      <c r="L67">
        <v>-13611</v>
      </c>
      <c r="M67">
        <v>1.7319</v>
      </c>
      <c r="N67" s="1">
        <f>Financial_Statements_of_Major_Companies__2009_2023[[#This Row],[Net Income]]/Financial_Statements_of_Major_Companies__2009_2023[[#This Row],[Revenue]]</f>
        <v>0.20948630749955252</v>
      </c>
      <c r="O67">
        <v>0.24440000000000001</v>
      </c>
      <c r="P67" s="5">
        <v>20.950500000000002</v>
      </c>
      <c r="Q67">
        <v>12.7356</v>
      </c>
      <c r="R67" s="5">
        <v>17.231000000000002</v>
      </c>
      <c r="S67" s="1">
        <v>20.948599999999999</v>
      </c>
      <c r="T67">
        <v>6.5100000000000005E-2</v>
      </c>
      <c r="U67">
        <v>28.857399999999998</v>
      </c>
      <c r="V67">
        <v>106700</v>
      </c>
      <c r="W67">
        <v>1.6222000000000001</v>
      </c>
      <c r="X67">
        <v>2.31</v>
      </c>
      <c r="Y67">
        <v>20</v>
      </c>
    </row>
    <row r="68" spans="1:25" x14ac:dyDescent="0.35">
      <c r="A68" s="5">
        <v>2014</v>
      </c>
      <c r="B68" s="5" t="s">
        <v>30</v>
      </c>
      <c r="C68" s="5" t="s">
        <v>36</v>
      </c>
      <c r="D68" s="5" t="s">
        <v>31</v>
      </c>
      <c r="E68" s="6">
        <v>88988</v>
      </c>
      <c r="F68" s="9">
        <v>26236</v>
      </c>
      <c r="G68" s="6">
        <v>-241</v>
      </c>
      <c r="H68" s="1">
        <v>-2.5999999999999999E-2</v>
      </c>
      <c r="I68">
        <v>10741</v>
      </c>
      <c r="J68">
        <v>6842</v>
      </c>
      <c r="K68">
        <v>-5065</v>
      </c>
      <c r="L68">
        <v>4432</v>
      </c>
      <c r="M68">
        <v>1.1153</v>
      </c>
      <c r="N68" s="1">
        <f>Financial_Statements_of_Major_Companies__2009_2023[[#This Row],[Net Income]]/Financial_Statements_of_Major_Companies__2009_2023[[#This Row],[Revenue]]</f>
        <v>-2.7082303231896437E-3</v>
      </c>
      <c r="O68">
        <v>0.76949999999999996</v>
      </c>
      <c r="P68" s="5">
        <v>-2.2437</v>
      </c>
      <c r="Q68">
        <v>-0.44219999999999998</v>
      </c>
      <c r="R68" s="5">
        <v>-1.268</v>
      </c>
      <c r="S68" s="1">
        <v>-0.27079999999999999</v>
      </c>
      <c r="T68">
        <v>-7.4999999999999997E-3</v>
      </c>
      <c r="U68">
        <v>-3.2471000000000001</v>
      </c>
      <c r="V68">
        <v>154100</v>
      </c>
      <c r="W68">
        <v>1.6222000000000001</v>
      </c>
      <c r="X68">
        <v>-2.5999999999999999E-2</v>
      </c>
      <c r="Y68">
        <v>-1</v>
      </c>
    </row>
    <row r="69" spans="1:25" x14ac:dyDescent="0.35">
      <c r="A69" s="5">
        <v>2015</v>
      </c>
      <c r="B69" s="5" t="s">
        <v>11</v>
      </c>
      <c r="C69" s="5" t="s">
        <v>33</v>
      </c>
      <c r="D69" s="5" t="s">
        <v>12</v>
      </c>
      <c r="E69" s="6">
        <v>233715</v>
      </c>
      <c r="F69" s="9">
        <v>93626</v>
      </c>
      <c r="G69" s="6">
        <v>53394</v>
      </c>
      <c r="H69" s="1">
        <v>2.3050000000000002</v>
      </c>
      <c r="I69">
        <v>119355</v>
      </c>
      <c r="J69">
        <v>81266</v>
      </c>
      <c r="K69">
        <v>-56274</v>
      </c>
      <c r="L69">
        <v>-17716</v>
      </c>
      <c r="M69">
        <v>1.1088</v>
      </c>
      <c r="N69" s="1">
        <f>Financial_Statements_of_Major_Companies__2009_2023[[#This Row],[Net Income]]/Financial_Statements_of_Major_Companies__2009_2023[[#This Row],[Revenue]]</f>
        <v>0.22845773698735639</v>
      </c>
      <c r="O69">
        <v>0.53900000000000003</v>
      </c>
      <c r="P69" s="5">
        <v>44.735500000000002</v>
      </c>
      <c r="Q69">
        <v>18.389900000000001</v>
      </c>
      <c r="R69" s="5">
        <v>30.920100000000001</v>
      </c>
      <c r="S69" s="1">
        <v>22.845800000000001</v>
      </c>
      <c r="T69">
        <v>0.97430000000000005</v>
      </c>
      <c r="U69">
        <v>48.387799999999999</v>
      </c>
      <c r="V69">
        <v>110000</v>
      </c>
      <c r="W69">
        <v>0.1186</v>
      </c>
      <c r="X69">
        <v>2.3050000000000002</v>
      </c>
      <c r="Y69">
        <v>22</v>
      </c>
    </row>
    <row r="70" spans="1:25" x14ac:dyDescent="0.35">
      <c r="A70" s="5">
        <v>2015</v>
      </c>
      <c r="B70" s="5" t="s">
        <v>13</v>
      </c>
      <c r="D70" s="5" t="s">
        <v>12</v>
      </c>
      <c r="E70" s="6">
        <v>93580</v>
      </c>
      <c r="F70" s="9">
        <v>60542</v>
      </c>
      <c r="G70" s="6">
        <v>12193</v>
      </c>
      <c r="H70" s="1">
        <v>1.48</v>
      </c>
      <c r="I70">
        <v>80083</v>
      </c>
      <c r="J70">
        <v>29668</v>
      </c>
      <c r="K70">
        <v>-23001</v>
      </c>
      <c r="L70">
        <v>-9668</v>
      </c>
      <c r="M70">
        <v>2.4733999999999998</v>
      </c>
      <c r="N70" s="1">
        <f>Financial_Statements_of_Major_Companies__2009_2023[[#This Row],[Net Income]]/Financial_Statements_of_Major_Companies__2009_2023[[#This Row],[Revenue]]</f>
        <v>0.13029493481513144</v>
      </c>
      <c r="O70">
        <v>0.44069999999999998</v>
      </c>
      <c r="P70" s="5">
        <v>15.2255</v>
      </c>
      <c r="Q70">
        <v>6.9885000000000002</v>
      </c>
      <c r="R70" s="5">
        <v>11.3012</v>
      </c>
      <c r="S70" s="1">
        <v>13.029500000000001</v>
      </c>
      <c r="T70">
        <v>-0.34250000000000003</v>
      </c>
      <c r="U70">
        <v>20.911000000000001</v>
      </c>
      <c r="V70">
        <v>118000</v>
      </c>
      <c r="W70">
        <v>0.1186</v>
      </c>
      <c r="X70">
        <v>1.48</v>
      </c>
      <c r="Y70">
        <v>13</v>
      </c>
    </row>
    <row r="71" spans="1:25" x14ac:dyDescent="0.35">
      <c r="A71" s="5">
        <v>2015</v>
      </c>
      <c r="B71" s="5" t="s">
        <v>14</v>
      </c>
      <c r="C71" s="5" t="s">
        <v>40</v>
      </c>
      <c r="D71" s="5" t="s">
        <v>12</v>
      </c>
      <c r="E71" s="6">
        <v>74989</v>
      </c>
      <c r="F71" s="9">
        <v>46825</v>
      </c>
      <c r="G71" s="6">
        <v>15826</v>
      </c>
      <c r="H71" s="1">
        <v>1.1419999999999999</v>
      </c>
      <c r="I71">
        <v>120331</v>
      </c>
      <c r="J71">
        <v>26572</v>
      </c>
      <c r="K71">
        <v>-23711</v>
      </c>
      <c r="L71">
        <v>-4225</v>
      </c>
      <c r="M71">
        <v>4.6666999999999996</v>
      </c>
      <c r="N71" s="1">
        <f>Financial_Statements_of_Major_Companies__2009_2023[[#This Row],[Net Income]]/Financial_Statements_of_Major_Companies__2009_2023[[#This Row],[Revenue]]</f>
        <v>0.21104428649535265</v>
      </c>
      <c r="O71">
        <v>4.3400000000000001E-2</v>
      </c>
      <c r="P71" s="5">
        <v>13.585900000000001</v>
      </c>
      <c r="Q71">
        <v>11.0863</v>
      </c>
      <c r="R71" s="5">
        <v>13.3643</v>
      </c>
      <c r="S71" s="1">
        <v>21.104399999999998</v>
      </c>
      <c r="T71">
        <v>0.3054</v>
      </c>
      <c r="U71">
        <v>16.248100000000001</v>
      </c>
      <c r="V71">
        <v>61814</v>
      </c>
      <c r="W71">
        <v>0.1186</v>
      </c>
      <c r="X71">
        <v>1.1419999999999999</v>
      </c>
      <c r="Y71">
        <v>21</v>
      </c>
    </row>
    <row r="72" spans="1:25" x14ac:dyDescent="0.35">
      <c r="A72" s="5">
        <v>2015</v>
      </c>
      <c r="B72" s="5" t="s">
        <v>15</v>
      </c>
      <c r="C72" s="5" t="s">
        <v>42</v>
      </c>
      <c r="D72" s="5" t="s">
        <v>16</v>
      </c>
      <c r="E72" s="6">
        <v>9248</v>
      </c>
      <c r="F72" s="9">
        <v>4719</v>
      </c>
      <c r="G72" s="6">
        <v>1228</v>
      </c>
      <c r="H72" s="1">
        <v>1</v>
      </c>
      <c r="I72">
        <v>13759</v>
      </c>
      <c r="J72">
        <v>2546</v>
      </c>
      <c r="K72">
        <v>-8038</v>
      </c>
      <c r="L72">
        <v>4728</v>
      </c>
      <c r="M72">
        <v>1.5163</v>
      </c>
      <c r="N72" s="1">
        <f>Financial_Statements_of_Major_Companies__2009_2023[[#This Row],[Net Income]]/Financial_Statements_of_Major_Companies__2009_2023[[#This Row],[Revenue]]</f>
        <v>0.13278546712802769</v>
      </c>
      <c r="O72">
        <v>0</v>
      </c>
      <c r="P72" s="5">
        <v>8.9251000000000005</v>
      </c>
      <c r="Q72">
        <v>4.2519</v>
      </c>
      <c r="R72" s="5">
        <v>8.9251000000000005</v>
      </c>
      <c r="S72" s="1">
        <v>13.278600000000001</v>
      </c>
      <c r="T72">
        <v>9.35E-2</v>
      </c>
      <c r="U72">
        <v>13.159000000000001</v>
      </c>
      <c r="V72">
        <v>16800</v>
      </c>
      <c r="W72">
        <v>0.1186</v>
      </c>
      <c r="X72">
        <v>1</v>
      </c>
      <c r="Y72">
        <v>13</v>
      </c>
    </row>
    <row r="73" spans="1:25" x14ac:dyDescent="0.35">
      <c r="A73" s="5">
        <v>2015</v>
      </c>
      <c r="B73" s="5" t="s">
        <v>17</v>
      </c>
      <c r="C73" s="5" t="s">
        <v>42</v>
      </c>
      <c r="D73" s="5" t="s">
        <v>18</v>
      </c>
      <c r="E73" s="6">
        <v>58327</v>
      </c>
      <c r="F73" s="9">
        <v>10565</v>
      </c>
      <c r="G73" s="6">
        <v>2196</v>
      </c>
      <c r="H73" s="1">
        <v>1.65</v>
      </c>
      <c r="I73">
        <v>90210</v>
      </c>
      <c r="J73">
        <v>2877</v>
      </c>
      <c r="K73">
        <v>8462</v>
      </c>
      <c r="L73">
        <v>-11429</v>
      </c>
      <c r="M73">
        <v>1</v>
      </c>
      <c r="N73" s="1">
        <f>Financial_Statements_of_Major_Companies__2009_2023[[#This Row],[Net Income]]/Financial_Statements_of_Major_Companies__2009_2023[[#This Row],[Revenue]]</f>
        <v>3.764980197850052E-2</v>
      </c>
      <c r="O73">
        <v>0.32419999999999999</v>
      </c>
      <c r="P73" s="5">
        <v>2.4630999999999998</v>
      </c>
      <c r="Q73">
        <v>0.44719999999999999</v>
      </c>
      <c r="R73" s="5">
        <v>1.8601000000000001</v>
      </c>
      <c r="S73" s="1">
        <v>3.7650000000000001</v>
      </c>
      <c r="T73">
        <v>-1.3029999999999999</v>
      </c>
      <c r="U73">
        <v>2.4630999999999998</v>
      </c>
      <c r="V73">
        <v>66400</v>
      </c>
      <c r="W73">
        <v>0.1186</v>
      </c>
      <c r="X73">
        <v>1.65</v>
      </c>
      <c r="Y73">
        <v>3</v>
      </c>
    </row>
    <row r="74" spans="1:25" x14ac:dyDescent="0.35">
      <c r="A74" s="5">
        <v>2015</v>
      </c>
      <c r="B74" s="5" t="s">
        <v>19</v>
      </c>
      <c r="C74" s="5" t="s">
        <v>42</v>
      </c>
      <c r="D74" s="5" t="s">
        <v>20</v>
      </c>
      <c r="E74" s="6">
        <v>16833</v>
      </c>
      <c r="F74" s="9">
        <v>11071</v>
      </c>
      <c r="G74" s="6">
        <v>874</v>
      </c>
      <c r="H74" s="1">
        <v>1.79</v>
      </c>
      <c r="I74">
        <v>16828</v>
      </c>
      <c r="J74">
        <v>3780</v>
      </c>
      <c r="K74">
        <v>-5211</v>
      </c>
      <c r="L74">
        <v>1403</v>
      </c>
      <c r="M74">
        <v>0.91359999999999997</v>
      </c>
      <c r="N74" s="1">
        <f>Financial_Statements_of_Major_Companies__2009_2023[[#This Row],[Net Income]]/Financial_Statements_of_Major_Companies__2009_2023[[#This Row],[Revenue]]</f>
        <v>5.1921820234064039E-2</v>
      </c>
      <c r="O74">
        <v>1.0164</v>
      </c>
      <c r="P74" s="5">
        <v>5.2769000000000004</v>
      </c>
      <c r="Q74">
        <v>1.4043000000000001</v>
      </c>
      <c r="R74" s="5">
        <v>2.7111999999999998</v>
      </c>
      <c r="S74" s="1">
        <v>5.1921999999999997</v>
      </c>
      <c r="T74">
        <v>-0.42849999999999999</v>
      </c>
      <c r="U74">
        <v>5.2769000000000004</v>
      </c>
      <c r="V74">
        <v>23000</v>
      </c>
      <c r="W74">
        <v>0.1186</v>
      </c>
      <c r="X74">
        <v>1.79</v>
      </c>
      <c r="Y74">
        <v>5</v>
      </c>
    </row>
    <row r="75" spans="1:25" x14ac:dyDescent="0.35">
      <c r="A75" s="5">
        <v>2015</v>
      </c>
      <c r="B75" s="5" t="s">
        <v>21</v>
      </c>
      <c r="C75" s="5" t="s">
        <v>36</v>
      </c>
      <c r="D75" s="5" t="s">
        <v>22</v>
      </c>
      <c r="E75" s="6">
        <v>31198</v>
      </c>
      <c r="F75" s="9">
        <v>7149</v>
      </c>
      <c r="G75" s="6">
        <v>-1682</v>
      </c>
      <c r="H75" s="1">
        <v>-15.82</v>
      </c>
      <c r="I75">
        <v>-945</v>
      </c>
      <c r="J75">
        <v>-1387</v>
      </c>
      <c r="K75">
        <v>327</v>
      </c>
      <c r="L75">
        <v>285</v>
      </c>
      <c r="M75">
        <v>1.0479000000000001</v>
      </c>
      <c r="N75" s="1">
        <f>Financial_Statements_of_Major_Companies__2009_2023[[#This Row],[Net Income]]/Financial_Statements_of_Major_Companies__2009_2023[[#This Row],[Revenue]]</f>
        <v>-5.3913712417462657E-2</v>
      </c>
      <c r="O75">
        <v>-3.9958</v>
      </c>
      <c r="P75" s="5">
        <v>191.53440000000001</v>
      </c>
      <c r="Q75">
        <v>-13.7277</v>
      </c>
      <c r="R75" s="5">
        <v>-84.500500000000002</v>
      </c>
      <c r="S75" s="1">
        <v>-5.3914</v>
      </c>
      <c r="T75">
        <v>-7.4240000000000004</v>
      </c>
      <c r="U75">
        <v>54.6663</v>
      </c>
      <c r="V75">
        <v>196000</v>
      </c>
      <c r="W75">
        <v>0.1186</v>
      </c>
      <c r="X75">
        <v>-15.82</v>
      </c>
      <c r="Y75">
        <v>-6</v>
      </c>
    </row>
    <row r="76" spans="1:25" x14ac:dyDescent="0.35">
      <c r="A76" s="5">
        <v>2015</v>
      </c>
      <c r="B76" s="5" t="s">
        <v>23</v>
      </c>
      <c r="C76" s="5" t="s">
        <v>36</v>
      </c>
      <c r="D76" s="5" t="s">
        <v>24</v>
      </c>
      <c r="E76" s="6">
        <v>25413</v>
      </c>
      <c r="F76" s="9">
        <v>9789.2000000000007</v>
      </c>
      <c r="G76" s="6">
        <v>4529.3</v>
      </c>
      <c r="H76" s="1">
        <v>4.8</v>
      </c>
      <c r="I76">
        <v>7087.9</v>
      </c>
      <c r="J76">
        <v>6539.1</v>
      </c>
      <c r="K76">
        <v>-1420</v>
      </c>
      <c r="L76">
        <v>735.3</v>
      </c>
      <c r="M76">
        <v>3.2684000000000002</v>
      </c>
      <c r="N76" s="1">
        <f>Financial_Statements_of_Major_Companies__2009_2023[[#This Row],[Net Income]]/Financial_Statements_of_Major_Companies__2009_2023[[#This Row],[Revenue]]</f>
        <v>0.17822767874709794</v>
      </c>
      <c r="O76">
        <v>3.4033000000000002</v>
      </c>
      <c r="P76" s="5">
        <v>63.901899999999998</v>
      </c>
      <c r="Q76">
        <v>11.938499999999999</v>
      </c>
      <c r="R76" s="5">
        <v>14.5123</v>
      </c>
      <c r="S76" s="1">
        <v>17.822800000000001</v>
      </c>
      <c r="T76">
        <v>0.93540000000000001</v>
      </c>
      <c r="U76">
        <v>99.074799999999996</v>
      </c>
      <c r="V76">
        <v>420000</v>
      </c>
      <c r="W76">
        <v>0.1186</v>
      </c>
      <c r="X76">
        <v>4.8</v>
      </c>
      <c r="Y76">
        <v>17</v>
      </c>
    </row>
    <row r="77" spans="1:25" x14ac:dyDescent="0.35">
      <c r="A77" s="5">
        <v>2015</v>
      </c>
      <c r="B77" s="5" t="s">
        <v>25</v>
      </c>
      <c r="C77" s="5" t="s">
        <v>41</v>
      </c>
      <c r="D77" s="5" t="s">
        <v>26</v>
      </c>
      <c r="E77" s="6">
        <v>38919.160000000003</v>
      </c>
      <c r="F77" s="9">
        <v>38919.160000000003</v>
      </c>
      <c r="G77" s="6">
        <v>-495.39600000000002</v>
      </c>
      <c r="H77" s="1">
        <v>-0.1162</v>
      </c>
      <c r="I77">
        <v>100706.1</v>
      </c>
      <c r="J77">
        <v>24659.71</v>
      </c>
      <c r="K77">
        <v>-12895.59</v>
      </c>
      <c r="L77">
        <v>-674.28899999999999</v>
      </c>
      <c r="M77">
        <v>1</v>
      </c>
      <c r="N77" s="1">
        <f>Financial_Statements_of_Major_Companies__2009_2023[[#This Row],[Net Income]]/Financial_Statements_of_Major_Companies__2009_2023[[#This Row],[Revenue]]</f>
        <v>-1.272884615186967E-2</v>
      </c>
      <c r="O77">
        <v>3.6646000000000001</v>
      </c>
      <c r="P77" s="5">
        <v>0.94589999999999996</v>
      </c>
      <c r="Q77">
        <v>5.5599999999999997E-2</v>
      </c>
      <c r="R77" s="5">
        <v>0.251</v>
      </c>
      <c r="S77" s="1">
        <v>-1.3882000000000001</v>
      </c>
      <c r="T77">
        <v>9.9995999999999992</v>
      </c>
      <c r="U77">
        <v>1.0808</v>
      </c>
      <c r="V77">
        <v>129400</v>
      </c>
      <c r="W77">
        <v>0.1186</v>
      </c>
      <c r="X77">
        <v>-0.1162</v>
      </c>
      <c r="Y77">
        <v>-2</v>
      </c>
    </row>
    <row r="78" spans="1:25" x14ac:dyDescent="0.35">
      <c r="A78">
        <v>2015</v>
      </c>
      <c r="B78" t="s">
        <v>27</v>
      </c>
      <c r="C78"/>
      <c r="D78" t="s">
        <v>28</v>
      </c>
      <c r="E78" s="2">
        <v>4682</v>
      </c>
      <c r="F78" s="2">
        <v>2599</v>
      </c>
      <c r="G78" s="2">
        <v>631</v>
      </c>
      <c r="H78" s="1">
        <v>0.28000000000000003</v>
      </c>
      <c r="I78">
        <v>4418</v>
      </c>
      <c r="J78">
        <v>906</v>
      </c>
      <c r="K78">
        <v>-727</v>
      </c>
      <c r="L78">
        <v>-834</v>
      </c>
      <c r="M78">
        <v>6.3761000000000001</v>
      </c>
      <c r="N78" s="1">
        <f>Financial_Statements_of_Major_Companies__2009_2023[[#This Row],[Net Income]]/Financial_Statements_of_Major_Companies__2009_2023[[#This Row],[Revenue]]</f>
        <v>0.13477146518581803</v>
      </c>
      <c r="O78">
        <v>0.31640000000000001</v>
      </c>
      <c r="P78" s="5">
        <v>14.282500000000001</v>
      </c>
      <c r="Q78">
        <v>8.7627000000000006</v>
      </c>
      <c r="R78" s="5">
        <v>10.849399999999999</v>
      </c>
      <c r="S78" s="1">
        <v>13.4772</v>
      </c>
      <c r="T78">
        <v>0.1033</v>
      </c>
      <c r="U78">
        <v>17.6356</v>
      </c>
      <c r="V78">
        <v>9228</v>
      </c>
      <c r="W78">
        <v>0.1186</v>
      </c>
      <c r="X78">
        <v>0.28000000000000003</v>
      </c>
      <c r="Y78">
        <v>13</v>
      </c>
    </row>
    <row r="79" spans="1:25" x14ac:dyDescent="0.35">
      <c r="A79">
        <v>2015</v>
      </c>
      <c r="B79" t="s">
        <v>29</v>
      </c>
      <c r="C79" t="s">
        <v>39</v>
      </c>
      <c r="D79" t="s">
        <v>28</v>
      </c>
      <c r="E79" s="2">
        <v>55355</v>
      </c>
      <c r="F79" s="2">
        <v>34679</v>
      </c>
      <c r="G79" s="2">
        <v>11420</v>
      </c>
      <c r="H79" s="1">
        <v>2.33</v>
      </c>
      <c r="I79">
        <v>61085</v>
      </c>
      <c r="J79">
        <v>19018</v>
      </c>
      <c r="K79">
        <v>-8183</v>
      </c>
      <c r="L79">
        <v>1912</v>
      </c>
      <c r="M79">
        <v>2.4491999999999998</v>
      </c>
      <c r="N79" s="1">
        <f>Financial_Statements_of_Major_Companies__2009_2023[[#This Row],[Net Income]]/Financial_Statements_of_Major_Companies__2009_2023[[#This Row],[Revenue]]</f>
        <v>0.20630476018426519</v>
      </c>
      <c r="O79">
        <v>0.37109999999999999</v>
      </c>
      <c r="P79" s="5">
        <v>18.6953</v>
      </c>
      <c r="Q79">
        <v>11.255800000000001</v>
      </c>
      <c r="R79" s="5">
        <v>14.0777</v>
      </c>
      <c r="S79" s="1">
        <v>20.630500000000001</v>
      </c>
      <c r="T79">
        <v>0.34920000000000001</v>
      </c>
      <c r="U79">
        <v>24.9236</v>
      </c>
      <c r="V79">
        <v>107300</v>
      </c>
      <c r="W79">
        <v>0.1186</v>
      </c>
      <c r="X79">
        <v>2.33</v>
      </c>
      <c r="Y79">
        <v>20</v>
      </c>
    </row>
    <row r="80" spans="1:25" x14ac:dyDescent="0.35">
      <c r="A80">
        <v>2015</v>
      </c>
      <c r="B80" t="s">
        <v>30</v>
      </c>
      <c r="C80" t="s">
        <v>39</v>
      </c>
      <c r="D80" t="s">
        <v>31</v>
      </c>
      <c r="E80" s="2">
        <v>107006</v>
      </c>
      <c r="F80" s="2">
        <v>35355</v>
      </c>
      <c r="G80" s="2">
        <v>596</v>
      </c>
      <c r="H80" s="1">
        <v>6.25E-2</v>
      </c>
      <c r="I80">
        <v>13384</v>
      </c>
      <c r="J80">
        <v>12039</v>
      </c>
      <c r="K80">
        <v>-6450</v>
      </c>
      <c r="L80">
        <v>-3882</v>
      </c>
      <c r="M80">
        <v>1.0536000000000001</v>
      </c>
      <c r="N80" s="1">
        <f>Financial_Statements_of_Major_Companies__2009_2023[[#This Row],[Net Income]]/Financial_Statements_of_Major_Companies__2009_2023[[#This Row],[Revenue]]</f>
        <v>5.5697811337681999E-3</v>
      </c>
      <c r="O80">
        <v>0.61470000000000002</v>
      </c>
      <c r="P80" s="5">
        <v>4.4531000000000001</v>
      </c>
      <c r="Q80">
        <v>0.92049999999999998</v>
      </c>
      <c r="R80" s="5">
        <v>2.7578999999999998</v>
      </c>
      <c r="S80" s="1">
        <v>0.55700000000000005</v>
      </c>
      <c r="T80">
        <v>0.56999999999999995</v>
      </c>
      <c r="U80">
        <v>6.1921999999999997</v>
      </c>
      <c r="V80">
        <v>230800</v>
      </c>
      <c r="W80">
        <v>0.1186</v>
      </c>
      <c r="X80">
        <v>6.25E-2</v>
      </c>
      <c r="Y80">
        <v>0</v>
      </c>
    </row>
    <row r="81" spans="1:25" x14ac:dyDescent="0.35">
      <c r="A81">
        <v>2016</v>
      </c>
      <c r="B81" t="s">
        <v>11</v>
      </c>
      <c r="C81" t="s">
        <v>43</v>
      </c>
      <c r="D81" t="s">
        <v>12</v>
      </c>
      <c r="E81" s="2">
        <v>215639</v>
      </c>
      <c r="F81" s="2">
        <v>84263</v>
      </c>
      <c r="G81" s="2">
        <v>45687</v>
      </c>
      <c r="H81" s="1">
        <v>2.0775000000000001</v>
      </c>
      <c r="I81">
        <v>128249</v>
      </c>
      <c r="J81">
        <v>66231</v>
      </c>
      <c r="K81">
        <v>-45977</v>
      </c>
      <c r="L81">
        <v>-20890</v>
      </c>
      <c r="M81">
        <v>1.3527</v>
      </c>
      <c r="N81" s="1">
        <f>Financial_Statements_of_Major_Companies__2009_2023[[#This Row],[Net Income]]/Financial_Statements_of_Major_Companies__2009_2023[[#This Row],[Revenue]]</f>
        <v>0.211867983064288</v>
      </c>
      <c r="O81">
        <v>0.67859999999999998</v>
      </c>
      <c r="P81" s="5">
        <v>35.623699999999999</v>
      </c>
      <c r="Q81">
        <v>14.202400000000001</v>
      </c>
      <c r="R81" s="5">
        <v>22.4312</v>
      </c>
      <c r="S81" s="1">
        <v>21.186800000000002</v>
      </c>
      <c r="T81">
        <v>-0.59009999999999996</v>
      </c>
      <c r="U81">
        <v>38.190600000000003</v>
      </c>
      <c r="V81">
        <v>116000</v>
      </c>
      <c r="W81">
        <v>1.2616000000000001</v>
      </c>
      <c r="X81">
        <v>2.0775000000000001</v>
      </c>
      <c r="Y81">
        <v>21</v>
      </c>
    </row>
    <row r="82" spans="1:25" x14ac:dyDescent="0.35">
      <c r="A82" s="5">
        <v>2016</v>
      </c>
      <c r="B82" s="5" t="s">
        <v>13</v>
      </c>
      <c r="C82" s="5" t="s">
        <v>42</v>
      </c>
      <c r="D82" s="5" t="s">
        <v>12</v>
      </c>
      <c r="E82" s="6">
        <v>91154</v>
      </c>
      <c r="F82" s="9">
        <v>58374</v>
      </c>
      <c r="G82" s="6">
        <v>20539</v>
      </c>
      <c r="H82" s="1">
        <v>2.56</v>
      </c>
      <c r="I82">
        <v>71997</v>
      </c>
      <c r="J82">
        <v>33325</v>
      </c>
      <c r="K82">
        <v>-23950</v>
      </c>
      <c r="L82">
        <v>-8393</v>
      </c>
      <c r="M82">
        <v>2.3529</v>
      </c>
      <c r="N82" s="1">
        <f>Financial_Statements_of_Major_Companies__2009_2023[[#This Row],[Net Income]]/Financial_Statements_of_Major_Companies__2009_2023[[#This Row],[Revenue]]</f>
        <v>0.22532198257893235</v>
      </c>
      <c r="O82">
        <v>0.74250000000000005</v>
      </c>
      <c r="P82" s="5">
        <v>28.5276</v>
      </c>
      <c r="Q82">
        <v>10.616199999999999</v>
      </c>
      <c r="R82" s="5">
        <v>18.248100000000001</v>
      </c>
      <c r="S82" s="1">
        <v>22.5322</v>
      </c>
      <c r="T82">
        <v>0.24349999999999999</v>
      </c>
      <c r="U82">
        <v>40.758499999999998</v>
      </c>
      <c r="V82">
        <v>114000</v>
      </c>
      <c r="W82">
        <v>1.2616000000000001</v>
      </c>
      <c r="X82">
        <v>2.56</v>
      </c>
      <c r="Y82">
        <v>22</v>
      </c>
    </row>
    <row r="83" spans="1:25" x14ac:dyDescent="0.35">
      <c r="A83" s="5">
        <v>2016</v>
      </c>
      <c r="B83" s="5" t="s">
        <v>14</v>
      </c>
      <c r="D83" s="5" t="s">
        <v>12</v>
      </c>
      <c r="E83" s="6">
        <v>90272</v>
      </c>
      <c r="F83" s="9">
        <v>55134</v>
      </c>
      <c r="G83" s="6">
        <v>19478</v>
      </c>
      <c r="H83" s="1">
        <v>1.3925000000000001</v>
      </c>
      <c r="I83">
        <v>139036</v>
      </c>
      <c r="J83">
        <v>36036</v>
      </c>
      <c r="K83">
        <v>-31165</v>
      </c>
      <c r="L83">
        <v>-8332</v>
      </c>
      <c r="M83">
        <v>6.2907999999999999</v>
      </c>
      <c r="N83" s="1">
        <f>Financial_Statements_of_Major_Companies__2009_2023[[#This Row],[Net Income]]/Financial_Statements_of_Major_Companies__2009_2023[[#This Row],[Revenue]]</f>
        <v>0.2157701169797944</v>
      </c>
      <c r="O83">
        <v>2.8299999999999999E-2</v>
      </c>
      <c r="P83" s="5">
        <v>14.0093</v>
      </c>
      <c r="Q83">
        <v>11.6289</v>
      </c>
      <c r="R83" s="5">
        <v>13.623699999999999</v>
      </c>
      <c r="S83" s="1">
        <v>21.577000000000002</v>
      </c>
      <c r="T83">
        <v>0.62490000000000001</v>
      </c>
      <c r="U83">
        <v>16.3323</v>
      </c>
      <c r="V83">
        <v>72053</v>
      </c>
      <c r="W83">
        <v>1.2616000000000001</v>
      </c>
      <c r="X83">
        <v>1.3925000000000001</v>
      </c>
      <c r="Y83">
        <v>21</v>
      </c>
    </row>
    <row r="84" spans="1:25" x14ac:dyDescent="0.35">
      <c r="A84" s="5">
        <v>2016</v>
      </c>
      <c r="B84" s="5" t="s">
        <v>15</v>
      </c>
      <c r="C84" s="5" t="s">
        <v>40</v>
      </c>
      <c r="D84" s="5" t="s">
        <v>16</v>
      </c>
      <c r="E84" s="6">
        <v>10842</v>
      </c>
      <c r="F84" s="9">
        <v>5141</v>
      </c>
      <c r="G84" s="6">
        <v>1401</v>
      </c>
      <c r="H84" s="1">
        <v>1.1499999999999999</v>
      </c>
      <c r="I84">
        <v>14712</v>
      </c>
      <c r="J84">
        <v>3158</v>
      </c>
      <c r="K84">
        <v>-5904</v>
      </c>
      <c r="L84">
        <v>2038</v>
      </c>
      <c r="M84">
        <v>1.5246</v>
      </c>
      <c r="N84" s="1">
        <f>Financial_Statements_of_Major_Companies__2009_2023[[#This Row],[Net Income]]/Financial_Statements_of_Major_Companies__2009_2023[[#This Row],[Revenue]]</f>
        <v>0.1292197011621472</v>
      </c>
      <c r="O84">
        <v>0</v>
      </c>
      <c r="P84" s="5">
        <v>9.5228000000000002</v>
      </c>
      <c r="Q84">
        <v>4.2321999999999997</v>
      </c>
      <c r="R84" s="5">
        <v>9.5228000000000002</v>
      </c>
      <c r="S84" s="1">
        <v>12.922000000000001</v>
      </c>
      <c r="T84">
        <v>0.53820000000000001</v>
      </c>
      <c r="U84">
        <v>13.417</v>
      </c>
      <c r="V84">
        <v>18100</v>
      </c>
      <c r="W84">
        <v>1.2616000000000001</v>
      </c>
      <c r="X84">
        <v>1.1499999999999999</v>
      </c>
      <c r="Y84">
        <v>12</v>
      </c>
    </row>
    <row r="85" spans="1:25" x14ac:dyDescent="0.35">
      <c r="A85" s="5">
        <v>2016</v>
      </c>
      <c r="B85" s="5" t="s">
        <v>17</v>
      </c>
      <c r="C85" s="5" t="s">
        <v>40</v>
      </c>
      <c r="D85" s="5" t="s">
        <v>18</v>
      </c>
      <c r="E85" s="6">
        <v>52367</v>
      </c>
      <c r="F85" s="9">
        <v>5236</v>
      </c>
      <c r="G85" s="6">
        <v>-849</v>
      </c>
      <c r="H85" s="1">
        <v>-0.78</v>
      </c>
      <c r="I85">
        <v>76858</v>
      </c>
      <c r="J85">
        <v>3502</v>
      </c>
      <c r="K85">
        <v>3252</v>
      </c>
      <c r="L85">
        <v>-6833</v>
      </c>
      <c r="M85">
        <v>1</v>
      </c>
      <c r="N85" s="1">
        <f>Financial_Statements_of_Major_Companies__2009_2023[[#This Row],[Net Income]]/Financial_Statements_of_Major_Companies__2009_2023[[#This Row],[Revenue]]</f>
        <v>-1.6212500238699943E-2</v>
      </c>
      <c r="O85">
        <v>0.4022</v>
      </c>
      <c r="P85" s="5">
        <v>-0.33700000000000002</v>
      </c>
      <c r="Q85">
        <v>-5.1999999999999998E-2</v>
      </c>
      <c r="R85" s="5">
        <v>-0.24030000000000001</v>
      </c>
      <c r="S85" s="1">
        <v>-1.6213</v>
      </c>
      <c r="T85">
        <v>1.0537000000000001</v>
      </c>
      <c r="U85">
        <v>-0.33700000000000002</v>
      </c>
      <c r="V85">
        <v>56400</v>
      </c>
      <c r="W85">
        <v>1.2616000000000001</v>
      </c>
      <c r="X85">
        <v>-0.78</v>
      </c>
      <c r="Y85">
        <v>-2</v>
      </c>
    </row>
    <row r="86" spans="1:25" x14ac:dyDescent="0.35">
      <c r="A86" s="5">
        <v>2016</v>
      </c>
      <c r="B86" s="5" t="s">
        <v>19</v>
      </c>
      <c r="C86" s="5" t="s">
        <v>36</v>
      </c>
      <c r="D86" s="5" t="s">
        <v>20</v>
      </c>
      <c r="E86" s="6">
        <v>17666</v>
      </c>
      <c r="F86" s="9">
        <v>12286</v>
      </c>
      <c r="G86" s="6">
        <v>1393</v>
      </c>
      <c r="H86" s="1">
        <v>2.78</v>
      </c>
      <c r="I86">
        <v>18192</v>
      </c>
      <c r="J86">
        <v>4409</v>
      </c>
      <c r="K86">
        <v>-5753</v>
      </c>
      <c r="L86">
        <v>1171</v>
      </c>
      <c r="M86">
        <v>0.81489999999999996</v>
      </c>
      <c r="N86" s="1">
        <f>Financial_Statements_of_Major_Companies__2009_2023[[#This Row],[Net Income]]/Financial_Statements_of_Major_Companies__2009_2023[[#This Row],[Revenue]]</f>
        <v>7.8852032152156679E-2</v>
      </c>
      <c r="O86">
        <v>1.0134000000000001</v>
      </c>
      <c r="P86" s="5">
        <v>7.7342000000000004</v>
      </c>
      <c r="Q86">
        <v>2.0510999999999999</v>
      </c>
      <c r="R86" s="5">
        <v>4.0887000000000002</v>
      </c>
      <c r="S86" s="1">
        <v>7.8852000000000002</v>
      </c>
      <c r="T86">
        <v>0.2656</v>
      </c>
      <c r="U86">
        <v>7.7342000000000004</v>
      </c>
      <c r="V86">
        <v>24000</v>
      </c>
      <c r="W86">
        <v>1.2616000000000001</v>
      </c>
      <c r="X86">
        <v>2.78</v>
      </c>
      <c r="Y86">
        <v>7</v>
      </c>
    </row>
    <row r="87" spans="1:25" x14ac:dyDescent="0.35">
      <c r="A87" s="5">
        <v>2016</v>
      </c>
      <c r="B87" s="5" t="s">
        <v>21</v>
      </c>
      <c r="D87" s="5" t="s">
        <v>22</v>
      </c>
      <c r="E87" s="6">
        <v>25146</v>
      </c>
      <c r="F87" s="9">
        <v>5810</v>
      </c>
      <c r="G87" s="6">
        <v>-1129</v>
      </c>
      <c r="H87" s="1">
        <v>-10.59</v>
      </c>
      <c r="I87">
        <v>-1956</v>
      </c>
      <c r="J87">
        <v>-2167</v>
      </c>
      <c r="K87">
        <v>2519</v>
      </c>
      <c r="L87">
        <v>-364</v>
      </c>
      <c r="M87">
        <v>1.1115999999999999</v>
      </c>
      <c r="N87" s="1">
        <f>Financial_Statements_of_Major_Companies__2009_2023[[#This Row],[Net Income]]/Financial_Statements_of_Major_Companies__2009_2023[[#This Row],[Revenue]]</f>
        <v>-4.4897796866300806E-2</v>
      </c>
      <c r="O87">
        <v>-1.5215000000000001</v>
      </c>
      <c r="P87" s="5">
        <v>57.668700000000001</v>
      </c>
      <c r="Q87">
        <v>-9.9497</v>
      </c>
      <c r="R87" s="5">
        <v>-742.10519999999997</v>
      </c>
      <c r="S87" s="1">
        <v>-4.4897999999999998</v>
      </c>
      <c r="T87">
        <v>14.901400000000001</v>
      </c>
      <c r="U87">
        <v>27.285900000000002</v>
      </c>
      <c r="V87">
        <v>178000</v>
      </c>
      <c r="W87">
        <v>1.2616000000000001</v>
      </c>
      <c r="X87">
        <v>-10.59</v>
      </c>
      <c r="Y87">
        <v>-5</v>
      </c>
    </row>
    <row r="88" spans="1:25" x14ac:dyDescent="0.35">
      <c r="A88">
        <v>2016</v>
      </c>
      <c r="B88" t="s">
        <v>23</v>
      </c>
      <c r="C88" t="s">
        <v>34</v>
      </c>
      <c r="D88" t="s">
        <v>24</v>
      </c>
      <c r="E88" s="2">
        <v>24621.9</v>
      </c>
      <c r="F88" s="2">
        <v>10204.700000000001</v>
      </c>
      <c r="G88" s="2">
        <v>4686.5</v>
      </c>
      <c r="H88" s="1">
        <v>5.44</v>
      </c>
      <c r="I88">
        <v>-2204.3000000000002</v>
      </c>
      <c r="J88">
        <v>6059.6</v>
      </c>
      <c r="K88">
        <v>-981.6</v>
      </c>
      <c r="L88">
        <v>-11262.4</v>
      </c>
      <c r="M88">
        <v>1.3979999999999999</v>
      </c>
      <c r="N88" s="1">
        <f>Financial_Statements_of_Major_Companies__2009_2023[[#This Row],[Net Income]]/Financial_Statements_of_Major_Companies__2009_2023[[#This Row],[Revenue]]</f>
        <v>0.19033868223004721</v>
      </c>
      <c r="O88">
        <v>-11.775</v>
      </c>
      <c r="P88" s="5">
        <v>-212.6069</v>
      </c>
      <c r="Q88">
        <v>15.1061</v>
      </c>
      <c r="R88" s="5">
        <v>19.7958</v>
      </c>
      <c r="S88" s="1">
        <v>19.033899999999999</v>
      </c>
      <c r="T88">
        <v>-0.21</v>
      </c>
      <c r="U88">
        <v>-103.20869999999999</v>
      </c>
      <c r="V88">
        <v>375000</v>
      </c>
      <c r="W88">
        <v>1.2616000000000001</v>
      </c>
      <c r="X88">
        <v>5.44</v>
      </c>
      <c r="Y88">
        <v>19</v>
      </c>
    </row>
    <row r="89" spans="1:25" x14ac:dyDescent="0.35">
      <c r="A89">
        <v>2016</v>
      </c>
      <c r="B89" t="s">
        <v>25</v>
      </c>
      <c r="C89" t="s">
        <v>33</v>
      </c>
      <c r="D89" t="s">
        <v>26</v>
      </c>
      <c r="E89" s="2">
        <v>29072.54</v>
      </c>
      <c r="F89" s="2">
        <v>29072.54</v>
      </c>
      <c r="G89" s="2">
        <v>2373.13</v>
      </c>
      <c r="H89" s="1">
        <v>0.55840000000000001</v>
      </c>
      <c r="I89">
        <v>96720.98</v>
      </c>
      <c r="J89">
        <v>15295.92</v>
      </c>
      <c r="K89">
        <v>49749</v>
      </c>
      <c r="L89">
        <v>-1784.93</v>
      </c>
      <c r="M89">
        <v>1</v>
      </c>
      <c r="N89" s="1">
        <f>Financial_Statements_of_Major_Companies__2009_2023[[#This Row],[Net Income]]/Financial_Statements_of_Major_Companies__2009_2023[[#This Row],[Revenue]]</f>
        <v>8.1627886658682036E-2</v>
      </c>
      <c r="O89">
        <v>3.5002</v>
      </c>
      <c r="P89" s="5">
        <v>3.1345999999999998</v>
      </c>
      <c r="Q89">
        <v>0.18440000000000001</v>
      </c>
      <c r="R89" s="5">
        <v>0.8387</v>
      </c>
      <c r="S89" s="1">
        <v>9.1781000000000006</v>
      </c>
      <c r="T89">
        <v>-2.4382000000000001</v>
      </c>
      <c r="U89">
        <v>3.5150999999999999</v>
      </c>
      <c r="V89">
        <v>119300</v>
      </c>
      <c r="W89">
        <v>1.2616000000000001</v>
      </c>
      <c r="X89">
        <v>0.55840000000000001</v>
      </c>
      <c r="Y89">
        <v>9</v>
      </c>
    </row>
    <row r="90" spans="1:25" x14ac:dyDescent="0.35">
      <c r="A90">
        <v>2016</v>
      </c>
      <c r="B90" t="s">
        <v>27</v>
      </c>
      <c r="C90" t="s">
        <v>39</v>
      </c>
      <c r="D90" t="s">
        <v>28</v>
      </c>
      <c r="E90" s="2">
        <v>5010</v>
      </c>
      <c r="F90" s="2">
        <v>2811</v>
      </c>
      <c r="G90" s="2">
        <v>614</v>
      </c>
      <c r="H90" s="1">
        <v>0.27</v>
      </c>
      <c r="I90">
        <v>4469</v>
      </c>
      <c r="J90">
        <v>1175</v>
      </c>
      <c r="K90">
        <v>-400</v>
      </c>
      <c r="L90">
        <v>-676</v>
      </c>
      <c r="M90">
        <v>2.5746000000000002</v>
      </c>
      <c r="N90" s="1">
        <f>Financial_Statements_of_Major_Companies__2009_2023[[#This Row],[Net Income]]/Financial_Statements_of_Major_Companies__2009_2023[[#This Row],[Revenue]]</f>
        <v>0.12255489021956088</v>
      </c>
      <c r="O90">
        <v>0.33789999999999998</v>
      </c>
      <c r="P90" s="5">
        <v>13.739100000000001</v>
      </c>
      <c r="Q90">
        <v>8.3310999999999993</v>
      </c>
      <c r="R90" s="5">
        <v>13.4472</v>
      </c>
      <c r="S90" s="1">
        <v>12.2555</v>
      </c>
      <c r="T90">
        <v>0.124</v>
      </c>
      <c r="U90">
        <v>16.662099999999999</v>
      </c>
      <c r="V90">
        <v>9227</v>
      </c>
      <c r="W90">
        <v>1.2616000000000001</v>
      </c>
      <c r="X90">
        <v>0.27</v>
      </c>
      <c r="Y90">
        <v>12</v>
      </c>
    </row>
    <row r="91" spans="1:25" x14ac:dyDescent="0.35">
      <c r="A91">
        <v>2016</v>
      </c>
      <c r="B91" t="s">
        <v>29</v>
      </c>
      <c r="C91"/>
      <c r="D91" t="s">
        <v>28</v>
      </c>
      <c r="E91" s="2">
        <v>59387</v>
      </c>
      <c r="F91" s="2">
        <v>36233</v>
      </c>
      <c r="G91" s="2">
        <v>10316</v>
      </c>
      <c r="H91" s="1">
        <v>2.12</v>
      </c>
      <c r="I91">
        <v>66226</v>
      </c>
      <c r="J91">
        <v>21808</v>
      </c>
      <c r="K91">
        <v>-25817</v>
      </c>
      <c r="L91">
        <v>-5739</v>
      </c>
      <c r="M91">
        <v>1.7490000000000001</v>
      </c>
      <c r="N91" s="1">
        <f>Financial_Statements_of_Major_Companies__2009_2023[[#This Row],[Net Income]]/Financial_Statements_of_Major_Companies__2009_2023[[#This Row],[Revenue]]</f>
        <v>0.17370805058346103</v>
      </c>
      <c r="O91">
        <v>0.38179999999999997</v>
      </c>
      <c r="P91" s="5">
        <v>15.577</v>
      </c>
      <c r="Q91">
        <v>9.1029</v>
      </c>
      <c r="R91" s="5">
        <v>11.874499999999999</v>
      </c>
      <c r="S91" s="1">
        <v>17.370799999999999</v>
      </c>
      <c r="T91">
        <v>0.1101</v>
      </c>
      <c r="U91">
        <v>24.197199999999999</v>
      </c>
      <c r="V91">
        <v>106000</v>
      </c>
      <c r="W91">
        <v>1.2616000000000001</v>
      </c>
      <c r="X91">
        <v>2.12</v>
      </c>
      <c r="Y91">
        <v>17</v>
      </c>
    </row>
    <row r="92" spans="1:25" x14ac:dyDescent="0.35">
      <c r="A92" s="5">
        <v>2016</v>
      </c>
      <c r="B92" s="5" t="s">
        <v>30</v>
      </c>
      <c r="C92" s="5" t="s">
        <v>33</v>
      </c>
      <c r="D92" s="5" t="s">
        <v>31</v>
      </c>
      <c r="E92" s="6">
        <v>135987</v>
      </c>
      <c r="F92" s="9">
        <v>47722</v>
      </c>
      <c r="G92" s="6">
        <v>2371</v>
      </c>
      <c r="H92" s="1">
        <v>0.245</v>
      </c>
      <c r="I92">
        <v>19285</v>
      </c>
      <c r="J92">
        <v>17203</v>
      </c>
      <c r="K92">
        <v>-9516</v>
      </c>
      <c r="L92">
        <v>-3716</v>
      </c>
      <c r="M92">
        <v>1.0448</v>
      </c>
      <c r="N92" s="1">
        <f>Financial_Statements_of_Major_Companies__2009_2023[[#This Row],[Net Income]]/Financial_Statements_of_Major_Companies__2009_2023[[#This Row],[Revenue]]</f>
        <v>1.7435490157147373E-2</v>
      </c>
      <c r="O92">
        <v>0.39900000000000002</v>
      </c>
      <c r="P92" s="5">
        <v>12.294499999999999</v>
      </c>
      <c r="Q92">
        <v>2.8429000000000002</v>
      </c>
      <c r="R92" s="5">
        <v>8.7882999999999996</v>
      </c>
      <c r="S92" s="1">
        <v>1.7435</v>
      </c>
      <c r="T92">
        <v>0.30030000000000001</v>
      </c>
      <c r="U92">
        <v>15.2958</v>
      </c>
      <c r="V92">
        <v>341400</v>
      </c>
      <c r="W92">
        <v>1.2616000000000001</v>
      </c>
      <c r="X92">
        <v>0.245</v>
      </c>
      <c r="Y92">
        <v>1</v>
      </c>
    </row>
    <row r="93" spans="1:25" x14ac:dyDescent="0.35">
      <c r="A93" s="5">
        <v>2017</v>
      </c>
      <c r="B93" s="5" t="s">
        <v>11</v>
      </c>
      <c r="C93" s="5" t="s">
        <v>42</v>
      </c>
      <c r="D93" s="5" t="s">
        <v>12</v>
      </c>
      <c r="E93" s="6">
        <v>229234</v>
      </c>
      <c r="F93" s="9">
        <v>88186</v>
      </c>
      <c r="G93" s="6">
        <v>48351</v>
      </c>
      <c r="H93" s="1">
        <v>2.3025000000000002</v>
      </c>
      <c r="I93">
        <v>134047</v>
      </c>
      <c r="J93">
        <v>64225</v>
      </c>
      <c r="K93">
        <v>-46446</v>
      </c>
      <c r="L93">
        <v>-17974</v>
      </c>
      <c r="M93">
        <v>1.2761</v>
      </c>
      <c r="N93" s="1">
        <f>Financial_Statements_of_Major_Companies__2009_2023[[#This Row],[Net Income]]/Financial_Statements_of_Major_Companies__2009_2023[[#This Row],[Revenue]]</f>
        <v>0.21092420845075338</v>
      </c>
      <c r="O93">
        <v>0.86299999999999999</v>
      </c>
      <c r="P93" s="5">
        <v>36.0702</v>
      </c>
      <c r="Q93">
        <v>12.8826</v>
      </c>
      <c r="R93" s="5">
        <v>20.908200000000001</v>
      </c>
      <c r="S93" s="1">
        <v>21.092400000000001</v>
      </c>
      <c r="T93">
        <v>3.3000000000000002E-2</v>
      </c>
      <c r="U93">
        <v>36.0702</v>
      </c>
      <c r="V93">
        <v>123000</v>
      </c>
      <c r="W93">
        <v>2.1301000000000001</v>
      </c>
      <c r="X93">
        <v>2.3025000000000002</v>
      </c>
      <c r="Y93">
        <v>21</v>
      </c>
    </row>
    <row r="94" spans="1:25" x14ac:dyDescent="0.35">
      <c r="A94" s="5">
        <v>2017</v>
      </c>
      <c r="B94" s="5" t="s">
        <v>13</v>
      </c>
      <c r="C94" s="5" t="s">
        <v>41</v>
      </c>
      <c r="D94" s="5" t="s">
        <v>12</v>
      </c>
      <c r="E94" s="6">
        <v>96571</v>
      </c>
      <c r="F94" s="9">
        <v>62310</v>
      </c>
      <c r="G94" s="6">
        <v>25489</v>
      </c>
      <c r="H94" s="1">
        <v>3.25</v>
      </c>
      <c r="I94">
        <v>87711</v>
      </c>
      <c r="J94">
        <v>39507</v>
      </c>
      <c r="K94">
        <v>-46781</v>
      </c>
      <c r="L94">
        <v>8408</v>
      </c>
      <c r="M94">
        <v>2.9186000000000001</v>
      </c>
      <c r="N94" s="1">
        <f>Financial_Statements_of_Major_Companies__2009_2023[[#This Row],[Net Income]]/Financial_Statements_of_Major_Companies__2009_2023[[#This Row],[Revenue]]</f>
        <v>0.26394052044609667</v>
      </c>
      <c r="O94">
        <v>0.98270000000000002</v>
      </c>
      <c r="P94" s="5">
        <v>29.060199999999998</v>
      </c>
      <c r="Q94">
        <v>10.1829</v>
      </c>
      <c r="R94" s="5">
        <v>15.5626</v>
      </c>
      <c r="S94" s="1">
        <v>26.394100000000002</v>
      </c>
      <c r="T94">
        <v>0.88870000000000005</v>
      </c>
      <c r="U94">
        <v>59.998100000000001</v>
      </c>
      <c r="V94">
        <v>124000</v>
      </c>
      <c r="W94">
        <v>2.1301000000000001</v>
      </c>
      <c r="X94">
        <v>3.25</v>
      </c>
      <c r="Y94">
        <v>26</v>
      </c>
    </row>
    <row r="95" spans="1:25" x14ac:dyDescent="0.35">
      <c r="A95" s="5">
        <v>2017</v>
      </c>
      <c r="B95" s="5" t="s">
        <v>14</v>
      </c>
      <c r="D95" s="5" t="s">
        <v>12</v>
      </c>
      <c r="E95" s="6">
        <v>110855</v>
      </c>
      <c r="F95" s="9">
        <v>65272</v>
      </c>
      <c r="G95" s="6">
        <v>12662</v>
      </c>
      <c r="H95" s="1">
        <v>0.9</v>
      </c>
      <c r="I95">
        <v>152502</v>
      </c>
      <c r="J95">
        <v>37091</v>
      </c>
      <c r="K95">
        <v>-31401</v>
      </c>
      <c r="L95">
        <v>-8298</v>
      </c>
      <c r="M95">
        <v>5.1402999999999999</v>
      </c>
      <c r="N95" s="1">
        <f>Financial_Statements_of_Major_Companies__2009_2023[[#This Row],[Net Income]]/Financial_Statements_of_Major_Companies__2009_2023[[#This Row],[Revenue]]</f>
        <v>0.11422128005051645</v>
      </c>
      <c r="O95">
        <v>2.5999999999999999E-2</v>
      </c>
      <c r="P95" s="5">
        <v>8.3027999999999995</v>
      </c>
      <c r="Q95">
        <v>6.4177999999999997</v>
      </c>
      <c r="R95" s="5">
        <v>8.0922000000000001</v>
      </c>
      <c r="S95" s="1">
        <v>11.4221</v>
      </c>
      <c r="T95">
        <v>-0.151</v>
      </c>
      <c r="U95">
        <v>9.5158000000000005</v>
      </c>
      <c r="V95">
        <v>80110</v>
      </c>
      <c r="W95">
        <v>2.1301000000000001</v>
      </c>
      <c r="X95">
        <v>0.9</v>
      </c>
      <c r="Y95">
        <v>11</v>
      </c>
    </row>
    <row r="96" spans="1:25" x14ac:dyDescent="0.35">
      <c r="A96" s="5">
        <v>2017</v>
      </c>
      <c r="B96" s="5" t="s">
        <v>15</v>
      </c>
      <c r="C96" s="5" t="s">
        <v>33</v>
      </c>
      <c r="D96" s="5" t="s">
        <v>16</v>
      </c>
      <c r="E96" s="6">
        <v>13094</v>
      </c>
      <c r="F96" s="9">
        <v>6399</v>
      </c>
      <c r="G96" s="6">
        <v>1795</v>
      </c>
      <c r="H96" s="1">
        <v>1.47</v>
      </c>
      <c r="I96">
        <v>15994</v>
      </c>
      <c r="J96">
        <v>2531</v>
      </c>
      <c r="K96">
        <v>-4485</v>
      </c>
      <c r="L96">
        <v>4084</v>
      </c>
      <c r="M96">
        <v>1.4278999999999999</v>
      </c>
      <c r="N96" s="1">
        <f>Financial_Statements_of_Major_Companies__2009_2023[[#This Row],[Net Income]]/Financial_Statements_of_Major_Companies__2009_2023[[#This Row],[Revenue]]</f>
        <v>0.13708568810142049</v>
      </c>
      <c r="O96">
        <v>6.25E-2</v>
      </c>
      <c r="P96" s="5">
        <v>11.223000000000001</v>
      </c>
      <c r="Q96">
        <v>4.4023000000000003</v>
      </c>
      <c r="R96" s="5">
        <v>11.223000000000001</v>
      </c>
      <c r="S96" s="1">
        <v>13.708600000000001</v>
      </c>
      <c r="T96">
        <v>-0.51690000000000003</v>
      </c>
      <c r="U96">
        <v>15.6264</v>
      </c>
      <c r="V96">
        <v>18700</v>
      </c>
      <c r="W96">
        <v>2.1301000000000001</v>
      </c>
      <c r="X96">
        <v>1.47</v>
      </c>
      <c r="Y96">
        <v>13</v>
      </c>
    </row>
    <row r="97" spans="1:25" x14ac:dyDescent="0.35">
      <c r="A97" s="5">
        <v>2017</v>
      </c>
      <c r="B97" s="5" t="s">
        <v>17</v>
      </c>
      <c r="D97" s="5" t="s">
        <v>18</v>
      </c>
      <c r="E97" s="6">
        <v>49520</v>
      </c>
      <c r="F97" s="9">
        <v>6849</v>
      </c>
      <c r="G97" s="6">
        <v>-6084</v>
      </c>
      <c r="H97" s="1">
        <v>-6.54</v>
      </c>
      <c r="I97">
        <v>65708</v>
      </c>
      <c r="J97">
        <v>-7818</v>
      </c>
      <c r="K97">
        <v>14041</v>
      </c>
      <c r="L97">
        <v>-5697</v>
      </c>
      <c r="M97">
        <v>1</v>
      </c>
      <c r="N97" s="1">
        <f>Financial_Statements_of_Major_Companies__2009_2023[[#This Row],[Net Income]]/Financial_Statements_of_Major_Companies__2009_2023[[#This Row],[Revenue]]</f>
        <v>-0.122859450726979</v>
      </c>
      <c r="O97">
        <v>0.48149999999999998</v>
      </c>
      <c r="P97" s="5">
        <v>-9.2225999999999999</v>
      </c>
      <c r="Q97">
        <v>-1.2161</v>
      </c>
      <c r="R97" s="5">
        <v>-6.2251000000000003</v>
      </c>
      <c r="S97" s="1">
        <v>-12.2859</v>
      </c>
      <c r="T97">
        <v>-11.611000000000001</v>
      </c>
      <c r="U97">
        <v>-9.2225999999999999</v>
      </c>
      <c r="V97">
        <v>49800</v>
      </c>
      <c r="W97">
        <v>2.1301000000000001</v>
      </c>
      <c r="X97">
        <v>-6.54</v>
      </c>
      <c r="Y97">
        <v>-13</v>
      </c>
    </row>
    <row r="98" spans="1:25" x14ac:dyDescent="0.35">
      <c r="A98" s="5">
        <v>2017</v>
      </c>
      <c r="B98" s="5" t="s">
        <v>19</v>
      </c>
      <c r="C98" s="5" t="s">
        <v>33</v>
      </c>
      <c r="D98" s="5" t="s">
        <v>20</v>
      </c>
      <c r="E98" s="6">
        <v>17135</v>
      </c>
      <c r="F98" s="9">
        <v>12080</v>
      </c>
      <c r="G98" s="6">
        <v>1646</v>
      </c>
      <c r="H98" s="1">
        <v>3.21</v>
      </c>
      <c r="I98">
        <v>19472</v>
      </c>
      <c r="J98">
        <v>5977</v>
      </c>
      <c r="K98">
        <v>-5650</v>
      </c>
      <c r="L98">
        <v>-55</v>
      </c>
      <c r="M98">
        <v>0.88100000000000001</v>
      </c>
      <c r="N98" s="1">
        <f>Financial_Statements_of_Major_Companies__2009_2023[[#This Row],[Net Income]]/Financial_Statements_of_Major_Companies__2009_2023[[#This Row],[Revenue]]</f>
        <v>9.6060694484972273E-2</v>
      </c>
      <c r="O98">
        <v>0.98240000000000005</v>
      </c>
      <c r="P98" s="5">
        <v>8.5251000000000001</v>
      </c>
      <c r="Q98">
        <v>2.4407000000000001</v>
      </c>
      <c r="R98" s="5">
        <v>4.4593999999999996</v>
      </c>
      <c r="S98" s="1">
        <v>9.6060999999999996</v>
      </c>
      <c r="T98">
        <v>3.2498</v>
      </c>
      <c r="U98">
        <v>8.5251000000000001</v>
      </c>
      <c r="V98">
        <v>23000</v>
      </c>
      <c r="W98">
        <v>2.1301000000000001</v>
      </c>
      <c r="X98">
        <v>3.21</v>
      </c>
      <c r="Y98">
        <v>9</v>
      </c>
    </row>
    <row r="99" spans="1:25" x14ac:dyDescent="0.35">
      <c r="A99" s="5">
        <v>2017</v>
      </c>
      <c r="B99" s="5" t="s">
        <v>21</v>
      </c>
      <c r="D99" s="5" t="s">
        <v>22</v>
      </c>
      <c r="E99" s="6">
        <v>22138</v>
      </c>
      <c r="F99" s="9">
        <v>4686</v>
      </c>
      <c r="G99" s="6">
        <v>-2221</v>
      </c>
      <c r="H99" s="1">
        <v>-20.78</v>
      </c>
      <c r="I99">
        <v>-3824</v>
      </c>
      <c r="J99">
        <v>-1381</v>
      </c>
      <c r="K99">
        <v>244</v>
      </c>
      <c r="L99">
        <v>1185</v>
      </c>
      <c r="M99">
        <v>1.0672999999999999</v>
      </c>
      <c r="N99" s="1">
        <f>Financial_Statements_of_Major_Companies__2009_2023[[#This Row],[Net Income]]/Financial_Statements_of_Major_Companies__2009_2023[[#This Row],[Revenue]]</f>
        <v>-0.10032523263167405</v>
      </c>
      <c r="O99">
        <v>-1.0887</v>
      </c>
      <c r="P99" s="5">
        <v>58.080500000000001</v>
      </c>
      <c r="Q99">
        <v>-23.723600000000001</v>
      </c>
      <c r="R99" s="5">
        <v>884.8605</v>
      </c>
      <c r="S99" s="1">
        <v>-10.032500000000001</v>
      </c>
      <c r="T99">
        <v>-13.9382</v>
      </c>
      <c r="U99">
        <v>39.561799999999998</v>
      </c>
      <c r="V99">
        <v>140000</v>
      </c>
      <c r="W99">
        <v>2.1301000000000001</v>
      </c>
      <c r="X99">
        <v>-20.78</v>
      </c>
      <c r="Y99">
        <v>-11</v>
      </c>
    </row>
    <row r="100" spans="1:25" x14ac:dyDescent="0.35">
      <c r="A100" s="5">
        <v>2017</v>
      </c>
      <c r="B100" s="5" t="s">
        <v>23</v>
      </c>
      <c r="D100" s="5" t="s">
        <v>24</v>
      </c>
      <c r="E100" s="6">
        <v>22820.400000000001</v>
      </c>
      <c r="F100" s="9">
        <v>10620.8</v>
      </c>
      <c r="G100" s="6">
        <v>5192.3</v>
      </c>
      <c r="H100" s="1">
        <v>6.37</v>
      </c>
      <c r="I100">
        <v>-3268</v>
      </c>
      <c r="J100">
        <v>5551.2</v>
      </c>
      <c r="K100">
        <v>562</v>
      </c>
      <c r="L100">
        <v>-5310.8</v>
      </c>
      <c r="M100">
        <v>1.8429</v>
      </c>
      <c r="N100" s="1">
        <f>Financial_Statements_of_Major_Companies__2009_2023[[#This Row],[Net Income]]/Financial_Statements_of_Major_Companies__2009_2023[[#This Row],[Revenue]]</f>
        <v>0.22752887767085589</v>
      </c>
      <c r="O100">
        <v>-9.0381</v>
      </c>
      <c r="P100" s="5">
        <v>-158.88319999999999</v>
      </c>
      <c r="Q100">
        <v>15.360200000000001</v>
      </c>
      <c r="R100" s="5">
        <v>19.766300000000001</v>
      </c>
      <c r="S100" s="1">
        <v>22.7529</v>
      </c>
      <c r="T100">
        <v>-0.27929999999999999</v>
      </c>
      <c r="U100">
        <v>-91.936499999999995</v>
      </c>
      <c r="V100">
        <v>235000</v>
      </c>
      <c r="W100">
        <v>2.1301000000000001</v>
      </c>
      <c r="X100">
        <v>6.37</v>
      </c>
      <c r="Y100">
        <v>22</v>
      </c>
    </row>
    <row r="101" spans="1:25" x14ac:dyDescent="0.35">
      <c r="A101" s="5">
        <v>2017</v>
      </c>
      <c r="B101" s="5" t="s">
        <v>25</v>
      </c>
      <c r="D101" s="5" t="s">
        <v>26</v>
      </c>
      <c r="E101" s="6">
        <v>27162.75</v>
      </c>
      <c r="F101" s="9">
        <v>27162.75</v>
      </c>
      <c r="G101" s="6">
        <v>-2477.0729999999999</v>
      </c>
      <c r="H101" s="1">
        <v>-0.57299999999999995</v>
      </c>
      <c r="I101">
        <v>85081.42</v>
      </c>
      <c r="J101">
        <v>78244.34</v>
      </c>
      <c r="K101">
        <v>4513.3770000000004</v>
      </c>
      <c r="L101">
        <v>1238.537</v>
      </c>
      <c r="M101">
        <v>1</v>
      </c>
      <c r="N101" s="1">
        <f>Financial_Statements_of_Major_Companies__2009_2023[[#This Row],[Net Income]]/Financial_Statements_of_Major_Companies__2009_2023[[#This Row],[Revenue]]</f>
        <v>-9.1193748792003745E-2</v>
      </c>
      <c r="O101">
        <v>5.2797000000000001</v>
      </c>
      <c r="P101" s="5">
        <v>1.9706999999999999</v>
      </c>
      <c r="Q101">
        <v>0.1148</v>
      </c>
      <c r="R101" s="5">
        <v>0.38619999999999999</v>
      </c>
      <c r="S101" s="1">
        <v>-10.2561</v>
      </c>
      <c r="T101">
        <v>14.5974</v>
      </c>
      <c r="U101">
        <v>2.2366999999999999</v>
      </c>
      <c r="V101">
        <v>79900</v>
      </c>
      <c r="W101">
        <v>2.1301000000000001</v>
      </c>
      <c r="X101">
        <v>-0.57299999999999995</v>
      </c>
      <c r="Y101">
        <v>-11</v>
      </c>
    </row>
    <row r="102" spans="1:25" x14ac:dyDescent="0.35">
      <c r="A102">
        <v>2017</v>
      </c>
      <c r="B102" t="s">
        <v>27</v>
      </c>
      <c r="C102" t="s">
        <v>43</v>
      </c>
      <c r="D102" t="s">
        <v>28</v>
      </c>
      <c r="E102" s="2">
        <v>6910</v>
      </c>
      <c r="F102" s="2">
        <v>4063</v>
      </c>
      <c r="G102" s="2">
        <v>1666</v>
      </c>
      <c r="H102" s="1">
        <v>0.64249999999999996</v>
      </c>
      <c r="I102">
        <v>5762</v>
      </c>
      <c r="J102">
        <v>1672</v>
      </c>
      <c r="K102">
        <v>-793</v>
      </c>
      <c r="L102">
        <v>291</v>
      </c>
      <c r="M102">
        <v>4.774</v>
      </c>
      <c r="N102" s="1">
        <f>Financial_Statements_of_Major_Companies__2009_2023[[#This Row],[Net Income]]/Financial_Statements_of_Major_Companies__2009_2023[[#This Row],[Revenue]]</f>
        <v>0.24109985528219971</v>
      </c>
      <c r="O102">
        <v>0.48770000000000002</v>
      </c>
      <c r="P102" s="5">
        <v>28.913599999999999</v>
      </c>
      <c r="Q102">
        <v>16.929200000000002</v>
      </c>
      <c r="R102" s="5">
        <v>21.424900000000001</v>
      </c>
      <c r="S102" s="1">
        <v>24.11</v>
      </c>
      <c r="T102">
        <v>9.7500000000000003E-2</v>
      </c>
      <c r="U102">
        <v>33.055599999999998</v>
      </c>
      <c r="V102">
        <v>10299</v>
      </c>
      <c r="W102">
        <v>2.1301000000000001</v>
      </c>
      <c r="X102">
        <v>0.64249999999999996</v>
      </c>
      <c r="Y102">
        <v>24</v>
      </c>
    </row>
    <row r="103" spans="1:25" x14ac:dyDescent="0.35">
      <c r="A103">
        <v>2017</v>
      </c>
      <c r="B103" t="s">
        <v>29</v>
      </c>
      <c r="C103"/>
      <c r="D103" t="s">
        <v>28</v>
      </c>
      <c r="E103" s="2">
        <v>62761</v>
      </c>
      <c r="F103" s="2">
        <v>39098</v>
      </c>
      <c r="G103" s="2">
        <v>9601</v>
      </c>
      <c r="H103" s="1">
        <v>1.99</v>
      </c>
      <c r="I103">
        <v>69019</v>
      </c>
      <c r="J103">
        <v>22110</v>
      </c>
      <c r="K103">
        <v>-15762</v>
      </c>
      <c r="L103">
        <v>-8475</v>
      </c>
      <c r="M103">
        <v>1.6934</v>
      </c>
      <c r="N103" s="1">
        <f>Financial_Statements_of_Major_Companies__2009_2023[[#This Row],[Net Income]]/Financial_Statements_of_Major_Companies__2009_2023[[#This Row],[Revenue]]</f>
        <v>0.15297716734914996</v>
      </c>
      <c r="O103">
        <v>0.38850000000000001</v>
      </c>
      <c r="P103" s="5">
        <v>13.9107</v>
      </c>
      <c r="Q103">
        <v>7.7899000000000003</v>
      </c>
      <c r="R103" s="5">
        <v>10.207800000000001</v>
      </c>
      <c r="S103" s="1">
        <v>15.297700000000001</v>
      </c>
      <c r="T103">
        <v>-0.36220000000000002</v>
      </c>
      <c r="U103">
        <v>30.1113</v>
      </c>
      <c r="V103">
        <v>102700</v>
      </c>
      <c r="W103">
        <v>2.1301000000000001</v>
      </c>
      <c r="X103">
        <v>1.99</v>
      </c>
      <c r="Y103">
        <v>15</v>
      </c>
    </row>
    <row r="104" spans="1:25" x14ac:dyDescent="0.35">
      <c r="A104">
        <v>2017</v>
      </c>
      <c r="B104" t="s">
        <v>30</v>
      </c>
      <c r="C104" t="s">
        <v>40</v>
      </c>
      <c r="D104" t="s">
        <v>31</v>
      </c>
      <c r="E104" s="2">
        <v>177866</v>
      </c>
      <c r="F104" s="2">
        <v>65932</v>
      </c>
      <c r="G104" s="2">
        <v>3033</v>
      </c>
      <c r="H104" s="1">
        <v>0.3075</v>
      </c>
      <c r="I104">
        <v>27709</v>
      </c>
      <c r="J104">
        <v>18365</v>
      </c>
      <c r="K104">
        <v>-27084</v>
      </c>
      <c r="L104">
        <v>9928</v>
      </c>
      <c r="M104">
        <v>1.04</v>
      </c>
      <c r="N104" s="1">
        <f>Financial_Statements_of_Major_Companies__2009_2023[[#This Row],[Net Income]]/Financial_Statements_of_Major_Companies__2009_2023[[#This Row],[Revenue]]</f>
        <v>1.7052162864178651E-2</v>
      </c>
      <c r="O104">
        <v>0.89300000000000002</v>
      </c>
      <c r="P104" s="5">
        <v>10.9459</v>
      </c>
      <c r="Q104">
        <v>2.3098000000000001</v>
      </c>
      <c r="R104" s="5">
        <v>5.7824</v>
      </c>
      <c r="S104" s="1">
        <v>1.7052</v>
      </c>
      <c r="T104">
        <v>-0.2387</v>
      </c>
      <c r="U104">
        <v>21.122599999999998</v>
      </c>
      <c r="V104">
        <v>566000</v>
      </c>
      <c r="W104">
        <v>2.1301000000000001</v>
      </c>
      <c r="X104">
        <v>0.3075</v>
      </c>
      <c r="Y104">
        <v>1</v>
      </c>
    </row>
    <row r="105" spans="1:25" x14ac:dyDescent="0.35">
      <c r="A105">
        <v>2018</v>
      </c>
      <c r="B105" t="s">
        <v>11</v>
      </c>
      <c r="C105" t="s">
        <v>41</v>
      </c>
      <c r="D105" t="s">
        <v>12</v>
      </c>
      <c r="E105" s="2">
        <v>265595</v>
      </c>
      <c r="F105" s="2">
        <v>101839</v>
      </c>
      <c r="G105" s="2">
        <v>59531</v>
      </c>
      <c r="H105" s="1">
        <v>2.98</v>
      </c>
      <c r="I105">
        <v>107147</v>
      </c>
      <c r="J105">
        <v>77434</v>
      </c>
      <c r="K105">
        <v>16066</v>
      </c>
      <c r="L105">
        <v>-87876</v>
      </c>
      <c r="M105">
        <v>1.1329</v>
      </c>
      <c r="N105" s="1">
        <f>Financial_Statements_of_Major_Companies__2009_2023[[#This Row],[Net Income]]/Financial_Statements_of_Major_Companies__2009_2023[[#This Row],[Revenue]]</f>
        <v>0.22414202074587247</v>
      </c>
      <c r="O105">
        <v>1.0685</v>
      </c>
      <c r="P105" s="5">
        <v>55.560099999999998</v>
      </c>
      <c r="Q105">
        <v>16.2775</v>
      </c>
      <c r="R105" s="5">
        <v>29.634799999999998</v>
      </c>
      <c r="S105" s="1">
        <v>22.414200000000001</v>
      </c>
      <c r="T105">
        <v>0.74139999999999995</v>
      </c>
      <c r="U105">
        <v>55.560099999999998</v>
      </c>
      <c r="V105">
        <v>132000</v>
      </c>
      <c r="W105">
        <v>2.4426000000000001</v>
      </c>
      <c r="X105">
        <v>2.98</v>
      </c>
      <c r="Y105">
        <v>22</v>
      </c>
    </row>
    <row r="106" spans="1:25" x14ac:dyDescent="0.35">
      <c r="A106" s="5">
        <v>2018</v>
      </c>
      <c r="B106" s="5" t="s">
        <v>13</v>
      </c>
      <c r="C106" s="5" t="s">
        <v>43</v>
      </c>
      <c r="D106" s="5" t="s">
        <v>12</v>
      </c>
      <c r="E106" s="6">
        <v>110360</v>
      </c>
      <c r="F106" s="9">
        <v>72007</v>
      </c>
      <c r="G106" s="6">
        <v>16571</v>
      </c>
      <c r="H106" s="1">
        <v>2.13</v>
      </c>
      <c r="I106">
        <v>82718</v>
      </c>
      <c r="J106">
        <v>43884</v>
      </c>
      <c r="K106">
        <v>-6061</v>
      </c>
      <c r="L106">
        <v>-33590</v>
      </c>
      <c r="M106">
        <v>2.9007999999999998</v>
      </c>
      <c r="N106" s="1">
        <f>Financial_Statements_of_Major_Companies__2009_2023[[#This Row],[Net Income]]/Financial_Statements_of_Major_Companies__2009_2023[[#This Row],[Revenue]]</f>
        <v>0.15015404131931859</v>
      </c>
      <c r="O106">
        <v>0.92169999999999996</v>
      </c>
      <c r="P106" s="5">
        <v>20.033100000000001</v>
      </c>
      <c r="Q106">
        <v>6.4017999999999997</v>
      </c>
      <c r="R106" s="5">
        <v>10.6937</v>
      </c>
      <c r="S106" s="1">
        <v>15.0154</v>
      </c>
      <c r="T106">
        <v>0.13170000000000001</v>
      </c>
      <c r="U106">
        <v>42.509399999999999</v>
      </c>
      <c r="V106">
        <v>131000</v>
      </c>
      <c r="W106">
        <v>2.4426000000000001</v>
      </c>
      <c r="X106">
        <v>2.13</v>
      </c>
      <c r="Y106">
        <v>15</v>
      </c>
    </row>
    <row r="107" spans="1:25" x14ac:dyDescent="0.35">
      <c r="A107" s="5">
        <v>2018</v>
      </c>
      <c r="B107" s="5" t="s">
        <v>14</v>
      </c>
      <c r="D107" s="5" t="s">
        <v>12</v>
      </c>
      <c r="E107" s="6">
        <v>136819</v>
      </c>
      <c r="F107" s="9">
        <v>77270</v>
      </c>
      <c r="G107" s="6">
        <v>30736</v>
      </c>
      <c r="H107" s="1">
        <v>2.1850000000000001</v>
      </c>
      <c r="I107">
        <v>177628</v>
      </c>
      <c r="J107">
        <v>47971</v>
      </c>
      <c r="K107">
        <v>-28504</v>
      </c>
      <c r="L107">
        <v>-13179</v>
      </c>
      <c r="M107">
        <v>3.919</v>
      </c>
      <c r="N107" s="1">
        <f>Financial_Statements_of_Major_Companies__2009_2023[[#This Row],[Net Income]]/Financial_Statements_of_Major_Companies__2009_2023[[#This Row],[Revenue]]</f>
        <v>0.22464716157843576</v>
      </c>
      <c r="O107">
        <v>2.2599999999999999E-2</v>
      </c>
      <c r="P107" s="5">
        <v>17.303599999999999</v>
      </c>
      <c r="Q107">
        <v>13.203200000000001</v>
      </c>
      <c r="R107" s="5">
        <v>16.921399999999998</v>
      </c>
      <c r="S107" s="1">
        <v>22.464700000000001</v>
      </c>
      <c r="T107">
        <v>-7.0499999999999993E-2</v>
      </c>
      <c r="U107">
        <v>19.5124</v>
      </c>
      <c r="V107">
        <v>98771</v>
      </c>
      <c r="W107">
        <v>2.4426000000000001</v>
      </c>
      <c r="X107">
        <v>2.1850000000000001</v>
      </c>
      <c r="Y107">
        <v>22</v>
      </c>
    </row>
    <row r="108" spans="1:25" x14ac:dyDescent="0.35">
      <c r="A108" s="5">
        <v>2018</v>
      </c>
      <c r="B108" s="5" t="s">
        <v>15</v>
      </c>
      <c r="C108" s="5" t="s">
        <v>43</v>
      </c>
      <c r="D108" s="5" t="s">
        <v>16</v>
      </c>
      <c r="E108" s="6">
        <v>15451</v>
      </c>
      <c r="F108" s="9">
        <v>7189</v>
      </c>
      <c r="G108" s="6">
        <v>2057</v>
      </c>
      <c r="H108" s="1">
        <v>1.71</v>
      </c>
      <c r="I108">
        <v>15386</v>
      </c>
      <c r="J108">
        <v>5480</v>
      </c>
      <c r="K108">
        <v>821</v>
      </c>
      <c r="L108">
        <v>-1240</v>
      </c>
      <c r="M108">
        <v>1.2725</v>
      </c>
      <c r="N108" s="1">
        <f>Financial_Statements_of_Major_Companies__2009_2023[[#This Row],[Net Income]]/Financial_Statements_of_Major_Companies__2009_2023[[#This Row],[Revenue]]</f>
        <v>0.13313054171251051</v>
      </c>
      <c r="O108">
        <v>0.12989999999999999</v>
      </c>
      <c r="P108" s="5">
        <v>13.369300000000001</v>
      </c>
      <c r="Q108">
        <v>4.7470999999999997</v>
      </c>
      <c r="R108" s="5">
        <v>13.369300000000001</v>
      </c>
      <c r="S108" s="1">
        <v>13.3131</v>
      </c>
      <c r="T108">
        <v>2.347</v>
      </c>
      <c r="U108">
        <v>24.852</v>
      </c>
      <c r="V108">
        <v>21800</v>
      </c>
      <c r="W108">
        <v>2.4426000000000001</v>
      </c>
      <c r="X108">
        <v>1.71</v>
      </c>
      <c r="Y108">
        <v>13</v>
      </c>
    </row>
    <row r="109" spans="1:25" x14ac:dyDescent="0.35">
      <c r="A109" s="5">
        <v>2018</v>
      </c>
      <c r="B109" s="5" t="s">
        <v>17</v>
      </c>
      <c r="D109" s="5" t="s">
        <v>18</v>
      </c>
      <c r="E109" s="6">
        <v>47389</v>
      </c>
      <c r="F109" s="9">
        <v>6921</v>
      </c>
      <c r="G109" s="6">
        <v>-6</v>
      </c>
      <c r="H109" s="1">
        <v>-0.01</v>
      </c>
      <c r="I109">
        <v>57309</v>
      </c>
      <c r="J109">
        <v>-394</v>
      </c>
      <c r="K109">
        <v>-223</v>
      </c>
      <c r="L109">
        <v>1249</v>
      </c>
      <c r="M109">
        <v>1</v>
      </c>
      <c r="N109" s="1">
        <f>Financial_Statements_of_Major_Companies__2009_2023[[#This Row],[Net Income]]/Financial_Statements_of_Major_Companies__2009_2023[[#This Row],[Revenue]]</f>
        <v>-1.2661166093397202E-4</v>
      </c>
      <c r="O109">
        <v>0.60270000000000001</v>
      </c>
      <c r="P109" s="5">
        <v>0.1797</v>
      </c>
      <c r="Q109">
        <v>2.0899999999999998E-2</v>
      </c>
      <c r="R109" s="5">
        <v>0.11210000000000001</v>
      </c>
      <c r="S109" s="1">
        <v>-1.2699999999999999E-2</v>
      </c>
      <c r="T109">
        <v>7.9684999999999997</v>
      </c>
      <c r="U109">
        <v>0.1797</v>
      </c>
      <c r="V109">
        <v>49600</v>
      </c>
      <c r="W109">
        <v>2.4426000000000001</v>
      </c>
      <c r="X109">
        <v>-0.01</v>
      </c>
      <c r="Y109">
        <v>-1</v>
      </c>
    </row>
    <row r="110" spans="1:25" x14ac:dyDescent="0.35">
      <c r="A110" s="5">
        <v>2018</v>
      </c>
      <c r="B110" s="5" t="s">
        <v>19</v>
      </c>
      <c r="C110" s="5" t="s">
        <v>36</v>
      </c>
      <c r="D110" s="5" t="s">
        <v>20</v>
      </c>
      <c r="E110" s="6">
        <v>16759</v>
      </c>
      <c r="F110" s="9">
        <v>12260</v>
      </c>
      <c r="G110" s="6">
        <v>-6851</v>
      </c>
      <c r="H110" s="1">
        <v>-13.25</v>
      </c>
      <c r="I110">
        <v>12903</v>
      </c>
      <c r="J110">
        <v>4752</v>
      </c>
      <c r="K110">
        <v>-6564</v>
      </c>
      <c r="L110">
        <v>3031</v>
      </c>
      <c r="M110">
        <v>0.2205</v>
      </c>
      <c r="N110" s="1">
        <f>Financial_Statements_of_Major_Companies__2009_2023[[#This Row],[Net Income]]/Financial_Statements_of_Major_Companies__2009_2023[[#This Row],[Revenue]]</f>
        <v>-0.40879527418103706</v>
      </c>
      <c r="O110">
        <v>1.7045999999999999</v>
      </c>
      <c r="P110" s="5">
        <v>-52.987699999999997</v>
      </c>
      <c r="Q110">
        <v>-8.8797999999999995</v>
      </c>
      <c r="R110" s="5">
        <v>-52.987699999999997</v>
      </c>
      <c r="S110" s="1">
        <v>-40.8795</v>
      </c>
      <c r="T110">
        <v>-4.0631000000000004</v>
      </c>
      <c r="U110">
        <v>-52.987699999999997</v>
      </c>
      <c r="V110">
        <v>24000</v>
      </c>
      <c r="W110">
        <v>2.4426000000000001</v>
      </c>
      <c r="X110">
        <v>-13.25</v>
      </c>
      <c r="Y110">
        <v>-41</v>
      </c>
    </row>
    <row r="111" spans="1:25" x14ac:dyDescent="0.35">
      <c r="A111" s="5">
        <v>2018</v>
      </c>
      <c r="B111" s="5" t="s">
        <v>21</v>
      </c>
      <c r="D111" s="5" t="s">
        <v>22</v>
      </c>
      <c r="E111" s="6">
        <v>16702</v>
      </c>
      <c r="F111" s="9">
        <v>3527</v>
      </c>
      <c r="G111" s="6">
        <v>-383</v>
      </c>
      <c r="H111" s="1">
        <v>-3.57</v>
      </c>
      <c r="I111">
        <v>-3723</v>
      </c>
      <c r="J111">
        <v>-1842</v>
      </c>
      <c r="K111">
        <v>1894</v>
      </c>
      <c r="L111">
        <v>-2</v>
      </c>
      <c r="M111">
        <v>0.77559999999999996</v>
      </c>
      <c r="N111" s="1">
        <f>Financial_Statements_of_Major_Companies__2009_2023[[#This Row],[Net Income]]/Financial_Statements_of_Major_Companies__2009_2023[[#This Row],[Revenue]]</f>
        <v>-2.2931385462818824E-2</v>
      </c>
      <c r="O111">
        <v>-1.1099000000000001</v>
      </c>
      <c r="P111" s="5">
        <v>10.2874</v>
      </c>
      <c r="Q111">
        <v>-5.274</v>
      </c>
      <c r="R111" s="5">
        <v>25.983699999999999</v>
      </c>
      <c r="S111" s="1">
        <v>-2.2930999999999999</v>
      </c>
      <c r="T111">
        <v>3.0663</v>
      </c>
      <c r="U111">
        <v>7.4225000000000003</v>
      </c>
      <c r="V111">
        <v>89900</v>
      </c>
      <c r="W111">
        <v>2.4426000000000001</v>
      </c>
      <c r="X111">
        <v>-3.57</v>
      </c>
      <c r="Y111">
        <v>-3</v>
      </c>
    </row>
    <row r="112" spans="1:25" x14ac:dyDescent="0.35">
      <c r="A112" s="5">
        <v>2018</v>
      </c>
      <c r="B112" s="5" t="s">
        <v>23</v>
      </c>
      <c r="C112" s="5" t="s">
        <v>34</v>
      </c>
      <c r="D112" s="5" t="s">
        <v>24</v>
      </c>
      <c r="E112" s="6">
        <v>21257.9</v>
      </c>
      <c r="F112" s="9">
        <v>10832.6</v>
      </c>
      <c r="G112" s="6">
        <v>5924.3</v>
      </c>
      <c r="H112" s="1">
        <v>7.54</v>
      </c>
      <c r="I112">
        <v>-6258.4</v>
      </c>
      <c r="J112">
        <v>6966.7</v>
      </c>
      <c r="K112">
        <v>-2455.1</v>
      </c>
      <c r="L112">
        <v>-5949.6</v>
      </c>
      <c r="M112">
        <v>1.3631</v>
      </c>
      <c r="N112" s="1">
        <f>Financial_Statements_of_Major_Companies__2009_2023[[#This Row],[Net Income]]/Financial_Statements_of_Major_Companies__2009_2023[[#This Row],[Revenue]]</f>
        <v>0.27868698225130423</v>
      </c>
      <c r="O112">
        <v>-4.9653999999999998</v>
      </c>
      <c r="P112" s="5">
        <v>-94.661600000000007</v>
      </c>
      <c r="Q112">
        <v>18.055700000000002</v>
      </c>
      <c r="R112" s="5">
        <v>23.872</v>
      </c>
      <c r="S112" s="1">
        <v>27.8687</v>
      </c>
      <c r="T112">
        <v>0.84360000000000002</v>
      </c>
      <c r="U112">
        <v>-68.968199999999996</v>
      </c>
      <c r="V112">
        <v>210000</v>
      </c>
      <c r="W112">
        <v>2.4426000000000001</v>
      </c>
      <c r="X112">
        <v>7.54</v>
      </c>
      <c r="Y112">
        <v>27</v>
      </c>
    </row>
    <row r="113" spans="1:25" x14ac:dyDescent="0.35">
      <c r="A113" s="5">
        <v>2018</v>
      </c>
      <c r="B113" s="5" t="s">
        <v>25</v>
      </c>
      <c r="C113" s="5" t="s">
        <v>40</v>
      </c>
      <c r="D113" s="5" t="s">
        <v>26</v>
      </c>
      <c r="E113" s="6">
        <v>28212.33</v>
      </c>
      <c r="F113" s="9">
        <v>28212.33</v>
      </c>
      <c r="G113" s="6">
        <v>1860.711</v>
      </c>
      <c r="H113" s="1">
        <v>0.49120000000000003</v>
      </c>
      <c r="I113">
        <v>85132.21</v>
      </c>
      <c r="J113">
        <v>11351.14</v>
      </c>
      <c r="K113">
        <v>903.65959999999995</v>
      </c>
      <c r="L113">
        <v>-9059.2880000000005</v>
      </c>
      <c r="M113">
        <v>1</v>
      </c>
      <c r="N113" s="1">
        <f>Financial_Statements_of_Major_Companies__2009_2023[[#This Row],[Net Income]]/Financial_Statements_of_Major_Companies__2009_2023[[#This Row],[Revenue]]</f>
        <v>6.59538223181141E-2</v>
      </c>
      <c r="O113">
        <v>5.8975</v>
      </c>
      <c r="P113" s="5">
        <v>3.7191000000000001</v>
      </c>
      <c r="Q113">
        <v>0.20930000000000001</v>
      </c>
      <c r="R113" s="5">
        <v>0.61860000000000004</v>
      </c>
      <c r="S113" s="1">
        <v>7.0876999999999999</v>
      </c>
      <c r="T113">
        <v>-15.571199999999999</v>
      </c>
      <c r="U113">
        <v>4.2504</v>
      </c>
      <c r="V113">
        <v>83500</v>
      </c>
      <c r="W113">
        <v>2.4426000000000001</v>
      </c>
      <c r="X113">
        <v>0.49120000000000003</v>
      </c>
      <c r="Y113">
        <v>7</v>
      </c>
    </row>
    <row r="114" spans="1:25" x14ac:dyDescent="0.35">
      <c r="A114" s="5">
        <v>2018</v>
      </c>
      <c r="B114" s="5" t="s">
        <v>27</v>
      </c>
      <c r="C114" s="5" t="s">
        <v>38</v>
      </c>
      <c r="D114" s="5" t="s">
        <v>28</v>
      </c>
      <c r="E114" s="6">
        <v>9714</v>
      </c>
      <c r="F114" s="9">
        <v>5822</v>
      </c>
      <c r="G114" s="6">
        <v>3047</v>
      </c>
      <c r="H114" s="1">
        <v>1.2050000000000001</v>
      </c>
      <c r="I114">
        <v>7471</v>
      </c>
      <c r="J114">
        <v>3502</v>
      </c>
      <c r="K114">
        <v>1278</v>
      </c>
      <c r="L114">
        <v>-2544</v>
      </c>
      <c r="M114">
        <v>8.0268999999999995</v>
      </c>
      <c r="N114" s="1">
        <f>Financial_Statements_of_Major_Companies__2009_2023[[#This Row],[Net Income]]/Financial_Statements_of_Major_Companies__2009_2023[[#This Row],[Revenue]]</f>
        <v>0.3136709903232448</v>
      </c>
      <c r="O114">
        <v>0.26769999999999999</v>
      </c>
      <c r="P114" s="5">
        <v>40.784399999999998</v>
      </c>
      <c r="Q114">
        <v>27.106100000000001</v>
      </c>
      <c r="R114" s="5">
        <v>32.222900000000003</v>
      </c>
      <c r="S114" s="1">
        <v>31.367100000000001</v>
      </c>
      <c r="T114">
        <v>0.57250000000000001</v>
      </c>
      <c r="U114">
        <v>44.802199999999999</v>
      </c>
      <c r="V114">
        <v>11528</v>
      </c>
      <c r="W114">
        <v>2.4426000000000001</v>
      </c>
      <c r="X114">
        <v>1.2050000000000001</v>
      </c>
      <c r="Y114">
        <v>31</v>
      </c>
    </row>
    <row r="115" spans="1:25" x14ac:dyDescent="0.35">
      <c r="A115" s="5">
        <v>2018</v>
      </c>
      <c r="B115" s="5" t="s">
        <v>29</v>
      </c>
      <c r="D115" s="5" t="s">
        <v>28</v>
      </c>
      <c r="E115" s="6">
        <v>70848</v>
      </c>
      <c r="F115" s="9">
        <v>43737</v>
      </c>
      <c r="G115" s="6">
        <v>21053</v>
      </c>
      <c r="H115" s="1">
        <v>4.4800000000000004</v>
      </c>
      <c r="I115">
        <v>74563</v>
      </c>
      <c r="J115">
        <v>29432</v>
      </c>
      <c r="K115">
        <v>-11239</v>
      </c>
      <c r="L115">
        <v>-18607</v>
      </c>
      <c r="M115">
        <v>1.7314000000000001</v>
      </c>
      <c r="N115" s="1">
        <f>Financial_Statements_of_Major_Companies__2009_2023[[#This Row],[Net Income]]/Financial_Statements_of_Major_Companies__2009_2023[[#This Row],[Revenue]]</f>
        <v>0.29715729448961159</v>
      </c>
      <c r="O115">
        <v>0.35349999999999998</v>
      </c>
      <c r="P115" s="5">
        <v>28.235199999999999</v>
      </c>
      <c r="Q115">
        <v>16.452400000000001</v>
      </c>
      <c r="R115" s="5">
        <v>21.124600000000001</v>
      </c>
      <c r="S115" s="1">
        <v>29.715699999999998</v>
      </c>
      <c r="T115">
        <v>0.89459999999999995</v>
      </c>
      <c r="U115">
        <v>55.092399999999998</v>
      </c>
      <c r="V115">
        <v>107400</v>
      </c>
      <c r="W115">
        <v>2.4426000000000001</v>
      </c>
      <c r="X115">
        <v>4.4800000000000004</v>
      </c>
      <c r="Y115">
        <v>29</v>
      </c>
    </row>
    <row r="116" spans="1:25" x14ac:dyDescent="0.35">
      <c r="A116">
        <v>2018</v>
      </c>
      <c r="B116" t="s">
        <v>30</v>
      </c>
      <c r="C116"/>
      <c r="D116" t="s">
        <v>31</v>
      </c>
      <c r="E116" s="2">
        <v>232887</v>
      </c>
      <c r="F116" s="2">
        <v>93731</v>
      </c>
      <c r="G116" s="2">
        <v>10073</v>
      </c>
      <c r="H116" s="1">
        <v>1.0069999999999999</v>
      </c>
      <c r="I116">
        <v>43549</v>
      </c>
      <c r="J116">
        <v>30723</v>
      </c>
      <c r="K116">
        <v>-12369</v>
      </c>
      <c r="L116">
        <v>-7686</v>
      </c>
      <c r="M116">
        <v>1.0981000000000001</v>
      </c>
      <c r="N116" s="1">
        <f>Financial_Statements_of_Major_Companies__2009_2023[[#This Row],[Net Income]]/Financial_Statements_of_Major_Companies__2009_2023[[#This Row],[Revenue]]</f>
        <v>4.3252736305590261E-2</v>
      </c>
      <c r="O116">
        <v>0.53949999999999998</v>
      </c>
      <c r="P116" s="5">
        <v>23.130299999999998</v>
      </c>
      <c r="Q116">
        <v>6.1931000000000003</v>
      </c>
      <c r="R116" s="5">
        <v>15.0245</v>
      </c>
      <c r="S116" s="1">
        <v>4.3253000000000004</v>
      </c>
      <c r="T116">
        <v>1.0974999999999999</v>
      </c>
      <c r="U116">
        <v>34.7333</v>
      </c>
      <c r="V116">
        <v>647500</v>
      </c>
      <c r="W116">
        <v>2.4426000000000001</v>
      </c>
      <c r="X116">
        <v>1.0069999999999999</v>
      </c>
      <c r="Y116">
        <v>4</v>
      </c>
    </row>
    <row r="117" spans="1:25" x14ac:dyDescent="0.35">
      <c r="A117">
        <v>2019</v>
      </c>
      <c r="B117" t="s">
        <v>11</v>
      </c>
      <c r="C117" t="s">
        <v>33</v>
      </c>
      <c r="D117" t="s">
        <v>12</v>
      </c>
      <c r="E117" s="2">
        <v>260174</v>
      </c>
      <c r="F117" s="2">
        <v>98392</v>
      </c>
      <c r="G117" s="2">
        <v>55256</v>
      </c>
      <c r="H117" s="1">
        <v>2.97</v>
      </c>
      <c r="I117">
        <v>90488</v>
      </c>
      <c r="J117">
        <v>69391</v>
      </c>
      <c r="K117">
        <v>45896</v>
      </c>
      <c r="L117">
        <v>-90976</v>
      </c>
      <c r="M117">
        <v>1.5401</v>
      </c>
      <c r="N117" s="1">
        <f>Financial_Statements_of_Major_Companies__2009_2023[[#This Row],[Net Income]]/Financial_Statements_of_Major_Companies__2009_2023[[#This Row],[Revenue]]</f>
        <v>0.21238094505984456</v>
      </c>
      <c r="O117">
        <v>1.194</v>
      </c>
      <c r="P117" s="5">
        <v>61.064500000000002</v>
      </c>
      <c r="Q117">
        <v>16.323</v>
      </c>
      <c r="R117" s="5">
        <v>30.311299999999999</v>
      </c>
      <c r="S117" s="1">
        <v>21.238099999999999</v>
      </c>
      <c r="T117">
        <v>-3.8800000000000001E-2</v>
      </c>
      <c r="U117">
        <v>61.064500000000002</v>
      </c>
      <c r="V117">
        <v>137000</v>
      </c>
      <c r="W117">
        <v>1.8122</v>
      </c>
      <c r="X117">
        <v>2.97</v>
      </c>
      <c r="Y117">
        <v>21</v>
      </c>
    </row>
    <row r="118" spans="1:25" x14ac:dyDescent="0.35">
      <c r="A118">
        <v>2019</v>
      </c>
      <c r="B118" t="s">
        <v>13</v>
      </c>
      <c r="C118" t="s">
        <v>40</v>
      </c>
      <c r="D118" t="s">
        <v>12</v>
      </c>
      <c r="E118" s="2">
        <v>125843</v>
      </c>
      <c r="F118" s="2">
        <v>82933</v>
      </c>
      <c r="G118" s="2">
        <v>39240</v>
      </c>
      <c r="H118" s="1">
        <v>5.0599999999999996</v>
      </c>
      <c r="I118">
        <v>102330</v>
      </c>
      <c r="J118">
        <v>52185</v>
      </c>
      <c r="K118">
        <v>-15773</v>
      </c>
      <c r="L118">
        <v>-36887</v>
      </c>
      <c r="M118">
        <v>2.5287999999999999</v>
      </c>
      <c r="N118" s="1">
        <f>Financial_Statements_of_Major_Companies__2009_2023[[#This Row],[Net Income]]/Financial_Statements_of_Major_Companies__2009_2023[[#This Row],[Revenue]]</f>
        <v>0.31181710544090652</v>
      </c>
      <c r="O118">
        <v>0.70530000000000004</v>
      </c>
      <c r="P118" s="5">
        <v>38.346499999999999</v>
      </c>
      <c r="Q118">
        <v>13.6937</v>
      </c>
      <c r="R118" s="5">
        <v>23.22</v>
      </c>
      <c r="S118" s="1">
        <v>31.181699999999999</v>
      </c>
      <c r="T118">
        <v>0.79679999999999995</v>
      </c>
      <c r="U118">
        <v>74.6661</v>
      </c>
      <c r="V118">
        <v>144000</v>
      </c>
      <c r="W118">
        <v>1.8122</v>
      </c>
      <c r="X118">
        <v>5.0599999999999996</v>
      </c>
      <c r="Y118">
        <v>31</v>
      </c>
    </row>
    <row r="119" spans="1:25" x14ac:dyDescent="0.35">
      <c r="A119">
        <v>2019</v>
      </c>
      <c r="B119" t="s">
        <v>14</v>
      </c>
      <c r="C119" t="s">
        <v>40</v>
      </c>
      <c r="D119" t="s">
        <v>12</v>
      </c>
      <c r="E119" s="2">
        <v>161857</v>
      </c>
      <c r="F119" s="2">
        <v>89961</v>
      </c>
      <c r="G119" s="2">
        <v>34343</v>
      </c>
      <c r="H119" s="1">
        <v>2.4580000000000002</v>
      </c>
      <c r="I119">
        <v>201442</v>
      </c>
      <c r="J119">
        <v>54520</v>
      </c>
      <c r="K119">
        <v>-29491</v>
      </c>
      <c r="L119">
        <v>-23209</v>
      </c>
      <c r="M119">
        <v>3.3740999999999999</v>
      </c>
      <c r="N119" s="1">
        <f>Financial_Statements_of_Major_Companies__2009_2023[[#This Row],[Net Income]]/Financial_Statements_of_Major_Companies__2009_2023[[#This Row],[Revenue]]</f>
        <v>0.21218112284300339</v>
      </c>
      <c r="O119">
        <v>2.2599999999999999E-2</v>
      </c>
      <c r="P119" s="5">
        <v>17.0486</v>
      </c>
      <c r="Q119">
        <v>12.4472</v>
      </c>
      <c r="R119" s="5">
        <v>16.671700000000001</v>
      </c>
      <c r="S119" s="1">
        <v>21.2181</v>
      </c>
      <c r="T119">
        <v>0.55659999999999998</v>
      </c>
      <c r="U119">
        <v>19.203299999999999</v>
      </c>
      <c r="V119">
        <v>118899</v>
      </c>
      <c r="W119">
        <v>1.8122</v>
      </c>
      <c r="X119">
        <v>2.4580000000000002</v>
      </c>
      <c r="Y119">
        <v>21</v>
      </c>
    </row>
    <row r="120" spans="1:25" x14ac:dyDescent="0.35">
      <c r="A120" s="5">
        <v>2019</v>
      </c>
      <c r="B120" s="5" t="s">
        <v>15</v>
      </c>
      <c r="D120" s="5" t="s">
        <v>16</v>
      </c>
      <c r="E120" s="6">
        <v>17772</v>
      </c>
      <c r="F120" s="9">
        <v>7987</v>
      </c>
      <c r="G120" s="6">
        <v>2459</v>
      </c>
      <c r="H120" s="1">
        <v>2.0699999999999998</v>
      </c>
      <c r="I120">
        <v>16929</v>
      </c>
      <c r="J120">
        <v>4071</v>
      </c>
      <c r="K120">
        <v>-5742</v>
      </c>
      <c r="L120">
        <v>4187</v>
      </c>
      <c r="M120">
        <v>1.43</v>
      </c>
      <c r="N120" s="1">
        <f>Financial_Statements_of_Major_Companies__2009_2023[[#This Row],[Net Income]]/Financial_Statements_of_Major_Companies__2009_2023[[#This Row],[Revenue]]</f>
        <v>0.13836371820841772</v>
      </c>
      <c r="O120">
        <v>0.29330000000000001</v>
      </c>
      <c r="P120" s="5">
        <v>14.525399999999999</v>
      </c>
      <c r="Q120">
        <v>4.7903000000000002</v>
      </c>
      <c r="R120" s="5">
        <v>11.231400000000001</v>
      </c>
      <c r="S120" s="1">
        <v>13.836399999999999</v>
      </c>
      <c r="T120">
        <v>-1.0250999999999999</v>
      </c>
      <c r="U120">
        <v>24.7409</v>
      </c>
      <c r="V120">
        <v>23200</v>
      </c>
      <c r="W120">
        <v>1.8122</v>
      </c>
      <c r="X120">
        <v>2.0699999999999998</v>
      </c>
      <c r="Y120">
        <v>13</v>
      </c>
    </row>
    <row r="121" spans="1:25" x14ac:dyDescent="0.35">
      <c r="A121" s="5">
        <v>2019</v>
      </c>
      <c r="B121" s="5" t="s">
        <v>17</v>
      </c>
      <c r="D121" s="5" t="s">
        <v>18</v>
      </c>
      <c r="E121" s="6">
        <v>49746</v>
      </c>
      <c r="F121" s="9">
        <v>11975</v>
      </c>
      <c r="G121" s="6">
        <v>3326</v>
      </c>
      <c r="H121" s="1">
        <v>3.74</v>
      </c>
      <c r="I121">
        <v>67427</v>
      </c>
      <c r="J121">
        <v>-1807</v>
      </c>
      <c r="K121">
        <v>-5475</v>
      </c>
      <c r="L121">
        <v>7258</v>
      </c>
      <c r="M121">
        <v>1</v>
      </c>
      <c r="N121" s="1">
        <f>Financial_Statements_of_Major_Companies__2009_2023[[#This Row],[Net Income]]/Financial_Statements_of_Major_Companies__2009_2023[[#This Row],[Revenue]]</f>
        <v>6.6859647006794518E-2</v>
      </c>
      <c r="O121">
        <v>0.52429999999999999</v>
      </c>
      <c r="P121" s="5">
        <v>6.1561000000000003</v>
      </c>
      <c r="Q121">
        <v>0.78490000000000004</v>
      </c>
      <c r="R121" s="5">
        <v>4.0096999999999996</v>
      </c>
      <c r="S121" s="1">
        <v>6.6859999999999999</v>
      </c>
      <c r="T121">
        <v>-1.5986</v>
      </c>
      <c r="U121">
        <v>6.1117999999999997</v>
      </c>
      <c r="V121">
        <v>46000</v>
      </c>
      <c r="W121">
        <v>1.8122</v>
      </c>
      <c r="X121">
        <v>3.74</v>
      </c>
      <c r="Y121">
        <v>6</v>
      </c>
    </row>
    <row r="122" spans="1:25" x14ac:dyDescent="0.35">
      <c r="A122" s="5">
        <v>2019</v>
      </c>
      <c r="B122" s="5" t="s">
        <v>19</v>
      </c>
      <c r="D122" s="5" t="s">
        <v>20</v>
      </c>
      <c r="E122" s="6">
        <v>17129</v>
      </c>
      <c r="F122" s="9">
        <v>13300</v>
      </c>
      <c r="G122" s="6">
        <v>-7656</v>
      </c>
      <c r="H122" s="1">
        <v>-14.5</v>
      </c>
      <c r="I122">
        <v>5388</v>
      </c>
      <c r="J122">
        <v>4816</v>
      </c>
      <c r="K122">
        <v>-6378</v>
      </c>
      <c r="L122">
        <v>1464</v>
      </c>
      <c r="M122">
        <v>1.3321000000000001</v>
      </c>
      <c r="N122" s="1">
        <f>Financial_Statements_of_Major_Companies__2009_2023[[#This Row],[Net Income]]/Financial_Statements_of_Major_Companies__2009_2023[[#This Row],[Revenue]]</f>
        <v>-0.44696129371241755</v>
      </c>
      <c r="O122">
        <v>0</v>
      </c>
      <c r="P122" s="5">
        <v>-141.83369999999999</v>
      </c>
      <c r="Q122">
        <v>-8.9699000000000009</v>
      </c>
      <c r="R122" s="5">
        <v>-141.83369999999999</v>
      </c>
      <c r="S122" s="1">
        <v>-44.696100000000001</v>
      </c>
      <c r="T122">
        <v>0.57289999999999996</v>
      </c>
      <c r="U122">
        <v>-141.83369999999999</v>
      </c>
      <c r="V122">
        <v>23000</v>
      </c>
      <c r="W122">
        <v>1.8122</v>
      </c>
      <c r="X122">
        <v>-14.5</v>
      </c>
      <c r="Y122">
        <v>-45</v>
      </c>
    </row>
    <row r="123" spans="1:25" x14ac:dyDescent="0.35">
      <c r="A123" s="5">
        <v>2019</v>
      </c>
      <c r="B123" s="5" t="s">
        <v>23</v>
      </c>
      <c r="D123" s="5" t="s">
        <v>24</v>
      </c>
      <c r="E123" s="6">
        <v>21364.400000000001</v>
      </c>
      <c r="F123" s="9">
        <v>11179.4</v>
      </c>
      <c r="G123" s="6">
        <v>6025.4</v>
      </c>
      <c r="H123" s="1">
        <v>7.88</v>
      </c>
      <c r="I123">
        <v>-8210.2999999999993</v>
      </c>
      <c r="J123">
        <v>8122.1</v>
      </c>
      <c r="K123">
        <v>-3071.1</v>
      </c>
      <c r="L123">
        <v>-4994.8</v>
      </c>
      <c r="M123">
        <v>0.98260000000000003</v>
      </c>
      <c r="N123" s="1">
        <f>Financial_Statements_of_Major_Companies__2009_2023[[#This Row],[Net Income]]/Financial_Statements_of_Major_Companies__2009_2023[[#This Row],[Revenue]]</f>
        <v>0.28202991893055734</v>
      </c>
      <c r="O123">
        <v>-4.1627000000000001</v>
      </c>
      <c r="P123" s="5">
        <v>-73.388300000000001</v>
      </c>
      <c r="Q123">
        <v>12.6822</v>
      </c>
      <c r="R123" s="5">
        <v>23.257100000000001</v>
      </c>
      <c r="S123" s="1">
        <v>28.202999999999999</v>
      </c>
      <c r="T123">
        <v>2.1046</v>
      </c>
      <c r="U123">
        <v>-55.3414</v>
      </c>
      <c r="V123">
        <v>205000</v>
      </c>
      <c r="W123">
        <v>1.8122</v>
      </c>
      <c r="X123">
        <v>7.88</v>
      </c>
      <c r="Y123">
        <v>28</v>
      </c>
    </row>
    <row r="124" spans="1:25" x14ac:dyDescent="0.35">
      <c r="A124" s="5">
        <v>2019</v>
      </c>
      <c r="B124" s="5" t="s">
        <v>25</v>
      </c>
      <c r="C124" s="5" t="s">
        <v>37</v>
      </c>
      <c r="D124" s="5" t="s">
        <v>26</v>
      </c>
      <c r="E124" s="6">
        <v>27621.9</v>
      </c>
      <c r="F124" s="9">
        <v>27621.9</v>
      </c>
      <c r="G124" s="6">
        <v>4180.5709999999999</v>
      </c>
      <c r="H124" s="1">
        <v>0.72</v>
      </c>
      <c r="I124">
        <v>83841.259999999995</v>
      </c>
      <c r="J124">
        <v>-15699.49</v>
      </c>
      <c r="K124">
        <v>-16377.52</v>
      </c>
      <c r="L124">
        <v>881.06100000000004</v>
      </c>
      <c r="M124">
        <v>1</v>
      </c>
      <c r="N124" s="1">
        <f>Financial_Statements_of_Major_Companies__2009_2023[[#This Row],[Net Income]]/Financial_Statements_of_Major_Companies__2009_2023[[#This Row],[Revenue]]</f>
        <v>0.15134987093574301</v>
      </c>
      <c r="O124">
        <v>5.3348000000000004</v>
      </c>
      <c r="P124" s="5">
        <v>5.1081000000000003</v>
      </c>
      <c r="Q124">
        <v>0.29420000000000002</v>
      </c>
      <c r="R124" s="5">
        <v>0.92010000000000003</v>
      </c>
      <c r="S124" s="1">
        <v>16.602399999999999</v>
      </c>
      <c r="T124">
        <v>-6.2895000000000003</v>
      </c>
      <c r="U124">
        <v>5.8289</v>
      </c>
      <c r="V124">
        <v>80800</v>
      </c>
      <c r="W124">
        <v>1.8122</v>
      </c>
      <c r="X124">
        <v>0.72</v>
      </c>
      <c r="Y124">
        <v>16</v>
      </c>
    </row>
    <row r="125" spans="1:25" x14ac:dyDescent="0.35">
      <c r="A125" s="5">
        <v>2019</v>
      </c>
      <c r="B125" s="5" t="s">
        <v>27</v>
      </c>
      <c r="C125" s="5" t="s">
        <v>38</v>
      </c>
      <c r="D125" s="5" t="s">
        <v>28</v>
      </c>
      <c r="E125" s="6">
        <v>11716</v>
      </c>
      <c r="F125" s="9">
        <v>7171</v>
      </c>
      <c r="G125" s="6">
        <v>4141</v>
      </c>
      <c r="H125" s="1">
        <v>1.6575</v>
      </c>
      <c r="I125">
        <v>9342</v>
      </c>
      <c r="J125">
        <v>3743</v>
      </c>
      <c r="K125">
        <v>-4097</v>
      </c>
      <c r="L125">
        <v>-2866</v>
      </c>
      <c r="M125">
        <v>7.9436</v>
      </c>
      <c r="N125" s="1">
        <f>Financial_Statements_of_Major_Companies__2009_2023[[#This Row],[Net Income]]/Financial_Statements_of_Major_Companies__2009_2023[[#This Row],[Revenue]]</f>
        <v>0.35344827586206895</v>
      </c>
      <c r="O125">
        <v>0.21279999999999999</v>
      </c>
      <c r="P125" s="5">
        <v>44.326700000000002</v>
      </c>
      <c r="Q125">
        <v>31.1541</v>
      </c>
      <c r="R125" s="5">
        <v>36.548999999999999</v>
      </c>
      <c r="S125" s="1">
        <v>35.344799999999999</v>
      </c>
      <c r="T125">
        <v>0.1057</v>
      </c>
      <c r="U125">
        <v>47.712899999999998</v>
      </c>
      <c r="V125">
        <v>13277</v>
      </c>
      <c r="W125">
        <v>1.8122</v>
      </c>
      <c r="X125">
        <v>1.6575</v>
      </c>
      <c r="Y125">
        <v>35</v>
      </c>
    </row>
    <row r="126" spans="1:25" x14ac:dyDescent="0.35">
      <c r="A126" s="5">
        <v>2019</v>
      </c>
      <c r="B126" s="5" t="s">
        <v>29</v>
      </c>
      <c r="C126" s="5" t="s">
        <v>34</v>
      </c>
      <c r="D126" s="5" t="s">
        <v>28</v>
      </c>
      <c r="E126" s="6">
        <v>71965</v>
      </c>
      <c r="F126" s="9">
        <v>42140</v>
      </c>
      <c r="G126" s="6">
        <v>21048</v>
      </c>
      <c r="H126" s="1">
        <v>4.71</v>
      </c>
      <c r="I126">
        <v>77504</v>
      </c>
      <c r="J126">
        <v>33145</v>
      </c>
      <c r="K126">
        <v>-14405</v>
      </c>
      <c r="L126">
        <v>-17565</v>
      </c>
      <c r="M126">
        <v>1.4001999999999999</v>
      </c>
      <c r="N126" s="1">
        <f>Financial_Statements_of_Major_Companies__2009_2023[[#This Row],[Net Income]]/Financial_Statements_of_Major_Companies__2009_2023[[#This Row],[Revenue]]</f>
        <v>0.2924755089279511</v>
      </c>
      <c r="O126">
        <v>0.37419999999999998</v>
      </c>
      <c r="P126" s="5">
        <v>27.157299999999999</v>
      </c>
      <c r="Q126">
        <v>15.4171</v>
      </c>
      <c r="R126" s="5">
        <v>20.472300000000001</v>
      </c>
      <c r="S126" s="1">
        <v>29.247599999999998</v>
      </c>
      <c r="T126">
        <v>0.75390000000000001</v>
      </c>
      <c r="U126">
        <v>52.097700000000003</v>
      </c>
      <c r="V126">
        <v>110800</v>
      </c>
      <c r="W126">
        <v>1.8122</v>
      </c>
      <c r="X126">
        <v>4.71</v>
      </c>
      <c r="Y126">
        <v>29</v>
      </c>
    </row>
    <row r="127" spans="1:25" x14ac:dyDescent="0.35">
      <c r="A127" s="5">
        <v>2019</v>
      </c>
      <c r="B127" s="5" t="s">
        <v>30</v>
      </c>
      <c r="D127" s="5" t="s">
        <v>31</v>
      </c>
      <c r="E127" s="6">
        <v>280522</v>
      </c>
      <c r="F127" s="9">
        <v>114986</v>
      </c>
      <c r="G127" s="6">
        <v>11588</v>
      </c>
      <c r="H127" s="1">
        <v>1.1505000000000001</v>
      </c>
      <c r="I127">
        <v>62060</v>
      </c>
      <c r="J127">
        <v>38514</v>
      </c>
      <c r="K127">
        <v>-24281</v>
      </c>
      <c r="L127">
        <v>-10066</v>
      </c>
      <c r="M127">
        <v>1.097</v>
      </c>
      <c r="N127" s="1">
        <f>Financial_Statements_of_Major_Companies__2009_2023[[#This Row],[Net Income]]/Financial_Statements_of_Major_Companies__2009_2023[[#This Row],[Revenue]]</f>
        <v>4.1308703060722513E-2</v>
      </c>
      <c r="O127">
        <v>0.37730000000000002</v>
      </c>
      <c r="P127" s="5">
        <v>18.6723</v>
      </c>
      <c r="Q127">
        <v>5.1445999999999996</v>
      </c>
      <c r="R127" s="5">
        <v>13.5573</v>
      </c>
      <c r="S127" s="1">
        <v>4.1308999999999996</v>
      </c>
      <c r="T127">
        <v>0.622</v>
      </c>
      <c r="U127">
        <v>24.495799999999999</v>
      </c>
      <c r="V127">
        <v>798000</v>
      </c>
      <c r="W127">
        <v>1.8122</v>
      </c>
      <c r="X127">
        <v>1.1505000000000001</v>
      </c>
      <c r="Y127">
        <v>4</v>
      </c>
    </row>
    <row r="128" spans="1:25" x14ac:dyDescent="0.35">
      <c r="A128" s="5">
        <v>2020</v>
      </c>
      <c r="B128" s="5" t="s">
        <v>11</v>
      </c>
      <c r="D128" s="5" t="s">
        <v>12</v>
      </c>
      <c r="E128" s="6">
        <v>274515</v>
      </c>
      <c r="F128" s="9">
        <v>104956</v>
      </c>
      <c r="G128" s="6">
        <v>57411</v>
      </c>
      <c r="H128" s="1">
        <v>3.28</v>
      </c>
      <c r="I128">
        <v>65339</v>
      </c>
      <c r="J128">
        <v>80674</v>
      </c>
      <c r="K128">
        <v>-4289</v>
      </c>
      <c r="L128">
        <v>-86820</v>
      </c>
      <c r="M128">
        <v>1.3635999999999999</v>
      </c>
      <c r="N128" s="1">
        <f>Financial_Statements_of_Major_Companies__2009_2023[[#This Row],[Net Income]]/Financial_Statements_of_Major_Companies__2009_2023[[#This Row],[Revenue]]</f>
        <v>0.20913611278072236</v>
      </c>
      <c r="O128">
        <v>1.7208000000000001</v>
      </c>
      <c r="P128" s="5">
        <v>87.866399999999999</v>
      </c>
      <c r="Q128">
        <v>17.7256</v>
      </c>
      <c r="R128" s="5">
        <v>35.005400000000002</v>
      </c>
      <c r="S128" s="1">
        <v>20.913599999999999</v>
      </c>
      <c r="T128">
        <v>1.0183</v>
      </c>
      <c r="U128">
        <v>87.866399999999999</v>
      </c>
      <c r="V128">
        <v>147000</v>
      </c>
      <c r="W128">
        <v>1.2336</v>
      </c>
      <c r="X128">
        <v>3.28</v>
      </c>
      <c r="Y128">
        <v>20</v>
      </c>
    </row>
    <row r="129" spans="1:25" x14ac:dyDescent="0.35">
      <c r="A129" s="5">
        <v>2020</v>
      </c>
      <c r="B129" s="5" t="s">
        <v>13</v>
      </c>
      <c r="C129" s="5" t="s">
        <v>38</v>
      </c>
      <c r="D129" s="5" t="s">
        <v>12</v>
      </c>
      <c r="E129" s="6">
        <v>143015</v>
      </c>
      <c r="F129" s="9">
        <v>96937</v>
      </c>
      <c r="G129" s="6">
        <v>44281</v>
      </c>
      <c r="H129" s="1">
        <v>5.76</v>
      </c>
      <c r="I129">
        <v>118304</v>
      </c>
      <c r="J129">
        <v>60675</v>
      </c>
      <c r="K129">
        <v>-12223</v>
      </c>
      <c r="L129">
        <v>-46031</v>
      </c>
      <c r="M129">
        <v>2.5158</v>
      </c>
      <c r="N129" s="1">
        <f>Financial_Statements_of_Major_Companies__2009_2023[[#This Row],[Net Income]]/Financial_Statements_of_Major_Companies__2009_2023[[#This Row],[Revenue]]</f>
        <v>0.30962486452470023</v>
      </c>
      <c r="O129">
        <v>0.5353</v>
      </c>
      <c r="P129" s="5">
        <v>37.4298</v>
      </c>
      <c r="Q129">
        <v>14.696099999999999</v>
      </c>
      <c r="R129" s="5">
        <v>24.8935</v>
      </c>
      <c r="S129" s="1">
        <v>30.962499999999999</v>
      </c>
      <c r="T129">
        <v>0.9526</v>
      </c>
      <c r="U129">
        <v>65.200599999999994</v>
      </c>
      <c r="V129">
        <v>163000</v>
      </c>
      <c r="W129">
        <v>1.2336</v>
      </c>
      <c r="X129">
        <v>5.76</v>
      </c>
      <c r="Y129">
        <v>30</v>
      </c>
    </row>
    <row r="130" spans="1:25" x14ac:dyDescent="0.35">
      <c r="A130" s="5">
        <v>2020</v>
      </c>
      <c r="B130" s="5" t="s">
        <v>14</v>
      </c>
      <c r="C130" s="5" t="s">
        <v>41</v>
      </c>
      <c r="D130" s="5" t="s">
        <v>12</v>
      </c>
      <c r="E130" s="6">
        <v>182527</v>
      </c>
      <c r="F130" s="9">
        <v>97795</v>
      </c>
      <c r="G130" s="6">
        <v>40269</v>
      </c>
      <c r="H130" s="1">
        <v>2.93</v>
      </c>
      <c r="I130">
        <v>222544</v>
      </c>
      <c r="J130">
        <v>65124</v>
      </c>
      <c r="K130">
        <v>-32773</v>
      </c>
      <c r="L130">
        <v>-24408</v>
      </c>
      <c r="M130">
        <v>3.0668000000000002</v>
      </c>
      <c r="N130" s="1">
        <f>Financial_Statements_of_Major_Companies__2009_2023[[#This Row],[Net Income]]/Financial_Statements_of_Major_Companies__2009_2023[[#This Row],[Revenue]]</f>
        <v>0.22061941520980458</v>
      </c>
      <c r="O130">
        <v>6.2600000000000003E-2</v>
      </c>
      <c r="P130" s="5">
        <v>18.094899999999999</v>
      </c>
      <c r="Q130">
        <v>12.5992</v>
      </c>
      <c r="R130" s="5">
        <v>17.0288</v>
      </c>
      <c r="S130" s="1">
        <v>22.061900000000001</v>
      </c>
      <c r="T130">
        <v>0.84299999999999997</v>
      </c>
      <c r="U130">
        <v>20.142199999999999</v>
      </c>
      <c r="V130">
        <v>135301</v>
      </c>
      <c r="W130">
        <v>1.2336</v>
      </c>
      <c r="X130">
        <v>2.93</v>
      </c>
      <c r="Y130">
        <v>22</v>
      </c>
    </row>
    <row r="131" spans="1:25" x14ac:dyDescent="0.35">
      <c r="A131">
        <v>2020</v>
      </c>
      <c r="B131" t="s">
        <v>15</v>
      </c>
      <c r="C131"/>
      <c r="D131" t="s">
        <v>16</v>
      </c>
      <c r="E131" s="2">
        <v>21454</v>
      </c>
      <c r="F131" s="2">
        <v>10001</v>
      </c>
      <c r="G131" s="2">
        <v>4202</v>
      </c>
      <c r="H131" s="1">
        <v>3.54</v>
      </c>
      <c r="I131">
        <v>20063</v>
      </c>
      <c r="J131">
        <v>6219</v>
      </c>
      <c r="K131">
        <v>-16545</v>
      </c>
      <c r="L131">
        <v>12454</v>
      </c>
      <c r="M131">
        <v>1.3264</v>
      </c>
      <c r="N131" s="1">
        <f>Financial_Statements_of_Major_Companies__2009_2023[[#This Row],[Net Income]]/Financial_Statements_of_Major_Companies__2009_2023[[#This Row],[Revenue]]</f>
        <v>0.19586091171809453</v>
      </c>
      <c r="O131">
        <v>0.44550000000000001</v>
      </c>
      <c r="P131" s="5">
        <v>20.943999999999999</v>
      </c>
      <c r="Q131">
        <v>5.9705000000000004</v>
      </c>
      <c r="R131" s="5">
        <v>14.4887</v>
      </c>
      <c r="S131" s="1">
        <v>19.586099999999998</v>
      </c>
      <c r="T131">
        <v>1.7623</v>
      </c>
      <c r="U131">
        <v>42.5304</v>
      </c>
      <c r="V131">
        <v>26500</v>
      </c>
      <c r="W131">
        <v>1.2336</v>
      </c>
      <c r="X131">
        <v>3.54</v>
      </c>
      <c r="Y131">
        <v>19</v>
      </c>
    </row>
    <row r="132" spans="1:25" x14ac:dyDescent="0.35">
      <c r="A132">
        <v>2020</v>
      </c>
      <c r="B132" t="s">
        <v>17</v>
      </c>
      <c r="C132" t="s">
        <v>43</v>
      </c>
      <c r="D132" t="s">
        <v>18</v>
      </c>
      <c r="E132" s="2">
        <v>43736</v>
      </c>
      <c r="F132" s="2">
        <v>6912</v>
      </c>
      <c r="G132" s="2">
        <v>-5973</v>
      </c>
      <c r="H132" s="1">
        <v>-6.88</v>
      </c>
      <c r="I132">
        <v>67199</v>
      </c>
      <c r="J132">
        <v>1038</v>
      </c>
      <c r="K132">
        <v>-6202</v>
      </c>
      <c r="L132">
        <v>5058</v>
      </c>
      <c r="M132">
        <v>1</v>
      </c>
      <c r="N132" s="1">
        <f>Financial_Statements_of_Major_Companies__2009_2023[[#This Row],[Net Income]]/Financial_Statements_of_Major_Companies__2009_2023[[#This Row],[Revenue]]</f>
        <v>-0.13656941649899396</v>
      </c>
      <c r="O132">
        <v>0.55859999999999999</v>
      </c>
      <c r="P132" s="5">
        <v>-8.7432999999999996</v>
      </c>
      <c r="Q132">
        <v>-0.99460000000000004</v>
      </c>
      <c r="R132" s="5">
        <v>-5.5693999999999999</v>
      </c>
      <c r="S132" s="1">
        <v>-13.6569</v>
      </c>
      <c r="T132">
        <v>3.2256</v>
      </c>
      <c r="U132">
        <v>-8.6801999999999992</v>
      </c>
      <c r="V132">
        <v>45000</v>
      </c>
      <c r="W132">
        <v>1.2336</v>
      </c>
      <c r="X132">
        <v>-6.88</v>
      </c>
      <c r="Y132">
        <v>-14</v>
      </c>
    </row>
    <row r="133" spans="1:25" x14ac:dyDescent="0.35">
      <c r="A133">
        <v>2020</v>
      </c>
      <c r="B133" t="s">
        <v>19</v>
      </c>
      <c r="C133"/>
      <c r="D133" t="s">
        <v>20</v>
      </c>
      <c r="E133" s="2">
        <v>18469</v>
      </c>
      <c r="F133" s="2">
        <v>14571</v>
      </c>
      <c r="G133" s="2">
        <v>-1318</v>
      </c>
      <c r="H133" s="1">
        <v>-1.05</v>
      </c>
      <c r="I133">
        <v>21253</v>
      </c>
      <c r="J133">
        <v>-19130</v>
      </c>
      <c r="K133">
        <v>-7748</v>
      </c>
      <c r="L133">
        <v>25928</v>
      </c>
      <c r="M133">
        <v>0.70699999999999996</v>
      </c>
      <c r="N133" s="1">
        <f>Financial_Statements_of_Major_Companies__2009_2023[[#This Row],[Net Income]]/Financial_Statements_of_Major_Companies__2009_2023[[#This Row],[Revenue]]</f>
        <v>-7.1362824191889107E-2</v>
      </c>
      <c r="O133">
        <v>1.9227000000000001</v>
      </c>
      <c r="P133" s="5">
        <v>-6.1356000000000002</v>
      </c>
      <c r="Q133">
        <v>-1.3326</v>
      </c>
      <c r="R133" s="5">
        <v>-2.2275</v>
      </c>
      <c r="S133" s="1">
        <v>-7.1363000000000003</v>
      </c>
      <c r="T133">
        <v>-18.501300000000001</v>
      </c>
      <c r="U133">
        <v>-6.1356000000000002</v>
      </c>
      <c r="V133">
        <v>24000</v>
      </c>
      <c r="W133">
        <v>1.2336</v>
      </c>
      <c r="X133">
        <v>-1.05</v>
      </c>
      <c r="Y133">
        <v>-8</v>
      </c>
    </row>
    <row r="134" spans="1:25" x14ac:dyDescent="0.35">
      <c r="A134">
        <v>2020</v>
      </c>
      <c r="B134" t="s">
        <v>23</v>
      </c>
      <c r="C134"/>
      <c r="D134" t="s">
        <v>24</v>
      </c>
      <c r="E134" s="2">
        <v>19207.8</v>
      </c>
      <c r="F134" s="2">
        <v>9752.1010000000006</v>
      </c>
      <c r="G134" s="2">
        <v>4730.5</v>
      </c>
      <c r="H134" s="1">
        <v>6.31</v>
      </c>
      <c r="I134">
        <v>-7824.9</v>
      </c>
      <c r="J134">
        <v>6265.2</v>
      </c>
      <c r="K134">
        <v>-1545.8</v>
      </c>
      <c r="L134">
        <v>-2249</v>
      </c>
      <c r="M134">
        <v>1.01</v>
      </c>
      <c r="N134" s="1">
        <f>Financial_Statements_of_Major_Companies__2009_2023[[#This Row],[Net Income]]/Financial_Statements_of_Major_Companies__2009_2023[[#This Row],[Revenue]]</f>
        <v>0.24628015701954414</v>
      </c>
      <c r="O134">
        <v>-4.7847999999999997</v>
      </c>
      <c r="P134" s="5">
        <v>-60.454500000000003</v>
      </c>
      <c r="Q134">
        <v>8.9887999999999995</v>
      </c>
      <c r="R134" s="5">
        <v>17.282299999999999</v>
      </c>
      <c r="S134" s="1">
        <v>24.628</v>
      </c>
      <c r="T134">
        <v>-1.4852000000000001</v>
      </c>
      <c r="U134">
        <v>-44.635800000000003</v>
      </c>
      <c r="V134">
        <v>200000</v>
      </c>
      <c r="W134">
        <v>1.2336</v>
      </c>
      <c r="X134">
        <v>6.31</v>
      </c>
      <c r="Y134">
        <v>24</v>
      </c>
    </row>
    <row r="135" spans="1:25" x14ac:dyDescent="0.35">
      <c r="A135" s="5">
        <v>2020</v>
      </c>
      <c r="B135" s="5" t="s">
        <v>25</v>
      </c>
      <c r="C135" s="5" t="s">
        <v>35</v>
      </c>
      <c r="D135" s="5" t="s">
        <v>26</v>
      </c>
      <c r="E135" s="6">
        <v>27947.54</v>
      </c>
      <c r="F135" s="9">
        <v>27947.54</v>
      </c>
      <c r="G135" s="6">
        <v>1959.384</v>
      </c>
      <c r="H135" s="1">
        <v>0.44159999999999999</v>
      </c>
      <c r="I135">
        <v>85876.479999999996</v>
      </c>
      <c r="J135">
        <v>73836.42</v>
      </c>
      <c r="K135">
        <v>-23594.78</v>
      </c>
      <c r="L135">
        <v>3507.8879999999999</v>
      </c>
      <c r="M135">
        <v>1</v>
      </c>
      <c r="N135" s="1">
        <f>Financial_Statements_of_Major_Companies__2009_2023[[#This Row],[Net Income]]/Financial_Statements_of_Major_Companies__2009_2023[[#This Row],[Revenue]]</f>
        <v>7.0109354884186584E-2</v>
      </c>
      <c r="O135">
        <v>6.0327000000000002</v>
      </c>
      <c r="P135" s="5">
        <v>3.6796000000000002</v>
      </c>
      <c r="Q135">
        <v>0.18240000000000001</v>
      </c>
      <c r="R135" s="5">
        <v>0.60199999999999998</v>
      </c>
      <c r="S135" s="1">
        <v>9.0146999999999995</v>
      </c>
      <c r="T135">
        <v>20.434100000000001</v>
      </c>
      <c r="U135">
        <v>4.1759000000000004</v>
      </c>
      <c r="V135">
        <v>83000</v>
      </c>
      <c r="W135">
        <v>1.2336</v>
      </c>
      <c r="X135">
        <v>0.44159999999999999</v>
      </c>
      <c r="Y135">
        <v>9</v>
      </c>
    </row>
    <row r="136" spans="1:25" x14ac:dyDescent="0.35">
      <c r="A136" s="5">
        <v>2020</v>
      </c>
      <c r="B136" s="5" t="s">
        <v>27</v>
      </c>
      <c r="C136" s="5" t="s">
        <v>40</v>
      </c>
      <c r="D136" s="5" t="s">
        <v>28</v>
      </c>
      <c r="E136" s="6">
        <v>10918</v>
      </c>
      <c r="F136" s="9">
        <v>6768</v>
      </c>
      <c r="G136" s="6">
        <v>2796</v>
      </c>
      <c r="H136" s="1">
        <v>1.1299999999999999</v>
      </c>
      <c r="I136">
        <v>12204</v>
      </c>
      <c r="J136">
        <v>4761</v>
      </c>
      <c r="K136">
        <v>6145</v>
      </c>
      <c r="L136">
        <v>-792</v>
      </c>
      <c r="M136">
        <v>7.6738</v>
      </c>
      <c r="N136" s="1">
        <f>Financial_Statements_of_Major_Companies__2009_2023[[#This Row],[Net Income]]/Financial_Statements_of_Major_Companies__2009_2023[[#This Row],[Revenue]]</f>
        <v>0.25609085913170909</v>
      </c>
      <c r="O136">
        <v>0.16309999999999999</v>
      </c>
      <c r="P136" s="5">
        <v>22.910499999999999</v>
      </c>
      <c r="Q136">
        <v>16.1479</v>
      </c>
      <c r="R136" s="5">
        <v>19.697099999999999</v>
      </c>
      <c r="S136" s="1">
        <v>25.609100000000002</v>
      </c>
      <c r="T136">
        <v>0.47099999999999997</v>
      </c>
      <c r="U136">
        <v>24.235099999999999</v>
      </c>
      <c r="V136">
        <v>13775</v>
      </c>
      <c r="W136">
        <v>1.2336</v>
      </c>
      <c r="X136">
        <v>1.1299999999999999</v>
      </c>
      <c r="Y136">
        <v>25</v>
      </c>
    </row>
    <row r="137" spans="1:25" x14ac:dyDescent="0.35">
      <c r="A137" s="5">
        <v>2020</v>
      </c>
      <c r="B137" s="5" t="s">
        <v>29</v>
      </c>
      <c r="C137" s="5" t="s">
        <v>41</v>
      </c>
      <c r="D137" s="5" t="s">
        <v>28</v>
      </c>
      <c r="E137" s="6">
        <v>77867</v>
      </c>
      <c r="F137" s="9">
        <v>43612</v>
      </c>
      <c r="G137" s="6">
        <v>20899</v>
      </c>
      <c r="H137" s="1">
        <v>4.9400000000000004</v>
      </c>
      <c r="I137">
        <v>81038</v>
      </c>
      <c r="J137">
        <v>35864</v>
      </c>
      <c r="K137">
        <v>-21524</v>
      </c>
      <c r="L137">
        <v>-12669</v>
      </c>
      <c r="M137">
        <v>1.9087000000000001</v>
      </c>
      <c r="N137" s="1">
        <f>Financial_Statements_of_Major_Companies__2009_2023[[#This Row],[Net Income]]/Financial_Statements_of_Major_Companies__2009_2023[[#This Row],[Revenue]]</f>
        <v>0.26839354283586114</v>
      </c>
      <c r="O137">
        <v>0.44919999999999999</v>
      </c>
      <c r="P137" s="5">
        <v>25.789100000000001</v>
      </c>
      <c r="Q137">
        <v>13.651400000000001</v>
      </c>
      <c r="R137" s="5">
        <v>18.183299999999999</v>
      </c>
      <c r="S137" s="1">
        <v>26.839400000000001</v>
      </c>
      <c r="T137">
        <v>1.2739</v>
      </c>
      <c r="U137">
        <v>46.4</v>
      </c>
      <c r="V137">
        <v>110600</v>
      </c>
      <c r="W137">
        <v>1.2336</v>
      </c>
      <c r="X137">
        <v>4.9400000000000004</v>
      </c>
      <c r="Y137">
        <v>26</v>
      </c>
    </row>
    <row r="138" spans="1:25" x14ac:dyDescent="0.35">
      <c r="A138" s="5">
        <v>2020</v>
      </c>
      <c r="B138" s="5" t="s">
        <v>30</v>
      </c>
      <c r="D138" s="5" t="s">
        <v>31</v>
      </c>
      <c r="E138" s="6">
        <v>386064</v>
      </c>
      <c r="F138" s="9">
        <v>152757</v>
      </c>
      <c r="G138" s="6">
        <v>21331</v>
      </c>
      <c r="H138" s="1">
        <v>2.09</v>
      </c>
      <c r="I138">
        <v>93404</v>
      </c>
      <c r="J138">
        <v>66064</v>
      </c>
      <c r="K138">
        <v>-59611</v>
      </c>
      <c r="L138">
        <v>-1104</v>
      </c>
      <c r="M138">
        <v>1.0502</v>
      </c>
      <c r="N138" s="1">
        <f>Financial_Statements_of_Major_Companies__2009_2023[[#This Row],[Net Income]]/Financial_Statements_of_Major_Companies__2009_2023[[#This Row],[Revenue]]</f>
        <v>5.5252496995316841E-2</v>
      </c>
      <c r="O138">
        <v>0.34060000000000001</v>
      </c>
      <c r="P138" s="5">
        <v>22.837399999999999</v>
      </c>
      <c r="Q138">
        <v>6.6410999999999998</v>
      </c>
      <c r="R138" s="5">
        <v>17.034800000000001</v>
      </c>
      <c r="S138" s="1">
        <v>5.5251999999999999</v>
      </c>
      <c r="T138">
        <v>0.4798</v>
      </c>
      <c r="U138">
        <v>27.212399999999999</v>
      </c>
      <c r="V138">
        <v>1298000</v>
      </c>
      <c r="W138">
        <v>1.2336</v>
      </c>
      <c r="X138">
        <v>2.09</v>
      </c>
      <c r="Y138">
        <v>5</v>
      </c>
    </row>
    <row r="139" spans="1:25" x14ac:dyDescent="0.35">
      <c r="A139" s="5">
        <v>2021</v>
      </c>
      <c r="B139" s="5" t="s">
        <v>11</v>
      </c>
      <c r="D139" s="5" t="s">
        <v>12</v>
      </c>
      <c r="E139" s="6">
        <v>365817</v>
      </c>
      <c r="F139" s="9">
        <v>152836</v>
      </c>
      <c r="G139" s="6">
        <v>94680</v>
      </c>
      <c r="H139" s="1">
        <v>5.61</v>
      </c>
      <c r="I139">
        <v>63090</v>
      </c>
      <c r="J139">
        <v>104038</v>
      </c>
      <c r="K139">
        <v>-14545</v>
      </c>
      <c r="L139">
        <v>-93353</v>
      </c>
      <c r="M139">
        <v>1.0746</v>
      </c>
      <c r="N139" s="1">
        <f>Financial_Statements_of_Major_Companies__2009_2023[[#This Row],[Net Income]]/Financial_Statements_of_Major_Companies__2009_2023[[#This Row],[Revenue]]</f>
        <v>0.25881793355694238</v>
      </c>
      <c r="O139">
        <v>1.9767999999999999</v>
      </c>
      <c r="P139" s="5">
        <v>150.07130000000001</v>
      </c>
      <c r="Q139">
        <v>26.9742</v>
      </c>
      <c r="R139" s="5">
        <v>54.983899999999998</v>
      </c>
      <c r="S139" s="1">
        <v>25.881799999999998</v>
      </c>
      <c r="T139">
        <v>1.3261000000000001</v>
      </c>
      <c r="U139">
        <v>150.07130000000001</v>
      </c>
      <c r="V139">
        <v>154000</v>
      </c>
      <c r="W139">
        <v>4.6978999999999997</v>
      </c>
      <c r="X139">
        <v>5.61</v>
      </c>
      <c r="Y139">
        <v>25</v>
      </c>
    </row>
    <row r="140" spans="1:25" x14ac:dyDescent="0.35">
      <c r="A140" s="5">
        <v>2021</v>
      </c>
      <c r="B140" s="5" t="s">
        <v>13</v>
      </c>
      <c r="C140" s="5" t="s">
        <v>34</v>
      </c>
      <c r="D140" s="5" t="s">
        <v>12</v>
      </c>
      <c r="E140" s="6">
        <v>168088</v>
      </c>
      <c r="F140" s="9">
        <v>115856</v>
      </c>
      <c r="G140" s="6">
        <v>61271</v>
      </c>
      <c r="H140" s="1">
        <v>8.0500000000000007</v>
      </c>
      <c r="I140">
        <v>141988</v>
      </c>
      <c r="J140">
        <v>76740</v>
      </c>
      <c r="K140">
        <v>-27577</v>
      </c>
      <c r="L140">
        <v>-48486</v>
      </c>
      <c r="M140">
        <v>2.08</v>
      </c>
      <c r="N140" s="1">
        <f>Financial_Statements_of_Major_Companies__2009_2023[[#This Row],[Net Income]]/Financial_Statements_of_Major_Companies__2009_2023[[#This Row],[Revenue]]</f>
        <v>0.36451739564989766</v>
      </c>
      <c r="O140">
        <v>0.40949999999999998</v>
      </c>
      <c r="P140" s="5">
        <v>43.152200000000001</v>
      </c>
      <c r="Q140">
        <v>18.3568</v>
      </c>
      <c r="R140" s="5">
        <v>31.901700000000002</v>
      </c>
      <c r="S140" s="1">
        <v>36.451700000000002</v>
      </c>
      <c r="T140">
        <v>1.4886999999999999</v>
      </c>
      <c r="U140">
        <v>72.529799999999994</v>
      </c>
      <c r="V140">
        <v>181000</v>
      </c>
      <c r="W140">
        <v>4.6978999999999997</v>
      </c>
      <c r="X140">
        <v>8.0500000000000007</v>
      </c>
      <c r="Y140">
        <v>36</v>
      </c>
    </row>
    <row r="141" spans="1:25" x14ac:dyDescent="0.35">
      <c r="A141" s="5">
        <v>2021</v>
      </c>
      <c r="B141" s="5" t="s">
        <v>14</v>
      </c>
      <c r="C141" s="5" t="s">
        <v>41</v>
      </c>
      <c r="D141" s="5" t="s">
        <v>12</v>
      </c>
      <c r="E141" s="6">
        <v>257637</v>
      </c>
      <c r="F141" s="9">
        <v>146698</v>
      </c>
      <c r="G141" s="6">
        <v>76033</v>
      </c>
      <c r="H141" s="1">
        <v>5.61</v>
      </c>
      <c r="I141">
        <v>251635</v>
      </c>
      <c r="J141">
        <v>91652</v>
      </c>
      <c r="K141">
        <v>-35523</v>
      </c>
      <c r="L141">
        <v>-61362</v>
      </c>
      <c r="M141">
        <v>2.9281000000000001</v>
      </c>
      <c r="N141" s="1">
        <f>Financial_Statements_of_Major_Companies__2009_2023[[#This Row],[Net Income]]/Financial_Statements_of_Major_Companies__2009_2023[[#This Row],[Revenue]]</f>
        <v>0.29511677282377918</v>
      </c>
      <c r="O141">
        <v>5.8900000000000001E-2</v>
      </c>
      <c r="P141" s="5">
        <v>30.215599999999998</v>
      </c>
      <c r="Q141">
        <v>21.1633</v>
      </c>
      <c r="R141" s="5">
        <v>28.535399999999999</v>
      </c>
      <c r="S141" s="1">
        <v>29.511700000000001</v>
      </c>
      <c r="T141">
        <v>1.7122999999999999</v>
      </c>
      <c r="U141">
        <v>33.456099999999999</v>
      </c>
      <c r="V141">
        <v>156500</v>
      </c>
      <c r="W141">
        <v>4.6978999999999997</v>
      </c>
      <c r="X141">
        <v>5.61</v>
      </c>
      <c r="Y141">
        <v>29</v>
      </c>
    </row>
    <row r="142" spans="1:25" x14ac:dyDescent="0.35">
      <c r="A142" s="5">
        <v>2021</v>
      </c>
      <c r="B142" s="5" t="s">
        <v>15</v>
      </c>
      <c r="D142" s="5" t="s">
        <v>16</v>
      </c>
      <c r="E142" s="6">
        <v>25371</v>
      </c>
      <c r="F142" s="9">
        <v>11921</v>
      </c>
      <c r="G142" s="6">
        <v>4169</v>
      </c>
      <c r="H142" s="1">
        <v>3.52</v>
      </c>
      <c r="I142">
        <v>21727</v>
      </c>
      <c r="J142">
        <v>5797</v>
      </c>
      <c r="K142">
        <v>-5149</v>
      </c>
      <c r="L142">
        <v>-557</v>
      </c>
      <c r="M142">
        <v>1.2218</v>
      </c>
      <c r="N142" s="1">
        <f>Financial_Statements_of_Major_Companies__2009_2023[[#This Row],[Net Income]]/Financial_Statements_of_Major_Companies__2009_2023[[#This Row],[Revenue]]</f>
        <v>0.16432146939419021</v>
      </c>
      <c r="O142">
        <v>0.3705</v>
      </c>
      <c r="P142" s="5">
        <v>19.188099999999999</v>
      </c>
      <c r="Q142">
        <v>5.4997999999999996</v>
      </c>
      <c r="R142" s="5">
        <v>14.001200000000001</v>
      </c>
      <c r="S142" s="1">
        <v>16.432200000000002</v>
      </c>
      <c r="T142">
        <v>-0.48430000000000001</v>
      </c>
      <c r="U142">
        <v>46.627899999999997</v>
      </c>
      <c r="V142">
        <v>30900</v>
      </c>
      <c r="W142">
        <v>4.6978999999999997</v>
      </c>
      <c r="X142">
        <v>3.52</v>
      </c>
      <c r="Y142">
        <v>16</v>
      </c>
    </row>
    <row r="143" spans="1:25" x14ac:dyDescent="0.35">
      <c r="A143" s="5">
        <v>2021</v>
      </c>
      <c r="B143" s="5" t="s">
        <v>17</v>
      </c>
      <c r="C143" s="5" t="s">
        <v>36</v>
      </c>
      <c r="D143" s="5" t="s">
        <v>18</v>
      </c>
      <c r="E143" s="6">
        <v>52057</v>
      </c>
      <c r="F143" s="9">
        <v>15322</v>
      </c>
      <c r="G143" s="6">
        <v>9359</v>
      </c>
      <c r="H143" s="1">
        <v>10.82</v>
      </c>
      <c r="I143">
        <v>68912</v>
      </c>
      <c r="J143">
        <v>6279</v>
      </c>
      <c r="K143">
        <v>-3280</v>
      </c>
      <c r="L143">
        <v>-3735</v>
      </c>
      <c r="M143">
        <v>1</v>
      </c>
      <c r="N143" s="1">
        <f>Financial_Statements_of_Major_Companies__2009_2023[[#This Row],[Net Income]]/Financial_Statements_of_Major_Companies__2009_2023[[#This Row],[Revenue]]</f>
        <v>0.1797836986380314</v>
      </c>
      <c r="O143">
        <v>0.43769999999999998</v>
      </c>
      <c r="P143" s="5">
        <v>14.5016</v>
      </c>
      <c r="Q143">
        <v>1.6646000000000001</v>
      </c>
      <c r="R143" s="5">
        <v>10.015700000000001</v>
      </c>
      <c r="S143" s="1">
        <v>17.978400000000001</v>
      </c>
      <c r="T143">
        <v>6.0658000000000003</v>
      </c>
      <c r="U143">
        <v>14.3995</v>
      </c>
      <c r="V143">
        <v>36600</v>
      </c>
      <c r="W143">
        <v>4.6978999999999997</v>
      </c>
      <c r="X143">
        <v>10.82</v>
      </c>
      <c r="Y143">
        <v>17</v>
      </c>
    </row>
    <row r="144" spans="1:25" x14ac:dyDescent="0.35">
      <c r="A144" s="5">
        <v>2021</v>
      </c>
      <c r="B144" s="5" t="s">
        <v>19</v>
      </c>
      <c r="D144" s="5" t="s">
        <v>20</v>
      </c>
      <c r="E144" s="6">
        <v>20642</v>
      </c>
      <c r="F144" s="9">
        <v>16261</v>
      </c>
      <c r="G144" s="6">
        <v>-102</v>
      </c>
      <c r="H144" s="1">
        <v>-0.05</v>
      </c>
      <c r="I144">
        <v>21223</v>
      </c>
      <c r="J144">
        <v>2262</v>
      </c>
      <c r="K144">
        <v>-6905</v>
      </c>
      <c r="L144">
        <v>4323</v>
      </c>
      <c r="M144">
        <v>0.63560000000000005</v>
      </c>
      <c r="N144" s="1">
        <f>Financial_Statements_of_Major_Companies__2009_2023[[#This Row],[Net Income]]/Financial_Statements_of_Major_Companies__2009_2023[[#This Row],[Revenue]]</f>
        <v>-4.9413816490650134E-3</v>
      </c>
      <c r="O144">
        <v>2.1152000000000002</v>
      </c>
      <c r="P144" s="5">
        <v>-0.41460000000000002</v>
      </c>
      <c r="Q144">
        <v>-8.5199999999999998E-2</v>
      </c>
      <c r="R144" s="5">
        <v>-0.14799999999999999</v>
      </c>
      <c r="S144" s="1">
        <v>-0.49409999999999998</v>
      </c>
      <c r="T144">
        <v>18.602499999999999</v>
      </c>
      <c r="U144">
        <v>-0.41460000000000002</v>
      </c>
      <c r="V144">
        <v>26000</v>
      </c>
      <c r="W144">
        <v>4.6978999999999997</v>
      </c>
      <c r="X144">
        <v>-0.05</v>
      </c>
      <c r="Y144">
        <v>-1</v>
      </c>
    </row>
    <row r="145" spans="1:25" x14ac:dyDescent="0.35">
      <c r="A145">
        <v>2021</v>
      </c>
      <c r="B145" t="s">
        <v>23</v>
      </c>
      <c r="C145"/>
      <c r="D145" t="s">
        <v>24</v>
      </c>
      <c r="E145" s="2">
        <v>23222.9</v>
      </c>
      <c r="F145" s="2">
        <v>12580.2</v>
      </c>
      <c r="G145" s="2">
        <v>7545.2</v>
      </c>
      <c r="H145" s="1">
        <v>10.039999999999999</v>
      </c>
      <c r="I145">
        <v>-4601</v>
      </c>
      <c r="J145">
        <v>9141.5</v>
      </c>
      <c r="K145">
        <v>-2165.6999999999998</v>
      </c>
      <c r="L145">
        <v>-5595.6</v>
      </c>
      <c r="M145">
        <v>1.7782</v>
      </c>
      <c r="N145" s="1">
        <f>Financial_Statements_of_Major_Companies__2009_2023[[#This Row],[Net Income]]/Financial_Statements_of_Major_Companies__2009_2023[[#This Row],[Revenue]]</f>
        <v>0.32490343583273407</v>
      </c>
      <c r="O145">
        <v>-7.7423999999999999</v>
      </c>
      <c r="P145" s="5">
        <v>-163.99029999999999</v>
      </c>
      <c r="Q145">
        <v>14.010400000000001</v>
      </c>
      <c r="R145" s="5">
        <v>24.322299999999998</v>
      </c>
      <c r="S145" s="1">
        <v>32.490299999999998</v>
      </c>
      <c r="T145">
        <v>3.3856999999999999</v>
      </c>
      <c r="U145">
        <v>-102.19</v>
      </c>
      <c r="V145">
        <v>200000</v>
      </c>
      <c r="W145">
        <v>4.6978999999999997</v>
      </c>
      <c r="X145">
        <v>10.039999999999999</v>
      </c>
      <c r="Y145">
        <v>32</v>
      </c>
    </row>
    <row r="146" spans="1:25" x14ac:dyDescent="0.35">
      <c r="A146">
        <v>2021</v>
      </c>
      <c r="B146" t="s">
        <v>25</v>
      </c>
      <c r="C146"/>
      <c r="D146" t="s">
        <v>26</v>
      </c>
      <c r="E146" s="2">
        <v>30169.69</v>
      </c>
      <c r="F146" s="2">
        <v>30169.69</v>
      </c>
      <c r="G146" s="2">
        <v>8766.2630000000008</v>
      </c>
      <c r="H146" s="1">
        <v>2.0131000000000001</v>
      </c>
      <c r="I146">
        <v>96547.15</v>
      </c>
      <c r="J146">
        <v>67268.52</v>
      </c>
      <c r="K146">
        <v>5871.6769999999997</v>
      </c>
      <c r="L146">
        <v>147.13570000000001</v>
      </c>
      <c r="M146">
        <v>1</v>
      </c>
      <c r="N146" s="1">
        <f>Financial_Statements_of_Major_Companies__2009_2023[[#This Row],[Net Income]]/Financial_Statements_of_Major_Companies__2009_2023[[#This Row],[Revenue]]</f>
        <v>0.2905652328545637</v>
      </c>
      <c r="O146">
        <v>6.3395999999999999</v>
      </c>
      <c r="P146" s="5">
        <v>10.2918</v>
      </c>
      <c r="Q146">
        <v>0.52200000000000002</v>
      </c>
      <c r="R146" s="5">
        <v>1.6696</v>
      </c>
      <c r="S146" s="1">
        <v>28.216699999999999</v>
      </c>
      <c r="T146">
        <v>-1.4282999999999999</v>
      </c>
      <c r="U146">
        <v>11.6267</v>
      </c>
      <c r="V146">
        <v>81600</v>
      </c>
      <c r="W146">
        <v>4.6978999999999997</v>
      </c>
      <c r="X146">
        <v>2.0131000000000001</v>
      </c>
      <c r="Y146">
        <v>28</v>
      </c>
    </row>
    <row r="147" spans="1:25" x14ac:dyDescent="0.35">
      <c r="A147">
        <v>2021</v>
      </c>
      <c r="B147" t="s">
        <v>27</v>
      </c>
      <c r="C147" t="s">
        <v>43</v>
      </c>
      <c r="D147" t="s">
        <v>28</v>
      </c>
      <c r="E147" s="2">
        <v>16675</v>
      </c>
      <c r="F147" s="2">
        <v>10396</v>
      </c>
      <c r="G147" s="2">
        <v>4332</v>
      </c>
      <c r="H147" s="1">
        <v>1.73</v>
      </c>
      <c r="I147">
        <v>16893</v>
      </c>
      <c r="J147">
        <v>5822</v>
      </c>
      <c r="K147">
        <v>-19675</v>
      </c>
      <c r="L147">
        <v>3804</v>
      </c>
      <c r="M147">
        <v>4.0903999999999998</v>
      </c>
      <c r="N147" s="1">
        <f>Financial_Statements_of_Major_Companies__2009_2023[[#This Row],[Net Income]]/Financial_Statements_of_Major_Companies__2009_2023[[#This Row],[Revenue]]</f>
        <v>0.25979010494752625</v>
      </c>
      <c r="O147">
        <v>0.41220000000000001</v>
      </c>
      <c r="P147" s="5">
        <v>25.643799999999999</v>
      </c>
      <c r="Q147">
        <v>15.0464</v>
      </c>
      <c r="R147" s="5">
        <v>18.9526</v>
      </c>
      <c r="S147" s="1">
        <v>25.978999999999999</v>
      </c>
      <c r="T147">
        <v>0.1419</v>
      </c>
      <c r="U147">
        <v>43.480899999999998</v>
      </c>
      <c r="V147">
        <v>18975</v>
      </c>
      <c r="W147">
        <v>4.6978999999999997</v>
      </c>
      <c r="X147">
        <v>1.73</v>
      </c>
      <c r="Y147">
        <v>25</v>
      </c>
    </row>
    <row r="148" spans="1:25" x14ac:dyDescent="0.35">
      <c r="A148">
        <v>2021</v>
      </c>
      <c r="B148" t="s">
        <v>29</v>
      </c>
      <c r="C148" t="s">
        <v>39</v>
      </c>
      <c r="D148" t="s">
        <v>28</v>
      </c>
      <c r="E148" s="2">
        <v>79024</v>
      </c>
      <c r="F148" s="2">
        <v>43815</v>
      </c>
      <c r="G148" s="2">
        <v>19868</v>
      </c>
      <c r="H148" s="1">
        <v>4.8600000000000003</v>
      </c>
      <c r="I148">
        <v>95391</v>
      </c>
      <c r="J148">
        <v>29456</v>
      </c>
      <c r="K148">
        <v>-24449</v>
      </c>
      <c r="L148">
        <v>-6045</v>
      </c>
      <c r="M148">
        <v>2.1322999999999999</v>
      </c>
      <c r="N148" s="1">
        <f>Financial_Statements_of_Major_Companies__2009_2023[[#This Row],[Net Income]]/Financial_Statements_of_Major_Companies__2009_2023[[#This Row],[Revenue]]</f>
        <v>0.25141729094958493</v>
      </c>
      <c r="O148">
        <v>0.39939999999999998</v>
      </c>
      <c r="P148" s="5">
        <v>20.827999999999999</v>
      </c>
      <c r="Q148">
        <v>11.797700000000001</v>
      </c>
      <c r="R148" s="5">
        <v>15.413399999999999</v>
      </c>
      <c r="S148" s="1">
        <v>25.1417</v>
      </c>
      <c r="T148">
        <v>-2.8277999999999999</v>
      </c>
      <c r="U148">
        <v>32.486400000000003</v>
      </c>
      <c r="V148">
        <v>121100</v>
      </c>
      <c r="W148">
        <v>4.6978999999999997</v>
      </c>
      <c r="X148">
        <v>4.8600000000000003</v>
      </c>
      <c r="Y148">
        <v>25</v>
      </c>
    </row>
    <row r="149" spans="1:25" x14ac:dyDescent="0.35">
      <c r="A149" s="5">
        <v>2021</v>
      </c>
      <c r="B149" s="5" t="s">
        <v>30</v>
      </c>
      <c r="D149" s="5" t="s">
        <v>31</v>
      </c>
      <c r="E149" s="6">
        <v>469822</v>
      </c>
      <c r="F149" s="9">
        <v>197478</v>
      </c>
      <c r="G149" s="6">
        <v>33364</v>
      </c>
      <c r="H149" s="1">
        <v>3.24</v>
      </c>
      <c r="I149">
        <v>138245</v>
      </c>
      <c r="J149">
        <v>46327</v>
      </c>
      <c r="K149">
        <v>-58154</v>
      </c>
      <c r="L149">
        <v>6291</v>
      </c>
      <c r="M149">
        <v>1.1357999999999999</v>
      </c>
      <c r="N149" s="1">
        <f>Financial_Statements_of_Major_Companies__2009_2023[[#This Row],[Net Income]]/Financial_Statements_of_Major_Companies__2009_2023[[#This Row],[Revenue]]</f>
        <v>7.1014128755145567E-2</v>
      </c>
      <c r="O149">
        <v>0.35260000000000002</v>
      </c>
      <c r="P149" s="5">
        <v>24.134</v>
      </c>
      <c r="Q149">
        <v>7.9333999999999998</v>
      </c>
      <c r="R149" s="5">
        <v>17.8428</v>
      </c>
      <c r="S149" s="1">
        <v>7.1013999999999999</v>
      </c>
      <c r="T149">
        <v>-3.9226000000000001</v>
      </c>
      <c r="U149">
        <v>27.152999999999999</v>
      </c>
      <c r="V149">
        <v>1608000</v>
      </c>
      <c r="W149">
        <v>4.6978999999999997</v>
      </c>
      <c r="X149">
        <v>3.24</v>
      </c>
      <c r="Y149">
        <v>7</v>
      </c>
    </row>
    <row r="150" spans="1:25" x14ac:dyDescent="0.35">
      <c r="A150" s="5">
        <v>2022</v>
      </c>
      <c r="B150" s="5" t="s">
        <v>11</v>
      </c>
      <c r="D150" s="5" t="s">
        <v>12</v>
      </c>
      <c r="E150" s="6">
        <v>394328</v>
      </c>
      <c r="F150" s="9">
        <v>170782</v>
      </c>
      <c r="G150" s="6">
        <v>99803</v>
      </c>
      <c r="H150" s="1">
        <v>6.11</v>
      </c>
      <c r="I150">
        <v>50672</v>
      </c>
      <c r="J150">
        <v>122151</v>
      </c>
      <c r="K150">
        <v>-22354</v>
      </c>
      <c r="L150">
        <v>-110749</v>
      </c>
      <c r="M150">
        <v>0.87939999999999996</v>
      </c>
      <c r="N150" s="1">
        <f>Financial_Statements_of_Major_Companies__2009_2023[[#This Row],[Net Income]]/Financial_Statements_of_Major_Companies__2009_2023[[#This Row],[Revenue]]</f>
        <v>0.25309640705199732</v>
      </c>
      <c r="O150">
        <v>2.3694999999999999</v>
      </c>
      <c r="P150" s="5">
        <v>196.9589</v>
      </c>
      <c r="Q150">
        <v>28.292400000000001</v>
      </c>
      <c r="R150" s="5">
        <v>66.699399999999997</v>
      </c>
      <c r="S150" s="1">
        <v>25.3096</v>
      </c>
      <c r="T150">
        <v>1.3146</v>
      </c>
      <c r="U150">
        <v>196.9589</v>
      </c>
      <c r="V150">
        <v>164000</v>
      </c>
      <c r="W150">
        <v>8.0028000000000006</v>
      </c>
      <c r="X150">
        <v>6.11</v>
      </c>
      <c r="Y150">
        <v>25</v>
      </c>
    </row>
    <row r="151" spans="1:25" x14ac:dyDescent="0.35">
      <c r="A151" s="5">
        <v>2022</v>
      </c>
      <c r="B151" s="5" t="s">
        <v>13</v>
      </c>
      <c r="C151" s="5" t="s">
        <v>42</v>
      </c>
      <c r="D151" s="5" t="s">
        <v>12</v>
      </c>
      <c r="E151" s="6">
        <v>198270</v>
      </c>
      <c r="F151" s="9">
        <v>135620</v>
      </c>
      <c r="G151" s="6">
        <v>72738</v>
      </c>
      <c r="H151" s="1">
        <v>9.65</v>
      </c>
      <c r="I151">
        <v>166542</v>
      </c>
      <c r="J151">
        <v>89035</v>
      </c>
      <c r="K151">
        <v>-30311</v>
      </c>
      <c r="L151">
        <v>-58876</v>
      </c>
      <c r="M151">
        <v>1.7846</v>
      </c>
      <c r="N151" s="1">
        <f>Financial_Statements_of_Major_Companies__2009_2023[[#This Row],[Net Income]]/Financial_Statements_of_Major_Companies__2009_2023[[#This Row],[Revenue]]</f>
        <v>0.36686336813436221</v>
      </c>
      <c r="O151">
        <v>0.2989</v>
      </c>
      <c r="P151" s="5">
        <v>43.6755</v>
      </c>
      <c r="Q151">
        <v>19.937000000000001</v>
      </c>
      <c r="R151" s="5">
        <v>34.057499999999997</v>
      </c>
      <c r="S151" s="1">
        <v>36.686300000000003</v>
      </c>
      <c r="T151">
        <v>1.2643</v>
      </c>
      <c r="U151">
        <v>82.920699999999997</v>
      </c>
      <c r="V151">
        <v>221000</v>
      </c>
      <c r="W151">
        <v>8.0028000000000006</v>
      </c>
      <c r="X151">
        <v>9.65</v>
      </c>
      <c r="Y151">
        <v>36</v>
      </c>
    </row>
    <row r="152" spans="1:25" x14ac:dyDescent="0.35">
      <c r="A152" s="5">
        <v>2022</v>
      </c>
      <c r="B152" s="5" t="s">
        <v>14</v>
      </c>
      <c r="C152" s="5" t="s">
        <v>36</v>
      </c>
      <c r="D152" s="5" t="s">
        <v>12</v>
      </c>
      <c r="E152" s="6">
        <v>282836</v>
      </c>
      <c r="F152" s="9">
        <v>156633</v>
      </c>
      <c r="G152" s="6">
        <v>59972</v>
      </c>
      <c r="H152" s="1">
        <v>4.5599999999999996</v>
      </c>
      <c r="I152">
        <v>256144</v>
      </c>
      <c r="J152">
        <v>91495</v>
      </c>
      <c r="K152">
        <v>-20298</v>
      </c>
      <c r="L152">
        <v>-69757</v>
      </c>
      <c r="M152">
        <v>2.3780000000000001</v>
      </c>
      <c r="N152" s="1">
        <f>Financial_Statements_of_Major_Companies__2009_2023[[#This Row],[Net Income]]/Financial_Statements_of_Major_Companies__2009_2023[[#This Row],[Revenue]]</f>
        <v>0.21203807153261961</v>
      </c>
      <c r="O152">
        <v>5.74E-2</v>
      </c>
      <c r="P152" s="5">
        <v>23.413399999999999</v>
      </c>
      <c r="Q152">
        <v>16.418800000000001</v>
      </c>
      <c r="R152" s="5">
        <v>22.142600000000002</v>
      </c>
      <c r="S152" s="1">
        <v>21.203800000000001</v>
      </c>
      <c r="T152">
        <v>-0.36130000000000001</v>
      </c>
      <c r="U152">
        <v>26.642399999999999</v>
      </c>
      <c r="V152">
        <v>190234</v>
      </c>
      <c r="W152">
        <v>8.0028000000000006</v>
      </c>
      <c r="X152">
        <v>4.5599999999999996</v>
      </c>
      <c r="Y152">
        <v>21</v>
      </c>
    </row>
    <row r="153" spans="1:25" x14ac:dyDescent="0.35">
      <c r="A153" s="5">
        <v>2022</v>
      </c>
      <c r="B153" s="5" t="s">
        <v>15</v>
      </c>
      <c r="C153" s="5" t="s">
        <v>36</v>
      </c>
      <c r="D153" s="5" t="s">
        <v>16</v>
      </c>
      <c r="E153" s="6">
        <v>27518</v>
      </c>
      <c r="F153" s="9">
        <v>11653</v>
      </c>
      <c r="G153" s="6">
        <v>2419</v>
      </c>
      <c r="H153" s="1">
        <v>2.09</v>
      </c>
      <c r="I153">
        <v>20274</v>
      </c>
      <c r="J153">
        <v>5813</v>
      </c>
      <c r="K153">
        <v>-3421</v>
      </c>
      <c r="L153">
        <v>-1110</v>
      </c>
      <c r="M153">
        <v>1.2753000000000001</v>
      </c>
      <c r="N153" s="1">
        <f>Financial_Statements_of_Major_Companies__2009_2023[[#This Row],[Net Income]]/Financial_Statements_of_Major_Companies__2009_2023[[#This Row],[Revenue]]</f>
        <v>8.7906097826876958E-2</v>
      </c>
      <c r="O153">
        <v>0.51380000000000003</v>
      </c>
      <c r="P153" s="5">
        <v>11.9315</v>
      </c>
      <c r="Q153">
        <v>3.073</v>
      </c>
      <c r="R153" s="5">
        <v>7.8818000000000001</v>
      </c>
      <c r="S153" s="1">
        <v>8.7905999999999995</v>
      </c>
      <c r="T153">
        <v>0.28799999999999998</v>
      </c>
      <c r="U153">
        <v>29.2256</v>
      </c>
      <c r="V153">
        <v>29900</v>
      </c>
      <c r="W153">
        <v>8.0028000000000006</v>
      </c>
      <c r="X153">
        <v>2.09</v>
      </c>
      <c r="Y153">
        <v>8</v>
      </c>
    </row>
    <row r="154" spans="1:25" x14ac:dyDescent="0.35">
      <c r="A154" s="5">
        <v>2022</v>
      </c>
      <c r="B154" s="5" t="s">
        <v>17</v>
      </c>
      <c r="C154" s="5" t="s">
        <v>34</v>
      </c>
      <c r="D154" s="5" t="s">
        <v>18</v>
      </c>
      <c r="E154" s="6">
        <v>56437</v>
      </c>
      <c r="F154" s="9">
        <v>20762</v>
      </c>
      <c r="G154" s="6">
        <v>10247</v>
      </c>
      <c r="H154" s="1">
        <v>13.01</v>
      </c>
      <c r="I154">
        <v>42235</v>
      </c>
      <c r="J154">
        <v>4207</v>
      </c>
      <c r="K154">
        <v>-3626</v>
      </c>
      <c r="L154">
        <v>-676</v>
      </c>
      <c r="M154">
        <v>1</v>
      </c>
      <c r="N154" s="1">
        <f>Financial_Statements_of_Major_Companies__2009_2023[[#This Row],[Net Income]]/Financial_Statements_of_Major_Companies__2009_2023[[#This Row],[Revenue]]</f>
        <v>0.18156528518525081</v>
      </c>
      <c r="O154">
        <v>0.64349999999999996</v>
      </c>
      <c r="P154" s="5">
        <v>27.008400000000002</v>
      </c>
      <c r="Q154">
        <v>2.1410999999999998</v>
      </c>
      <c r="R154" s="5">
        <v>16.244599999999998</v>
      </c>
      <c r="S154" s="1">
        <v>18.156500000000001</v>
      </c>
      <c r="T154">
        <v>-1.9207000000000001</v>
      </c>
      <c r="U154">
        <v>26.6982</v>
      </c>
      <c r="V154">
        <v>26200</v>
      </c>
      <c r="W154">
        <v>8.0028000000000006</v>
      </c>
      <c r="X154">
        <v>13.01</v>
      </c>
      <c r="Y154">
        <v>18</v>
      </c>
    </row>
    <row r="155" spans="1:25" x14ac:dyDescent="0.35">
      <c r="A155" s="5">
        <v>2022</v>
      </c>
      <c r="B155" s="5" t="s">
        <v>19</v>
      </c>
      <c r="C155" s="5" t="s">
        <v>43</v>
      </c>
      <c r="D155" s="5" t="s">
        <v>20</v>
      </c>
      <c r="E155" s="6">
        <v>21680</v>
      </c>
      <c r="F155" s="9">
        <v>16824</v>
      </c>
      <c r="G155" s="6">
        <v>1800</v>
      </c>
      <c r="H155" s="1">
        <v>0.84</v>
      </c>
      <c r="I155">
        <v>23075</v>
      </c>
      <c r="J155">
        <v>3721</v>
      </c>
      <c r="K155">
        <v>-10214</v>
      </c>
      <c r="L155">
        <v>7133</v>
      </c>
      <c r="M155">
        <v>0.81169999999999998</v>
      </c>
      <c r="N155" s="1">
        <f>Financial_Statements_of_Major_Companies__2009_2023[[#This Row],[Net Income]]/Financial_Statements_of_Major_Companies__2009_2023[[#This Row],[Revenue]]</f>
        <v>8.3025830258302583E-2</v>
      </c>
      <c r="O155">
        <v>2.2563</v>
      </c>
      <c r="P155" s="5">
        <v>7.8613</v>
      </c>
      <c r="Q155">
        <v>1.5288999999999999</v>
      </c>
      <c r="R155" s="5">
        <v>2.5615000000000001</v>
      </c>
      <c r="S155" s="1">
        <v>8.3026</v>
      </c>
      <c r="T155">
        <v>-1.6E-2</v>
      </c>
      <c r="U155">
        <v>7.8613</v>
      </c>
      <c r="V155">
        <v>26010</v>
      </c>
      <c r="W155">
        <v>8.0028000000000006</v>
      </c>
      <c r="X155">
        <v>0.84</v>
      </c>
      <c r="Y155">
        <v>8</v>
      </c>
    </row>
    <row r="156" spans="1:25" x14ac:dyDescent="0.35">
      <c r="A156" s="5">
        <v>2022</v>
      </c>
      <c r="B156" s="5" t="s">
        <v>23</v>
      </c>
      <c r="C156" s="5" t="s">
        <v>40</v>
      </c>
      <c r="D156" s="5" t="s">
        <v>24</v>
      </c>
      <c r="E156" s="6">
        <v>23182.6</v>
      </c>
      <c r="F156" s="9">
        <v>13207.2</v>
      </c>
      <c r="G156" s="6">
        <v>6177.4</v>
      </c>
      <c r="H156" s="1">
        <v>8.33</v>
      </c>
      <c r="I156">
        <v>-6003.4</v>
      </c>
      <c r="J156">
        <v>7386.7</v>
      </c>
      <c r="K156">
        <v>-2678.1</v>
      </c>
      <c r="L156">
        <v>-6580.2</v>
      </c>
      <c r="M156">
        <v>1.4266000000000001</v>
      </c>
      <c r="N156" s="1">
        <f>Financial_Statements_of_Major_Companies__2009_2023[[#This Row],[Net Income]]/Financial_Statements_of_Major_Companies__2009_2023[[#This Row],[Revenue]]</f>
        <v>0.26646709169808391</v>
      </c>
      <c r="O156">
        <v>-5.9805000000000001</v>
      </c>
      <c r="P156" s="5">
        <v>-102.89830000000001</v>
      </c>
      <c r="Q156">
        <v>12.248100000000001</v>
      </c>
      <c r="R156" s="5">
        <v>20.6601</v>
      </c>
      <c r="S156" s="1">
        <v>26.646699999999999</v>
      </c>
      <c r="T156">
        <v>-2.1322999999999999</v>
      </c>
      <c r="U156">
        <v>-69.379400000000004</v>
      </c>
      <c r="V156">
        <v>150000</v>
      </c>
      <c r="W156">
        <v>8.0028000000000006</v>
      </c>
      <c r="X156">
        <v>8.33</v>
      </c>
      <c r="Y156">
        <v>26</v>
      </c>
    </row>
    <row r="157" spans="1:25" x14ac:dyDescent="0.35">
      <c r="A157" s="5">
        <v>2022</v>
      </c>
      <c r="B157" s="5" t="s">
        <v>25</v>
      </c>
      <c r="D157" s="5" t="s">
        <v>26</v>
      </c>
      <c r="E157" s="6">
        <v>30868.080000000002</v>
      </c>
      <c r="F157" s="9">
        <v>30868.080000000002</v>
      </c>
      <c r="G157" s="6">
        <v>6212.9489999999996</v>
      </c>
      <c r="H157" s="1">
        <v>1.4743999999999999</v>
      </c>
      <c r="I157">
        <v>85667.7</v>
      </c>
      <c r="J157">
        <v>37392.720000000001</v>
      </c>
      <c r="K157">
        <v>-26807.33</v>
      </c>
      <c r="L157">
        <v>860.88239999999996</v>
      </c>
      <c r="M157">
        <v>1</v>
      </c>
      <c r="N157" s="1">
        <f>Financial_Statements_of_Major_Companies__2009_2023[[#This Row],[Net Income]]/Financial_Statements_of_Major_Companies__2009_2023[[#This Row],[Revenue]]</f>
        <v>0.20127422891219665</v>
      </c>
      <c r="O157">
        <v>7.1601999999999997</v>
      </c>
      <c r="P157" s="5">
        <v>8.6240000000000006</v>
      </c>
      <c r="Q157">
        <v>0.39460000000000001</v>
      </c>
      <c r="R157" s="5">
        <v>1.284</v>
      </c>
      <c r="S157" s="1">
        <v>21.161999999999999</v>
      </c>
      <c r="T157">
        <v>-6.5476999999999999</v>
      </c>
      <c r="U157">
        <v>9.7883999999999993</v>
      </c>
      <c r="V157">
        <v>87400</v>
      </c>
      <c r="W157">
        <v>8.0028000000000006</v>
      </c>
      <c r="X157">
        <v>1.4743999999999999</v>
      </c>
      <c r="Y157">
        <v>21</v>
      </c>
    </row>
    <row r="158" spans="1:25" x14ac:dyDescent="0.35">
      <c r="A158" s="5">
        <v>2022</v>
      </c>
      <c r="B158" s="5" t="s">
        <v>27</v>
      </c>
      <c r="C158" s="5" t="s">
        <v>38</v>
      </c>
      <c r="D158" s="5" t="s">
        <v>28</v>
      </c>
      <c r="E158" s="6">
        <v>26914</v>
      </c>
      <c r="F158" s="9">
        <v>17475</v>
      </c>
      <c r="G158" s="6">
        <v>9752</v>
      </c>
      <c r="H158" s="1">
        <v>3.85</v>
      </c>
      <c r="I158">
        <v>26612</v>
      </c>
      <c r="J158">
        <v>9108</v>
      </c>
      <c r="K158">
        <v>-9830</v>
      </c>
      <c r="L158">
        <v>1865</v>
      </c>
      <c r="M158">
        <v>6.6502999999999997</v>
      </c>
      <c r="N158" s="1">
        <f>Financial_Statements_of_Major_Companies__2009_2023[[#This Row],[Net Income]]/Financial_Statements_of_Major_Companies__2009_2023[[#This Row],[Revenue]]</f>
        <v>0.36233930296499961</v>
      </c>
      <c r="O158">
        <v>0.4113</v>
      </c>
      <c r="P158" s="5">
        <v>36.645099999999999</v>
      </c>
      <c r="Q158">
        <v>22.069800000000001</v>
      </c>
      <c r="R158" s="5">
        <v>25.965199999999999</v>
      </c>
      <c r="S158" s="1">
        <v>36.233899999999998</v>
      </c>
      <c r="T158">
        <v>1.3378000000000001</v>
      </c>
      <c r="U158">
        <v>48.945999999999998</v>
      </c>
      <c r="V158">
        <v>22473</v>
      </c>
      <c r="W158">
        <v>8.0028000000000006</v>
      </c>
      <c r="X158">
        <v>3.85</v>
      </c>
      <c r="Y158">
        <v>36</v>
      </c>
    </row>
    <row r="159" spans="1:25" x14ac:dyDescent="0.35">
      <c r="A159">
        <v>2022</v>
      </c>
      <c r="B159" t="s">
        <v>29</v>
      </c>
      <c r="C159" t="s">
        <v>34</v>
      </c>
      <c r="D159" t="s">
        <v>28</v>
      </c>
      <c r="E159" s="2">
        <v>63054</v>
      </c>
      <c r="F159" s="2">
        <v>26866</v>
      </c>
      <c r="G159" s="2">
        <v>8014</v>
      </c>
      <c r="H159" s="1">
        <v>1.94</v>
      </c>
      <c r="I159">
        <v>103286</v>
      </c>
      <c r="J159">
        <v>15433</v>
      </c>
      <c r="K159">
        <v>-10477</v>
      </c>
      <c r="L159">
        <v>1361</v>
      </c>
      <c r="M159">
        <v>1.5676000000000001</v>
      </c>
      <c r="N159" s="1">
        <f>Financial_Statements_of_Major_Companies__2009_2023[[#This Row],[Net Income]]/Financial_Statements_of_Major_Companies__2009_2023[[#This Row],[Revenue]]</f>
        <v>0.1270974085704317</v>
      </c>
      <c r="O159">
        <v>0.40710000000000002</v>
      </c>
      <c r="P159" s="5">
        <v>7.7618999999999998</v>
      </c>
      <c r="Q159">
        <v>4.4024999999999999</v>
      </c>
      <c r="R159" s="5">
        <v>5.6870000000000003</v>
      </c>
      <c r="S159" s="1">
        <v>12.7097</v>
      </c>
      <c r="T159">
        <v>-4.5640000000000001</v>
      </c>
      <c r="U159">
        <v>11.506</v>
      </c>
      <c r="V159">
        <v>131900</v>
      </c>
      <c r="W159">
        <v>8.0028000000000006</v>
      </c>
      <c r="X159">
        <v>1.94</v>
      </c>
      <c r="Y159">
        <v>12</v>
      </c>
    </row>
    <row r="160" spans="1:25" x14ac:dyDescent="0.35">
      <c r="A160">
        <v>2022</v>
      </c>
      <c r="B160" t="s">
        <v>30</v>
      </c>
      <c r="C160" t="s">
        <v>34</v>
      </c>
      <c r="D160" t="s">
        <v>31</v>
      </c>
      <c r="E160" s="2">
        <v>513983</v>
      </c>
      <c r="F160" s="2">
        <v>225152</v>
      </c>
      <c r="G160" s="2">
        <v>-2722</v>
      </c>
      <c r="H160" s="1">
        <v>-0.27</v>
      </c>
      <c r="I160">
        <v>146043</v>
      </c>
      <c r="J160">
        <v>46752</v>
      </c>
      <c r="K160">
        <v>-37601</v>
      </c>
      <c r="L160">
        <v>9718</v>
      </c>
      <c r="M160">
        <v>0.9446</v>
      </c>
      <c r="N160" s="1">
        <f>Financial_Statements_of_Major_Companies__2009_2023[[#This Row],[Net Income]]/Financial_Statements_of_Major_Companies__2009_2023[[#This Row],[Revenue]]</f>
        <v>-5.2958950004183018E-3</v>
      </c>
      <c r="O160">
        <v>0.45979999999999999</v>
      </c>
      <c r="P160" s="5">
        <v>-1.8637999999999999</v>
      </c>
      <c r="Q160">
        <v>-0.58830000000000005</v>
      </c>
      <c r="R160" s="5">
        <v>-1.2767999999999999</v>
      </c>
      <c r="S160" s="1">
        <v>-0.52959999999999996</v>
      </c>
      <c r="T160">
        <v>-0.25459999999999999</v>
      </c>
      <c r="U160">
        <v>-2.1644999999999999</v>
      </c>
      <c r="V160">
        <v>1541000</v>
      </c>
      <c r="W160">
        <v>8.0028000000000006</v>
      </c>
      <c r="X160">
        <v>-0.27</v>
      </c>
      <c r="Y160">
        <v>-1</v>
      </c>
    </row>
    <row r="161" spans="1:25" x14ac:dyDescent="0.35">
      <c r="A161">
        <v>2023</v>
      </c>
      <c r="B161" t="s">
        <v>13</v>
      </c>
      <c r="C161" t="s">
        <v>35</v>
      </c>
      <c r="D161" t="s">
        <v>12</v>
      </c>
      <c r="E161" s="2">
        <v>211915</v>
      </c>
      <c r="F161" s="2">
        <v>146052</v>
      </c>
      <c r="G161" s="2">
        <v>72361</v>
      </c>
      <c r="H161" s="1">
        <v>9.68</v>
      </c>
      <c r="I161">
        <v>206223</v>
      </c>
      <c r="J161">
        <v>87582</v>
      </c>
      <c r="K161">
        <v>-22680</v>
      </c>
      <c r="L161">
        <v>-43935</v>
      </c>
      <c r="M161">
        <v>1.7692000000000001</v>
      </c>
      <c r="N161" s="1">
        <f>Financial_Statements_of_Major_Companies__2009_2023[[#This Row],[Net Income]]/Financial_Statements_of_Major_Companies__2009_2023[[#This Row],[Revenue]]</f>
        <v>0.34146237878394642</v>
      </c>
      <c r="O161">
        <v>0.2291</v>
      </c>
      <c r="P161" s="5">
        <v>35.088700000000003</v>
      </c>
      <c r="Q161">
        <v>17.564399999999999</v>
      </c>
      <c r="R161" s="5">
        <v>29.152799999999999</v>
      </c>
      <c r="S161" s="1">
        <v>34.1462</v>
      </c>
      <c r="T161">
        <v>-0.68079999999999996</v>
      </c>
      <c r="U161">
        <v>56.106400000000001</v>
      </c>
      <c r="V161">
        <v>221000</v>
      </c>
      <c r="W161">
        <v>3.7</v>
      </c>
      <c r="X161">
        <v>9.68</v>
      </c>
      <c r="Y161">
        <v>34</v>
      </c>
    </row>
    <row r="162" spans="1:25" x14ac:dyDescent="0.35">
      <c r="A162">
        <v>2023</v>
      </c>
      <c r="B162" t="s">
        <v>27</v>
      </c>
      <c r="C162" t="s">
        <v>41</v>
      </c>
      <c r="D162" t="s">
        <v>28</v>
      </c>
      <c r="E162" s="2">
        <v>26974</v>
      </c>
      <c r="F162" s="2">
        <v>15356</v>
      </c>
      <c r="G162" s="2">
        <v>4368</v>
      </c>
      <c r="H162" s="1">
        <v>1.74</v>
      </c>
      <c r="I162">
        <v>22101</v>
      </c>
      <c r="J162">
        <v>5641</v>
      </c>
      <c r="K162">
        <v>7375</v>
      </c>
      <c r="L162">
        <v>-11617</v>
      </c>
      <c r="M162">
        <v>3.5156000000000001</v>
      </c>
      <c r="N162" s="1">
        <f>Financial_Statements_of_Major_Companies__2009_2023[[#This Row],[Net Income]]/Financial_Statements_of_Major_Companies__2009_2023[[#This Row],[Revenue]]</f>
        <v>0.16193371394676356</v>
      </c>
      <c r="O162">
        <v>0.49559999999999998</v>
      </c>
      <c r="P162" s="5">
        <v>19.7638</v>
      </c>
      <c r="Q162">
        <v>10.6066</v>
      </c>
      <c r="R162" s="5">
        <v>13.7341</v>
      </c>
      <c r="S162" s="1">
        <v>16.1934</v>
      </c>
      <c r="T162">
        <v>-1.6890000000000001</v>
      </c>
      <c r="U162">
        <v>27.209900000000001</v>
      </c>
      <c r="V162">
        <v>26196</v>
      </c>
      <c r="W162">
        <v>3.7</v>
      </c>
      <c r="X162">
        <v>1.74</v>
      </c>
      <c r="Y162">
        <v>16</v>
      </c>
    </row>
    <row r="163" spans="1:25" x14ac:dyDescent="0.35">
      <c r="G163" s="6">
        <f>SUM(G2:G158)</f>
        <v>1894512.7392000002</v>
      </c>
      <c r="H163" s="6"/>
      <c r="I163" s="6"/>
      <c r="J163" s="6"/>
      <c r="K163"/>
      <c r="L163"/>
      <c r="M163"/>
      <c r="N163" s="8"/>
      <c r="P163" s="10"/>
      <c r="R163" s="10"/>
      <c r="S163" s="8"/>
    </row>
    <row r="164" spans="1:25" x14ac:dyDescent="0.35">
      <c r="H164" s="6"/>
      <c r="I164" s="6"/>
      <c r="J164" s="6"/>
    </row>
    <row r="165" spans="1:25" x14ac:dyDescent="0.35">
      <c r="H165" s="6"/>
      <c r="I165" s="6"/>
      <c r="J165" s="6"/>
    </row>
    <row r="166" spans="1:25" x14ac:dyDescent="0.35">
      <c r="H166" s="6"/>
      <c r="I166" s="6"/>
      <c r="J166" s="6"/>
    </row>
    <row r="167" spans="1:25" x14ac:dyDescent="0.35">
      <c r="H167" s="6"/>
      <c r="I167" s="6"/>
      <c r="J167" s="6"/>
    </row>
    <row r="168" spans="1:25" x14ac:dyDescent="0.35">
      <c r="H168" s="6"/>
      <c r="I168" s="6"/>
      <c r="J168" s="6"/>
    </row>
    <row r="169" spans="1:25" x14ac:dyDescent="0.35">
      <c r="H169" s="6"/>
      <c r="I169" s="6"/>
      <c r="J169" s="6"/>
    </row>
    <row r="170" spans="1:25" x14ac:dyDescent="0.35">
      <c r="H170" s="6"/>
      <c r="I170" s="6"/>
      <c r="J170" s="6"/>
    </row>
    <row r="171" spans="1:25" x14ac:dyDescent="0.35">
      <c r="H171" s="6"/>
      <c r="I171" s="6"/>
      <c r="J171" s="6"/>
    </row>
    <row r="172" spans="1:25" x14ac:dyDescent="0.35">
      <c r="H172" s="6"/>
      <c r="I172" s="6"/>
      <c r="J172" s="6"/>
    </row>
  </sheetData>
  <phoneticPr fontId="3" type="noConversion"/>
  <conditionalFormatting sqref="N1:N1048576">
    <cfRule type="iconSet" priority="4">
      <iconSet iconSet="4Arrows">
        <cfvo type="percent" val="0"/>
        <cfvo type="percent" val="10"/>
        <cfvo type="percent" val="25"/>
        <cfvo type="percent" val="75"/>
      </iconSet>
    </cfRule>
    <cfRule type="iconSet" priority="5">
      <iconSet iconSet="3Arrows">
        <cfvo type="percent" val="0"/>
        <cfvo type="percent" val="33"/>
        <cfvo type="percent" val="67"/>
      </iconSet>
    </cfRule>
    <cfRule type="iconSet" priority="6">
      <iconSet iconSet="5Arrows">
        <cfvo type="percent" val="0"/>
        <cfvo type="percent" val="20"/>
        <cfvo type="percent" val="40"/>
        <cfvo type="percent" val="60"/>
        <cfvo type="percent" val="80"/>
      </iconSet>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BE5EC-69D4-4980-BA2B-77DF28D817CF}">
  <dimension ref="A3:E16"/>
  <sheetViews>
    <sheetView workbookViewId="0">
      <selection activeCell="E3" sqref="E3"/>
    </sheetView>
  </sheetViews>
  <sheetFormatPr defaultRowHeight="14.5" x14ac:dyDescent="0.35"/>
  <cols>
    <col min="1" max="1" width="12.36328125" bestFit="1" customWidth="1"/>
    <col min="2" max="2" width="21.90625" bestFit="1" customWidth="1"/>
    <col min="5" max="5" width="13.54296875" customWidth="1"/>
  </cols>
  <sheetData>
    <row r="3" spans="1:5" ht="31" x14ac:dyDescent="0.7">
      <c r="A3" s="3" t="s">
        <v>44</v>
      </c>
      <c r="B3" t="s">
        <v>54</v>
      </c>
      <c r="E3" s="14">
        <f>GETPIVOTDATA("Net Profit Margin",$A$3)</f>
        <v>22.001817240654809</v>
      </c>
    </row>
    <row r="4" spans="1:5" x14ac:dyDescent="0.35">
      <c r="A4" s="4" t="s">
        <v>11</v>
      </c>
      <c r="B4" s="8">
        <v>3.1545657421610187</v>
      </c>
      <c r="C4" t="s">
        <v>55</v>
      </c>
    </row>
    <row r="5" spans="1:5" x14ac:dyDescent="0.35">
      <c r="A5" s="4" t="s">
        <v>17</v>
      </c>
      <c r="B5" s="8">
        <v>0.65725886759010554</v>
      </c>
    </row>
    <row r="6" spans="1:5" x14ac:dyDescent="0.35">
      <c r="A6" s="4" t="s">
        <v>30</v>
      </c>
      <c r="B6" s="8">
        <v>0.32953108388555502</v>
      </c>
    </row>
    <row r="7" spans="1:5" x14ac:dyDescent="0.35">
      <c r="A7" s="4" t="s">
        <v>25</v>
      </c>
      <c r="B7" s="8">
        <v>1.128459794828754</v>
      </c>
    </row>
    <row r="8" spans="1:5" x14ac:dyDescent="0.35">
      <c r="A8" s="4" t="s">
        <v>14</v>
      </c>
      <c r="B8" s="8">
        <v>3.2049966548202682</v>
      </c>
    </row>
    <row r="9" spans="1:5" x14ac:dyDescent="0.35">
      <c r="A9" s="4" t="s">
        <v>29</v>
      </c>
      <c r="B9" s="8">
        <v>2.9946919249477815</v>
      </c>
    </row>
    <row r="10" spans="1:5" x14ac:dyDescent="0.35">
      <c r="A10" s="4" t="s">
        <v>23</v>
      </c>
      <c r="B10" s="8">
        <v>3.1741480174171595</v>
      </c>
    </row>
    <row r="11" spans="1:5" x14ac:dyDescent="0.35">
      <c r="A11" s="4" t="s">
        <v>13</v>
      </c>
      <c r="B11" s="8">
        <v>4.1098736128859041</v>
      </c>
    </row>
    <row r="12" spans="1:5" x14ac:dyDescent="0.35">
      <c r="A12" s="4" t="s">
        <v>27</v>
      </c>
      <c r="B12" s="8">
        <v>2.6312470641901955</v>
      </c>
    </row>
    <row r="13" spans="1:5" x14ac:dyDescent="0.35">
      <c r="A13" s="4" t="s">
        <v>19</v>
      </c>
      <c r="B13" s="8">
        <v>-0.20484760422627862</v>
      </c>
    </row>
    <row r="14" spans="1:5" x14ac:dyDescent="0.35">
      <c r="A14" s="4" t="s">
        <v>15</v>
      </c>
      <c r="B14" s="8">
        <v>1.1708854332579157</v>
      </c>
    </row>
    <row r="15" spans="1:5" x14ac:dyDescent="0.35">
      <c r="A15" s="4" t="s">
        <v>21</v>
      </c>
      <c r="B15" s="8">
        <v>-0.34899335110357138</v>
      </c>
    </row>
    <row r="16" spans="1:5" x14ac:dyDescent="0.35">
      <c r="A16" s="4" t="s">
        <v>45</v>
      </c>
      <c r="B16" s="8">
        <v>22.001817240654809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31165-43B2-4E8D-8968-870AF1D11AD9}">
  <dimension ref="A3:N20"/>
  <sheetViews>
    <sheetView topLeftCell="A5" workbookViewId="0">
      <selection activeCell="D11" sqref="D11"/>
    </sheetView>
  </sheetViews>
  <sheetFormatPr defaultRowHeight="14.5" x14ac:dyDescent="0.35"/>
  <cols>
    <col min="1" max="1" width="14.36328125" bestFit="1" customWidth="1"/>
    <col min="2" max="2" width="15.26953125" bestFit="1" customWidth="1"/>
    <col min="3" max="3" width="6.81640625" bestFit="1" customWidth="1"/>
    <col min="4" max="4" width="7.81640625" bestFit="1" customWidth="1"/>
    <col min="5" max="5" width="9.81640625" bestFit="1" customWidth="1"/>
    <col min="6" max="6" width="7.81640625" bestFit="1" customWidth="1"/>
    <col min="7" max="7" width="6.81640625" bestFit="1" customWidth="1"/>
    <col min="8" max="8" width="8.81640625" bestFit="1" customWidth="1"/>
    <col min="9" max="9" width="7.81640625" bestFit="1" customWidth="1"/>
    <col min="10" max="10" width="10.81640625" bestFit="1" customWidth="1"/>
    <col min="11" max="13" width="6.81640625" bestFit="1" customWidth="1"/>
    <col min="14" max="14" width="11.81640625" bestFit="1" customWidth="1"/>
  </cols>
  <sheetData>
    <row r="3" spans="1:14" x14ac:dyDescent="0.35">
      <c r="A3" s="3" t="s">
        <v>46</v>
      </c>
      <c r="B3" s="3" t="s">
        <v>53</v>
      </c>
    </row>
    <row r="4" spans="1:14" x14ac:dyDescent="0.35">
      <c r="A4" s="3" t="s">
        <v>44</v>
      </c>
      <c r="B4" t="s">
        <v>11</v>
      </c>
      <c r="C4" t="s">
        <v>17</v>
      </c>
      <c r="D4" t="s">
        <v>30</v>
      </c>
      <c r="E4" t="s">
        <v>25</v>
      </c>
      <c r="F4" t="s">
        <v>14</v>
      </c>
      <c r="G4" t="s">
        <v>29</v>
      </c>
      <c r="H4" t="s">
        <v>23</v>
      </c>
      <c r="I4" t="s">
        <v>13</v>
      </c>
      <c r="J4" t="s">
        <v>27</v>
      </c>
      <c r="K4" t="s">
        <v>19</v>
      </c>
      <c r="L4" t="s">
        <v>15</v>
      </c>
      <c r="M4" t="s">
        <v>21</v>
      </c>
      <c r="N4" t="s">
        <v>45</v>
      </c>
    </row>
    <row r="5" spans="1:14" x14ac:dyDescent="0.35">
      <c r="A5" s="4">
        <v>2013</v>
      </c>
      <c r="B5" s="18">
        <v>170910</v>
      </c>
      <c r="C5" s="18">
        <v>68874</v>
      </c>
      <c r="D5" s="18">
        <v>74452</v>
      </c>
      <c r="E5" s="18">
        <v>43712.69</v>
      </c>
      <c r="F5" s="18">
        <v>55519</v>
      </c>
      <c r="G5" s="18">
        <v>52708</v>
      </c>
      <c r="H5" s="18">
        <v>28105.7</v>
      </c>
      <c r="I5" s="18">
        <v>77849</v>
      </c>
      <c r="J5" s="18">
        <v>4280.1589999999997</v>
      </c>
      <c r="K5" s="18">
        <v>15598</v>
      </c>
      <c r="L5" s="18"/>
      <c r="M5" s="18">
        <v>39854</v>
      </c>
      <c r="N5" s="18">
        <v>631862.549</v>
      </c>
    </row>
    <row r="6" spans="1:14" x14ac:dyDescent="0.35">
      <c r="A6" s="4">
        <v>2014</v>
      </c>
      <c r="B6" s="18">
        <v>182795</v>
      </c>
      <c r="C6" s="18">
        <v>64406</v>
      </c>
      <c r="D6" s="18">
        <v>88988</v>
      </c>
      <c r="E6" s="18">
        <v>41677.15</v>
      </c>
      <c r="F6" s="18">
        <v>66001</v>
      </c>
      <c r="G6" s="18">
        <v>55870</v>
      </c>
      <c r="H6" s="18">
        <v>27441.3</v>
      </c>
      <c r="I6" s="18">
        <v>86833</v>
      </c>
      <c r="J6" s="18">
        <v>4130</v>
      </c>
      <c r="K6" s="18">
        <v>17090</v>
      </c>
      <c r="L6" s="18">
        <v>8025</v>
      </c>
      <c r="M6" s="18">
        <v>36188</v>
      </c>
      <c r="N6" s="18">
        <v>679444.45000000007</v>
      </c>
    </row>
    <row r="7" spans="1:14" x14ac:dyDescent="0.35">
      <c r="A7" s="4">
        <v>2015</v>
      </c>
      <c r="B7" s="18">
        <v>233715</v>
      </c>
      <c r="C7" s="18">
        <v>58327</v>
      </c>
      <c r="D7" s="18">
        <v>107006</v>
      </c>
      <c r="E7" s="18">
        <v>38919.160000000003</v>
      </c>
      <c r="F7" s="18">
        <v>74989</v>
      </c>
      <c r="G7" s="18">
        <v>55355</v>
      </c>
      <c r="H7" s="18">
        <v>25413</v>
      </c>
      <c r="I7" s="18">
        <v>93580</v>
      </c>
      <c r="J7" s="18">
        <v>4682</v>
      </c>
      <c r="K7" s="18">
        <v>16833</v>
      </c>
      <c r="L7" s="18">
        <v>9248</v>
      </c>
      <c r="M7" s="18">
        <v>31198</v>
      </c>
      <c r="N7" s="18">
        <v>749265.16</v>
      </c>
    </row>
    <row r="8" spans="1:14" x14ac:dyDescent="0.35">
      <c r="A8" s="4">
        <v>2016</v>
      </c>
      <c r="B8" s="18">
        <v>215639</v>
      </c>
      <c r="C8" s="18">
        <v>52367</v>
      </c>
      <c r="D8" s="18">
        <v>135987</v>
      </c>
      <c r="E8" s="18">
        <v>29072.54</v>
      </c>
      <c r="F8" s="18">
        <v>90272</v>
      </c>
      <c r="G8" s="18">
        <v>59387</v>
      </c>
      <c r="H8" s="18">
        <v>24621.9</v>
      </c>
      <c r="I8" s="18">
        <v>91154</v>
      </c>
      <c r="J8" s="18">
        <v>5010</v>
      </c>
      <c r="K8" s="18">
        <v>17666</v>
      </c>
      <c r="L8" s="18">
        <v>10842</v>
      </c>
      <c r="M8" s="18">
        <v>25146</v>
      </c>
      <c r="N8" s="18">
        <v>757164.44000000006</v>
      </c>
    </row>
    <row r="9" spans="1:14" x14ac:dyDescent="0.35">
      <c r="A9" s="4">
        <v>2017</v>
      </c>
      <c r="B9" s="18">
        <v>229234</v>
      </c>
      <c r="C9" s="18">
        <v>49520</v>
      </c>
      <c r="D9" s="18">
        <v>177866</v>
      </c>
      <c r="E9" s="18">
        <v>27162.75</v>
      </c>
      <c r="F9" s="18">
        <v>110855</v>
      </c>
      <c r="G9" s="18">
        <v>62761</v>
      </c>
      <c r="H9" s="18">
        <v>22820.400000000001</v>
      </c>
      <c r="I9" s="18">
        <v>96571</v>
      </c>
      <c r="J9" s="18">
        <v>6910</v>
      </c>
      <c r="K9" s="18">
        <v>17135</v>
      </c>
      <c r="L9" s="18">
        <v>13094</v>
      </c>
      <c r="M9" s="18">
        <v>22138</v>
      </c>
      <c r="N9" s="18">
        <v>836067.15</v>
      </c>
    </row>
    <row r="10" spans="1:14" x14ac:dyDescent="0.35">
      <c r="A10" s="4">
        <v>2018</v>
      </c>
      <c r="B10" s="18">
        <v>265595</v>
      </c>
      <c r="C10" s="18">
        <v>47389</v>
      </c>
      <c r="D10" s="18">
        <v>232887</v>
      </c>
      <c r="E10" s="18">
        <v>28212.33</v>
      </c>
      <c r="F10" s="18">
        <v>136819</v>
      </c>
      <c r="G10" s="18">
        <v>70848</v>
      </c>
      <c r="H10" s="18">
        <v>21257.9</v>
      </c>
      <c r="I10" s="18">
        <v>110360</v>
      </c>
      <c r="J10" s="18">
        <v>9714</v>
      </c>
      <c r="K10" s="18">
        <v>16759</v>
      </c>
      <c r="L10" s="18">
        <v>15451</v>
      </c>
      <c r="M10" s="18">
        <v>16702</v>
      </c>
      <c r="N10" s="18">
        <v>971994.23</v>
      </c>
    </row>
    <row r="11" spans="1:14" x14ac:dyDescent="0.35">
      <c r="A11" s="4">
        <v>2019</v>
      </c>
      <c r="B11" s="18">
        <v>260174</v>
      </c>
      <c r="C11" s="18">
        <v>49746</v>
      </c>
      <c r="D11" s="18">
        <v>280522</v>
      </c>
      <c r="E11" s="18">
        <v>27621.9</v>
      </c>
      <c r="F11" s="18">
        <v>161857</v>
      </c>
      <c r="G11" s="18">
        <v>71965</v>
      </c>
      <c r="H11" s="18">
        <v>21364.400000000001</v>
      </c>
      <c r="I11" s="18">
        <v>125843</v>
      </c>
      <c r="J11" s="18">
        <v>11716</v>
      </c>
      <c r="K11" s="18">
        <v>17129</v>
      </c>
      <c r="L11" s="18">
        <v>17772</v>
      </c>
      <c r="M11" s="18"/>
      <c r="N11" s="18">
        <v>1045710.3</v>
      </c>
    </row>
    <row r="12" spans="1:14" x14ac:dyDescent="0.35">
      <c r="A12" s="4">
        <v>2020</v>
      </c>
      <c r="B12" s="18">
        <v>274515</v>
      </c>
      <c r="C12" s="18">
        <v>43736</v>
      </c>
      <c r="D12" s="18">
        <v>386064</v>
      </c>
      <c r="E12" s="18">
        <v>27947.54</v>
      </c>
      <c r="F12" s="18">
        <v>182527</v>
      </c>
      <c r="G12" s="18">
        <v>77867</v>
      </c>
      <c r="H12" s="18">
        <v>19207.8</v>
      </c>
      <c r="I12" s="18">
        <v>143015</v>
      </c>
      <c r="J12" s="18">
        <v>10918</v>
      </c>
      <c r="K12" s="18">
        <v>18469</v>
      </c>
      <c r="L12" s="18">
        <v>21454</v>
      </c>
      <c r="M12" s="18"/>
      <c r="N12" s="18">
        <v>1205720.3400000001</v>
      </c>
    </row>
    <row r="13" spans="1:14" x14ac:dyDescent="0.35">
      <c r="A13" s="4">
        <v>2021</v>
      </c>
      <c r="B13" s="18">
        <v>365817</v>
      </c>
      <c r="C13" s="18">
        <v>52057</v>
      </c>
      <c r="D13" s="18">
        <v>469822</v>
      </c>
      <c r="E13" s="18">
        <v>30169.69</v>
      </c>
      <c r="F13" s="18">
        <v>257637</v>
      </c>
      <c r="G13" s="18">
        <v>79024</v>
      </c>
      <c r="H13" s="18">
        <v>23222.9</v>
      </c>
      <c r="I13" s="18">
        <v>168088</v>
      </c>
      <c r="J13" s="18">
        <v>16675</v>
      </c>
      <c r="K13" s="18">
        <v>20642</v>
      </c>
      <c r="L13" s="18">
        <v>25371</v>
      </c>
      <c r="M13" s="18"/>
      <c r="N13" s="18">
        <v>1508525.5899999999</v>
      </c>
    </row>
    <row r="14" spans="1:14" x14ac:dyDescent="0.35">
      <c r="A14" s="4">
        <v>2022</v>
      </c>
      <c r="B14" s="18">
        <v>394328</v>
      </c>
      <c r="C14" s="18">
        <v>56437</v>
      </c>
      <c r="D14" s="18">
        <v>513983</v>
      </c>
      <c r="E14" s="18">
        <v>30868.080000000002</v>
      </c>
      <c r="F14" s="18">
        <v>282836</v>
      </c>
      <c r="G14" s="18">
        <v>63054</v>
      </c>
      <c r="H14" s="18">
        <v>23182.6</v>
      </c>
      <c r="I14" s="18">
        <v>198270</v>
      </c>
      <c r="J14" s="18">
        <v>26914</v>
      </c>
      <c r="K14" s="18">
        <v>21680</v>
      </c>
      <c r="L14" s="18">
        <v>27518</v>
      </c>
      <c r="M14" s="18"/>
      <c r="N14" s="18">
        <v>1639070.6800000002</v>
      </c>
    </row>
    <row r="15" spans="1:14" x14ac:dyDescent="0.35">
      <c r="A15" s="4">
        <v>2023</v>
      </c>
      <c r="B15" s="18"/>
      <c r="C15" s="18"/>
      <c r="D15" s="18"/>
      <c r="E15" s="18"/>
      <c r="F15" s="18"/>
      <c r="G15" s="18"/>
      <c r="H15" s="18"/>
      <c r="I15" s="18">
        <v>211915</v>
      </c>
      <c r="J15" s="18">
        <v>26974</v>
      </c>
      <c r="K15" s="18"/>
      <c r="L15" s="18"/>
      <c r="M15" s="18"/>
      <c r="N15" s="18">
        <v>238889</v>
      </c>
    </row>
    <row r="16" spans="1:14" x14ac:dyDescent="0.35">
      <c r="A16" s="4">
        <v>2009</v>
      </c>
      <c r="B16" s="18">
        <v>42905</v>
      </c>
      <c r="C16" s="18">
        <v>75447</v>
      </c>
      <c r="D16" s="18">
        <v>24509</v>
      </c>
      <c r="E16" s="18">
        <v>45992.04</v>
      </c>
      <c r="F16" s="18">
        <v>23651</v>
      </c>
      <c r="G16" s="18">
        <v>35127</v>
      </c>
      <c r="H16" s="18">
        <v>22744.7</v>
      </c>
      <c r="I16" s="18">
        <v>58437</v>
      </c>
      <c r="J16" s="18">
        <v>3424.8589999999999</v>
      </c>
      <c r="K16" s="18">
        <v>13399</v>
      </c>
      <c r="L16" s="18"/>
      <c r="M16" s="18">
        <v>46770</v>
      </c>
      <c r="N16" s="18">
        <v>392406.59899999999</v>
      </c>
    </row>
    <row r="17" spans="1:14" x14ac:dyDescent="0.35">
      <c r="A17" s="4">
        <v>2010</v>
      </c>
      <c r="B17" s="18">
        <v>65225</v>
      </c>
      <c r="C17" s="18">
        <v>72829</v>
      </c>
      <c r="D17" s="18">
        <v>34204</v>
      </c>
      <c r="E17" s="18">
        <v>49030.07</v>
      </c>
      <c r="F17" s="18">
        <v>29321</v>
      </c>
      <c r="G17" s="18">
        <v>43623</v>
      </c>
      <c r="H17" s="18">
        <v>24074.6</v>
      </c>
      <c r="I17" s="18">
        <v>62484</v>
      </c>
      <c r="J17" s="18">
        <v>3326.4450000000002</v>
      </c>
      <c r="K17" s="18">
        <v>13841</v>
      </c>
      <c r="L17" s="18"/>
      <c r="M17" s="18">
        <v>43360</v>
      </c>
      <c r="N17" s="18">
        <v>441318.11499999999</v>
      </c>
    </row>
    <row r="18" spans="1:14" x14ac:dyDescent="0.35">
      <c r="A18" s="4">
        <v>2011</v>
      </c>
      <c r="B18" s="18">
        <v>108249</v>
      </c>
      <c r="C18" s="18">
        <v>65105</v>
      </c>
      <c r="D18" s="18">
        <v>48077</v>
      </c>
      <c r="E18" s="18">
        <v>48866.82</v>
      </c>
      <c r="F18" s="18">
        <v>37905</v>
      </c>
      <c r="G18" s="18">
        <v>53999</v>
      </c>
      <c r="H18" s="18">
        <v>27006</v>
      </c>
      <c r="I18" s="18">
        <v>69943</v>
      </c>
      <c r="J18" s="18">
        <v>3543.3090000000002</v>
      </c>
      <c r="K18" s="18">
        <v>14956</v>
      </c>
      <c r="L18" s="18"/>
      <c r="M18" s="18">
        <v>42664</v>
      </c>
      <c r="N18" s="18">
        <v>520314.12900000002</v>
      </c>
    </row>
    <row r="19" spans="1:14" x14ac:dyDescent="0.35">
      <c r="A19" s="4">
        <v>2012</v>
      </c>
      <c r="B19" s="18">
        <v>156508</v>
      </c>
      <c r="C19" s="18">
        <v>71214</v>
      </c>
      <c r="D19" s="18">
        <v>61093</v>
      </c>
      <c r="E19" s="18">
        <v>46036.06</v>
      </c>
      <c r="F19" s="18">
        <v>46039</v>
      </c>
      <c r="G19" s="18">
        <v>53341</v>
      </c>
      <c r="H19" s="18">
        <v>27567</v>
      </c>
      <c r="I19" s="18">
        <v>73723</v>
      </c>
      <c r="J19" s="18">
        <v>3997.93</v>
      </c>
      <c r="K19" s="18">
        <v>15040</v>
      </c>
      <c r="L19" s="18"/>
      <c r="M19" s="18">
        <v>41567</v>
      </c>
      <c r="N19" s="18">
        <v>596125.99000000011</v>
      </c>
    </row>
    <row r="20" spans="1:14" x14ac:dyDescent="0.35">
      <c r="A20" s="4" t="s">
        <v>45</v>
      </c>
      <c r="B20" s="18">
        <v>2965609</v>
      </c>
      <c r="C20" s="18">
        <v>827454</v>
      </c>
      <c r="D20" s="18">
        <v>2635460</v>
      </c>
      <c r="E20" s="18">
        <v>515288.82</v>
      </c>
      <c r="F20" s="18">
        <v>1556228</v>
      </c>
      <c r="G20" s="18">
        <v>834929</v>
      </c>
      <c r="H20" s="18">
        <v>338030.19999999995</v>
      </c>
      <c r="I20" s="18">
        <v>1668065</v>
      </c>
      <c r="J20" s="18">
        <v>142215.70200000002</v>
      </c>
      <c r="K20" s="18">
        <v>236237</v>
      </c>
      <c r="L20" s="18">
        <v>148775</v>
      </c>
      <c r="M20" s="18">
        <v>345587</v>
      </c>
      <c r="N20" s="18">
        <v>12213878.722000001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5F314-86E0-4FCE-8BB2-B171F03EEBD3}">
  <dimension ref="A2:N19"/>
  <sheetViews>
    <sheetView workbookViewId="0">
      <selection activeCell="B35" sqref="B35"/>
    </sheetView>
  </sheetViews>
  <sheetFormatPr defaultRowHeight="14.5" x14ac:dyDescent="0.35"/>
  <cols>
    <col min="1" max="1" width="16.81640625" bestFit="1" customWidth="1"/>
    <col min="2" max="2" width="15.26953125" bestFit="1" customWidth="1"/>
    <col min="3" max="3" width="6.453125" bestFit="1" customWidth="1"/>
    <col min="4" max="4" width="6" bestFit="1" customWidth="1"/>
    <col min="5" max="5" width="10.81640625" bestFit="1" customWidth="1"/>
    <col min="6" max="7" width="6.81640625" bestFit="1" customWidth="1"/>
    <col min="8" max="8" width="7.81640625" bestFit="1" customWidth="1"/>
    <col min="9" max="9" width="6.81640625" bestFit="1" customWidth="1"/>
    <col min="10" max="10" width="9.81640625" bestFit="1" customWidth="1"/>
    <col min="11" max="11" width="5.453125" bestFit="1" customWidth="1"/>
    <col min="12" max="12" width="5.81640625" bestFit="1" customWidth="1"/>
    <col min="13" max="13" width="6.453125" bestFit="1" customWidth="1"/>
    <col min="14" max="14" width="11.81640625" bestFit="1" customWidth="1"/>
  </cols>
  <sheetData>
    <row r="2" spans="1:14" x14ac:dyDescent="0.35">
      <c r="A2" s="3" t="s">
        <v>47</v>
      </c>
      <c r="B2" s="3" t="s">
        <v>53</v>
      </c>
    </row>
    <row r="3" spans="1:14" x14ac:dyDescent="0.35">
      <c r="A3" s="3" t="s">
        <v>44</v>
      </c>
      <c r="B3" t="s">
        <v>11</v>
      </c>
      <c r="C3" t="s">
        <v>17</v>
      </c>
      <c r="D3" t="s">
        <v>30</v>
      </c>
      <c r="E3" t="s">
        <v>25</v>
      </c>
      <c r="F3" t="s">
        <v>14</v>
      </c>
      <c r="G3" t="s">
        <v>29</v>
      </c>
      <c r="H3" t="s">
        <v>23</v>
      </c>
      <c r="I3" t="s">
        <v>13</v>
      </c>
      <c r="J3" t="s">
        <v>27</v>
      </c>
      <c r="K3" t="s">
        <v>19</v>
      </c>
      <c r="L3" t="s">
        <v>15</v>
      </c>
      <c r="M3" t="s">
        <v>21</v>
      </c>
      <c r="N3" t="s">
        <v>45</v>
      </c>
    </row>
    <row r="4" spans="1:14" x14ac:dyDescent="0.35">
      <c r="A4" s="4">
        <v>2013</v>
      </c>
      <c r="B4" s="18">
        <v>37037</v>
      </c>
      <c r="C4" s="18">
        <v>9085</v>
      </c>
      <c r="D4" s="18">
        <v>274</v>
      </c>
      <c r="E4" s="18">
        <v>846.55679999999995</v>
      </c>
      <c r="F4" s="18">
        <v>12733</v>
      </c>
      <c r="G4" s="18">
        <v>9620</v>
      </c>
      <c r="H4" s="18">
        <v>5585.9</v>
      </c>
      <c r="I4" s="18">
        <v>21863</v>
      </c>
      <c r="J4" s="18">
        <v>562.53599999999994</v>
      </c>
      <c r="K4" s="18">
        <v>814</v>
      </c>
      <c r="L4" s="18"/>
      <c r="M4" s="18">
        <v>-930</v>
      </c>
      <c r="N4" s="18">
        <v>97490.992799999978</v>
      </c>
    </row>
    <row r="5" spans="1:14" x14ac:dyDescent="0.35">
      <c r="A5" s="4">
        <v>2014</v>
      </c>
      <c r="B5" s="18">
        <v>39510</v>
      </c>
      <c r="C5" s="18">
        <v>7529</v>
      </c>
      <c r="D5" s="18">
        <v>-241</v>
      </c>
      <c r="E5" s="18">
        <v>-197.77160000000001</v>
      </c>
      <c r="F5" s="18">
        <v>14136</v>
      </c>
      <c r="G5" s="18">
        <v>11704</v>
      </c>
      <c r="H5" s="18">
        <v>4757.8</v>
      </c>
      <c r="I5" s="18">
        <v>22074</v>
      </c>
      <c r="J5" s="18">
        <v>440</v>
      </c>
      <c r="K5" s="18">
        <v>1436</v>
      </c>
      <c r="L5" s="18">
        <v>419</v>
      </c>
      <c r="M5" s="18">
        <v>-1365</v>
      </c>
      <c r="N5" s="18">
        <v>100202.0284</v>
      </c>
    </row>
    <row r="6" spans="1:14" x14ac:dyDescent="0.35">
      <c r="A6" s="4">
        <v>2015</v>
      </c>
      <c r="B6" s="18">
        <v>53394</v>
      </c>
      <c r="C6" s="18">
        <v>2196</v>
      </c>
      <c r="D6" s="18">
        <v>596</v>
      </c>
      <c r="E6" s="18">
        <v>-495.39600000000002</v>
      </c>
      <c r="F6" s="18">
        <v>15826</v>
      </c>
      <c r="G6" s="18">
        <v>11420</v>
      </c>
      <c r="H6" s="18">
        <v>4529.3</v>
      </c>
      <c r="I6" s="18">
        <v>12193</v>
      </c>
      <c r="J6" s="18">
        <v>631</v>
      </c>
      <c r="K6" s="18">
        <v>874</v>
      </c>
      <c r="L6" s="18">
        <v>1228</v>
      </c>
      <c r="M6" s="18">
        <v>-1682</v>
      </c>
      <c r="N6" s="18">
        <v>100709.90399999999</v>
      </c>
    </row>
    <row r="7" spans="1:14" x14ac:dyDescent="0.35">
      <c r="A7" s="4">
        <v>2016</v>
      </c>
      <c r="B7" s="18">
        <v>45687</v>
      </c>
      <c r="C7" s="18">
        <v>-849</v>
      </c>
      <c r="D7" s="18">
        <v>2371</v>
      </c>
      <c r="E7" s="18">
        <v>2373.13</v>
      </c>
      <c r="F7" s="18">
        <v>19478</v>
      </c>
      <c r="G7" s="18">
        <v>10316</v>
      </c>
      <c r="H7" s="18">
        <v>4686.5</v>
      </c>
      <c r="I7" s="18">
        <v>20539</v>
      </c>
      <c r="J7" s="18">
        <v>614</v>
      </c>
      <c r="K7" s="18">
        <v>1393</v>
      </c>
      <c r="L7" s="18">
        <v>1401</v>
      </c>
      <c r="M7" s="18">
        <v>-1129</v>
      </c>
      <c r="N7" s="18">
        <v>106880.63</v>
      </c>
    </row>
    <row r="8" spans="1:14" x14ac:dyDescent="0.35">
      <c r="A8" s="4">
        <v>2017</v>
      </c>
      <c r="B8" s="18">
        <v>48351</v>
      </c>
      <c r="C8" s="18">
        <v>-6084</v>
      </c>
      <c r="D8" s="18">
        <v>3033</v>
      </c>
      <c r="E8" s="18">
        <v>-2477.0729999999999</v>
      </c>
      <c r="F8" s="18">
        <v>12662</v>
      </c>
      <c r="G8" s="18">
        <v>9601</v>
      </c>
      <c r="H8" s="18">
        <v>5192.3</v>
      </c>
      <c r="I8" s="18">
        <v>25489</v>
      </c>
      <c r="J8" s="18">
        <v>1666</v>
      </c>
      <c r="K8" s="18">
        <v>1646</v>
      </c>
      <c r="L8" s="18">
        <v>1795</v>
      </c>
      <c r="M8" s="18">
        <v>-2221</v>
      </c>
      <c r="N8" s="18">
        <v>98653.226999999999</v>
      </c>
    </row>
    <row r="9" spans="1:14" x14ac:dyDescent="0.35">
      <c r="A9" s="4">
        <v>2018</v>
      </c>
      <c r="B9" s="18">
        <v>59531</v>
      </c>
      <c r="C9" s="18">
        <v>-6</v>
      </c>
      <c r="D9" s="18">
        <v>10073</v>
      </c>
      <c r="E9" s="18">
        <v>1860.711</v>
      </c>
      <c r="F9" s="18">
        <v>30736</v>
      </c>
      <c r="G9" s="18">
        <v>21053</v>
      </c>
      <c r="H9" s="18">
        <v>5924.3</v>
      </c>
      <c r="I9" s="18">
        <v>16571</v>
      </c>
      <c r="J9" s="18">
        <v>3047</v>
      </c>
      <c r="K9" s="18">
        <v>-6851</v>
      </c>
      <c r="L9" s="18">
        <v>2057</v>
      </c>
      <c r="M9" s="18">
        <v>-383</v>
      </c>
      <c r="N9" s="18">
        <v>143613.011</v>
      </c>
    </row>
    <row r="10" spans="1:14" x14ac:dyDescent="0.35">
      <c r="A10" s="4">
        <v>2019</v>
      </c>
      <c r="B10" s="18">
        <v>55256</v>
      </c>
      <c r="C10" s="18">
        <v>3326</v>
      </c>
      <c r="D10" s="18">
        <v>11588</v>
      </c>
      <c r="E10" s="18">
        <v>4180.5709999999999</v>
      </c>
      <c r="F10" s="18">
        <v>34343</v>
      </c>
      <c r="G10" s="18">
        <v>21048</v>
      </c>
      <c r="H10" s="18">
        <v>6025.4</v>
      </c>
      <c r="I10" s="18">
        <v>39240</v>
      </c>
      <c r="J10" s="18">
        <v>4141</v>
      </c>
      <c r="K10" s="18">
        <v>-7656</v>
      </c>
      <c r="L10" s="18">
        <v>2459</v>
      </c>
      <c r="M10" s="18"/>
      <c r="N10" s="18">
        <v>173950.97099999999</v>
      </c>
    </row>
    <row r="11" spans="1:14" x14ac:dyDescent="0.35">
      <c r="A11" s="4">
        <v>2020</v>
      </c>
      <c r="B11" s="18">
        <v>57411</v>
      </c>
      <c r="C11" s="18">
        <v>-5973</v>
      </c>
      <c r="D11" s="18">
        <v>21331</v>
      </c>
      <c r="E11" s="18">
        <v>1959.384</v>
      </c>
      <c r="F11" s="18">
        <v>40269</v>
      </c>
      <c r="G11" s="18">
        <v>20899</v>
      </c>
      <c r="H11" s="18">
        <v>4730.5</v>
      </c>
      <c r="I11" s="18">
        <v>44281</v>
      </c>
      <c r="J11" s="18">
        <v>2796</v>
      </c>
      <c r="K11" s="18">
        <v>-1318</v>
      </c>
      <c r="L11" s="18">
        <v>4202</v>
      </c>
      <c r="M11" s="18"/>
      <c r="N11" s="18">
        <v>190587.88400000002</v>
      </c>
    </row>
    <row r="12" spans="1:14" x14ac:dyDescent="0.35">
      <c r="A12" s="4">
        <v>2021</v>
      </c>
      <c r="B12" s="18">
        <v>94680</v>
      </c>
      <c r="C12" s="18">
        <v>9359</v>
      </c>
      <c r="D12" s="18">
        <v>33364</v>
      </c>
      <c r="E12" s="18">
        <v>8766.2630000000008</v>
      </c>
      <c r="F12" s="18">
        <v>76033</v>
      </c>
      <c r="G12" s="18">
        <v>19868</v>
      </c>
      <c r="H12" s="18">
        <v>7545.2</v>
      </c>
      <c r="I12" s="18">
        <v>61271</v>
      </c>
      <c r="J12" s="18">
        <v>4332</v>
      </c>
      <c r="K12" s="18">
        <v>-102</v>
      </c>
      <c r="L12" s="18">
        <v>4169</v>
      </c>
      <c r="M12" s="18"/>
      <c r="N12" s="18">
        <v>319285.46299999999</v>
      </c>
    </row>
    <row r="13" spans="1:14" x14ac:dyDescent="0.35">
      <c r="A13" s="4">
        <v>2022</v>
      </c>
      <c r="B13" s="18">
        <v>99803</v>
      </c>
      <c r="C13" s="18">
        <v>10247</v>
      </c>
      <c r="D13" s="18">
        <v>-2722</v>
      </c>
      <c r="E13" s="18">
        <v>6212.9489999999996</v>
      </c>
      <c r="F13" s="18">
        <v>59972</v>
      </c>
      <c r="G13" s="18">
        <v>8014</v>
      </c>
      <c r="H13" s="18">
        <v>6177.4</v>
      </c>
      <c r="I13" s="18">
        <v>72738</v>
      </c>
      <c r="J13" s="18">
        <v>9752</v>
      </c>
      <c r="K13" s="18">
        <v>1800</v>
      </c>
      <c r="L13" s="18">
        <v>2419</v>
      </c>
      <c r="M13" s="18"/>
      <c r="N13" s="18">
        <v>274413.34899999999</v>
      </c>
    </row>
    <row r="14" spans="1:14" x14ac:dyDescent="0.35">
      <c r="A14" s="4">
        <v>2023</v>
      </c>
      <c r="B14" s="18"/>
      <c r="C14" s="18"/>
      <c r="D14" s="18"/>
      <c r="E14" s="18"/>
      <c r="F14" s="18"/>
      <c r="G14" s="18"/>
      <c r="H14" s="18"/>
      <c r="I14" s="18">
        <v>72361</v>
      </c>
      <c r="J14" s="18">
        <v>4368</v>
      </c>
      <c r="K14" s="18"/>
      <c r="L14" s="18"/>
      <c r="M14" s="18"/>
      <c r="N14" s="18">
        <v>76729</v>
      </c>
    </row>
    <row r="15" spans="1:14" x14ac:dyDescent="0.35">
      <c r="A15" s="4">
        <v>2009</v>
      </c>
      <c r="B15" s="18">
        <v>8235</v>
      </c>
      <c r="C15" s="18">
        <v>-12244</v>
      </c>
      <c r="D15" s="18">
        <v>902</v>
      </c>
      <c r="E15" s="18">
        <v>5497.87</v>
      </c>
      <c r="F15" s="18">
        <v>6520</v>
      </c>
      <c r="G15" s="18">
        <v>4369</v>
      </c>
      <c r="H15" s="18">
        <v>4551</v>
      </c>
      <c r="I15" s="18">
        <v>14569</v>
      </c>
      <c r="J15" s="18">
        <v>-30.041</v>
      </c>
      <c r="K15" s="18">
        <v>1220</v>
      </c>
      <c r="L15" s="18"/>
      <c r="M15" s="18">
        <v>53</v>
      </c>
      <c r="N15" s="18">
        <v>33642.828999999998</v>
      </c>
    </row>
    <row r="16" spans="1:14" x14ac:dyDescent="0.35">
      <c r="A16" s="4">
        <v>2010</v>
      </c>
      <c r="B16" s="18">
        <v>14013</v>
      </c>
      <c r="C16" s="18">
        <v>2046</v>
      </c>
      <c r="D16" s="18">
        <v>1152</v>
      </c>
      <c r="E16" s="18">
        <v>7034.11</v>
      </c>
      <c r="F16" s="18">
        <v>8505</v>
      </c>
      <c r="G16" s="18">
        <v>11464</v>
      </c>
      <c r="H16" s="18">
        <v>4946.3</v>
      </c>
      <c r="I16" s="18">
        <v>18760</v>
      </c>
      <c r="J16" s="18">
        <v>-67.986999999999995</v>
      </c>
      <c r="K16" s="18">
        <v>1099</v>
      </c>
      <c r="L16" s="18"/>
      <c r="M16" s="18">
        <v>235</v>
      </c>
      <c r="N16" s="18">
        <v>69186.42300000001</v>
      </c>
    </row>
    <row r="17" spans="1:14" x14ac:dyDescent="0.35">
      <c r="A17" s="4">
        <v>2011</v>
      </c>
      <c r="B17" s="18">
        <v>25922</v>
      </c>
      <c r="C17" s="18">
        <v>19810</v>
      </c>
      <c r="D17" s="18">
        <v>631</v>
      </c>
      <c r="E17" s="18">
        <v>6338.98</v>
      </c>
      <c r="F17" s="18">
        <v>9737</v>
      </c>
      <c r="G17" s="18">
        <v>12942</v>
      </c>
      <c r="H17" s="18">
        <v>5503.1</v>
      </c>
      <c r="I17" s="18">
        <v>23150</v>
      </c>
      <c r="J17" s="18">
        <v>253.14599999999999</v>
      </c>
      <c r="K17" s="18">
        <v>844</v>
      </c>
      <c r="L17" s="18"/>
      <c r="M17" s="18">
        <v>133</v>
      </c>
      <c r="N17" s="18">
        <v>105264.226</v>
      </c>
    </row>
    <row r="18" spans="1:14" x14ac:dyDescent="0.35">
      <c r="A18" s="4">
        <v>2012</v>
      </c>
      <c r="B18" s="18">
        <v>41733</v>
      </c>
      <c r="C18" s="18">
        <v>3438</v>
      </c>
      <c r="D18" s="18">
        <v>-39</v>
      </c>
      <c r="E18" s="18">
        <v>-1650.0889999999999</v>
      </c>
      <c r="F18" s="18">
        <v>10737</v>
      </c>
      <c r="G18" s="18">
        <v>11005</v>
      </c>
      <c r="H18" s="18">
        <v>5464.8</v>
      </c>
      <c r="I18" s="18">
        <v>16978</v>
      </c>
      <c r="J18" s="18">
        <v>581.09</v>
      </c>
      <c r="K18" s="18">
        <v>816</v>
      </c>
      <c r="L18" s="18"/>
      <c r="M18" s="18">
        <v>-3140</v>
      </c>
      <c r="N18" s="18">
        <v>85923.800999999992</v>
      </c>
    </row>
    <row r="19" spans="1:14" x14ac:dyDescent="0.35">
      <c r="A19" s="4" t="s">
        <v>45</v>
      </c>
      <c r="B19" s="18">
        <v>680563</v>
      </c>
      <c r="C19" s="18">
        <v>41880</v>
      </c>
      <c r="D19" s="18">
        <v>82313</v>
      </c>
      <c r="E19" s="18">
        <v>40250.195199999995</v>
      </c>
      <c r="F19" s="18">
        <v>351687</v>
      </c>
      <c r="G19" s="18">
        <v>183323</v>
      </c>
      <c r="H19" s="18">
        <v>75619.8</v>
      </c>
      <c r="I19" s="18">
        <v>482077</v>
      </c>
      <c r="J19" s="18">
        <v>33085.743999999999</v>
      </c>
      <c r="K19" s="18">
        <v>-3985</v>
      </c>
      <c r="L19" s="18">
        <v>20149</v>
      </c>
      <c r="M19" s="18">
        <v>-10429</v>
      </c>
      <c r="N19" s="18">
        <v>1976533.7391999997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D3AA-A226-4339-9A56-3EDFB7218254}">
  <dimension ref="A1:B13"/>
  <sheetViews>
    <sheetView workbookViewId="0">
      <selection activeCell="L22" sqref="L22"/>
    </sheetView>
  </sheetViews>
  <sheetFormatPr defaultRowHeight="14.5" x14ac:dyDescent="0.35"/>
  <cols>
    <col min="1" max="1" width="12.36328125" bestFit="1" customWidth="1"/>
    <col min="2" max="2" width="10.54296875" bestFit="1" customWidth="1"/>
    <col min="3" max="4" width="8.81640625" bestFit="1" customWidth="1"/>
    <col min="5" max="5" width="9.453125" bestFit="1" customWidth="1"/>
    <col min="6" max="6" width="9.81640625" bestFit="1" customWidth="1"/>
    <col min="7" max="7" width="8.81640625" bestFit="1" customWidth="1"/>
    <col min="8" max="8" width="13.26953125" bestFit="1" customWidth="1"/>
    <col min="9" max="9" width="10.7265625" bestFit="1" customWidth="1"/>
    <col min="10" max="19" width="6.81640625" bestFit="1" customWidth="1"/>
    <col min="20" max="20" width="7.81640625" bestFit="1" customWidth="1"/>
    <col min="21" max="22" width="6.81640625" bestFit="1" customWidth="1"/>
    <col min="23" max="23" width="7.81640625" bestFit="1" customWidth="1"/>
    <col min="24" max="25" width="6.81640625" bestFit="1" customWidth="1"/>
    <col min="26" max="29" width="7.81640625" bestFit="1" customWidth="1"/>
    <col min="30" max="30" width="9.7265625" bestFit="1" customWidth="1"/>
    <col min="31" max="31" width="6.54296875" bestFit="1" customWidth="1"/>
    <col min="32" max="32" width="7.453125" bestFit="1" customWidth="1"/>
    <col min="33" max="34" width="6.81640625" bestFit="1" customWidth="1"/>
    <col min="35" max="46" width="7.81640625" bestFit="1" customWidth="1"/>
    <col min="47" max="47" width="6.81640625" bestFit="1" customWidth="1"/>
    <col min="48" max="49" width="7.81640625" bestFit="1" customWidth="1"/>
    <col min="50" max="50" width="6.81640625" bestFit="1" customWidth="1"/>
    <col min="51" max="57" width="7.81640625" bestFit="1" customWidth="1"/>
    <col min="58" max="58" width="6.81640625" bestFit="1" customWidth="1"/>
    <col min="59" max="59" width="7.81640625" bestFit="1" customWidth="1"/>
    <col min="60" max="60" width="9.453125" bestFit="1" customWidth="1"/>
    <col min="61" max="61" width="9" bestFit="1" customWidth="1"/>
    <col min="62" max="64" width="6.81640625" bestFit="1" customWidth="1"/>
    <col min="65" max="68" width="7.81640625" bestFit="1" customWidth="1"/>
    <col min="69" max="69" width="6.81640625" bestFit="1" customWidth="1"/>
    <col min="70" max="70" width="11.90625" bestFit="1" customWidth="1"/>
    <col min="71" max="74" width="7.81640625" bestFit="1" customWidth="1"/>
    <col min="75" max="75" width="6.81640625" bestFit="1" customWidth="1"/>
    <col min="76" max="76" width="7.81640625" bestFit="1" customWidth="1"/>
    <col min="77" max="77" width="9.453125" bestFit="1" customWidth="1"/>
    <col min="78" max="78" width="7.81640625" bestFit="1" customWidth="1"/>
    <col min="79" max="79" width="8.453125" bestFit="1" customWidth="1"/>
    <col min="80" max="80" width="9.453125" bestFit="1" customWidth="1"/>
    <col min="81" max="82" width="8.453125" bestFit="1" customWidth="1"/>
    <col min="83" max="84" width="9.453125" bestFit="1" customWidth="1"/>
    <col min="85" max="85" width="10.453125" bestFit="1" customWidth="1"/>
    <col min="86" max="91" width="7.81640625" bestFit="1" customWidth="1"/>
    <col min="92" max="92" width="6.81640625" bestFit="1" customWidth="1"/>
    <col min="93" max="104" width="7.81640625" bestFit="1" customWidth="1"/>
    <col min="105" max="105" width="6.81640625" bestFit="1" customWidth="1"/>
    <col min="106" max="113" width="7.81640625" bestFit="1" customWidth="1"/>
    <col min="114" max="114" width="6.81640625" bestFit="1" customWidth="1"/>
    <col min="115" max="121" width="7.81640625" bestFit="1" customWidth="1"/>
    <col min="122" max="122" width="8.81640625" bestFit="1" customWidth="1"/>
    <col min="123" max="123" width="7.81640625" bestFit="1" customWidth="1"/>
    <col min="124" max="124" width="8.81640625" bestFit="1" customWidth="1"/>
    <col min="125" max="127" width="7.81640625" bestFit="1" customWidth="1"/>
    <col min="128" max="128" width="9.81640625" bestFit="1" customWidth="1"/>
    <col min="129" max="131" width="7.453125" bestFit="1" customWidth="1"/>
    <col min="132" max="134" width="6.81640625" bestFit="1" customWidth="1"/>
    <col min="135" max="141" width="7.81640625" bestFit="1" customWidth="1"/>
    <col min="142" max="142" width="6.81640625" bestFit="1" customWidth="1"/>
    <col min="143" max="143" width="9.54296875" bestFit="1" customWidth="1"/>
    <col min="144" max="144" width="15.08984375" bestFit="1" customWidth="1"/>
    <col min="145" max="145" width="8.453125" bestFit="1" customWidth="1"/>
    <col min="146" max="147" width="7.453125" bestFit="1" customWidth="1"/>
    <col min="148" max="157" width="6.81640625" bestFit="1" customWidth="1"/>
    <col min="158" max="158" width="18.08984375" bestFit="1" customWidth="1"/>
    <col min="159" max="159" width="10.7265625" bestFit="1" customWidth="1"/>
  </cols>
  <sheetData>
    <row r="1" spans="1:2" x14ac:dyDescent="0.35">
      <c r="A1" s="3" t="s">
        <v>44</v>
      </c>
      <c r="B1" t="s">
        <v>49</v>
      </c>
    </row>
    <row r="2" spans="1:2" x14ac:dyDescent="0.35">
      <c r="A2" s="4" t="s">
        <v>11</v>
      </c>
      <c r="B2" s="18">
        <v>857.8350999999999</v>
      </c>
    </row>
    <row r="3" spans="1:2" x14ac:dyDescent="0.35">
      <c r="A3" s="4" t="s">
        <v>17</v>
      </c>
      <c r="B3" s="18">
        <v>56.969499999999996</v>
      </c>
    </row>
    <row r="4" spans="1:2" x14ac:dyDescent="0.35">
      <c r="A4" s="4" t="s">
        <v>30</v>
      </c>
      <c r="B4" s="18">
        <v>156.77120000000002</v>
      </c>
    </row>
    <row r="5" spans="1:2" x14ac:dyDescent="0.35">
      <c r="A5" s="4" t="s">
        <v>25</v>
      </c>
      <c r="B5" s="18">
        <v>70.604200000000006</v>
      </c>
    </row>
    <row r="6" spans="1:2" x14ac:dyDescent="0.35">
      <c r="A6" s="4" t="s">
        <v>14</v>
      </c>
      <c r="B6" s="18">
        <v>239.51839999999996</v>
      </c>
    </row>
    <row r="7" spans="1:2" x14ac:dyDescent="0.35">
      <c r="A7" s="4" t="s">
        <v>29</v>
      </c>
      <c r="B7" s="18">
        <v>278.76909999999992</v>
      </c>
    </row>
    <row r="8" spans="1:2" x14ac:dyDescent="0.35">
      <c r="A8" s="4" t="s">
        <v>23</v>
      </c>
      <c r="B8" s="18">
        <v>-590.87180000000001</v>
      </c>
    </row>
    <row r="9" spans="1:2" x14ac:dyDescent="0.35">
      <c r="A9" s="4" t="s">
        <v>13</v>
      </c>
      <c r="B9" s="18">
        <v>486.4151</v>
      </c>
    </row>
    <row r="10" spans="1:2" x14ac:dyDescent="0.35">
      <c r="A10" s="4" t="s">
        <v>27</v>
      </c>
      <c r="B10" s="18">
        <v>286.70320000000004</v>
      </c>
    </row>
    <row r="11" spans="1:2" x14ac:dyDescent="0.35">
      <c r="A11" s="4" t="s">
        <v>19</v>
      </c>
      <c r="B11" s="18">
        <v>-122.75619999999998</v>
      </c>
    </row>
    <row r="12" spans="1:2" x14ac:dyDescent="0.35">
      <c r="A12" s="4" t="s">
        <v>15</v>
      </c>
      <c r="B12" s="18">
        <v>114.70920000000001</v>
      </c>
    </row>
    <row r="13" spans="1:2" x14ac:dyDescent="0.35">
      <c r="A13" s="4" t="s">
        <v>45</v>
      </c>
      <c r="B13" s="18">
        <v>1834.6669999999999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5E96-B98D-45E3-9DDD-532C1856F5A5}">
  <dimension ref="A1:J15"/>
  <sheetViews>
    <sheetView workbookViewId="0">
      <selection activeCell="B12" sqref="B12"/>
    </sheetView>
  </sheetViews>
  <sheetFormatPr defaultRowHeight="14.5" x14ac:dyDescent="0.35"/>
  <cols>
    <col min="1" max="1" width="12.36328125" bestFit="1" customWidth="1"/>
    <col min="2" max="2" width="15.26953125" bestFit="1" customWidth="1"/>
    <col min="3" max="3" width="8.81640625" bestFit="1" customWidth="1"/>
    <col min="4" max="4" width="7.453125" bestFit="1" customWidth="1"/>
    <col min="5" max="5" width="7.81640625" bestFit="1" customWidth="1"/>
    <col min="6" max="6" width="8.81640625" bestFit="1" customWidth="1"/>
    <col min="7" max="7" width="9.81640625" bestFit="1" customWidth="1"/>
    <col min="8" max="8" width="8.81640625" bestFit="1" customWidth="1"/>
    <col min="9" max="9" width="13.26953125" bestFit="1" customWidth="1"/>
    <col min="10" max="10" width="10.7265625" bestFit="1" customWidth="1"/>
  </cols>
  <sheetData>
    <row r="1" spans="1:10" x14ac:dyDescent="0.35">
      <c r="A1" s="3" t="s">
        <v>52</v>
      </c>
      <c r="B1" s="3" t="s">
        <v>53</v>
      </c>
    </row>
    <row r="2" spans="1:10" x14ac:dyDescent="0.35">
      <c r="A2" s="3" t="s">
        <v>44</v>
      </c>
      <c r="B2" t="s">
        <v>18</v>
      </c>
      <c r="C2" t="s">
        <v>28</v>
      </c>
      <c r="D2" t="s">
        <v>22</v>
      </c>
      <c r="E2" t="s">
        <v>16</v>
      </c>
      <c r="F2" t="s">
        <v>24</v>
      </c>
      <c r="G2" t="s">
        <v>12</v>
      </c>
      <c r="H2" t="s">
        <v>31</v>
      </c>
      <c r="I2" t="s">
        <v>20</v>
      </c>
      <c r="J2" t="s">
        <v>45</v>
      </c>
    </row>
    <row r="3" spans="1:10" x14ac:dyDescent="0.35">
      <c r="A3" s="4" t="s">
        <v>11</v>
      </c>
      <c r="B3" s="18"/>
      <c r="C3" s="18"/>
      <c r="D3" s="18"/>
      <c r="E3" s="18"/>
      <c r="F3" s="18"/>
      <c r="G3" s="18">
        <v>469.85450000000003</v>
      </c>
      <c r="H3" s="18"/>
      <c r="I3" s="18"/>
      <c r="J3" s="18">
        <v>469.85450000000003</v>
      </c>
    </row>
    <row r="4" spans="1:10" x14ac:dyDescent="0.35">
      <c r="A4" s="4" t="s">
        <v>17</v>
      </c>
      <c r="B4" s="18">
        <v>45.723199999999999</v>
      </c>
      <c r="C4" s="18"/>
      <c r="D4" s="18"/>
      <c r="E4" s="18"/>
      <c r="F4" s="18"/>
      <c r="G4" s="18"/>
      <c r="H4" s="18"/>
      <c r="I4" s="18"/>
      <c r="J4" s="18">
        <v>45.723199999999999</v>
      </c>
    </row>
    <row r="5" spans="1:10" x14ac:dyDescent="0.35">
      <c r="A5" s="4" t="s">
        <v>30</v>
      </c>
      <c r="B5" s="18"/>
      <c r="C5" s="18"/>
      <c r="D5" s="18"/>
      <c r="E5" s="18"/>
      <c r="F5" s="18"/>
      <c r="G5" s="18"/>
      <c r="H5" s="18">
        <v>118.7227</v>
      </c>
      <c r="I5" s="18"/>
      <c r="J5" s="18">
        <v>118.7227</v>
      </c>
    </row>
    <row r="6" spans="1:10" x14ac:dyDescent="0.35">
      <c r="A6" s="4" t="s">
        <v>25</v>
      </c>
      <c r="B6" s="18">
        <v>15.479700000000003</v>
      </c>
      <c r="C6" s="18"/>
      <c r="D6" s="18"/>
      <c r="E6" s="18"/>
      <c r="F6" s="18"/>
      <c r="G6" s="18"/>
      <c r="H6" s="18"/>
      <c r="I6" s="18"/>
      <c r="J6" s="18">
        <v>15.479700000000003</v>
      </c>
    </row>
    <row r="7" spans="1:10" x14ac:dyDescent="0.35">
      <c r="A7" s="4" t="s">
        <v>14</v>
      </c>
      <c r="B7" s="18"/>
      <c r="C7" s="18"/>
      <c r="D7" s="18"/>
      <c r="E7" s="18"/>
      <c r="F7" s="18"/>
      <c r="G7" s="18">
        <v>231.69029999999998</v>
      </c>
      <c r="H7" s="18"/>
      <c r="I7" s="18"/>
      <c r="J7" s="18">
        <v>231.69029999999998</v>
      </c>
    </row>
    <row r="8" spans="1:10" x14ac:dyDescent="0.35">
      <c r="A8" s="4" t="s">
        <v>29</v>
      </c>
      <c r="B8" s="18"/>
      <c r="C8" s="18">
        <v>221.50969999999998</v>
      </c>
      <c r="D8" s="18"/>
      <c r="E8" s="18"/>
      <c r="F8" s="18"/>
      <c r="G8" s="18"/>
      <c r="H8" s="18"/>
      <c r="I8" s="18"/>
      <c r="J8" s="18">
        <v>221.50969999999998</v>
      </c>
    </row>
    <row r="9" spans="1:10" x14ac:dyDescent="0.35">
      <c r="A9" s="4" t="s">
        <v>23</v>
      </c>
      <c r="B9" s="18"/>
      <c r="C9" s="18"/>
      <c r="D9" s="18"/>
      <c r="E9" s="18"/>
      <c r="F9" s="18">
        <v>276.19579999999996</v>
      </c>
      <c r="G9" s="18"/>
      <c r="H9" s="18"/>
      <c r="I9" s="18"/>
      <c r="J9" s="18">
        <v>276.19579999999996</v>
      </c>
    </row>
    <row r="10" spans="1:10" x14ac:dyDescent="0.35">
      <c r="A10" s="4" t="s">
        <v>13</v>
      </c>
      <c r="B10" s="18"/>
      <c r="C10" s="18"/>
      <c r="D10" s="18"/>
      <c r="E10" s="18"/>
      <c r="F10" s="18"/>
      <c r="G10" s="18">
        <v>368.82480000000004</v>
      </c>
      <c r="H10" s="18"/>
      <c r="I10" s="18"/>
      <c r="J10" s="18">
        <v>368.82480000000004</v>
      </c>
    </row>
    <row r="11" spans="1:10" x14ac:dyDescent="0.35">
      <c r="A11" s="4" t="s">
        <v>27</v>
      </c>
      <c r="B11" s="18"/>
      <c r="C11" s="18">
        <v>230.07010000000002</v>
      </c>
      <c r="D11" s="18"/>
      <c r="E11" s="18"/>
      <c r="F11" s="18"/>
      <c r="G11" s="18"/>
      <c r="H11" s="18"/>
      <c r="I11" s="18"/>
      <c r="J11" s="18">
        <v>230.07010000000002</v>
      </c>
    </row>
    <row r="12" spans="1:10" x14ac:dyDescent="0.35">
      <c r="A12" s="4" t="s">
        <v>19</v>
      </c>
      <c r="B12" s="18"/>
      <c r="C12" s="18"/>
      <c r="D12" s="18"/>
      <c r="E12" s="18"/>
      <c r="F12" s="18"/>
      <c r="G12" s="18"/>
      <c r="H12" s="18"/>
      <c r="I12" s="18">
        <v>-158.3749</v>
      </c>
      <c r="J12" s="18">
        <v>-158.3749</v>
      </c>
    </row>
    <row r="13" spans="1:10" x14ac:dyDescent="0.35">
      <c r="A13" s="4" t="s">
        <v>15</v>
      </c>
      <c r="B13" s="18"/>
      <c r="C13" s="18"/>
      <c r="D13" s="18"/>
      <c r="E13" s="18">
        <v>95.723299999999995</v>
      </c>
      <c r="F13" s="18"/>
      <c r="G13" s="18"/>
      <c r="H13" s="18"/>
      <c r="I13" s="18"/>
      <c r="J13" s="18">
        <v>95.723299999999995</v>
      </c>
    </row>
    <row r="14" spans="1:10" x14ac:dyDescent="0.35">
      <c r="A14" s="4" t="s">
        <v>21</v>
      </c>
      <c r="B14" s="18"/>
      <c r="C14" s="18"/>
      <c r="D14" s="18">
        <v>-2.5217999999999847</v>
      </c>
      <c r="E14" s="18"/>
      <c r="F14" s="18"/>
      <c r="G14" s="18"/>
      <c r="H14" s="18"/>
      <c r="I14" s="18"/>
      <c r="J14" s="18">
        <v>-2.5217999999999847</v>
      </c>
    </row>
    <row r="15" spans="1:10" x14ac:dyDescent="0.35">
      <c r="A15" s="4" t="s">
        <v>45</v>
      </c>
      <c r="B15" s="18">
        <v>61.2029</v>
      </c>
      <c r="C15" s="18">
        <v>451.57979999999998</v>
      </c>
      <c r="D15" s="18">
        <v>-2.5217999999999847</v>
      </c>
      <c r="E15" s="18">
        <v>95.723299999999995</v>
      </c>
      <c r="F15" s="18">
        <v>276.19579999999996</v>
      </c>
      <c r="G15" s="18">
        <v>1070.3696</v>
      </c>
      <c r="H15" s="18">
        <v>118.7227</v>
      </c>
      <c r="I15" s="18">
        <v>-158.3749</v>
      </c>
      <c r="J15" s="18">
        <v>1912.8973999999998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D51C-E61E-4832-91B8-1FD29D43BE8D}">
  <dimension ref="A1:B14"/>
  <sheetViews>
    <sheetView workbookViewId="0">
      <selection activeCell="F10" sqref="F10"/>
    </sheetView>
  </sheetViews>
  <sheetFormatPr defaultRowHeight="14.5" x14ac:dyDescent="0.35"/>
  <cols>
    <col min="1" max="1" width="10.7265625" bestFit="1" customWidth="1"/>
    <col min="2" max="2" width="9.7265625" bestFit="1" customWidth="1"/>
  </cols>
  <sheetData>
    <row r="1" spans="1:2" x14ac:dyDescent="0.35">
      <c r="A1" s="3" t="s">
        <v>68</v>
      </c>
      <c r="B1" t="s">
        <v>67</v>
      </c>
    </row>
    <row r="2" spans="1:2" x14ac:dyDescent="0.35">
      <c r="A2" s="15" t="s">
        <v>11</v>
      </c>
      <c r="B2" s="16">
        <v>34.099000000000004</v>
      </c>
    </row>
    <row r="3" spans="1:2" x14ac:dyDescent="0.35">
      <c r="A3" s="15" t="s">
        <v>17</v>
      </c>
      <c r="B3" s="16">
        <v>-36.109999999999992</v>
      </c>
    </row>
    <row r="4" spans="1:2" x14ac:dyDescent="0.35">
      <c r="A4" s="15" t="s">
        <v>30</v>
      </c>
      <c r="B4" s="16">
        <v>8.1285000000000007</v>
      </c>
    </row>
    <row r="5" spans="1:2" x14ac:dyDescent="0.35">
      <c r="A5" s="15" t="s">
        <v>25</v>
      </c>
      <c r="B5" s="16">
        <v>13.156499999999999</v>
      </c>
    </row>
    <row r="6" spans="1:2" x14ac:dyDescent="0.35">
      <c r="A6" s="15" t="s">
        <v>14</v>
      </c>
      <c r="B6" s="16">
        <v>25.865600000000001</v>
      </c>
    </row>
    <row r="7" spans="1:2" x14ac:dyDescent="0.35">
      <c r="A7" s="15" t="s">
        <v>29</v>
      </c>
      <c r="B7" s="16">
        <v>38.869999999999997</v>
      </c>
    </row>
    <row r="8" spans="1:2" x14ac:dyDescent="0.35">
      <c r="A8" s="15" t="s">
        <v>23</v>
      </c>
      <c r="B8" s="16">
        <v>86.399999999999991</v>
      </c>
    </row>
    <row r="9" spans="1:2" x14ac:dyDescent="0.35">
      <c r="A9" s="15" t="s">
        <v>13</v>
      </c>
      <c r="B9" s="16">
        <v>61.239999999999995</v>
      </c>
    </row>
    <row r="10" spans="1:2" x14ac:dyDescent="0.35">
      <c r="A10" s="15" t="s">
        <v>27</v>
      </c>
      <c r="B10" s="16">
        <v>13.215</v>
      </c>
    </row>
    <row r="11" spans="1:2" x14ac:dyDescent="0.35">
      <c r="A11" s="15" t="s">
        <v>19</v>
      </c>
      <c r="B11" s="16">
        <v>-5.2999999999999989</v>
      </c>
    </row>
    <row r="12" spans="1:2" x14ac:dyDescent="0.35">
      <c r="A12" s="15" t="s">
        <v>15</v>
      </c>
      <c r="B12" s="16">
        <v>16.89</v>
      </c>
    </row>
    <row r="13" spans="1:2" x14ac:dyDescent="0.35">
      <c r="A13" s="15" t="s">
        <v>21</v>
      </c>
      <c r="B13" s="16">
        <v>-98.21</v>
      </c>
    </row>
    <row r="14" spans="1:2" x14ac:dyDescent="0.35">
      <c r="A14" s="17" t="s">
        <v>45</v>
      </c>
      <c r="B14" s="19">
        <v>158.24460000000005</v>
      </c>
    </row>
  </sheetData>
  <conditionalFormatting pivot="1" sqref="B2:B13">
    <cfRule type="dataBar" priority="1">
      <dataBar>
        <cfvo type="min"/>
        <cfvo type="max"/>
        <color rgb="FF63C384"/>
      </dataBar>
      <extLst>
        <ext xmlns:x14="http://schemas.microsoft.com/office/spreadsheetml/2009/9/main" uri="{B025F937-C7B1-47D3-B67F-A62EFF666E3E}">
          <x14:id>{CEBC44A2-18A5-4820-B7A4-450454906F9F}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EBC44A2-18A5-4820-B7A4-450454906F9F}">
            <x14:dataBar minLength="0" maxLength="100" gradient="0">
              <x14:cfvo type="autoMin"/>
              <x14:cfvo type="autoMax"/>
              <x14:negativeFillColor rgb="FFFF0000"/>
              <x14:axisColor rgb="FF000000"/>
            </x14:dataBar>
          </x14:cfRule>
          <xm:sqref>B2:B13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99BEC-FEAD-4727-B3FF-770AD8A26EF1}">
  <dimension ref="A3:F16"/>
  <sheetViews>
    <sheetView zoomScale="149" workbookViewId="0">
      <selection activeCell="D15" sqref="D15"/>
    </sheetView>
  </sheetViews>
  <sheetFormatPr defaultRowHeight="14.5" x14ac:dyDescent="0.35"/>
  <cols>
    <col min="1" max="1" width="12.36328125" bestFit="1" customWidth="1"/>
    <col min="2" max="2" width="20.26953125" bestFit="1" customWidth="1"/>
    <col min="3" max="3" width="5.26953125" bestFit="1" customWidth="1"/>
    <col min="4" max="5" width="7.1796875" bestFit="1" customWidth="1"/>
    <col min="6" max="6" width="18.81640625" customWidth="1"/>
    <col min="7" max="7" width="6.26953125" bestFit="1" customWidth="1"/>
    <col min="8" max="8" width="4.81640625" bestFit="1" customWidth="1"/>
    <col min="9" max="9" width="13.26953125" bestFit="1" customWidth="1"/>
    <col min="10" max="10" width="10.7265625" bestFit="1" customWidth="1"/>
    <col min="11" max="12" width="4.81640625" bestFit="1" customWidth="1"/>
    <col min="13" max="13" width="4.90625" bestFit="1" customWidth="1"/>
    <col min="14" max="15" width="4.81640625" bestFit="1" customWidth="1"/>
    <col min="16" max="16" width="9.7265625" bestFit="1" customWidth="1"/>
    <col min="17" max="17" width="6.54296875" bestFit="1" customWidth="1"/>
    <col min="18" max="31" width="4.81640625" bestFit="1" customWidth="1"/>
    <col min="32" max="32" width="9.453125" bestFit="1" customWidth="1"/>
    <col min="33" max="33" width="9" bestFit="1" customWidth="1"/>
    <col min="34" max="40" width="4.81640625" bestFit="1" customWidth="1"/>
    <col min="41" max="41" width="4.90625" bestFit="1" customWidth="1"/>
    <col min="42" max="42" width="4.81640625" bestFit="1" customWidth="1"/>
    <col min="43" max="43" width="11.90625" bestFit="1" customWidth="1"/>
    <col min="44" max="44" width="9" bestFit="1" customWidth="1"/>
    <col min="45" max="52" width="4.81640625" bestFit="1" customWidth="1"/>
    <col min="53" max="53" width="11.90625" bestFit="1" customWidth="1"/>
    <col min="54" max="54" width="7.54296875" bestFit="1" customWidth="1"/>
    <col min="55" max="67" width="4.81640625" bestFit="1" customWidth="1"/>
    <col min="68" max="68" width="10.453125" bestFit="1" customWidth="1"/>
    <col min="69" max="83" width="4.81640625" bestFit="1" customWidth="1"/>
    <col min="84" max="84" width="7.08984375" bestFit="1" customWidth="1"/>
    <col min="85" max="85" width="6.6328125" bestFit="1" customWidth="1"/>
    <col min="86" max="98" width="4.81640625" bestFit="1" customWidth="1"/>
    <col min="99" max="99" width="9.54296875" bestFit="1" customWidth="1"/>
    <col min="100" max="100" width="15.08984375" bestFit="1" customWidth="1"/>
    <col min="101" max="108" width="4.81640625" bestFit="1" customWidth="1"/>
    <col min="109" max="110" width="4.90625" bestFit="1" customWidth="1"/>
    <col min="111" max="113" width="4.81640625" bestFit="1" customWidth="1"/>
    <col min="114" max="114" width="18.08984375" bestFit="1" customWidth="1"/>
    <col min="115" max="115" width="10.7265625" bestFit="1" customWidth="1"/>
  </cols>
  <sheetData>
    <row r="3" spans="1:6" ht="23.5" x14ac:dyDescent="0.35">
      <c r="A3" s="3" t="s">
        <v>44</v>
      </c>
      <c r="B3" t="s">
        <v>56</v>
      </c>
      <c r="F3" s="13">
        <f>GETPIVOTDATA("Gross Profit",$A$3)</f>
        <v>37383.463124223606</v>
      </c>
    </row>
    <row r="4" spans="1:6" x14ac:dyDescent="0.35">
      <c r="A4" s="4" t="s">
        <v>11</v>
      </c>
      <c r="B4" s="18">
        <v>84650.5</v>
      </c>
    </row>
    <row r="5" spans="1:6" x14ac:dyDescent="0.35">
      <c r="A5" s="4" t="s">
        <v>17</v>
      </c>
      <c r="B5" s="18">
        <v>14399.571428571429</v>
      </c>
    </row>
    <row r="6" spans="1:6" ht="23.5" x14ac:dyDescent="0.35">
      <c r="A6" s="4" t="s">
        <v>30</v>
      </c>
      <c r="B6" s="18">
        <v>72764.642857142855</v>
      </c>
    </row>
    <row r="7" spans="1:6" ht="23.5" x14ac:dyDescent="0.35">
      <c r="A7" s="4" t="s">
        <v>25</v>
      </c>
      <c r="B7" s="18">
        <v>36806.344285714287</v>
      </c>
    </row>
    <row r="8" spans="1:6" x14ac:dyDescent="0.35">
      <c r="A8" s="4" t="s">
        <v>14</v>
      </c>
      <c r="B8" s="18">
        <v>64051.071428571428</v>
      </c>
    </row>
    <row r="9" spans="1:6" x14ac:dyDescent="0.35">
      <c r="A9" s="4" t="s">
        <v>29</v>
      </c>
      <c r="B9" s="18">
        <v>35162.142857142855</v>
      </c>
    </row>
    <row r="10" spans="1:6" ht="23.5" x14ac:dyDescent="0.35">
      <c r="A10" s="4" t="s">
        <v>23</v>
      </c>
      <c r="B10" s="18">
        <v>10675.4715</v>
      </c>
    </row>
    <row r="11" spans="1:6" x14ac:dyDescent="0.35">
      <c r="A11" s="4" t="s">
        <v>13</v>
      </c>
      <c r="B11" s="18">
        <v>76985.333333333328</v>
      </c>
    </row>
    <row r="12" spans="1:6" x14ac:dyDescent="0.35">
      <c r="A12" s="4" t="s">
        <v>27</v>
      </c>
      <c r="B12" s="18">
        <v>5518.1427999999996</v>
      </c>
    </row>
    <row r="13" spans="1:6" x14ac:dyDescent="0.35">
      <c r="A13" s="4" t="s">
        <v>19</v>
      </c>
      <c r="B13" s="18">
        <v>11819.785714285714</v>
      </c>
    </row>
    <row r="14" spans="1:6" x14ac:dyDescent="0.35">
      <c r="A14" s="4" t="s">
        <v>15</v>
      </c>
      <c r="B14" s="18">
        <v>7692</v>
      </c>
    </row>
    <row r="15" spans="1:6" x14ac:dyDescent="0.35">
      <c r="A15" s="4" t="s">
        <v>21</v>
      </c>
      <c r="B15" s="18">
        <v>8734.4</v>
      </c>
    </row>
    <row r="16" spans="1:6" ht="23.5" x14ac:dyDescent="0.35">
      <c r="A16" s="4" t="s">
        <v>45</v>
      </c>
      <c r="B16" s="12">
        <v>37383.463124223606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E5ACF-7C10-4D80-B027-3612C8F2D716}">
  <dimension ref="C39"/>
  <sheetViews>
    <sheetView showGridLines="0" tabSelected="1" topLeftCell="A12" zoomScaleNormal="100" workbookViewId="0">
      <selection activeCell="K39" sqref="K39"/>
    </sheetView>
  </sheetViews>
  <sheetFormatPr defaultRowHeight="14.5" x14ac:dyDescent="0.35"/>
  <sheetData>
    <row r="39" spans="3:3" x14ac:dyDescent="0.35">
      <c r="C39" t="s">
        <v>69</v>
      </c>
    </row>
  </sheetData>
  <conditionalFormatting sqref="Y33">
    <cfRule type="colorScale" priority="1">
      <colorScale>
        <cfvo type="min"/>
        <cfvo type="max"/>
        <color rgb="FFFCFCFF"/>
        <color rgb="FF63BE7B"/>
      </colorScale>
    </cfRule>
  </conditionalFormatting>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f 7 8 c 1 - 5 b 7 0 - 4 5 2 6 - 9 e b b - 8 9 7 5 d 2 7 2 d 0 1 4 "   x m l n s = " h t t p : / / s c h e m a s . m i c r o s o f t . c o m / D a t a M a s h u p " > A A A A A M w F A A B Q S w M E F A A C A A g A u r 5 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6 v l 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r 5 U W p K b U D X E A g A A G w k A A B M A H A B G b 3 J t d W x h c y 9 T Z W N 0 a W 9 u M S 5 t I K I Y A C i g F A A A A A A A A A A A A A A A A A A A A A A A A A A A A N 2 U b W / a Q A z H 3 y P x H a x U m 0 D K G K V b p W 3 K C 8 T D i q Z C B 0 z T B F V 0 B A e u v d y x u w s P Q v 3 u c 5 I W u i 3 t V t Z X 4 w 2 R 7 b P P f / t + B g P L l Y R B 9 n / 8 o V g o F s y c a Z z C k d P m k s m A M w E D y y x G K K 0 B F c I 5 u 1 I a G i p a M M n R l K B W r b 5 7 V a v W T s o O e C D Q F g t A v 4 G K d Y B k a Z h l p a m C O M l Q a n O B l Y a S N k l X c h r v x 0 O 8 Y m b c r A / r Q B 9 K j n s r C R d a X d G t x l + V v u Z y l t S N N j v r A V e r B G b p l N 1 R E w W P u E X t O a 7 j U q y I I 2 m 8 2 o k L L R m o K R X z T t 9 W q 8 c u f I 6 V x Y H d C P T 2 n 5 W u k n h Z d r M e j x y 6 U k S + K Z w h m 6 I 2 i Q R D N q H A W 8 + t v Z T J 4 c L o 1 l 4 X Y h A w w b T x r I 7 v p 2 z M m Z x R x u F m g f t 0 Q 8 2 k C Z W O s i s n T l P K q e 9 u t 8 4 3 Z J q a 6 0 h 7 + q a S R N 6 4 s H U y X T Z A H k s 2 s L i 2 m Y M 0 n C m 9 + c 3 R x y X K G O / s M o 4 m q F P P R 6 2 M S e Y R c p v j 7 q K l 6 o G K 8 s 6 2 m J b J T C 9 Q w y D Z t p y Y 1 A 5 n S l B P 0 P o e c 7 v J i W o w M 4 e 2 U C s I S Q b o L V A z S 6 n / H N q R S z R / F 7 p f t j o 9 k y W 3 t F l 5 p 2 K t a Q + h T z d Q O f 4 m T u z r r J M H Y / q 9 V q 6 1 n m v t P C B 8 N h V 6 D H r G Z U 5 M W y P C v s n F I 2 P o o 4 2 1 B G L E k H a S 0 x 4 + P I x u + p k 8 w 1 a 0 E G q D q U y / 7 G B H h o K l 0 C E N s M Q l f B m U c 5 L R b g S k J p v l 3 k r F c g p N t Z I / F 7 g p F w t c 5 j 6 j + 2 j b D d T f 0 8 N X o Z / S w 9 / R w / c T e v g J P X K x 1 l o H K C o J o C Z K X T 8 P 2 L q 4 g n M e 0 O N S o c 0 q Q B J p 5 o i 2 s h Z m T Q w j K Y Q g V Y g a d 9 B 4 e k t + S h V q I + t n O + r Q M c 9 5 e i L H / c T l 1 H P S f M 7 l z a j J L L s 8 B G a H N n E I 8 a j s n T M k N U G y C C G S x / 8 t G 5 8 f e P 8 O q 2 z 4 O 8 1 p G M 8 P k k U G w 5 c g k q G 8 u F / r M V z 8 A F B L A Q I t A B Q A A g A I A L q + V F r I g B + w p g A A A P c A A A A S A A A A A A A A A A A A A A A A A A A A A A B D b 2 5 m a W c v U G F j a 2 F n Z S 5 4 b W x Q S w E C L Q A U A A I A C A C 6 v l R a D 8 r p q 6 Q A A A D p A A A A E w A A A A A A A A A A A A A A A A D y A A A A W 0 N v b n R l b n R f V H l w Z X N d L n h t b F B L A Q I t A B Q A A g A I A L q + V F q S m 1 A 1 x A I A A B s J A A A T A A A A A A A A A A A A A A A A A O M 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w 5 A A A A A A A A W 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b m F u Y 2 l h b C U y M F N 0 Y X R l b W V u d H M l M j B v Z i U y M E 1 h a m 9 y J T I w Q 2 9 t c G F u a W V z K C U y M D I w M D k t M j A y 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M W J m O G U x M S 0 2 M m F k L T Q x M G I t O D l h Z S 0 4 M z I 5 Z W Q 4 O W V i N 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m F u Y 2 l h b F 9 T d G F 0 Z W 1 l b n R z X 2 9 m X 0 1 h a m 9 y X 0 N v b X B h b m l l c 1 9 f M j A w O V 8 y M D I z I i A v P j x F b n R y e S B U e X B l P S J G a W x s Z W R D b 2 1 w b G V 0 Z V J l c 3 V s d F R v V 2 9 y a 3 N o Z W V 0 I i B W Y W x 1 Z T 0 i b D E i I C 8 + P E V u d H J 5 I F R 5 c G U 9 I k Z p b G x D b 2 x 1 b W 5 O Y W 1 l c y I g V m F s d W U 9 I n N b J n F 1 b 3 Q 7 W W V h c i Z x d W 9 0 O y w m c X V v d D t D b 2 1 w Y W 5 5 I C Z x d W 9 0 O y w m c X V v d D t D Y X R l Z 2 9 y e S Z x d W 9 0 O y w m c X V v d D t S Z X Z l b n V l J n F 1 b 3 Q 7 L C Z x d W 9 0 O 0 d y b 3 N z I F B y b 2 Z p d C Z x d W 9 0 O y w m c X V v d D t O Z X Q g S W 5 j b 2 1 l J n F 1 b 3 Q 7 L C Z x d W 9 0 O 0 V h c m 5 p b m c g U G V y I F N o Y X J l J n F 1 b 3 Q 7 L C Z x d W 9 0 O 1 N o Y X J l I E h v b G R l c i B F c X V p d H k m c X V v d D s s J n F 1 b 3 Q 7 Q 2 F z a C B G b G 9 3 I G Z y b 2 0 g T 3 B l c m F 0 a W 5 n J n F 1 b 3 Q 7 L C Z x d W 9 0 O 0 N h c 2 g g R m x v d y B m c m 9 t I E l u d m V z d G l u Z y Z x d W 9 0 O y w m c X V v d D t D Y X N o I E Z s b 3 c g Z n J v b S B G a W 5 h b m N p Y W w g Q W N 0 a X Z p d G l l c y Z x d W 9 0 O y w m c X V v d D t D d X J y Z W 5 0 I F J h d G l v J n F 1 b 3 Q 7 L C Z x d W 9 0 O 0 R l Y n Q v R X F 1 a X R 5 I F J h d G l v J n F 1 b 3 Q 7 L C Z x d W 9 0 O 1 J P R S Z x d W 9 0 O y w m c X V v d D t S T 0 E m c X V v d D s s J n F 1 b 3 Q 7 U k 9 J J n F 1 b 3 Q 7 L C Z x d W 9 0 O 0 5 l d C B Q c m 9 m a X Q g T W F y Z 2 l u J n F 1 b 3 Q 7 L C Z x d W 9 0 O 0 Z y Z W U g Q 2 F z a C B G b G 9 3 I H B l c i B T a G F y Z S Z x d W 9 0 O y w m c X V v d D t S Z X R 1 c m 4 g b 2 4 g V G F u Z 2 l i b G U g R X F 1 a X R 5 J n F 1 b 3 Q 7 L C Z x d W 9 0 O 0 5 1 b W J l c i B v Z i B F b X B s b 3 l l Z X M m c X V v d D s s J n F 1 b 3 Q 7 S W 5 m b G F 0 a W 9 u I F J h d G U o a W 4 g V V M p J n F 1 b 3 Q 7 L C Z x d W 9 0 O 1 B l c m N l b n R h Z 2 U m c X V v d D s s J n F 1 b 3 Q 7 U m 9 1 b m Q g R G 9 3 b i Z x d W 9 0 O 1 0 i I C 8 + P E V u d H J 5 I F R 5 c G U 9 I k Z p b G x D b 2 x 1 b W 5 U e X B l c y I g V m F s d W U 9 I n N B d 1 l H Q l F V R k J R V U Z C U V V G Q l F V R k J R V U Z C U U 1 G Q l F N P S I g L z 4 8 R W 5 0 c n k g V H l w Z T 0 i R m l s b E x h c 3 R V c G R h d G V k I i B W Y W x 1 Z T 0 i Z D I w M j U t M D I t M j B U M T g 6 M j M 6 N T I u N D g x M T c 1 M l o i I C 8 + P E V u d H J 5 I F R 5 c G U 9 I k Z p b G x F c n J v c k N v d W 5 0 I i B W Y W x 1 Z T 0 i b D A i I C 8 + P E V u d H J 5 I F R 5 c G U 9 I k Z p b G x F c n J v c k N v Z G U i I F Z h b H V l P S J z V W 5 r b m 9 3 b i I g L z 4 8 R W 5 0 c n k g V H l w Z T 0 i R m l s b E N v d W 5 0 I i B W Y W x 1 Z T 0 i b D E 2 M S I g L z 4 8 R W 5 0 c n k g V H l w Z T 0 i R m l s b F N 0 Y X R 1 c y I g V m F s d W U 9 I n N D b 2 1 w b G V 0 Z S I g L z 4 8 R W 5 0 c n k g V H l w Z T 0 i Q W R k Z W R U b 0 R h d G F N b 2 R l b C I g V m F s d W U 9 I m w w I i A v P j x F b n R y e S B U e X B l P S J S Z W x h d G l v b n N o a X B J b m Z v Q 2 9 u d G F p b m V y I i B W Y W x 1 Z T 0 i c 3 s m c X V v d D t j b 2 x 1 b W 5 D b 3 V u d C Z x d W 9 0 O z o y M y w m c X V v d D t r Z X l D b 2 x 1 b W 5 O Y W 1 l c y Z x d W 9 0 O z p b X S w m c X V v d D t x d W V y e V J l b G F 0 a W 9 u c 2 h p c H M m c X V v d D s 6 W 1 0 s J n F 1 b 3 Q 7 Y 2 9 s d W 1 u S W R l b n R p d G l l c y Z x d W 9 0 O z p b J n F 1 b 3 Q 7 U 2 V j d G l v b j E v R m l u Y W 5 j a W F s I F N 0 Y X R l b W V u d H M g b 2 Y g T W F q b 3 I g Q 2 9 t c G F u a W V z K C A y M D A 5 L T I w M j M p L 0 F 1 d G 9 S Z W 1 v d m V k Q 2 9 s d W 1 u c z E u e 1 l l Y X I s M H 0 m c X V v d D s s J n F 1 b 3 Q 7 U 2 V j d G l v b j E v R m l u Y W 5 j a W F s I F N 0 Y X R l b W V u d H M g b 2 Y g T W F q b 3 I g Q 2 9 t c G F u a W V z K C A y M D A 5 L T I w M j M p L 0 F 1 d G 9 S Z W 1 v d m V k Q 2 9 s d W 1 u c z E u e 0 N v b X B h b n k g L D F 9 J n F 1 b 3 Q 7 L C Z x d W 9 0 O 1 N l Y 3 R p b 2 4 x L 0 Z p b m F u Y 2 l h b C B T d G F 0 Z W 1 l b n R z I G 9 m I E 1 h a m 9 y I E N v b X B h b m l l c y g g M j A w O S 0 y M D I z K S 9 B d X R v U m V t b 3 Z l Z E N v b H V t b n M x L n t D Y X R l Z 2 9 y e S w y f S Z x d W 9 0 O y w m c X V v d D t T Z W N 0 a W 9 u M S 9 G a W 5 h b m N p Y W w g U 3 R h d G V t Z W 5 0 c y B v Z i B N Y W p v c i B D b 2 1 w Y W 5 p Z X M o I D I w M D k t M j A y M y k v Q X V 0 b 1 J l b W 9 2 Z W R D b 2 x 1 b W 5 z M S 5 7 U m V 2 Z W 5 1 Z S w z f S Z x d W 9 0 O y w m c X V v d D t T Z W N 0 a W 9 u M S 9 G a W 5 h b m N p Y W w g U 3 R h d G V t Z W 5 0 c y B v Z i B N Y W p v c i B D b 2 1 w Y W 5 p Z X M o I D I w M D k t M j A y M y k v Q X V 0 b 1 J l b W 9 2 Z W R D b 2 x 1 b W 5 z M S 5 7 R 3 J v c 3 M g U H J v Z m l 0 L D R 9 J n F 1 b 3 Q 7 L C Z x d W 9 0 O 1 N l Y 3 R p b 2 4 x L 0 Z p b m F u Y 2 l h b C B T d G F 0 Z W 1 l b n R z I G 9 m I E 1 h a m 9 y I E N v b X B h b m l l c y g g M j A w O S 0 y M D I z K S 9 B d X R v U m V t b 3 Z l Z E N v b H V t b n M x L n t O Z X Q g S W 5 j b 2 1 l L D V 9 J n F 1 b 3 Q 7 L C Z x d W 9 0 O 1 N l Y 3 R p b 2 4 x L 0 Z p b m F u Y 2 l h b C B T d G F 0 Z W 1 l b n R z I G 9 m I E 1 h a m 9 y I E N v b X B h b m l l c y g g M j A w O S 0 y M D I z K S 9 B d X R v U m V t b 3 Z l Z E N v b H V t b n M x L n t F Y X J u a W 5 n I F B l c i B T a G F y Z S w 2 f S Z x d W 9 0 O y w m c X V v d D t T Z W N 0 a W 9 u M S 9 G a W 5 h b m N p Y W w g U 3 R h d G V t Z W 5 0 c y B v Z i B N Y W p v c i B D b 2 1 w Y W 5 p Z X M o I D I w M D k t M j A y M y k v Q X V 0 b 1 J l b W 9 2 Z W R D b 2 x 1 b W 5 z M S 5 7 U 2 h h c m U g S G 9 s Z G V y I E V x d W l 0 e S w 3 f S Z x d W 9 0 O y w m c X V v d D t T Z W N 0 a W 9 u M S 9 G a W 5 h b m N p Y W w g U 3 R h d G V t Z W 5 0 c y B v Z i B N Y W p v c i B D b 2 1 w Y W 5 p Z X M o I D I w M D k t M j A y M y k v Q X V 0 b 1 J l b W 9 2 Z W R D b 2 x 1 b W 5 z M S 5 7 Q 2 F z a C B G b G 9 3 I G Z y b 2 0 g T 3 B l c m F 0 a W 5 n L D h 9 J n F 1 b 3 Q 7 L C Z x d W 9 0 O 1 N l Y 3 R p b 2 4 x L 0 Z p b m F u Y 2 l h b C B T d G F 0 Z W 1 l b n R z I G 9 m I E 1 h a m 9 y I E N v b X B h b m l l c y g g M j A w O S 0 y M D I z K S 9 B d X R v U m V t b 3 Z l Z E N v b H V t b n M x L n t D Y X N o I E Z s b 3 c g Z n J v b S B J b n Z l c 3 R p b m c s O X 0 m c X V v d D s s J n F 1 b 3 Q 7 U 2 V j d G l v b j E v R m l u Y W 5 j a W F s I F N 0 Y X R l b W V u d H M g b 2 Y g T W F q b 3 I g Q 2 9 t c G F u a W V z K C A y M D A 5 L T I w M j M p L 0 F 1 d G 9 S Z W 1 v d m V k Q 2 9 s d W 1 u c z E u e 0 N h c 2 g g R m x v d y B m c m 9 t I E Z p b m F u Y 2 l h b C B B Y 3 R p d m l 0 a W V z L D E w f S Z x d W 9 0 O y w m c X V v d D t T Z W N 0 a W 9 u M S 9 G a W 5 h b m N p Y W w g U 3 R h d G V t Z W 5 0 c y B v Z i B N Y W p v c i B D b 2 1 w Y W 5 p Z X M o I D I w M D k t M j A y M y k v Q X V 0 b 1 J l b W 9 2 Z W R D b 2 x 1 b W 5 z M S 5 7 Q 3 V y c m V u d C B S Y X R p b y w x M X 0 m c X V v d D s s J n F 1 b 3 Q 7 U 2 V j d G l v b j E v R m l u Y W 5 j a W F s I F N 0 Y X R l b W V u d H M g b 2 Y g T W F q b 3 I g Q 2 9 t c G F u a W V z K C A y M D A 5 L T I w M j M p L 0 F 1 d G 9 S Z W 1 v d m V k Q 2 9 s d W 1 u c z E u e 0 R l Y n Q v R X F 1 a X R 5 I F J h d G l v L D E y f S Z x d W 9 0 O y w m c X V v d D t T Z W N 0 a W 9 u M S 9 G a W 5 h b m N p Y W w g U 3 R h d G V t Z W 5 0 c y B v Z i B N Y W p v c i B D b 2 1 w Y W 5 p Z X M o I D I w M D k t M j A y M y k v Q X V 0 b 1 J l b W 9 2 Z W R D b 2 x 1 b W 5 z M S 5 7 U k 9 F L D E z f S Z x d W 9 0 O y w m c X V v d D t T Z W N 0 a W 9 u M S 9 G a W 5 h b m N p Y W w g U 3 R h d G V t Z W 5 0 c y B v Z i B N Y W p v c i B D b 2 1 w Y W 5 p Z X M o I D I w M D k t M j A y M y k v Q X V 0 b 1 J l b W 9 2 Z W R D b 2 x 1 b W 5 z M S 5 7 U k 9 B L D E 0 f S Z x d W 9 0 O y w m c X V v d D t T Z W N 0 a W 9 u M S 9 G a W 5 h b m N p Y W w g U 3 R h d G V t Z W 5 0 c y B v Z i B N Y W p v c i B D b 2 1 w Y W 5 p Z X M o I D I w M D k t M j A y M y k v Q X V 0 b 1 J l b W 9 2 Z W R D b 2 x 1 b W 5 z M S 5 7 U k 9 J L D E 1 f S Z x d W 9 0 O y w m c X V v d D t T Z W N 0 a W 9 u M S 9 G a W 5 h b m N p Y W w g U 3 R h d G V t Z W 5 0 c y B v Z i B N Y W p v c i B D b 2 1 w Y W 5 p Z X M o I D I w M D k t M j A y M y k v Q X V 0 b 1 J l b W 9 2 Z W R D b 2 x 1 b W 5 z M S 5 7 T m V 0 I F B y b 2 Z p d C B N Y X J n a W 4 s M T Z 9 J n F 1 b 3 Q 7 L C Z x d W 9 0 O 1 N l Y 3 R p b 2 4 x L 0 Z p b m F u Y 2 l h b C B T d G F 0 Z W 1 l b n R z I G 9 m I E 1 h a m 9 y I E N v b X B h b m l l c y g g M j A w O S 0 y M D I z K S 9 B d X R v U m V t b 3 Z l Z E N v b H V t b n M x L n t G c m V l I E N h c 2 g g R m x v d y B w Z X I g U 2 h h c m U s M T d 9 J n F 1 b 3 Q 7 L C Z x d W 9 0 O 1 N l Y 3 R p b 2 4 x L 0 Z p b m F u Y 2 l h b C B T d G F 0 Z W 1 l b n R z I G 9 m I E 1 h a m 9 y I E N v b X B h b m l l c y g g M j A w O S 0 y M D I z K S 9 B d X R v U m V t b 3 Z l Z E N v b H V t b n M x L n t S Z X R 1 c m 4 g b 2 4 g V G F u Z 2 l i b G U g R X F 1 a X R 5 L D E 4 f S Z x d W 9 0 O y w m c X V v d D t T Z W N 0 a W 9 u M S 9 G a W 5 h b m N p Y W w g U 3 R h d G V t Z W 5 0 c y B v Z i B N Y W p v c i B D b 2 1 w Y W 5 p Z X M o I D I w M D k t M j A y M y k v Q X V 0 b 1 J l b W 9 2 Z W R D b 2 x 1 b W 5 z M S 5 7 T n V t Y m V y I G 9 m I E V t c G x v e W V l c y w x O X 0 m c X V v d D s s J n F 1 b 3 Q 7 U 2 V j d G l v b j E v R m l u Y W 5 j a W F s I F N 0 Y X R l b W V u d H M g b 2 Y g T W F q b 3 I g Q 2 9 t c G F u a W V z K C A y M D A 5 L T I w M j M p L 0 F 1 d G 9 S Z W 1 v d m V k Q 2 9 s d W 1 u c z E u e 0 l u Z m x h d G l v b i B S Y X R l K G l u I F V T K S w y M H 0 m c X V v d D s s J n F 1 b 3 Q 7 U 2 V j d G l v b j E v R m l u Y W 5 j a W F s I F N 0 Y X R l b W V u d H M g b 2 Y g T W F q b 3 I g Q 2 9 t c G F u a W V z K C A y M D A 5 L T I w M j M p L 0 F 1 d G 9 S Z W 1 v d m V k Q 2 9 s d W 1 u c z E u e 1 B l c m N l b n R h Z 2 U s M j F 9 J n F 1 b 3 Q 7 L C Z x d W 9 0 O 1 N l Y 3 R p b 2 4 x L 0 Z p b m F u Y 2 l h b C B T d G F 0 Z W 1 l b n R z I G 9 m I E 1 h a m 9 y I E N v b X B h b m l l c y g g M j A w O S 0 y M D I z K S 9 B d X R v U m V t b 3 Z l Z E N v b H V t b n M x L n t S b 3 V u Z C B E b 3 d u L D I y f S Z x d W 9 0 O 1 0 s J n F 1 b 3 Q 7 Q 2 9 s d W 1 u Q 2 9 1 b n Q m c X V v d D s 6 M j M s J n F 1 b 3 Q 7 S 2 V 5 Q 2 9 s d W 1 u T m F t Z X M m c X V v d D s 6 W 1 0 s J n F 1 b 3 Q 7 Q 2 9 s d W 1 u S W R l b n R p d G l l c y Z x d W 9 0 O z p b J n F 1 b 3 Q 7 U 2 V j d G l v b j E v R m l u Y W 5 j a W F s I F N 0 Y X R l b W V u d H M g b 2 Y g T W F q b 3 I g Q 2 9 t c G F u a W V z K C A y M D A 5 L T I w M j M p L 0 F 1 d G 9 S Z W 1 v d m V k Q 2 9 s d W 1 u c z E u e 1 l l Y X I s M H 0 m c X V v d D s s J n F 1 b 3 Q 7 U 2 V j d G l v b j E v R m l u Y W 5 j a W F s I F N 0 Y X R l b W V u d H M g b 2 Y g T W F q b 3 I g Q 2 9 t c G F u a W V z K C A y M D A 5 L T I w M j M p L 0 F 1 d G 9 S Z W 1 v d m V k Q 2 9 s d W 1 u c z E u e 0 N v b X B h b n k g L D F 9 J n F 1 b 3 Q 7 L C Z x d W 9 0 O 1 N l Y 3 R p b 2 4 x L 0 Z p b m F u Y 2 l h b C B T d G F 0 Z W 1 l b n R z I G 9 m I E 1 h a m 9 y I E N v b X B h b m l l c y g g M j A w O S 0 y M D I z K S 9 B d X R v U m V t b 3 Z l Z E N v b H V t b n M x L n t D Y X R l Z 2 9 y e S w y f S Z x d W 9 0 O y w m c X V v d D t T Z W N 0 a W 9 u M S 9 G a W 5 h b m N p Y W w g U 3 R h d G V t Z W 5 0 c y B v Z i B N Y W p v c i B D b 2 1 w Y W 5 p Z X M o I D I w M D k t M j A y M y k v Q X V 0 b 1 J l b W 9 2 Z W R D b 2 x 1 b W 5 z M S 5 7 U m V 2 Z W 5 1 Z S w z f S Z x d W 9 0 O y w m c X V v d D t T Z W N 0 a W 9 u M S 9 G a W 5 h b m N p Y W w g U 3 R h d G V t Z W 5 0 c y B v Z i B N Y W p v c i B D b 2 1 w Y W 5 p Z X M o I D I w M D k t M j A y M y k v Q X V 0 b 1 J l b W 9 2 Z W R D b 2 x 1 b W 5 z M S 5 7 R 3 J v c 3 M g U H J v Z m l 0 L D R 9 J n F 1 b 3 Q 7 L C Z x d W 9 0 O 1 N l Y 3 R p b 2 4 x L 0 Z p b m F u Y 2 l h b C B T d G F 0 Z W 1 l b n R z I G 9 m I E 1 h a m 9 y I E N v b X B h b m l l c y g g M j A w O S 0 y M D I z K S 9 B d X R v U m V t b 3 Z l Z E N v b H V t b n M x L n t O Z X Q g S W 5 j b 2 1 l L D V 9 J n F 1 b 3 Q 7 L C Z x d W 9 0 O 1 N l Y 3 R p b 2 4 x L 0 Z p b m F u Y 2 l h b C B T d G F 0 Z W 1 l b n R z I G 9 m I E 1 h a m 9 y I E N v b X B h b m l l c y g g M j A w O S 0 y M D I z K S 9 B d X R v U m V t b 3 Z l Z E N v b H V t b n M x L n t F Y X J u a W 5 n I F B l c i B T a G F y Z S w 2 f S Z x d W 9 0 O y w m c X V v d D t T Z W N 0 a W 9 u M S 9 G a W 5 h b m N p Y W w g U 3 R h d G V t Z W 5 0 c y B v Z i B N Y W p v c i B D b 2 1 w Y W 5 p Z X M o I D I w M D k t M j A y M y k v Q X V 0 b 1 J l b W 9 2 Z W R D b 2 x 1 b W 5 z M S 5 7 U 2 h h c m U g S G 9 s Z G V y I E V x d W l 0 e S w 3 f S Z x d W 9 0 O y w m c X V v d D t T Z W N 0 a W 9 u M S 9 G a W 5 h b m N p Y W w g U 3 R h d G V t Z W 5 0 c y B v Z i B N Y W p v c i B D b 2 1 w Y W 5 p Z X M o I D I w M D k t M j A y M y k v Q X V 0 b 1 J l b W 9 2 Z W R D b 2 x 1 b W 5 z M S 5 7 Q 2 F z a C B G b G 9 3 I G Z y b 2 0 g T 3 B l c m F 0 a W 5 n L D h 9 J n F 1 b 3 Q 7 L C Z x d W 9 0 O 1 N l Y 3 R p b 2 4 x L 0 Z p b m F u Y 2 l h b C B T d G F 0 Z W 1 l b n R z I G 9 m I E 1 h a m 9 y I E N v b X B h b m l l c y g g M j A w O S 0 y M D I z K S 9 B d X R v U m V t b 3 Z l Z E N v b H V t b n M x L n t D Y X N o I E Z s b 3 c g Z n J v b S B J b n Z l c 3 R p b m c s O X 0 m c X V v d D s s J n F 1 b 3 Q 7 U 2 V j d G l v b j E v R m l u Y W 5 j a W F s I F N 0 Y X R l b W V u d H M g b 2 Y g T W F q b 3 I g Q 2 9 t c G F u a W V z K C A y M D A 5 L T I w M j M p L 0 F 1 d G 9 S Z W 1 v d m V k Q 2 9 s d W 1 u c z E u e 0 N h c 2 g g R m x v d y B m c m 9 t I E Z p b m F u Y 2 l h b C B B Y 3 R p d m l 0 a W V z L D E w f S Z x d W 9 0 O y w m c X V v d D t T Z W N 0 a W 9 u M S 9 G a W 5 h b m N p Y W w g U 3 R h d G V t Z W 5 0 c y B v Z i B N Y W p v c i B D b 2 1 w Y W 5 p Z X M o I D I w M D k t M j A y M y k v Q X V 0 b 1 J l b W 9 2 Z W R D b 2 x 1 b W 5 z M S 5 7 Q 3 V y c m V u d C B S Y X R p b y w x M X 0 m c X V v d D s s J n F 1 b 3 Q 7 U 2 V j d G l v b j E v R m l u Y W 5 j a W F s I F N 0 Y X R l b W V u d H M g b 2 Y g T W F q b 3 I g Q 2 9 t c G F u a W V z K C A y M D A 5 L T I w M j M p L 0 F 1 d G 9 S Z W 1 v d m V k Q 2 9 s d W 1 u c z E u e 0 R l Y n Q v R X F 1 a X R 5 I F J h d G l v L D E y f S Z x d W 9 0 O y w m c X V v d D t T Z W N 0 a W 9 u M S 9 G a W 5 h b m N p Y W w g U 3 R h d G V t Z W 5 0 c y B v Z i B N Y W p v c i B D b 2 1 w Y W 5 p Z X M o I D I w M D k t M j A y M y k v Q X V 0 b 1 J l b W 9 2 Z W R D b 2 x 1 b W 5 z M S 5 7 U k 9 F L D E z f S Z x d W 9 0 O y w m c X V v d D t T Z W N 0 a W 9 u M S 9 G a W 5 h b m N p Y W w g U 3 R h d G V t Z W 5 0 c y B v Z i B N Y W p v c i B D b 2 1 w Y W 5 p Z X M o I D I w M D k t M j A y M y k v Q X V 0 b 1 J l b W 9 2 Z W R D b 2 x 1 b W 5 z M S 5 7 U k 9 B L D E 0 f S Z x d W 9 0 O y w m c X V v d D t T Z W N 0 a W 9 u M S 9 G a W 5 h b m N p Y W w g U 3 R h d G V t Z W 5 0 c y B v Z i B N Y W p v c i B D b 2 1 w Y W 5 p Z X M o I D I w M D k t M j A y M y k v Q X V 0 b 1 J l b W 9 2 Z W R D b 2 x 1 b W 5 z M S 5 7 U k 9 J L D E 1 f S Z x d W 9 0 O y w m c X V v d D t T Z W N 0 a W 9 u M S 9 G a W 5 h b m N p Y W w g U 3 R h d G V t Z W 5 0 c y B v Z i B N Y W p v c i B D b 2 1 w Y W 5 p Z X M o I D I w M D k t M j A y M y k v Q X V 0 b 1 J l b W 9 2 Z W R D b 2 x 1 b W 5 z M S 5 7 T m V 0 I F B y b 2 Z p d C B N Y X J n a W 4 s M T Z 9 J n F 1 b 3 Q 7 L C Z x d W 9 0 O 1 N l Y 3 R p b 2 4 x L 0 Z p b m F u Y 2 l h b C B T d G F 0 Z W 1 l b n R z I G 9 m I E 1 h a m 9 y I E N v b X B h b m l l c y g g M j A w O S 0 y M D I z K S 9 B d X R v U m V t b 3 Z l Z E N v b H V t b n M x L n t G c m V l I E N h c 2 g g R m x v d y B w Z X I g U 2 h h c m U s M T d 9 J n F 1 b 3 Q 7 L C Z x d W 9 0 O 1 N l Y 3 R p b 2 4 x L 0 Z p b m F u Y 2 l h b C B T d G F 0 Z W 1 l b n R z I G 9 m I E 1 h a m 9 y I E N v b X B h b m l l c y g g M j A w O S 0 y M D I z K S 9 B d X R v U m V t b 3 Z l Z E N v b H V t b n M x L n t S Z X R 1 c m 4 g b 2 4 g V G F u Z 2 l i b G U g R X F 1 a X R 5 L D E 4 f S Z x d W 9 0 O y w m c X V v d D t T Z W N 0 a W 9 u M S 9 G a W 5 h b m N p Y W w g U 3 R h d G V t Z W 5 0 c y B v Z i B N Y W p v c i B D b 2 1 w Y W 5 p Z X M o I D I w M D k t M j A y M y k v Q X V 0 b 1 J l b W 9 2 Z W R D b 2 x 1 b W 5 z M S 5 7 T n V t Y m V y I G 9 m I E V t c G x v e W V l c y w x O X 0 m c X V v d D s s J n F 1 b 3 Q 7 U 2 V j d G l v b j E v R m l u Y W 5 j a W F s I F N 0 Y X R l b W V u d H M g b 2 Y g T W F q b 3 I g Q 2 9 t c G F u a W V z K C A y M D A 5 L T I w M j M p L 0 F 1 d G 9 S Z W 1 v d m V k Q 2 9 s d W 1 u c z E u e 0 l u Z m x h d G l v b i B S Y X R l K G l u I F V T K S w y M H 0 m c X V v d D s s J n F 1 b 3 Q 7 U 2 V j d G l v b j E v R m l u Y W 5 j a W F s I F N 0 Y X R l b W V u d H M g b 2 Y g T W F q b 3 I g Q 2 9 t c G F u a W V z K C A y M D A 5 L T I w M j M p L 0 F 1 d G 9 S Z W 1 v d m V k Q 2 9 s d W 1 u c z E u e 1 B l c m N l b n R h Z 2 U s M j F 9 J n F 1 b 3 Q 7 L C Z x d W 9 0 O 1 N l Y 3 R p b 2 4 x L 0 Z p b m F u Y 2 l h b C B T d G F 0 Z W 1 l b n R z I G 9 m I E 1 h a m 9 y I E N v b X B h b m l l c y g g M j A w O S 0 y M D I z K S 9 B d X R v U m V t b 3 Z l Z E N v b H V t b n M x L n t S b 3 V u Z C B E b 3 d u L D I y f S Z x d W 9 0 O 1 0 s J n F 1 b 3 Q 7 U m V s Y X R p b 2 5 z a G l w S W 5 m b y Z x d W 9 0 O z p b X X 0 i I C 8 + P C 9 T d G F i b G V F b n R y a W V z P j w v S X R l b T 4 8 S X R l b T 4 8 S X R l b U x v Y 2 F 0 a W 9 u P j x J d G V t V H l w Z T 5 G b 3 J t d W x h P C 9 J d G V t V H l w Z T 4 8 S X R l b V B h d G g + U 2 V j d G l v b j E v R m l u Y W 5 j a W F s J T I w U 3 R h d G V t Z W 5 0 c y U y M G 9 m J T I w T W F q b 3 I l M j B D b 2 1 w Y W 5 p Z X M o J T I w M j A w O S 0 y M D I z K S 9 T b 3 V y Y 2 U 8 L 0 l 0 Z W 1 Q Y X R o P j w v S X R l b U x v Y 2 F 0 a W 9 u P j x T d G F i b G V F b n R y a W V z I C 8 + P C 9 J d G V t P j x J d G V t P j x J d G V t T G 9 j Y X R p b 2 4 + P E l 0 Z W 1 U e X B l P k Z v c m 1 1 b G E 8 L 0 l 0 Z W 1 U e X B l P j x J d G V t U G F 0 a D 5 T Z W N 0 a W 9 u M S 9 G a W 5 h b m N p Y W w l M j B T d G F 0 Z W 1 l b n R z J T I w b 2 Y l M j B N Y W p v c i U y M E N v b X B h b m l l c y g l M j A y M D A 5 L T I w M j M p L 1 B y b 2 1 v d G V k J T I w S G V h Z G V y c z w v S X R l b V B h d G g + P C 9 J d G V t T G 9 j Y X R p b 2 4 + P F N 0 Y W J s Z U V u d H J p Z X M g L z 4 8 L 0 l 0 Z W 0 + P E l 0 Z W 0 + P E l 0 Z W 1 M b 2 N h d G l v b j 4 8 S X R l b V R 5 c G U + R m 9 y b X V s Y T w v S X R l b V R 5 c G U + P E l 0 Z W 1 Q Y X R o P l N l Y 3 R p b 2 4 x L 0 Z p b m F u Y 2 l h b C U y M F N 0 Y X R l b W V u d H M l M j B v Z i U y M E 1 h a m 9 y J T I w Q 2 9 t c G F u a W V z K C U y M D I w M D k t M j A y M y k v Q 2 h h b m d l Z C U y M F R 5 c G U 8 L 0 l 0 Z W 1 Q Y X R o P j w v S X R l b U x v Y 2 F 0 a W 9 u P j x T d G F i b G V F b n R y a W V z I C 8 + P C 9 J d G V t P j x J d G V t P j x J d G V t T G 9 j Y X R p b 2 4 + P E l 0 Z W 1 U e X B l P k Z v c m 1 1 b G E 8 L 0 l 0 Z W 1 U e X B l P j x J d G V t U G F 0 a D 5 T Z W N 0 a W 9 u M S 9 G a W 5 h b m N p Y W x f U 3 R h d G V t Z W 5 0 c 1 9 v Z l 9 N Y W p v c l 9 D b 2 1 w Y W 5 p Z X N f X z I w M D l f M j A y M z w v S X R l b V B h d G g + P C 9 J d G V t T G 9 j Y X R p b 2 4 + P F N 0 Y W J s Z U V u d H J p Z X M + P E V u d H J 5 I F R 5 c G U 9 I k l z U H J p d m F 0 Z S I g V m F s d W U 9 I m w w I i A v P j x F b n R y e S B U e X B l P S J R d W V y e U l E I i B W Y W x 1 Z T 0 i c z Z h Y 2 Q y O D R h L T h h M T c t N D F l Z S 0 5 N 2 Y z L T I 4 M j J i Z D I x M m U 1 N 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2 x 1 b W 5 O Y W 1 l c y I g V m F s d W U 9 I n N b J n F 1 b 3 Q 7 W W V h c i Z x d W 9 0 O y w m c X V v d D t D b 2 1 w Y W 5 5 I C Z x d W 9 0 O y w m c X V v d D t D b 2 x 1 Q 2 9 t c G F u e S B m d W x s I G 5 h b W U g b W 4 x J n F 1 b 3 Q 7 L C Z x d W 9 0 O 0 N h d G V n b 3 J 5 J n F 1 b 3 Q 7 L C Z x d W 9 0 O 1 J l d m V u d W U m c X V v d D s s J n F 1 b 3 Q 7 R 3 J v c 3 M g U H J v Z m l 0 J n F 1 b 3 Q 7 L C Z x d W 9 0 O 0 5 l d C B J b m N v b W U m c X V v d D s s J n F 1 b 3 Q 7 R W F y b m l u Z y B Q Z X I g U 2 h h c m U m c X V v d D s s J n F 1 b 3 Q 7 U 2 h h c m U g S G 9 s Z G V y I E V x d W l 0 e S Z x d W 9 0 O y w m c X V v d D t D Y X N o I E Z s b 3 c g Z n J v b S B J b n Z l c 3 R p b m c m c X V v d D s s J n F 1 b 3 Q 7 Q 2 F z a C B G b G 9 3 I G Z y b 2 0 g R m l u Y W 5 j a W F s I E F j d G l 2 a X R p Z X M m c X V v d D s s J n F 1 b 3 Q 7 U k 9 F J n F 1 b 3 Q 7 L C Z x d W 9 0 O 1 J P Q S Z x d W 9 0 O y w m c X V v d D t S T 0 k m c X V v d D s s J n F 1 b 3 Q 7 Q 2 9 s d W 1 u M S Z x d W 9 0 O y w m c X V v d D t O d W 1 i Z X I g b 2 Y g R W 1 w b G 9 5 Z W V z J n F 1 b 3 Q 7 L C Z x d W 9 0 O 0 l u Z m x h d G l v b i B S Y X R l K G l u I F V T K S Z x d W 9 0 O y w m c X V v d D t w c m 9 m a X Q g X H U w M D I 2 I G x v c 3 M g J S Z x d W 9 0 O 1 0 i I C 8 + P E V u d H J 5 I F R 5 c G U 9 I k Z p b G x D b 2 x 1 b W 5 U e X B l c y I g V m F s d W U 9 I n N B d 1 l H Q m d V R k J R V U Z C U V V G Q l F V Q U F 3 V U E i I C 8 + P E V u d H J 5 I F R 5 c G U 9 I k Z p b G x M Y X N 0 V X B k Y X R l Z C I g V m F s d W U 9 I m Q y M D I 1 L T A y L T I w V D E 4 O j I z O j Q 4 L j g 1 M j Y z M D V a I i A v P j x F b n R y e S B U e X B l P S J G a W x s R X J y b 3 J D b 3 V u d C I g V m F s d W U 9 I m w w I i A v P j x F b n R y e S B U e X B l P S J G a W x s R X J y b 3 J D b 2 R l I i B W Y W x 1 Z T 0 i c 1 V u a 2 5 v d 2 4 i I C 8 + P E V u d H J 5 I F R 5 c G U 9 I k Z p b G x D b 3 V u d C I g V m F s d W U 9 I m w x N j E i I C 8 + P E V u d H J 5 I F R 5 c G U 9 I k Z p b G x T d G F 0 d X M i I F Z h b H V l P S J z Q 2 9 t c G x l d G U 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0 Z p b m F u Y 2 l h b F 9 T d G F 0 Z W 1 l b n R z X 2 9 m X 0 1 h a m 9 y X 0 N v b X B h b m l l c 1 9 f M j A w O V 8 y M D I z L 0 F 1 d G 9 S Z W 1 v d m V k Q 2 9 s d W 1 u c z E u e 1 l l Y X I s M H 0 m c X V v d D s s J n F 1 b 3 Q 7 U 2 V j d G l v b j E v R m l u Y W 5 j a W F s X 1 N 0 Y X R l b W V u d H N f b 2 Z f T W F q b 3 J f Q 2 9 t c G F u a W V z X 1 8 y M D A 5 X z I w M j M v Q X V 0 b 1 J l b W 9 2 Z W R D b 2 x 1 b W 5 z M S 5 7 Q 2 9 t c G F u e S A s M X 0 m c X V v d D s s J n F 1 b 3 Q 7 U 2 V j d G l v b j E v R m l u Y W 5 j a W F s X 1 N 0 Y X R l b W V u d H N f b 2 Z f T W F q b 3 J f Q 2 9 t c G F u a W V z X 1 8 y M D A 5 X z I w M j M v Q X V 0 b 1 J l b W 9 2 Z W R D b 2 x 1 b W 5 z M S 5 7 Q 2 9 s d U N v b X B h b n k g Z n V s b C B u Y W 1 l I G 1 u M S w y f S Z x d W 9 0 O y w m c X V v d D t T Z W N 0 a W 9 u M S 9 G a W 5 h b m N p Y W x f U 3 R h d G V t Z W 5 0 c 1 9 v Z l 9 N Y W p v c l 9 D b 2 1 w Y W 5 p Z X N f X z I w M D l f M j A y M y 9 B d X R v U m V t b 3 Z l Z E N v b H V t b n M x L n t D Y X R l Z 2 9 y e S w z f S Z x d W 9 0 O y w m c X V v d D t T Z W N 0 a W 9 u M S 9 G a W 5 h b m N p Y W x f U 3 R h d G V t Z W 5 0 c 1 9 v Z l 9 N Y W p v c l 9 D b 2 1 w Y W 5 p Z X N f X z I w M D l f M j A y M y 9 B d X R v U m V t b 3 Z l Z E N v b H V t b n M x L n t S Z X Z l b n V l L D R 9 J n F 1 b 3 Q 7 L C Z x d W 9 0 O 1 N l Y 3 R p b 2 4 x L 0 Z p b m F u Y 2 l h b F 9 T d G F 0 Z W 1 l b n R z X 2 9 m X 0 1 h a m 9 y X 0 N v b X B h b m l l c 1 9 f M j A w O V 8 y M D I z L 0 F 1 d G 9 S Z W 1 v d m V k Q 2 9 s d W 1 u c z E u e 0 d y b 3 N z I F B y b 2 Z p d C w 1 f S Z x d W 9 0 O y w m c X V v d D t T Z W N 0 a W 9 u M S 9 G a W 5 h b m N p Y W x f U 3 R h d G V t Z W 5 0 c 1 9 v Z l 9 N Y W p v c l 9 D b 2 1 w Y W 5 p Z X N f X z I w M D l f M j A y M y 9 B d X R v U m V t b 3 Z l Z E N v b H V t b n M x L n t O Z X Q g S W 5 j b 2 1 l L D Z 9 J n F 1 b 3 Q 7 L C Z x d W 9 0 O 1 N l Y 3 R p b 2 4 x L 0 Z p b m F u Y 2 l h b F 9 T d G F 0 Z W 1 l b n R z X 2 9 m X 0 1 h a m 9 y X 0 N v b X B h b m l l c 1 9 f M j A w O V 8 y M D I z L 0 F 1 d G 9 S Z W 1 v d m V k Q 2 9 s d W 1 u c z E u e 0 V h c m 5 p b m c g U G V y I F N o Y X J l L D d 9 J n F 1 b 3 Q 7 L C Z x d W 9 0 O 1 N l Y 3 R p b 2 4 x L 0 Z p b m F u Y 2 l h b F 9 T d G F 0 Z W 1 l b n R z X 2 9 m X 0 1 h a m 9 y X 0 N v b X B h b m l l c 1 9 f M j A w O V 8 y M D I z L 0 F 1 d G 9 S Z W 1 v d m V k Q 2 9 s d W 1 u c z E u e 1 N o Y X J l I E h v b G R l c i B F c X V p d H k s O H 0 m c X V v d D s s J n F 1 b 3 Q 7 U 2 V j d G l v b j E v R m l u Y W 5 j a W F s X 1 N 0 Y X R l b W V u d H N f b 2 Z f T W F q b 3 J f Q 2 9 t c G F u a W V z X 1 8 y M D A 5 X z I w M j M v Q X V 0 b 1 J l b W 9 2 Z W R D b 2 x 1 b W 5 z M S 5 7 Q 2 F z a C B G b G 9 3 I G Z y b 2 0 g S W 5 2 Z X N 0 a W 5 n L D l 9 J n F 1 b 3 Q 7 L C Z x d W 9 0 O 1 N l Y 3 R p b 2 4 x L 0 Z p b m F u Y 2 l h b F 9 T d G F 0 Z W 1 l b n R z X 2 9 m X 0 1 h a m 9 y X 0 N v b X B h b m l l c 1 9 f M j A w O V 8 y M D I z L 0 F 1 d G 9 S Z W 1 v d m V k Q 2 9 s d W 1 u c z E u e 0 N h c 2 g g R m x v d y B m c m 9 t I E Z p b m F u Y 2 l h b C B B Y 3 R p d m l 0 a W V z L D E w f S Z x d W 9 0 O y w m c X V v d D t T Z W N 0 a W 9 u M S 9 G a W 5 h b m N p Y W x f U 3 R h d G V t Z W 5 0 c 1 9 v Z l 9 N Y W p v c l 9 D b 2 1 w Y W 5 p Z X N f X z I w M D l f M j A y M y 9 B d X R v U m V t b 3 Z l Z E N v b H V t b n M x L n t S T 0 U s M T F 9 J n F 1 b 3 Q 7 L C Z x d W 9 0 O 1 N l Y 3 R p b 2 4 x L 0 Z p b m F u Y 2 l h b F 9 T d G F 0 Z W 1 l b n R z X 2 9 m X 0 1 h a m 9 y X 0 N v b X B h b m l l c 1 9 f M j A w O V 8 y M D I z L 0 F 1 d G 9 S Z W 1 v d m V k Q 2 9 s d W 1 u c z E u e 1 J P Q S w x M n 0 m c X V v d D s s J n F 1 b 3 Q 7 U 2 V j d G l v b j E v R m l u Y W 5 j a W F s X 1 N 0 Y X R l b W V u d H N f b 2 Z f T W F q b 3 J f Q 2 9 t c G F u a W V z X 1 8 y M D A 5 X z I w M j M v Q X V 0 b 1 J l b W 9 2 Z W R D b 2 x 1 b W 5 z M S 5 7 U k 9 J L D E z f S Z x d W 9 0 O y w m c X V v d D t T Z W N 0 a W 9 u M S 9 G a W 5 h b m N p Y W x f U 3 R h d G V t Z W 5 0 c 1 9 v Z l 9 N Y W p v c l 9 D b 2 1 w Y W 5 p Z X N f X z I w M D l f M j A y M y 9 B d X R v U m V t b 3 Z l Z E N v b H V t b n M x L n t D b 2 x 1 b W 4 x L D E 0 f S Z x d W 9 0 O y w m c X V v d D t T Z W N 0 a W 9 u M S 9 G a W 5 h b m N p Y W x f U 3 R h d G V t Z W 5 0 c 1 9 v Z l 9 N Y W p v c l 9 D b 2 1 w Y W 5 p Z X N f X z I w M D l f M j A y M y 9 B d X R v U m V t b 3 Z l Z E N v b H V t b n M x L n t O d W 1 i Z X I g b 2 Y g R W 1 w b G 9 5 Z W V z L D E 1 f S Z x d W 9 0 O y w m c X V v d D t T Z W N 0 a W 9 u M S 9 G a W 5 h b m N p Y W x f U 3 R h d G V t Z W 5 0 c 1 9 v Z l 9 N Y W p v c l 9 D b 2 1 w Y W 5 p Z X N f X z I w M D l f M j A y M y 9 B d X R v U m V t b 3 Z l Z E N v b H V t b n M x L n t J b m Z s Y X R p b 2 4 g U m F 0 Z S h p b i B V U y k s M T Z 9 J n F 1 b 3 Q 7 L C Z x d W 9 0 O 1 N l Y 3 R p b 2 4 x L 0 Z p b m F u Y 2 l h b F 9 T d G F 0 Z W 1 l b n R z X 2 9 m X 0 1 h a m 9 y X 0 N v b X B h b m l l c 1 9 f M j A w O V 8 y M D I z L 0 F 1 d G 9 S Z W 1 v d m V k Q 2 9 s d W 1 u c z E u e 3 B y b 2 Z p d C B c d T A w M j Y g b G 9 z c y A l L D E 3 f S Z x d W 9 0 O 1 0 s J n F 1 b 3 Q 7 Q 2 9 s d W 1 u Q 2 9 1 b n Q m c X V v d D s 6 M T g s J n F 1 b 3 Q 7 S 2 V 5 Q 2 9 s d W 1 u T m F t Z X M m c X V v d D s 6 W 1 0 s J n F 1 b 3 Q 7 Q 2 9 s d W 1 u S W R l b n R p d G l l c y Z x d W 9 0 O z p b J n F 1 b 3 Q 7 U 2 V j d G l v b j E v R m l u Y W 5 j a W F s X 1 N 0 Y X R l b W V u d H N f b 2 Z f T W F q b 3 J f Q 2 9 t c G F u a W V z X 1 8 y M D A 5 X z I w M j M v Q X V 0 b 1 J l b W 9 2 Z W R D b 2 x 1 b W 5 z M S 5 7 W W V h c i w w f S Z x d W 9 0 O y w m c X V v d D t T Z W N 0 a W 9 u M S 9 G a W 5 h b m N p Y W x f U 3 R h d G V t Z W 5 0 c 1 9 v Z l 9 N Y W p v c l 9 D b 2 1 w Y W 5 p Z X N f X z I w M D l f M j A y M y 9 B d X R v U m V t b 3 Z l Z E N v b H V t b n M x L n t D b 2 1 w Y W 5 5 I C w x f S Z x d W 9 0 O y w m c X V v d D t T Z W N 0 a W 9 u M S 9 G a W 5 h b m N p Y W x f U 3 R h d G V t Z W 5 0 c 1 9 v Z l 9 N Y W p v c l 9 D b 2 1 w Y W 5 p Z X N f X z I w M D l f M j A y M y 9 B d X R v U m V t b 3 Z l Z E N v b H V t b n M x L n t D b 2 x 1 Q 2 9 t c G F u e S B m d W x s I G 5 h b W U g b W 4 x L D J 9 J n F 1 b 3 Q 7 L C Z x d W 9 0 O 1 N l Y 3 R p b 2 4 x L 0 Z p b m F u Y 2 l h b F 9 T d G F 0 Z W 1 l b n R z X 2 9 m X 0 1 h a m 9 y X 0 N v b X B h b m l l c 1 9 f M j A w O V 8 y M D I z L 0 F 1 d G 9 S Z W 1 v d m V k Q 2 9 s d W 1 u c z E u e 0 N h d G V n b 3 J 5 L D N 9 J n F 1 b 3 Q 7 L C Z x d W 9 0 O 1 N l Y 3 R p b 2 4 x L 0 Z p b m F u Y 2 l h b F 9 T d G F 0 Z W 1 l b n R z X 2 9 m X 0 1 h a m 9 y X 0 N v b X B h b m l l c 1 9 f M j A w O V 8 y M D I z L 0 F 1 d G 9 S Z W 1 v d m V k Q 2 9 s d W 1 u c z E u e 1 J l d m V u d W U s N H 0 m c X V v d D s s J n F 1 b 3 Q 7 U 2 V j d G l v b j E v R m l u Y W 5 j a W F s X 1 N 0 Y X R l b W V u d H N f b 2 Z f T W F q b 3 J f Q 2 9 t c G F u a W V z X 1 8 y M D A 5 X z I w M j M v Q X V 0 b 1 J l b W 9 2 Z W R D b 2 x 1 b W 5 z M S 5 7 R 3 J v c 3 M g U H J v Z m l 0 L D V 9 J n F 1 b 3 Q 7 L C Z x d W 9 0 O 1 N l Y 3 R p b 2 4 x L 0 Z p b m F u Y 2 l h b F 9 T d G F 0 Z W 1 l b n R z X 2 9 m X 0 1 h a m 9 y X 0 N v b X B h b m l l c 1 9 f M j A w O V 8 y M D I z L 0 F 1 d G 9 S Z W 1 v d m V k Q 2 9 s d W 1 u c z E u e 0 5 l d C B J b m N v b W U s N n 0 m c X V v d D s s J n F 1 b 3 Q 7 U 2 V j d G l v b j E v R m l u Y W 5 j a W F s X 1 N 0 Y X R l b W V u d H N f b 2 Z f T W F q b 3 J f Q 2 9 t c G F u a W V z X 1 8 y M D A 5 X z I w M j M v Q X V 0 b 1 J l b W 9 2 Z W R D b 2 x 1 b W 5 z M S 5 7 R W F y b m l u Z y B Q Z X I g U 2 h h c m U s N 3 0 m c X V v d D s s J n F 1 b 3 Q 7 U 2 V j d G l v b j E v R m l u Y W 5 j a W F s X 1 N 0 Y X R l b W V u d H N f b 2 Z f T W F q b 3 J f Q 2 9 t c G F u a W V z X 1 8 y M D A 5 X z I w M j M v Q X V 0 b 1 J l b W 9 2 Z W R D b 2 x 1 b W 5 z M S 5 7 U 2 h h c m U g S G 9 s Z G V y I E V x d W l 0 e S w 4 f S Z x d W 9 0 O y w m c X V v d D t T Z W N 0 a W 9 u M S 9 G a W 5 h b m N p Y W x f U 3 R h d G V t Z W 5 0 c 1 9 v Z l 9 N Y W p v c l 9 D b 2 1 w Y W 5 p Z X N f X z I w M D l f M j A y M y 9 B d X R v U m V t b 3 Z l Z E N v b H V t b n M x L n t D Y X N o I E Z s b 3 c g Z n J v b S B J b n Z l c 3 R p b m c s O X 0 m c X V v d D s s J n F 1 b 3 Q 7 U 2 V j d G l v b j E v R m l u Y W 5 j a W F s X 1 N 0 Y X R l b W V u d H N f b 2 Z f T W F q b 3 J f Q 2 9 t c G F u a W V z X 1 8 y M D A 5 X z I w M j M v Q X V 0 b 1 J l b W 9 2 Z W R D b 2 x 1 b W 5 z M S 5 7 Q 2 F z a C B G b G 9 3 I G Z y b 2 0 g R m l u Y W 5 j a W F s I E F j d G l 2 a X R p Z X M s M T B 9 J n F 1 b 3 Q 7 L C Z x d W 9 0 O 1 N l Y 3 R p b 2 4 x L 0 Z p b m F u Y 2 l h b F 9 T d G F 0 Z W 1 l b n R z X 2 9 m X 0 1 h a m 9 y X 0 N v b X B h b m l l c 1 9 f M j A w O V 8 y M D I z L 0 F 1 d G 9 S Z W 1 v d m V k Q 2 9 s d W 1 u c z E u e 1 J P R S w x M X 0 m c X V v d D s s J n F 1 b 3 Q 7 U 2 V j d G l v b j E v R m l u Y W 5 j a W F s X 1 N 0 Y X R l b W V u d H N f b 2 Z f T W F q b 3 J f Q 2 9 t c G F u a W V z X 1 8 y M D A 5 X z I w M j M v Q X V 0 b 1 J l b W 9 2 Z W R D b 2 x 1 b W 5 z M S 5 7 U k 9 B L D E y f S Z x d W 9 0 O y w m c X V v d D t T Z W N 0 a W 9 u M S 9 G a W 5 h b m N p Y W x f U 3 R h d G V t Z W 5 0 c 1 9 v Z l 9 N Y W p v c l 9 D b 2 1 w Y W 5 p Z X N f X z I w M D l f M j A y M y 9 B d X R v U m V t b 3 Z l Z E N v b H V t b n M x L n t S T 0 k s M T N 9 J n F 1 b 3 Q 7 L C Z x d W 9 0 O 1 N l Y 3 R p b 2 4 x L 0 Z p b m F u Y 2 l h b F 9 T d G F 0 Z W 1 l b n R z X 2 9 m X 0 1 h a m 9 y X 0 N v b X B h b m l l c 1 9 f M j A w O V 8 y M D I z L 0 F 1 d G 9 S Z W 1 v d m V k Q 2 9 s d W 1 u c z E u e 0 N v b H V t b j E s M T R 9 J n F 1 b 3 Q 7 L C Z x d W 9 0 O 1 N l Y 3 R p b 2 4 x L 0 Z p b m F u Y 2 l h b F 9 T d G F 0 Z W 1 l b n R z X 2 9 m X 0 1 h a m 9 y X 0 N v b X B h b m l l c 1 9 f M j A w O V 8 y M D I z L 0 F 1 d G 9 S Z W 1 v d m V k Q 2 9 s d W 1 u c z E u e 0 5 1 b W J l c i B v Z i B F b X B s b 3 l l Z X M s M T V 9 J n F 1 b 3 Q 7 L C Z x d W 9 0 O 1 N l Y 3 R p b 2 4 x L 0 Z p b m F u Y 2 l h b F 9 T d G F 0 Z W 1 l b n R z X 2 9 m X 0 1 h a m 9 y X 0 N v b X B h b m l l c 1 9 f M j A w O V 8 y M D I z L 0 F 1 d G 9 S Z W 1 v d m V k Q 2 9 s d W 1 u c z E u e 0 l u Z m x h d G l v b i B S Y X R l K G l u I F V T K S w x N n 0 m c X V v d D s s J n F 1 b 3 Q 7 U 2 V j d G l v b j E v R m l u Y W 5 j a W F s X 1 N 0 Y X R l b W V u d H N f b 2 Z f T W F q b 3 J f Q 2 9 t c G F u a W V z X 1 8 y M D A 5 X z I w M j M v Q X V 0 b 1 J l b W 9 2 Z W R D b 2 x 1 b W 5 z M S 5 7 c H J v Z m l 0 I F x 1 M D A y N i B s b 3 N z I C U s M T d 9 J n F 1 b 3 Q 7 X S w m c X V v d D t S Z W x h d G l v b n N o a X B J b m Z v J n F 1 b 3 Q 7 O l t d f S I g L z 4 8 L 1 N 0 Y W J s Z U V u d H J p Z X M + P C 9 J d G V t P j x J d G V t P j x J d G V t T G 9 j Y X R p b 2 4 + P E l 0 Z W 1 U e X B l P k Z v c m 1 1 b G E 8 L 0 l 0 Z W 1 U e X B l P j x J d G V t U G F 0 a D 5 T Z W N 0 a W 9 u M S 9 G a W 5 h b m N p Y W x f U 3 R h d G V t Z W 5 0 c 1 9 v Z l 9 N Y W p v c l 9 D b 2 1 w Y W 5 p Z X N f X z I w M D l f M j A y M y 9 T b 3 V y Y 2 U 8 L 0 l 0 Z W 1 Q Y X R o P j w v S X R l b U x v Y 2 F 0 a W 9 u P j x T d G F i b G V F b n R y a W V z I C 8 + P C 9 J d G V t P j x J d G V t P j x J d G V t T G 9 j Y X R p b 2 4 + P E l 0 Z W 1 U e X B l P k Z v c m 1 1 b G E 8 L 0 l 0 Z W 1 U e X B l P j x J d G V t U G F 0 a D 5 T Z W N 0 a W 9 u M S 9 G a W 5 h b m N p Y W x f U 3 R h d G V t Z W 5 0 c 1 9 v Z l 9 N Y W p v c l 9 D b 2 1 w Y W 5 p Z X N f X z I w M D l f M j A y M y 9 G a W 5 h b m N p Y W x f U 3 R h d G V t Z W 5 0 c 1 9 v Z l 9 N Y W p v c l 9 D b 2 1 w Y W 5 p Z X N f X z I w M D l f M j A y M 1 9 U Y W J s Z T w v S X R l b V B h d G g + P C 9 J d G V t T G 9 j Y X R p b 2 4 + P F N 0 Y W J s Z U V u d H J p Z X M g L z 4 8 L 0 l 0 Z W 0 + P E l 0 Z W 0 + P E l 0 Z W 1 M b 2 N h d G l v b j 4 8 S X R l b V R 5 c G U + R m 9 y b X V s Y T w v S X R l b V R 5 c G U + P E l 0 Z W 1 Q Y X R o P l N l Y 3 R p b 2 4 x L 0 Z p b m F u Y 2 l h b F 9 T d G F 0 Z W 1 l b n R z X 2 9 m X 0 1 h a m 9 y X 0 N v b X B h b m l l c 1 9 f M j A w O V 8 y M D I z L 0 N o Y W 5 n Z W Q l M j B U e X B l P C 9 J d G V t U G F 0 a D 4 8 L 0 l 0 Z W 1 M b 2 N h d G l v b j 4 8 U 3 R h Y m x l R W 5 0 c m l l c y A v P j w v S X R l b T 4 8 L 0 l 0 Z W 1 z P j w v T G 9 j Y W x Q Y W N r Y W d l T W V 0 Y W R h d G F G a W x l P h Y A A A B Q S w U G A A A A A A A A A A A A A A A A A A A A A A A A J g E A A A E A A A D Q j J 3 f A R X R E Y x 6 A M B P w p f r A Q A A A H j z n k N H 1 y V N v g R o U t f x u f Y A A A A A A g A A A A A A E G Y A A A A B A A A g A A A A 2 n F V w 8 V m 1 p f h U M g 2 N X c 4 r n s E j M J 6 T P o k U n S h W G J 0 Z 5 c A A A A A D o A A A A A C A A A g A A A A f G G C 4 W A O g Q 7 k K E c d T f G E I J n h g A g P a C 5 f 3 Z 8 0 / B f m 2 c N Q A A A A + t U b + C J Y 0 G Z h 1 j n t L / r Z h o b Z T o P d P B F T x v D Z o O 0 Z 5 H 5 c w v e S g w J q v a t M p W n / h p 2 G X D E h 7 7 O n g o B G V 5 s T 9 E I E U v V j G s S 0 O 7 I G J Z M R E X t T s H p A A A A A F J q X v G O N 4 / F L g j T n I + 8 v / M X z 1 w / N t p 7 u 0 j y r 7 B U / r E 0 Y J a R 7 c Z z V Q a t c Y l Z 8 u Y g v z e m / 3 V Z B B N y Z h k C 3 A l 1 t U g = = < / D a t a M a s h u p > 
</file>

<file path=customXml/itemProps1.xml><?xml version="1.0" encoding="utf-8"?>
<ds:datastoreItem xmlns:ds="http://schemas.openxmlformats.org/officeDocument/2006/customXml" ds:itemID="{59D55E26-31F7-41CE-9A42-9B43E0968D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Financial Statements of Major C</vt:lpstr>
      <vt:lpstr>NET  PROFIT  MARGIN </vt:lpstr>
      <vt:lpstr> Revenue</vt:lpstr>
      <vt:lpstr> Net Income </vt:lpstr>
      <vt:lpstr>ROE</vt:lpstr>
      <vt:lpstr>Roi</vt:lpstr>
      <vt:lpstr>Earn per share </vt:lpstr>
      <vt:lpstr>profit and loss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dc:creator>
  <cp:lastModifiedBy>Tejas Choudhary</cp:lastModifiedBy>
  <dcterms:created xsi:type="dcterms:W3CDTF">2015-06-05T18:17:20Z</dcterms:created>
  <dcterms:modified xsi:type="dcterms:W3CDTF">2025-02-20T22:43:41Z</dcterms:modified>
</cp:coreProperties>
</file>