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dbd0fcfc37c738a0/Desktop/internship/THIRD_PROJECT/"/>
    </mc:Choice>
  </mc:AlternateContent>
  <xr:revisionPtr revIDLastSave="17" documentId="13_ncr:1_{D1D5BA68-481D-49F6-8F77-68BF849448E3}" xr6:coauthVersionLast="47" xr6:coauthVersionMax="47" xr10:uidLastSave="{075ADF5B-F2FC-4041-82D5-0C2C468ADF27}"/>
  <bookViews>
    <workbookView xWindow="-110" yWindow="-110" windowWidth="19420" windowHeight="10300" xr2:uid="{6CB445A6-C00D-4824-B8B8-0E0E2F846A3E}"/>
  </bookViews>
  <sheets>
    <sheet name="food_table" sheetId="1" r:id="rId1"/>
    <sheet name="Pivot_table" sheetId="2" r:id="rId2"/>
    <sheet name="Correlation_matrix" sheetId="7" r:id="rId3"/>
    <sheet name="Summery_stat" sheetId="4" r:id="rId4"/>
  </sheets>
  <definedNames>
    <definedName name="_xlnm._FilterDatabase" localSheetId="0" hidden="1">food_table!$A$1:$R$518</definedName>
    <definedName name="Slicer_restaurant">#N/A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3" i="1" l="1"/>
  <c r="AM4" i="1"/>
  <c r="AM5" i="1"/>
  <c r="AM6" i="1"/>
  <c r="AM7" i="1"/>
  <c r="AM8" i="1"/>
  <c r="AM9" i="1"/>
  <c r="AM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2" i="1"/>
  <c r="AL3" i="1"/>
  <c r="AL4" i="1"/>
  <c r="AL5" i="1"/>
  <c r="AL6" i="1"/>
  <c r="AL7" i="1"/>
  <c r="AL8" i="1"/>
  <c r="AL9" i="1"/>
  <c r="AL2" i="1"/>
  <c r="D519" i="1"/>
  <c r="E519" i="1"/>
  <c r="F519" i="1"/>
  <c r="G519" i="1"/>
  <c r="H519" i="1"/>
  <c r="I519" i="1"/>
  <c r="J519" i="1"/>
  <c r="K519" i="1"/>
  <c r="L519" i="1"/>
  <c r="M519" i="1"/>
  <c r="N519" i="1"/>
  <c r="O519" i="1"/>
  <c r="P519" i="1"/>
  <c r="C519" i="1"/>
  <c r="Q516" i="1"/>
  <c r="Q515" i="1"/>
  <c r="Q514" i="1"/>
  <c r="Q513" i="1"/>
  <c r="Q512" i="1"/>
  <c r="Q511" i="1"/>
  <c r="Q510" i="1"/>
  <c r="Q509" i="1"/>
  <c r="Q508" i="1"/>
  <c r="Q507" i="1"/>
  <c r="Q506" i="1"/>
  <c r="Q505" i="1"/>
  <c r="Q504" i="1"/>
  <c r="Q503" i="1"/>
  <c r="Q502" i="1"/>
  <c r="Q501" i="1"/>
  <c r="Q500" i="1"/>
  <c r="Q499" i="1"/>
  <c r="Q498" i="1"/>
  <c r="Q497" i="1"/>
  <c r="Q496" i="1"/>
  <c r="Q495" i="1"/>
  <c r="Q494" i="1"/>
  <c r="Q493" i="1"/>
  <c r="Q492" i="1"/>
  <c r="Q491" i="1"/>
  <c r="Q490" i="1"/>
  <c r="Q489" i="1"/>
  <c r="Q488" i="1"/>
  <c r="Q487" i="1"/>
  <c r="Q486" i="1"/>
  <c r="Q485" i="1"/>
  <c r="Q484" i="1"/>
  <c r="Q483" i="1"/>
  <c r="Q482" i="1"/>
  <c r="Q481" i="1"/>
  <c r="Q480" i="1"/>
  <c r="Q479" i="1"/>
  <c r="Q478" i="1"/>
  <c r="Q477" i="1"/>
  <c r="Q476" i="1"/>
  <c r="Q475" i="1"/>
  <c r="Q474" i="1"/>
  <c r="Q473" i="1"/>
  <c r="Q472" i="1"/>
  <c r="Q471" i="1"/>
  <c r="Q470" i="1"/>
  <c r="Q469" i="1"/>
  <c r="Q468" i="1"/>
  <c r="Q467" i="1"/>
  <c r="Q466" i="1"/>
  <c r="Q465" i="1"/>
  <c r="Q464" i="1"/>
  <c r="Q463" i="1"/>
  <c r="Q462" i="1"/>
  <c r="Q461" i="1"/>
  <c r="Q460" i="1"/>
  <c r="Q459" i="1"/>
  <c r="Q458" i="1"/>
  <c r="Q457" i="1"/>
  <c r="Q456" i="1"/>
  <c r="Q455" i="1"/>
  <c r="Q454" i="1"/>
  <c r="Q453" i="1"/>
  <c r="Q452" i="1"/>
  <c r="Q451" i="1"/>
  <c r="Q450" i="1"/>
  <c r="Q449" i="1"/>
  <c r="Q448" i="1"/>
  <c r="Q447" i="1"/>
  <c r="Q446" i="1"/>
  <c r="Q445" i="1"/>
  <c r="Q444" i="1"/>
  <c r="Q443" i="1"/>
  <c r="Q442" i="1"/>
  <c r="Q441" i="1"/>
  <c r="Q440" i="1"/>
  <c r="Q439" i="1"/>
  <c r="Q438" i="1"/>
  <c r="Q437" i="1"/>
  <c r="Q436" i="1"/>
  <c r="Q435" i="1"/>
  <c r="Q434" i="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Q2" i="1"/>
  <c r="C518" i="1"/>
  <c r="I517" i="1"/>
  <c r="AM10" i="1" l="1"/>
  <c r="AL10" i="1"/>
  <c r="C11" i="4"/>
  <c r="D11" i="4"/>
  <c r="E11" i="4"/>
  <c r="F11" i="4"/>
  <c r="G11" i="4"/>
  <c r="H11" i="4"/>
  <c r="I11" i="4"/>
  <c r="J11" i="4"/>
  <c r="K11" i="4"/>
  <c r="L11" i="4"/>
  <c r="M11" i="4"/>
  <c r="N11" i="4"/>
  <c r="O11" i="4"/>
  <c r="P11" i="4"/>
  <c r="Q11" i="4"/>
  <c r="B11" i="4"/>
  <c r="D10" i="4"/>
  <c r="E10" i="4"/>
  <c r="F10" i="4"/>
  <c r="G10" i="4"/>
  <c r="H10" i="4"/>
  <c r="I10" i="4"/>
  <c r="J10" i="4"/>
  <c r="K10" i="4"/>
  <c r="L10" i="4"/>
  <c r="M10" i="4"/>
  <c r="N10" i="4"/>
  <c r="O10" i="4"/>
  <c r="P10" i="4"/>
  <c r="Q10" i="4"/>
  <c r="D9" i="4"/>
  <c r="E9" i="4"/>
  <c r="F9" i="4"/>
  <c r="G9" i="4"/>
  <c r="H9" i="4"/>
  <c r="I9" i="4"/>
  <c r="J9" i="4"/>
  <c r="K9" i="4"/>
  <c r="L9" i="4"/>
  <c r="M9" i="4"/>
  <c r="N9" i="4"/>
  <c r="O9" i="4"/>
  <c r="P9" i="4"/>
  <c r="Q9" i="4"/>
  <c r="D8" i="4"/>
  <c r="E8" i="4"/>
  <c r="F8" i="4"/>
  <c r="G8" i="4"/>
  <c r="H8" i="4"/>
  <c r="I8" i="4"/>
  <c r="J8" i="4"/>
  <c r="K8" i="4"/>
  <c r="L8" i="4"/>
  <c r="M8" i="4"/>
  <c r="N8" i="4"/>
  <c r="O8" i="4"/>
  <c r="P8" i="4"/>
  <c r="Q8" i="4"/>
  <c r="C7" i="4"/>
  <c r="D7" i="4"/>
  <c r="E7" i="4"/>
  <c r="F7" i="4"/>
  <c r="G7" i="4"/>
  <c r="H7" i="4"/>
  <c r="I7" i="4"/>
  <c r="J7" i="4"/>
  <c r="K7" i="4"/>
  <c r="L7" i="4"/>
  <c r="M7" i="4"/>
  <c r="N7" i="4"/>
  <c r="O7" i="4"/>
  <c r="P7" i="4"/>
  <c r="Q7" i="4"/>
  <c r="B7" i="4"/>
  <c r="D6" i="4"/>
  <c r="E6" i="4"/>
  <c r="F6" i="4"/>
  <c r="G6" i="4"/>
  <c r="H6" i="4"/>
  <c r="I6" i="4"/>
  <c r="J6" i="4"/>
  <c r="K6" i="4"/>
  <c r="L6" i="4"/>
  <c r="M6" i="4"/>
  <c r="N6" i="4"/>
  <c r="O6" i="4"/>
  <c r="P6" i="4"/>
  <c r="Q6" i="4"/>
  <c r="D5" i="4"/>
  <c r="E5" i="4"/>
  <c r="F5" i="4"/>
  <c r="G5" i="4"/>
  <c r="H5" i="4"/>
  <c r="I5" i="4"/>
  <c r="J5" i="4"/>
  <c r="K5" i="4"/>
  <c r="L5" i="4"/>
  <c r="M5" i="4"/>
  <c r="N5" i="4"/>
  <c r="O5" i="4"/>
  <c r="P5" i="4"/>
  <c r="Q5" i="4"/>
  <c r="E4" i="4"/>
  <c r="F4" i="4"/>
  <c r="G4" i="4"/>
  <c r="H4" i="4"/>
  <c r="I4" i="4"/>
  <c r="J4" i="4"/>
  <c r="K4" i="4"/>
  <c r="L4" i="4"/>
  <c r="M4" i="4"/>
  <c r="N4" i="4"/>
  <c r="O4" i="4"/>
  <c r="P4" i="4"/>
  <c r="Q4" i="4"/>
  <c r="D4" i="4"/>
  <c r="C3" i="4"/>
  <c r="D3" i="4"/>
  <c r="E3" i="4"/>
  <c r="F3" i="4"/>
  <c r="G3" i="4"/>
  <c r="H3" i="4"/>
  <c r="I3" i="4"/>
  <c r="J3" i="4"/>
  <c r="K3" i="4"/>
  <c r="L3" i="4"/>
  <c r="M3" i="4"/>
  <c r="N3" i="4"/>
  <c r="O3" i="4"/>
  <c r="P3" i="4"/>
  <c r="Q3" i="4"/>
  <c r="B3" i="4"/>
  <c r="C2" i="4"/>
  <c r="D2" i="4"/>
  <c r="E2" i="4"/>
  <c r="F2" i="4"/>
  <c r="G2" i="4"/>
  <c r="H2" i="4"/>
  <c r="I2" i="4"/>
  <c r="J2" i="4"/>
  <c r="K2" i="4"/>
  <c r="L2" i="4"/>
  <c r="M2" i="4"/>
  <c r="N2" i="4"/>
  <c r="O2" i="4"/>
  <c r="P2" i="4"/>
  <c r="Q2" i="4"/>
  <c r="B2" i="4"/>
  <c r="D517" i="1"/>
  <c r="E517" i="1"/>
  <c r="F517" i="1"/>
  <c r="G517" i="1"/>
  <c r="H517" i="1"/>
  <c r="J517" i="1"/>
  <c r="K517" i="1"/>
  <c r="L517" i="1"/>
  <c r="M517" i="1"/>
  <c r="N517" i="1"/>
  <c r="O517" i="1"/>
  <c r="P517" i="1"/>
  <c r="C517" i="1"/>
  <c r="V2" i="1" a="1"/>
  <c r="AK6" i="1" l="1"/>
  <c r="AI4" i="1"/>
  <c r="AH9" i="1"/>
  <c r="AF7" i="1"/>
  <c r="AD5" i="1"/>
  <c r="AA6" i="1"/>
  <c r="X6" i="1"/>
  <c r="AK7" i="1"/>
  <c r="AI5" i="1"/>
  <c r="AG3" i="1"/>
  <c r="AF8" i="1"/>
  <c r="AD6" i="1"/>
  <c r="AB3" i="1"/>
  <c r="AA7" i="1"/>
  <c r="Y3" i="1"/>
  <c r="X7" i="1"/>
  <c r="AK8" i="1"/>
  <c r="AI6" i="1"/>
  <c r="AG4" i="1"/>
  <c r="AF9" i="1"/>
  <c r="AD7" i="1"/>
  <c r="AB4" i="1"/>
  <c r="AA8" i="1"/>
  <c r="Y4" i="1"/>
  <c r="X8" i="1"/>
  <c r="AK9" i="1"/>
  <c r="AI7" i="1"/>
  <c r="AG5" i="1"/>
  <c r="AE3" i="1"/>
  <c r="AD8" i="1"/>
  <c r="AB5" i="1"/>
  <c r="AA9" i="1"/>
  <c r="Y5" i="1"/>
  <c r="X9" i="1"/>
  <c r="AJ3" i="1"/>
  <c r="AI8" i="1"/>
  <c r="AG6" i="1"/>
  <c r="AE4" i="1"/>
  <c r="AD9" i="1"/>
  <c r="AB6" i="1"/>
  <c r="Y6" i="1"/>
  <c r="AJ4" i="1"/>
  <c r="AI9" i="1"/>
  <c r="AG7" i="1"/>
  <c r="AE5" i="1"/>
  <c r="AC3" i="1"/>
  <c r="AB7" i="1"/>
  <c r="Z3" i="1"/>
  <c r="Y7" i="1"/>
  <c r="W3" i="1"/>
  <c r="AJ5" i="1"/>
  <c r="AH3" i="1"/>
  <c r="AG8" i="1"/>
  <c r="AE6" i="1"/>
  <c r="AC4" i="1"/>
  <c r="AB8" i="1"/>
  <c r="Z4" i="1"/>
  <c r="Y8" i="1"/>
  <c r="W4" i="1"/>
  <c r="AJ6" i="1"/>
  <c r="AH4" i="1"/>
  <c r="AG9" i="1"/>
  <c r="AE7" i="1"/>
  <c r="AC5" i="1"/>
  <c r="AF3" i="1"/>
  <c r="Z8" i="1"/>
  <c r="AK3" i="1"/>
  <c r="AF4" i="1"/>
  <c r="Z9" i="1"/>
  <c r="AK4" i="1"/>
  <c r="AF5" i="1"/>
  <c r="Y9" i="1"/>
  <c r="AK5" i="1"/>
  <c r="AF6" i="1"/>
  <c r="AJ7" i="1"/>
  <c r="AE8" i="1"/>
  <c r="AB9" i="1"/>
  <c r="X3" i="1"/>
  <c r="AJ8" i="1"/>
  <c r="AE9" i="1"/>
  <c r="X4" i="1"/>
  <c r="AJ9" i="1"/>
  <c r="AD3" i="1"/>
  <c r="AA3" i="1"/>
  <c r="X5" i="1"/>
  <c r="AI3" i="1"/>
  <c r="AD4" i="1"/>
  <c r="AA4" i="1"/>
  <c r="W5" i="1"/>
  <c r="AH5" i="1"/>
  <c r="AC6" i="1"/>
  <c r="AA5" i="1"/>
  <c r="W6" i="1"/>
  <c r="AH6" i="1"/>
  <c r="AC7" i="1"/>
  <c r="Z5" i="1"/>
  <c r="W7" i="1"/>
  <c r="AH7" i="1"/>
  <c r="AC8" i="1"/>
  <c r="Z6" i="1"/>
  <c r="W8" i="1"/>
  <c r="AH8" i="1"/>
  <c r="AC9" i="1"/>
  <c r="Z7" i="1"/>
  <c r="W9" i="1"/>
  <c r="V2" i="1"/>
  <c r="AK2" i="1" l="1"/>
  <c r="AK10" i="1" s="1"/>
  <c r="Z2" i="1"/>
  <c r="Z10" i="1" s="1"/>
  <c r="W2" i="1"/>
  <c r="W10" i="1" s="1"/>
  <c r="AJ2" i="1"/>
  <c r="AJ10" i="1" s="1"/>
  <c r="AI2" i="1"/>
  <c r="AI10" i="1" s="1"/>
  <c r="AH2" i="1"/>
  <c r="AH10" i="1" s="1"/>
  <c r="AG2" i="1"/>
  <c r="AG10" i="1" s="1"/>
  <c r="AA2" i="1"/>
  <c r="AA10" i="1" s="1"/>
  <c r="X2" i="1"/>
  <c r="AF2" i="1"/>
  <c r="AF10" i="1" s="1"/>
  <c r="AE2" i="1"/>
  <c r="AE10" i="1" s="1"/>
  <c r="AD2" i="1"/>
  <c r="AD10" i="1" s="1"/>
  <c r="AC2" i="1"/>
  <c r="AC10" i="1" s="1"/>
  <c r="Y2" i="1"/>
  <c r="Y10" i="1" s="1"/>
  <c r="AB2" i="1"/>
  <c r="AB10" i="1" s="1"/>
  <c r="X10"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<sst xmlns="http://schemas.openxmlformats.org/spreadsheetml/2006/main" count="1148" uniqueCount="563">
  <si>
    <t>restaurant</t>
  </si>
  <si>
    <t>item</t>
  </si>
  <si>
    <t>calories</t>
  </si>
  <si>
    <t>cal_fat</t>
  </si>
  <si>
    <t>total_fat</t>
  </si>
  <si>
    <t>sat_fat</t>
  </si>
  <si>
    <t>trans_fat</t>
  </si>
  <si>
    <t>cholesterol</t>
  </si>
  <si>
    <t>sodium</t>
  </si>
  <si>
    <t>total_carb</t>
  </si>
  <si>
    <t>fiber</t>
  </si>
  <si>
    <t>sugar</t>
  </si>
  <si>
    <t>protein</t>
  </si>
  <si>
    <t>vit_a</t>
  </si>
  <si>
    <t>vit_c</t>
  </si>
  <si>
    <t>calcium</t>
  </si>
  <si>
    <t>Mcdonalds</t>
  </si>
  <si>
    <t>Artisan Grilled Chicken Sandwich</t>
  </si>
  <si>
    <t>Single Bacon Smokehouse Burger</t>
  </si>
  <si>
    <t>Double Bacon Smokehouse Burger</t>
  </si>
  <si>
    <t>Grilled Bacon Smokehouse Chicken Sandwich</t>
  </si>
  <si>
    <t>Crispy Bacon Smokehouse Chicken Sandwich</t>
  </si>
  <si>
    <t>Big Mac</t>
  </si>
  <si>
    <t>Cheeseburger</t>
  </si>
  <si>
    <t>Classic Chicken Sandwich</t>
  </si>
  <si>
    <t>Double Cheeseburger</t>
  </si>
  <si>
    <t>Double Quarter PounderÂ® with Cheese</t>
  </si>
  <si>
    <t>Filet-O-FishÂ®</t>
  </si>
  <si>
    <t>Garlic White Cheddar Burger</t>
  </si>
  <si>
    <t>Grilled Garlic White Cheddar Chicken Sandwich</t>
  </si>
  <si>
    <t>Crispy Garlic White Cheddar Chicken Sandwich</t>
  </si>
  <si>
    <t>Hamburger</t>
  </si>
  <si>
    <t>Lobster Roll</t>
  </si>
  <si>
    <t>Maple Bacon Dijon 1/4 lb Burger</t>
  </si>
  <si>
    <t>Grilled Maple Bacon Dijon Chicken Sandwich</t>
  </si>
  <si>
    <t>Crispy Maple Bacon Dijon Chicken Sandwich</t>
  </si>
  <si>
    <t>McChicken</t>
  </si>
  <si>
    <t>McDouble</t>
  </si>
  <si>
    <t>McRib</t>
  </si>
  <si>
    <t>Pico Guacamole 1/4 lb Burger</t>
  </si>
  <si>
    <t>Grilled Pico Guacamole Chicken Sandwich</t>
  </si>
  <si>
    <t>Crispy Pico Guacamole Chicken Sandwich</t>
  </si>
  <si>
    <t>Premium Buttermilk Crispy Chicken Deluxe Sandwich</t>
  </si>
  <si>
    <t>Premium Crispy Chicken Deluxe Sandwich</t>
  </si>
  <si>
    <t>Quarter PounderÂ® with Cheese</t>
  </si>
  <si>
    <t>Signature Sriracha Burger</t>
  </si>
  <si>
    <t>Grilled Signature Sriracha Chicken Sandwich</t>
  </si>
  <si>
    <t>Crispy Signature Sriracha Chicken Sandwich</t>
  </si>
  <si>
    <t>Sweet BBQ Bacon 1/4 lb Burger</t>
  </si>
  <si>
    <t>Grilled Sweet BBQ Bacon Chicken Sandwich</t>
  </si>
  <si>
    <t>Crispy Sweet BBQ Bacon Chicken Sandwich</t>
  </si>
  <si>
    <t>3 piece Buttermilk Crispy Chicken Tenders</t>
  </si>
  <si>
    <t>4 piece Buttermilk Crispy Chicken Tenders</t>
  </si>
  <si>
    <t>6 piece Buttermilk Crispy Chicken Tenders</t>
  </si>
  <si>
    <t>10 piece Buttermilk Crispy Chicken Tenders</t>
  </si>
  <si>
    <t>12 piece Buttermilk Crispy Chicken Tenders</t>
  </si>
  <si>
    <t>20 piece Buttermilk Crispy Chicken Tenders</t>
  </si>
  <si>
    <t>4 Piece Chicken McNuggets</t>
  </si>
  <si>
    <t>6 Piece Chicken McNuggets</t>
  </si>
  <si>
    <t>10 Piece Chicken McNuggets</t>
  </si>
  <si>
    <t>20 Piece Chicken McNuggets</t>
  </si>
  <si>
    <t>40 piece Chicken McNuggets</t>
  </si>
  <si>
    <t>4 piece Sweet N' Spicy Honey BBQ Glazed Tenders</t>
  </si>
  <si>
    <t>6 piece Sweet N' Spicy Honey BBQ Glazed Tenders</t>
  </si>
  <si>
    <t>10 piece Sweet N' Spicy Honey BBQ Glazed Tenders</t>
  </si>
  <si>
    <t>Premium Asian Salad w/o Chicken</t>
  </si>
  <si>
    <t>Premium Asian Salad w/ Grilled Chicken</t>
  </si>
  <si>
    <t>Premium Asian Salad w/ Crispy Chicken</t>
  </si>
  <si>
    <t>Premium Bacon Ranch Salad w/o Chicken</t>
  </si>
  <si>
    <t>Premium Bacon Ranch Salad w/ Grilled Chicken</t>
  </si>
  <si>
    <t>Premium Bacon Ranch Salad w/ Crispy Chicken</t>
  </si>
  <si>
    <t>Premium Southwest Salad w/o Chicken</t>
  </si>
  <si>
    <t>Premium Southwest Salad w/ Grilled Chicken</t>
  </si>
  <si>
    <t>Premium Southwest Salad w/ Crispy Chicken</t>
  </si>
  <si>
    <t>Chick Fil-A</t>
  </si>
  <si>
    <t>Chargrilled Chicken Club Sandwich</t>
  </si>
  <si>
    <t>Chargrilled Chicken Sandwich</t>
  </si>
  <si>
    <t>Chick-n-Slider</t>
  </si>
  <si>
    <t>1 Piece Chick-n-Strips</t>
  </si>
  <si>
    <t>2 Piece Chick-n-Strips</t>
  </si>
  <si>
    <t>3 Piece Chick-n-Strips</t>
  </si>
  <si>
    <t>4 piece Chick-n-Strips</t>
  </si>
  <si>
    <t>Chicken Deluxe</t>
  </si>
  <si>
    <t>4 piece Chicken Nuggets</t>
  </si>
  <si>
    <t>6 piece Chicken Nuggets</t>
  </si>
  <si>
    <t>8 piece Chicken Nuggets</t>
  </si>
  <si>
    <t>12 piece Chicken Nuggets</t>
  </si>
  <si>
    <t>30 piece Chicken Nuggets</t>
  </si>
  <si>
    <t>Chicken Salad Sandwich</t>
  </si>
  <si>
    <t>Chicken Sandwich</t>
  </si>
  <si>
    <t>4 Piece Grilled Chicken Nuggets</t>
  </si>
  <si>
    <t>6 Piece Grilled Chicken Nuggets</t>
  </si>
  <si>
    <t>8 piece Grilled Chicken Nuggets</t>
  </si>
  <si>
    <t>12 Piece Grilled Chicken Nuggets</t>
  </si>
  <si>
    <t>Spicy Grilled Chicken Sub Sandwich</t>
  </si>
  <si>
    <t>Regular Grilled Chicken Sub Sandwich</t>
  </si>
  <si>
    <t>Smokehouse BBQ Bacon Sandwich</t>
  </si>
  <si>
    <t>Spicy Chicken Sandwich</t>
  </si>
  <si>
    <t>Spicy Deluxe</t>
  </si>
  <si>
    <t>Chargrilled Chicken Cool Wrap</t>
  </si>
  <si>
    <t>Chicken Enchiladas Meal Kit</t>
  </si>
  <si>
    <t>Chicken Parmesan Meal Kit</t>
  </si>
  <si>
    <t>Sonic</t>
  </si>
  <si>
    <t>Hatch Green Chile Cheeseburger</t>
  </si>
  <si>
    <t>Jalapeno Burger</t>
  </si>
  <si>
    <t>Jr. Burger</t>
  </si>
  <si>
    <t>Jr. Chili Cheeseburger</t>
  </si>
  <si>
    <t>Jr. Deluxe Burger</t>
  </si>
  <si>
    <t>Jr. Deluxe Cheeseburger</t>
  </si>
  <si>
    <t>Jr. Double Cheeseburger</t>
  </si>
  <si>
    <t>Sonic Bacon Cheeseburger (w/mayo)</t>
  </si>
  <si>
    <t>Sonic Burger W/ Mustard</t>
  </si>
  <si>
    <t>Sonic Burger W/ Ketchup</t>
  </si>
  <si>
    <t>Sonic Burger W/ Mayonnaise</t>
  </si>
  <si>
    <t>Sonic Cheeseburger W/ Mustard</t>
  </si>
  <si>
    <t>Sonic Cheeseburger W/ Ketchup</t>
  </si>
  <si>
    <t>Sonic Cheeseburger W/ Mayonnaise</t>
  </si>
  <si>
    <t>Super Sonic Bacon Double Cheeseburger (w/mayo)</t>
  </si>
  <si>
    <t>Super Sonic Double Cheeseburger W/ Mustard</t>
  </si>
  <si>
    <t>Super Sonic Double Cheeseburger W/ Ketchup</t>
  </si>
  <si>
    <t>Super Sonic Double Cheeseburger W/ Mayo</t>
  </si>
  <si>
    <t>Super Sonic Jalapeno Double Cheeseburger</t>
  </si>
  <si>
    <t>Veggie Burger W/ Ketchup</t>
  </si>
  <si>
    <t>Veggie Burger With Mustard</t>
  </si>
  <si>
    <t>Veggie Burger W/ Mustard</t>
  </si>
  <si>
    <t>Grilled Asiago Caesar Chicken Club Sandwich</t>
  </si>
  <si>
    <t>Crispy Asiago Caesar Chicken Club Sandwich</t>
  </si>
  <si>
    <t>Grilled Chicken Sandwich</t>
  </si>
  <si>
    <t>Crispy Chicken Sandwich</t>
  </si>
  <si>
    <t>Chicken Strip Sandwich</t>
  </si>
  <si>
    <t>3 Piece Crispy Chicken Tender Dinner</t>
  </si>
  <si>
    <t>5 Piece Crispy Chicken Tender Dinner</t>
  </si>
  <si>
    <t>Deluxe Ultimate Chicken Sandwich</t>
  </si>
  <si>
    <t>Buffalo Dunked Ultimate Chicken Sandwich</t>
  </si>
  <si>
    <t>Garlic Parmesan Dunked Ultimate Chicken Sandwich</t>
  </si>
  <si>
    <t>Small Jumbo Popcorn Chicken</t>
  </si>
  <si>
    <t>Large Jumbo Popcorn Chicken</t>
  </si>
  <si>
    <t>Small Spicy Jumbo Popcorn Chicken</t>
  </si>
  <si>
    <t>Large Spicy Jumbo Popcorn Chicken</t>
  </si>
  <si>
    <t>3 Piece Super Crunch Chicken Strip Dinner</t>
  </si>
  <si>
    <t>4 Piece Super Crunch Chicken Strip Dinner</t>
  </si>
  <si>
    <t>5 Piece Super Crunch Chicken Strip Dinner</t>
  </si>
  <si>
    <t>3 Piece Super Crunch Chicken Strips</t>
  </si>
  <si>
    <t>4 Piece Super Crunch Chicken Strips</t>
  </si>
  <si>
    <t>5 Piece Super Crunch Chicken Strips</t>
  </si>
  <si>
    <t>Traditional Ultimate Chicken Sandwich</t>
  </si>
  <si>
    <t>Ultimate Chicken Club</t>
  </si>
  <si>
    <t>All Beef All-american Style Dog â€“ 6"</t>
  </si>
  <si>
    <t>All Beef Chicago Dog â€“ 6"</t>
  </si>
  <si>
    <t>All Beef Chili Cheese Coney â€“ 6"</t>
  </si>
  <si>
    <t>All Beef New York Dog â€“ 6"</t>
  </si>
  <si>
    <t>All Beef Regular Hot Dog â€“ 6"</t>
  </si>
  <si>
    <t>Cheesy Bacon Pretzel Dog - 6 In.</t>
  </si>
  <si>
    <t>Corn Dog</t>
  </si>
  <si>
    <t>Footlong Quarter Pound Coney</t>
  </si>
  <si>
    <t>The Original Pretzel Dog</t>
  </si>
  <si>
    <t>Arbys</t>
  </si>
  <si>
    <t>Arby's Melt</t>
  </si>
  <si>
    <t>Arby-Q Sandwich</t>
  </si>
  <si>
    <t>Beef 'n Cheddar Classic</t>
  </si>
  <si>
    <t>Beef 'n Cheddar Mid</t>
  </si>
  <si>
    <t>Bourbon BBQ Brisket Sandwich</t>
  </si>
  <si>
    <t>Bourbon BBQ Chicken Sandwich</t>
  </si>
  <si>
    <t>Bourbon BBQ Steak Sandwich</t>
  </si>
  <si>
    <t>Buttermilk Buffalo Chicken Sandwich</t>
  </si>
  <si>
    <t>Buttermilk Chicken Bacon &amp; Swiss</t>
  </si>
  <si>
    <t>Buttermilk Chicken Cordon Bleu Sandwich</t>
  </si>
  <si>
    <t>Buttermilk Crispy Chicken Sandwich</t>
  </si>
  <si>
    <t>Classic French Dip &amp; Swiss/Au Jus</t>
  </si>
  <si>
    <t>Classic Roast Beef</t>
  </si>
  <si>
    <t>Double Roast Beef</t>
  </si>
  <si>
    <t>Fire-Roasted Philly Steak</t>
  </si>
  <si>
    <t>Grand Turkey Club</t>
  </si>
  <si>
    <t>Greek Gyro</t>
  </si>
  <si>
    <t>Half Pound Beef 'n Cheddar Sandwich</t>
  </si>
  <si>
    <t>Half Pound French Dip &amp; Swiss</t>
  </si>
  <si>
    <t>Half Pound Roast Beef Sandwich</t>
  </si>
  <si>
    <t>Ham &amp; Swiss Melt</t>
  </si>
  <si>
    <t>Loaded Italian Sandwich</t>
  </si>
  <si>
    <t>Pecan Chicken Salad Flatbread</t>
  </si>
  <si>
    <t>Pecan Chicken Salad Sandwich</t>
  </si>
  <si>
    <t>2 piece Prime-Cut Chicken Tenders</t>
  </si>
  <si>
    <t>3 piece Prime-Cut Chicken Tenders</t>
  </si>
  <si>
    <t>5 piece Prime-Cut Chicken Tenders</t>
  </si>
  <si>
    <t>Reuben Sandwich</t>
  </si>
  <si>
    <t>Roast Beef Gyro</t>
  </si>
  <si>
    <t>Roast Turkey &amp; Swiss Sandwich</t>
  </si>
  <si>
    <t>Roast Turkey &amp; Swiss Wrap</t>
  </si>
  <si>
    <t>Roast Turkey, Ranch &amp; Bacon Sandwich</t>
  </si>
  <si>
    <t>Roast Turkey, Ranch &amp; Bacon Wrap</t>
  </si>
  <si>
    <t>Smoke Mountain w/ Beef Short Rib</t>
  </si>
  <si>
    <t>Smokehouse Beef Short Rib Sandwich</t>
  </si>
  <si>
    <t>Smokehouse Brisket</t>
  </si>
  <si>
    <t>Super Roast Beef</t>
  </si>
  <si>
    <t>Three Cheese Steak Sandwich</t>
  </si>
  <si>
    <t>Triple Decker Sandwich</t>
  </si>
  <si>
    <t>Turkey Avocado Club</t>
  </si>
  <si>
    <t>Turkey Gyro</t>
  </si>
  <si>
    <t>Ultimate BLT</t>
  </si>
  <si>
    <t>Buffalo Chicken Slider</t>
  </si>
  <si>
    <t>Chicken Tender 'n Cheese Slider</t>
  </si>
  <si>
    <t>Corned Beef 'n Cheese Slider</t>
  </si>
  <si>
    <t>Ham 'n Cheese Slider</t>
  </si>
  <si>
    <t>Jalapeno Roast Beef 'n Cheese Slider</t>
  </si>
  <si>
    <t>Pizza Slider</t>
  </si>
  <si>
    <t>Roast Beef 'n Cheese Slider</t>
  </si>
  <si>
    <t>Turkey 'n Cheese Slider</t>
  </si>
  <si>
    <t>Chopped Side Salad</t>
  </si>
  <si>
    <t>Crispy Chicken Farmhouse Salad</t>
  </si>
  <si>
    <t>Greek Gyro Salad</t>
  </si>
  <si>
    <t>Roast Turkey Farmhouse Salad</t>
  </si>
  <si>
    <t>Super Greek Salad</t>
  </si>
  <si>
    <t>Burger King</t>
  </si>
  <si>
    <t>American Brewhouse King</t>
  </si>
  <si>
    <t>Bacon &amp; Swiss Sourdough King</t>
  </si>
  <si>
    <t>Bacon Cheeseburger</t>
  </si>
  <si>
    <t>Bacon Cheeseburger Deluxe</t>
  </si>
  <si>
    <t>Bacon King</t>
  </si>
  <si>
    <t>Bacon King Jr</t>
  </si>
  <si>
    <t>BBQ Bacon King</t>
  </si>
  <si>
    <t>Double Bacon Cheeseburger</t>
  </si>
  <si>
    <t>Double Hamburger</t>
  </si>
  <si>
    <t>Double Quarter Pound King</t>
  </si>
  <si>
    <t>Extra Long Cheeseburger</t>
  </si>
  <si>
    <t>Farmhouse King</t>
  </si>
  <si>
    <t>Homestyle Cheeseburger</t>
  </si>
  <si>
    <t>Jalapeno King Sandwich</t>
  </si>
  <si>
    <t>Mushroom &amp; Swiss King</t>
  </si>
  <si>
    <t>Rodeo Burger</t>
  </si>
  <si>
    <t>Rodeo King</t>
  </si>
  <si>
    <t>Sourdough King Single</t>
  </si>
  <si>
    <t>Sourdough King Double</t>
  </si>
  <si>
    <t>Steakhouse King</t>
  </si>
  <si>
    <t>Bacon &amp; Cheese Whopper</t>
  </si>
  <si>
    <t>DOUBLE WHOPPER w/o Cheese</t>
  </si>
  <si>
    <t>DOUBLE WHOPPER w/ Cheese</t>
  </si>
  <si>
    <t>WHOPPER w/o Cheese</t>
  </si>
  <si>
    <t>WHOPPER w/ Cheese</t>
  </si>
  <si>
    <t>WHOPPER JR. w/o Cheese</t>
  </si>
  <si>
    <t>WHOPPER JR. w/ Cheese</t>
  </si>
  <si>
    <t>Bacon Cheddar Ranch Chicken Salad w/ grilled Chicken &amp; Dressing</t>
  </si>
  <si>
    <t>Bacon Cheddar Ranch Chicken Salad w/ crispy Chicken &amp; Dressing</t>
  </si>
  <si>
    <t>Chicken BLT Salad w/ Grilled Chicken</t>
  </si>
  <si>
    <t>Chicken BLT Salad w/ Crispy Chicken</t>
  </si>
  <si>
    <t>Chicken Caesar Salad w/ Grilled Chicken</t>
  </si>
  <si>
    <t>Chicken Caesar Salad w/ Crispy Chicken</t>
  </si>
  <si>
    <t>Chicken, Apple &amp; Cranberry Salad w/ Grilled Chicken</t>
  </si>
  <si>
    <t>Chicken, Apple &amp; Cranberry Salad w/ Crispy Chicken</t>
  </si>
  <si>
    <t>Garden Grilled Chicken Salad w/ Grilled Chicken, no dressing</t>
  </si>
  <si>
    <t>Garden Grilled Chicken Salad w/ Crispy Chicken, no dressing</t>
  </si>
  <si>
    <t>Side Caesar Salad with dressing</t>
  </si>
  <si>
    <t>Side Garden Salad and Avocado Ranch Dressing</t>
  </si>
  <si>
    <t>Bacon Cheddar Ranch Crispy Chicken Sandwich</t>
  </si>
  <si>
    <t>BBQ Bacon Crispy Chicken Sandwich</t>
  </si>
  <si>
    <t>Big Fish Sandwich</t>
  </si>
  <si>
    <t>BK VEGGIE Burger</t>
  </si>
  <si>
    <t>Chicken Burger</t>
  </si>
  <si>
    <t>Chicken Cordon Bleu Sandwich</t>
  </si>
  <si>
    <t>Chicken Fries</t>
  </si>
  <si>
    <t>4 Piece Chicken Nuggets</t>
  </si>
  <si>
    <t>6 Piece Chicken Nuggets</t>
  </si>
  <si>
    <t>20 Piece Chicken Nuggets</t>
  </si>
  <si>
    <t>Chicken Nuggets (10pc)</t>
  </si>
  <si>
    <t>Chicken Parmesan Sandwich</t>
  </si>
  <si>
    <t>Crispy Buffalo Chicken Melt</t>
  </si>
  <si>
    <t>Crispy Chicken Jr.</t>
  </si>
  <si>
    <t>Grilled Chili Cheese Dog</t>
  </si>
  <si>
    <t>Grilled Hot Dog</t>
  </si>
  <si>
    <t>Jalapeno Chicken Fries</t>
  </si>
  <si>
    <t>Original Chicken Sandwich</t>
  </si>
  <si>
    <t>Pretzel Chicken Fries</t>
  </si>
  <si>
    <t>Rodeo Crispy Chicken Sandwich</t>
  </si>
  <si>
    <t>Sourdough Chicken Club</t>
  </si>
  <si>
    <t>4 Piece Spicy Chicken Nuggets</t>
  </si>
  <si>
    <t>Spicy Chicken Nuggets</t>
  </si>
  <si>
    <t>Spicy Crispy Chicken Jr.</t>
  </si>
  <si>
    <t>Spicy Crispy Chicken Sandwich</t>
  </si>
  <si>
    <t>Spicy Crispy Jalapeno Chicken Sandwich</t>
  </si>
  <si>
    <t>Dairy Queen</t>
  </si>
  <si>
    <t>1/2 lb. FlameThrowerÂ® GrillBurger</t>
  </si>
  <si>
    <t>1/2 lb. GrillBurger with Cheese</t>
  </si>
  <si>
    <t>1/4 lb. Bacon Cheese GrillBurger</t>
  </si>
  <si>
    <t>1/4 lb. GrillBurger with Cheese</t>
  </si>
  <si>
    <t>1/4 lb. Mushroom Swiss GrillBurger</t>
  </si>
  <si>
    <t>Original Cheeseburger</t>
  </si>
  <si>
    <t>Original Double Cheeseburger</t>
  </si>
  <si>
    <t>4 Piece Chicken Strip Basket w/ Country Gravy</t>
  </si>
  <si>
    <t>6 Piece Chicken Strip Basket w/ Country Gravy</t>
  </si>
  <si>
    <t>Bacon Cheese Dog</t>
  </si>
  <si>
    <t>Cheese Dog</t>
  </si>
  <si>
    <t>Chili Cheese Dog</t>
  </si>
  <si>
    <t>Chili Dog</t>
  </si>
  <si>
    <t>Hot Dog</t>
  </si>
  <si>
    <t>Relish Dog</t>
  </si>
  <si>
    <t>Barbecue Pork Sandwich</t>
  </si>
  <si>
    <t>Breaded Mushrooms</t>
  </si>
  <si>
    <t>Regular Cheese Curds</t>
  </si>
  <si>
    <t>Large Cheese Curds</t>
  </si>
  <si>
    <t>Chili Cheese Mega Dog</t>
  </si>
  <si>
    <t>Crispy Fish Sandwich</t>
  </si>
  <si>
    <t>Deluxe Cheeseburger</t>
  </si>
  <si>
    <t>Deluxe Double Cheeseburger</t>
  </si>
  <si>
    <t>Deluxe Double Hamburger</t>
  </si>
  <si>
    <t>Deluxe Hamburger</t>
  </si>
  <si>
    <t>DQ UltimateÂ® Burger</t>
  </si>
  <si>
    <t>Pork Tenderloin Sandwich</t>
  </si>
  <si>
    <t>Steak Finger Basket</t>
  </si>
  <si>
    <t>3 chicken strips Chicken Strips</t>
  </si>
  <si>
    <t>Chicken Bacon Ranch Sandwich</t>
  </si>
  <si>
    <t>Chicken Mozzarella Sandwich</t>
  </si>
  <si>
    <t>Crispy Chicken BLT Salad</t>
  </si>
  <si>
    <t>Crispy Chicken Garden Greens Salad</t>
  </si>
  <si>
    <t>Crispy Chicken Wrap</t>
  </si>
  <si>
    <t>Grilled Chicken BLT Salad</t>
  </si>
  <si>
    <t>Grilled Chicken Garden Greens Salad</t>
  </si>
  <si>
    <t>Grilled Chicken Wrap</t>
  </si>
  <si>
    <t>Side Salad</t>
  </si>
  <si>
    <t>Turkey BLT Sandwich</t>
  </si>
  <si>
    <t>Subway</t>
  </si>
  <si>
    <t>6" B.L.T.</t>
  </si>
  <si>
    <t>Footlong B.L.T.</t>
  </si>
  <si>
    <t>6" BBQ Rib Sandwich</t>
  </si>
  <si>
    <t>Footlong BBQ Rib Sandwich</t>
  </si>
  <si>
    <t>6" Big Hot Pastrami</t>
  </si>
  <si>
    <t>Footlong Big Hot Pastrami</t>
  </si>
  <si>
    <t>6" Big Philly Cheesesteak</t>
  </si>
  <si>
    <t>Footlong Big Philly Cheesesteak</t>
  </si>
  <si>
    <t>Kids Mini Sub Black Forest Ham</t>
  </si>
  <si>
    <t>6" Black Forest Ham</t>
  </si>
  <si>
    <t>Footlong Black Forest Ham</t>
  </si>
  <si>
    <t>6" Carved Turkey</t>
  </si>
  <si>
    <t>Footlong Carved Turkey</t>
  </si>
  <si>
    <t>6" Carved Turkey &amp; Bacon w/ Cheese</t>
  </si>
  <si>
    <t>Footlong Carved Turkey &amp; Bacon w/ Cheese</t>
  </si>
  <si>
    <t>6" Chicken &amp; Bacon Ranch Melt</t>
  </si>
  <si>
    <t>Footlong Chicken &amp; Bacon Ranch Melt</t>
  </si>
  <si>
    <t>6" Chicken Pizziola Melt</t>
  </si>
  <si>
    <t>Footlong Chicken Pizziola Melt</t>
  </si>
  <si>
    <t>6" Cold Cut Combo</t>
  </si>
  <si>
    <t>Footlong Cold Cut Combo</t>
  </si>
  <si>
    <t>6" Corned Beef Reuben</t>
  </si>
  <si>
    <t>Footlong Corned Beef Reuben</t>
  </si>
  <si>
    <t>6" Italian B.M.T.</t>
  </si>
  <si>
    <t>Footlong Italian B.M.T.</t>
  </si>
  <si>
    <t>6" Italian Hero</t>
  </si>
  <si>
    <t>Footlong Italian Hero</t>
  </si>
  <si>
    <t>6" Meatball Marinara</t>
  </si>
  <si>
    <t>Footlong Meatball Marinara</t>
  </si>
  <si>
    <t>6" Oven Roasted Chicken</t>
  </si>
  <si>
    <t>Footlong Oven Roasted Chicken</t>
  </si>
  <si>
    <t>Kids Mini Sub Roast Beef</t>
  </si>
  <si>
    <t>6" Roast Beef</t>
  </si>
  <si>
    <t>Footlong Roast Beef</t>
  </si>
  <si>
    <t>6" Rotisserie Style Chicken</t>
  </si>
  <si>
    <t>Footlong Rotisserie Style Chicken</t>
  </si>
  <si>
    <t>6" Spicy Italian</t>
  </si>
  <si>
    <t>Footlong Spicy Italian</t>
  </si>
  <si>
    <t>6" Steak and Cheese</t>
  </si>
  <si>
    <t>Footlong Steak and Cheese</t>
  </si>
  <si>
    <t>6" Subway Club</t>
  </si>
  <si>
    <t>Footlong Subway Club</t>
  </si>
  <si>
    <t>6" Subway Melt (includes cheese)</t>
  </si>
  <si>
    <t>Footlong Subway Melt (includes cheese)</t>
  </si>
  <si>
    <t>6" Subway Seafood Sensation</t>
  </si>
  <si>
    <t>Footlong Subway Seafood Sensation</t>
  </si>
  <si>
    <t>6" Sweet Onion Chicken Teriyaki</t>
  </si>
  <si>
    <t>Footlong Sweet Onion Chicken Teriyaki</t>
  </si>
  <si>
    <t>6" Tuna</t>
  </si>
  <si>
    <t>Footlong Tuna</t>
  </si>
  <si>
    <t>6" Turkey &amp; Bacon Avocado</t>
  </si>
  <si>
    <t>Footlong Turkey &amp; Bacon Avocado</t>
  </si>
  <si>
    <t>Kids Mini Sub Turkey Breast</t>
  </si>
  <si>
    <t>6" Turkey Breast</t>
  </si>
  <si>
    <t>Footlong Turkey Breast</t>
  </si>
  <si>
    <t>6" Turkey Breast &amp; Ham</t>
  </si>
  <si>
    <t>Footlong Turkey Breast &amp; Ham</t>
  </si>
  <si>
    <t>6" Turkey Italiano Melt (with Provolone)</t>
  </si>
  <si>
    <t>Footlong Turkey Italiano Melt (with Provolone)</t>
  </si>
  <si>
    <t>Kids Mini Sub Veggie Delite</t>
  </si>
  <si>
    <t>6" Veggie Delite</t>
  </si>
  <si>
    <t>Footlong Veggie Delite</t>
  </si>
  <si>
    <t>6" Veggie Patty</t>
  </si>
  <si>
    <t>Footlong Veggie Patty</t>
  </si>
  <si>
    <t>Autumn Carved Turkey Salad</t>
  </si>
  <si>
    <t>B.L.T. Salad</t>
  </si>
  <si>
    <t>Big Hot Pastrami Melt Salad</t>
  </si>
  <si>
    <t>Big Philly Cheesesteak Salad</t>
  </si>
  <si>
    <t>Black Forest Ham Salad</t>
  </si>
  <si>
    <t>Buffalo Chicken Salad (with Ranch dressing)</t>
  </si>
  <si>
    <t>Carved Turkey &amp; Bacon w/ Cheese Salad</t>
  </si>
  <si>
    <t>Carved Turkey Salad</t>
  </si>
  <si>
    <t>Chicken &amp; Bacon Ranch Melt Salad (includes Ranch dressing)</t>
  </si>
  <si>
    <t>Cold Cut Combo Salad</t>
  </si>
  <si>
    <t>Double Chicken Salad</t>
  </si>
  <si>
    <t>Italian B.M.T.Â® Salad</t>
  </si>
  <si>
    <t>Italian Hero Salad</t>
  </si>
  <si>
    <t>Meatball Marinara Salad</t>
  </si>
  <si>
    <t>Oven Roasted Chicken Salad</t>
  </si>
  <si>
    <t>Roast Beef Salad</t>
  </si>
  <si>
    <t>Spicy Italian Salad</t>
  </si>
  <si>
    <t>Steak &amp; Cheese Salad</t>
  </si>
  <si>
    <t>Subway Club Salad</t>
  </si>
  <si>
    <t>Subway MeltÂ® Salad</t>
  </si>
  <si>
    <t>Sweet Onion Chicken Teriyaki Salad</t>
  </si>
  <si>
    <t>Tuna Salad</t>
  </si>
  <si>
    <t>Turkey Breast &amp; Ham Salad</t>
  </si>
  <si>
    <t>Turkey Breast Salad</t>
  </si>
  <si>
    <t>Veggie Delite Salad</t>
  </si>
  <si>
    <t>Chipotle Southwest Steak &amp; Cheese Wrap</t>
  </si>
  <si>
    <t>Rotisserie-Style Chicken Caesar Wrap</t>
  </si>
  <si>
    <t>Turkey, Bacon &amp; Guacamole Wrap</t>
  </si>
  <si>
    <t>Cheese &amp; Veggies Pizza</t>
  </si>
  <si>
    <t>Cheese Pizza</t>
  </si>
  <si>
    <t>Pepperoni Pizza</t>
  </si>
  <si>
    <t>Sausage Pizza</t>
  </si>
  <si>
    <t>Taco Bell</t>
  </si>
  <si>
    <t>1/2 lb.* Cheesy Potato Burrito</t>
  </si>
  <si>
    <t>1/2 lb.* Combo Burrito</t>
  </si>
  <si>
    <t>7-Layer Burrito</t>
  </si>
  <si>
    <t>Bean Burrito</t>
  </si>
  <si>
    <t>Beefy 5-Layer Burrito</t>
  </si>
  <si>
    <t>Beefy FritosÂ® Burrito</t>
  </si>
  <si>
    <t>Black Bean Burrito</t>
  </si>
  <si>
    <t>Burrito SupremeÂ® â€“ Beef</t>
  </si>
  <si>
    <t>Burrito SupremeÂ® - Chicken</t>
  </si>
  <si>
    <t>Burrito SupremeÂ® - Steak</t>
  </si>
  <si>
    <t>Cantina Power Burrito - Chicken</t>
  </si>
  <si>
    <t>Cantina Power Burrito - Steak</t>
  </si>
  <si>
    <t>Cantina Power Burrito - Veggie</t>
  </si>
  <si>
    <t>Cheesy Bean and Rice Burrito</t>
  </si>
  <si>
    <t>Chili Cheese Burrito</t>
  </si>
  <si>
    <t>Chicken Crunchy Cheesy Core Burrito</t>
  </si>
  <si>
    <t>Steak Crunchy Cheesy Core Burrito</t>
  </si>
  <si>
    <t>Beef Crunchy Cheesy Core Burrito</t>
  </si>
  <si>
    <t>Loaded Taco Burrito</t>
  </si>
  <si>
    <t>Chicken Quesarito</t>
  </si>
  <si>
    <t>Steak Quesarito</t>
  </si>
  <si>
    <t>Beef Quesarito</t>
  </si>
  <si>
    <t>Shredded Chicken Burrito</t>
  </si>
  <si>
    <t>Smothered Burrito - Beef</t>
  </si>
  <si>
    <t>Smothered Burrito - Shredded Chicken</t>
  </si>
  <si>
    <t>Smothered Burrito - Steak</t>
  </si>
  <si>
    <t>Chicken Spicy Cheesy Core Burrito</t>
  </si>
  <si>
    <t>Steak Spicy Cheesy Core Burrito</t>
  </si>
  <si>
    <t>Beef Spicy Cheesy Core Burrito</t>
  </si>
  <si>
    <t>Triple Melt Burrito</t>
  </si>
  <si>
    <t>XXL Grilled Stuft Burrito - Beef</t>
  </si>
  <si>
    <t>XXL Grilled Stuft Burrito - Chicken</t>
  </si>
  <si>
    <t>XXL Grilled Stuft Burrito - Steak</t>
  </si>
  <si>
    <t>Chicken Soft Taco</t>
  </si>
  <si>
    <t>Cool RanchÂ® DoritosÂ® Double DeckerÂ® Taco</t>
  </si>
  <si>
    <t>Cool RanchÂ® DoritosÂ® Locos Taco</t>
  </si>
  <si>
    <t>Cool RanchÂ® DoritosÂ® Locos Taco Supreme</t>
  </si>
  <si>
    <t>Crunchy Taco</t>
  </si>
  <si>
    <t>Crunchy Taco SupremeÂ®</t>
  </si>
  <si>
    <t>Double DeckerÂ® Taco</t>
  </si>
  <si>
    <t>DOUBLE DECKERÂ® Taco SupremeÂ®</t>
  </si>
  <si>
    <t>Spicy Sweet Double Stacked Taco</t>
  </si>
  <si>
    <t>Cool Ranch Habanero Double Stacked Taco</t>
  </si>
  <si>
    <t>Nacho Crunch Double Stacked Taco</t>
  </si>
  <si>
    <t>Fiery DoritosÂ® Double DeckerÂ® Taco</t>
  </si>
  <si>
    <t>Fiery DoritosÂ® Locos Taco</t>
  </si>
  <si>
    <t>Fiery DoritosÂ® Locos Taco Supreme</t>
  </si>
  <si>
    <t>Grilled Steak Soft Taco</t>
  </si>
  <si>
    <t>Nacho Cheese DoritosÂ® Double DeckerÂ® Taco</t>
  </si>
  <si>
    <t>Nacho Cheese DoritosÂ® Locos Tacos</t>
  </si>
  <si>
    <t>Nacho Cheese DoritosÂ® Locos Tacos Supreme</t>
  </si>
  <si>
    <t>Soft Taco SupremeÂ® â€“ Beef</t>
  </si>
  <si>
    <t>Soft Taco-Beef</t>
  </si>
  <si>
    <t>Spicy Potato Soft Taco</t>
  </si>
  <si>
    <t>Chalupa SupremeÂ® - Chicken</t>
  </si>
  <si>
    <t>Chalupa SupremeÂ® - Steak</t>
  </si>
  <si>
    <t>Chalupa SupremeÂ®â€“Beef</t>
  </si>
  <si>
    <t>Double Chalupa</t>
  </si>
  <si>
    <t>Wild Naked Chicken Chalupa</t>
  </si>
  <si>
    <t>Mild Naked Chicken Chalupa</t>
  </si>
  <si>
    <t>Spicy Double Chalupa</t>
  </si>
  <si>
    <t>Fresco Bean Burrito</t>
  </si>
  <si>
    <t>Fresco Burrito SupremeÂ® â€“ Chicken</t>
  </si>
  <si>
    <t>Fresco Burrito SupremeÂ® â€“ Steak</t>
  </si>
  <si>
    <t>Fresco Chicken Soft Taco</t>
  </si>
  <si>
    <t>Fresco Crunchy Taco</t>
  </si>
  <si>
    <t>Fresco Grilled Steak Soft Taco</t>
  </si>
  <si>
    <t>Fresco Soft Taco</t>
  </si>
  <si>
    <t>Cheesy Gordita Crunch</t>
  </si>
  <si>
    <t>DoritosÂ® Cheesy Gordita Crunch - Cool Ranch</t>
  </si>
  <si>
    <t>DoritosÂ® Cheesy Gordita Crunch - Fiery</t>
  </si>
  <si>
    <t>DoritosÂ® Cheesy Gordita Crunch - Nacho Cheese</t>
  </si>
  <si>
    <t>Double Cheesy Gordita Crunch</t>
  </si>
  <si>
    <t>Gordita SupremeÂ® â€“ Beef</t>
  </si>
  <si>
    <t>Gordita SupremeÂ® - Chicken</t>
  </si>
  <si>
    <t>Gordita SupremeÂ® - Steak</t>
  </si>
  <si>
    <t>Nacho Fries Bellgrande</t>
  </si>
  <si>
    <t>Nachos BellGrandeÂ®</t>
  </si>
  <si>
    <t>Nachos Supreme</t>
  </si>
  <si>
    <t>Triple Layer Nachos</t>
  </si>
  <si>
    <t>Triple Melt Nachos</t>
  </si>
  <si>
    <t>Beefy Cheddar Crunchwrap Slider</t>
  </si>
  <si>
    <t>Beefy Mini Quesadilla</t>
  </si>
  <si>
    <t>Beefy Nacho Griller</t>
  </si>
  <si>
    <t>BLT Crunchwrap Slider</t>
  </si>
  <si>
    <t>Cantina Power Bowl - Chicken</t>
  </si>
  <si>
    <t>Cantina Power Bowl - Steak</t>
  </si>
  <si>
    <t>Cantina Power Bowl - Veggie</t>
  </si>
  <si>
    <t>Cheese Quesadilla</t>
  </si>
  <si>
    <t>Cheese Roll-Up</t>
  </si>
  <si>
    <t>Chicken Quesadilla</t>
  </si>
  <si>
    <t>Chickstar</t>
  </si>
  <si>
    <t>Chipotle Crispy Chicken Griller</t>
  </si>
  <si>
    <t>Crispy Chicken Quesadilla</t>
  </si>
  <si>
    <t>Crunchwrap SupremeÂ®</t>
  </si>
  <si>
    <t>Double Tostada</t>
  </si>
  <si>
    <t>Express Taco Salad w/ Chips</t>
  </si>
  <si>
    <t>Loaded Potato Griller</t>
  </si>
  <si>
    <t>Mexican Pizza</t>
  </si>
  <si>
    <t>MexiMeltÂ®</t>
  </si>
  <si>
    <t>Steak Quesalupa</t>
  </si>
  <si>
    <t>Chicken Quesalupa</t>
  </si>
  <si>
    <t>Beef Quesalupa</t>
  </si>
  <si>
    <t>Shredded Chicken Mini Quesadilla</t>
  </si>
  <si>
    <t>Spicy Chicken Crunchwrap Slider</t>
  </si>
  <si>
    <t>Spicy Tostada</t>
  </si>
  <si>
    <t>Stacker</t>
  </si>
  <si>
    <t>Steak Quesadilla</t>
  </si>
  <si>
    <t>Original Triple Double Crunchwrap</t>
  </si>
  <si>
    <t>Spicy Triple Double Crunchwrap</t>
  </si>
  <si>
    <t>Fiesta Taco Salad-Beef</t>
  </si>
  <si>
    <t>Fiesta Taco Salad-Chicken</t>
  </si>
  <si>
    <t>Fiesta Taco Salad-Steak</t>
  </si>
  <si>
    <t>Restaurant Wise Item</t>
  </si>
  <si>
    <t>Total</t>
  </si>
  <si>
    <t>Row Labels</t>
  </si>
  <si>
    <t>Grand Total</t>
  </si>
  <si>
    <t>Count of item</t>
  </si>
  <si>
    <t>Sum of total_carb</t>
  </si>
  <si>
    <t>Sum of protein</t>
  </si>
  <si>
    <t>Average of calories</t>
  </si>
  <si>
    <t>Average of cal_fat</t>
  </si>
  <si>
    <t>Average of total_fat</t>
  </si>
  <si>
    <t>Max of sat_fat</t>
  </si>
  <si>
    <t>Average of trans_fat</t>
  </si>
  <si>
    <t>Average of cholesterol</t>
  </si>
  <si>
    <t>Average of sodium</t>
  </si>
  <si>
    <t>Average of fiber</t>
  </si>
  <si>
    <t>Max of sugar</t>
  </si>
  <si>
    <t>Average of vit_a</t>
  </si>
  <si>
    <t>Average of vit_c</t>
  </si>
  <si>
    <t>Average of calcium</t>
  </si>
  <si>
    <t>count</t>
  </si>
  <si>
    <t>unique</t>
  </si>
  <si>
    <t>top</t>
  </si>
  <si>
    <t>mean</t>
  </si>
  <si>
    <t>std</t>
  </si>
  <si>
    <t>min</t>
  </si>
  <si>
    <t>25%</t>
  </si>
  <si>
    <t>50%</t>
  </si>
  <si>
    <t>75%</t>
  </si>
  <si>
    <t>max</t>
  </si>
  <si>
    <t xml:space="preserve">note:-Salad Column is not important and not clearable  </t>
  </si>
  <si>
    <t>Lower totals → higher Health_score (closer to 1)</t>
  </si>
  <si>
    <t>Higher totals → lower Health_score (closer to 0)</t>
  </si>
  <si>
    <t>Health_Score   1= HIGH_HEALTHY,0=LOW_HEALTHY</t>
  </si>
  <si>
    <t xml:space="preserve">Total Nutrient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</si>
</sst>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3" borderId="0" xfId="0" applyFill="1"/>
    <xf numFmtId="0" fontId="0" fillId="0" borderId="10" xfId="0" applyBorder="1"/>
    <xf numFmtId="0" fontId="16" fillId="33" borderId="10" xfId="0" applyFont="1" applyFill="1" applyBorder="1"/>
    <xf numFmtId="0" fontId="0" fillId="0" borderId="0" xfId="0" pivotButton="1"/>
    <xf numFmtId="0" fontId="0" fillId="0" borderId="0" xfId="0" applyAlignment="1">
      <alignment horizontal="left"/>
    </xf>
    <xf numFmtId="1" fontId="0" fillId="0" borderId="0" xfId="0" applyNumberFormat="1"/>
    <xf numFmtId="0" fontId="0" fillId="33" borderId="10" xfId="0" applyFill="1" applyBorder="1"/>
    <xf numFmtId="0" fontId="16" fillId="33" borderId="10" xfId="0" applyFont="1" applyFill="1" applyBorder="1" applyAlignment="1">
      <alignment horizontal="center" vertical="top"/>
    </xf>
    <xf numFmtId="0" fontId="18" fillId="33" borderId="10" xfId="0" applyFont="1" applyFill="1" applyBorder="1" applyAlignment="1">
      <alignment horizontal="center"/>
    </xf>
    <xf numFmtId="1" fontId="0" fillId="0" borderId="10" xfId="0" applyNumberFormat="1" applyBorder="1"/>
    <xf numFmtId="1" fontId="16" fillId="33" borderId="10" xfId="0" applyNumberFormat="1" applyFont="1" applyFill="1" applyBorder="1"/>
    <xf numFmtId="0" fontId="16" fillId="0" borderId="0" xfId="0" applyFont="1"/>
    <xf numFmtId="0" fontId="19" fillId="0" borderId="0" xfId="0" applyFont="1"/>
    <xf numFmtId="1" fontId="0" fillId="33" borderId="0" xfId="0" applyNumberFormat="1" applyFill="1"/>
    <xf numFmtId="0" fontId="16" fillId="33"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7/10/relationships/person" Target="persons/perso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food_table!$I$1</c:f>
              <c:strCache>
                <c:ptCount val="1"/>
                <c:pt idx="0">
                  <c:v>sodium</c:v>
                </c:pt>
              </c:strCache>
            </c:strRef>
          </c:tx>
          <c:spPr>
            <a:ln w="28575" cap="rnd">
              <a:solidFill>
                <a:schemeClr val="accent1"/>
              </a:solidFill>
              <a:round/>
            </a:ln>
            <a:effectLst/>
          </c:spPr>
          <c:marker>
            <c:symbol val="none"/>
          </c:marker>
          <c:cat>
            <c:strRef>
              <c:f>food_table!$A$2:$A$516</c:f>
              <c:strCache>
                <c:ptCount val="515"/>
                <c:pt idx="0">
                  <c:v>Mcdonalds</c:v>
                </c:pt>
                <c:pt idx="1">
                  <c:v>Mcdonalds</c:v>
                </c:pt>
                <c:pt idx="2">
                  <c:v>Mcdonalds</c:v>
                </c:pt>
                <c:pt idx="3">
                  <c:v>Mcdonalds</c:v>
                </c:pt>
                <c:pt idx="4">
                  <c:v>Mcdonalds</c:v>
                </c:pt>
                <c:pt idx="5">
                  <c:v>Mcdonalds</c:v>
                </c:pt>
                <c:pt idx="6">
                  <c:v>Mcdonalds</c:v>
                </c:pt>
                <c:pt idx="7">
                  <c:v>Mcdonalds</c:v>
                </c:pt>
                <c:pt idx="8">
                  <c:v>Mcdonalds</c:v>
                </c:pt>
                <c:pt idx="9">
                  <c:v>Mcdonalds</c:v>
                </c:pt>
                <c:pt idx="10">
                  <c:v>Mcdonalds</c:v>
                </c:pt>
                <c:pt idx="11">
                  <c:v>Mcdonalds</c:v>
                </c:pt>
                <c:pt idx="12">
                  <c:v>Mcdonalds</c:v>
                </c:pt>
                <c:pt idx="13">
                  <c:v>Mcdonalds</c:v>
                </c:pt>
                <c:pt idx="14">
                  <c:v>Mcdonalds</c:v>
                </c:pt>
                <c:pt idx="15">
                  <c:v>Mcdonalds</c:v>
                </c:pt>
                <c:pt idx="16">
                  <c:v>Mcdonalds</c:v>
                </c:pt>
                <c:pt idx="17">
                  <c:v>Mcdonalds</c:v>
                </c:pt>
                <c:pt idx="18">
                  <c:v>Mcdonalds</c:v>
                </c:pt>
                <c:pt idx="19">
                  <c:v>Mcdonalds</c:v>
                </c:pt>
                <c:pt idx="20">
                  <c:v>Mcdonalds</c:v>
                </c:pt>
                <c:pt idx="21">
                  <c:v>Mcdonalds</c:v>
                </c:pt>
                <c:pt idx="22">
                  <c:v>Mcdonalds</c:v>
                </c:pt>
                <c:pt idx="23">
                  <c:v>Mcdonalds</c:v>
                </c:pt>
                <c:pt idx="24">
                  <c:v>Mcdonalds</c:v>
                </c:pt>
                <c:pt idx="25">
                  <c:v>Mcdonalds</c:v>
                </c:pt>
                <c:pt idx="26">
                  <c:v>Mcdonalds</c:v>
                </c:pt>
                <c:pt idx="27">
                  <c:v>Mcdonalds</c:v>
                </c:pt>
                <c:pt idx="28">
                  <c:v>Mcdonalds</c:v>
                </c:pt>
                <c:pt idx="29">
                  <c:v>Mcdonalds</c:v>
                </c:pt>
                <c:pt idx="30">
                  <c:v>Mcdonalds</c:v>
                </c:pt>
                <c:pt idx="31">
                  <c:v>Mcdonalds</c:v>
                </c:pt>
                <c:pt idx="32">
                  <c:v>Mcdonalds</c:v>
                </c:pt>
                <c:pt idx="33">
                  <c:v>Mcdonalds</c:v>
                </c:pt>
                <c:pt idx="34">
                  <c:v>Mcdonalds</c:v>
                </c:pt>
                <c:pt idx="35">
                  <c:v>Mcdonalds</c:v>
                </c:pt>
                <c:pt idx="36">
                  <c:v>Mcdonalds</c:v>
                </c:pt>
                <c:pt idx="37">
                  <c:v>Mcdonalds</c:v>
                </c:pt>
                <c:pt idx="38">
                  <c:v>Mcdonalds</c:v>
                </c:pt>
                <c:pt idx="39">
                  <c:v>Mcdonalds</c:v>
                </c:pt>
                <c:pt idx="40">
                  <c:v>Mcdonalds</c:v>
                </c:pt>
                <c:pt idx="41">
                  <c:v>Mcdonalds</c:v>
                </c:pt>
                <c:pt idx="42">
                  <c:v>Mcdonalds</c:v>
                </c:pt>
                <c:pt idx="43">
                  <c:v>Mcdonalds</c:v>
                </c:pt>
                <c:pt idx="44">
                  <c:v>Mcdonalds</c:v>
                </c:pt>
                <c:pt idx="45">
                  <c:v>Mcdonalds</c:v>
                </c:pt>
                <c:pt idx="46">
                  <c:v>Mcdonalds</c:v>
                </c:pt>
                <c:pt idx="47">
                  <c:v>Mcdonalds</c:v>
                </c:pt>
                <c:pt idx="48">
                  <c:v>Mcdonalds</c:v>
                </c:pt>
                <c:pt idx="49">
                  <c:v>Mcdonalds</c:v>
                </c:pt>
                <c:pt idx="50">
                  <c:v>Mcdonalds</c:v>
                </c:pt>
                <c:pt idx="51">
                  <c:v>Mcdonalds</c:v>
                </c:pt>
                <c:pt idx="52">
                  <c:v>Mcdonalds</c:v>
                </c:pt>
                <c:pt idx="53">
                  <c:v>Mcdonalds</c:v>
                </c:pt>
                <c:pt idx="54">
                  <c:v>Mcdonalds</c:v>
                </c:pt>
                <c:pt idx="55">
                  <c:v>Mcdonalds</c:v>
                </c:pt>
                <c:pt idx="56">
                  <c:v>Mcdonalds</c:v>
                </c:pt>
                <c:pt idx="57">
                  <c:v>Chick Fil-A</c:v>
                </c:pt>
                <c:pt idx="58">
                  <c:v>Chick Fil-A</c:v>
                </c:pt>
                <c:pt idx="59">
                  <c:v>Chick Fil-A</c:v>
                </c:pt>
                <c:pt idx="60">
                  <c:v>Chick Fil-A</c:v>
                </c:pt>
                <c:pt idx="61">
                  <c:v>Chick Fil-A</c:v>
                </c:pt>
                <c:pt idx="62">
                  <c:v>Chick Fil-A</c:v>
                </c:pt>
                <c:pt idx="63">
                  <c:v>Chick Fil-A</c:v>
                </c:pt>
                <c:pt idx="64">
                  <c:v>Chick Fil-A</c:v>
                </c:pt>
                <c:pt idx="65">
                  <c:v>Chick Fil-A</c:v>
                </c:pt>
                <c:pt idx="66">
                  <c:v>Chick Fil-A</c:v>
                </c:pt>
                <c:pt idx="67">
                  <c:v>Chick Fil-A</c:v>
                </c:pt>
                <c:pt idx="68">
                  <c:v>Chick Fil-A</c:v>
                </c:pt>
                <c:pt idx="69">
                  <c:v>Chick Fil-A</c:v>
                </c:pt>
                <c:pt idx="70">
                  <c:v>Chick Fil-A</c:v>
                </c:pt>
                <c:pt idx="71">
                  <c:v>Chick Fil-A</c:v>
                </c:pt>
                <c:pt idx="72">
                  <c:v>Chick Fil-A</c:v>
                </c:pt>
                <c:pt idx="73">
                  <c:v>Chick Fil-A</c:v>
                </c:pt>
                <c:pt idx="74">
                  <c:v>Chick Fil-A</c:v>
                </c:pt>
                <c:pt idx="75">
                  <c:v>Chick Fil-A</c:v>
                </c:pt>
                <c:pt idx="76">
                  <c:v>Chick Fil-A</c:v>
                </c:pt>
                <c:pt idx="77">
                  <c:v>Chick Fil-A</c:v>
                </c:pt>
                <c:pt idx="78">
                  <c:v>Chick Fil-A</c:v>
                </c:pt>
                <c:pt idx="79">
                  <c:v>Chick Fil-A</c:v>
                </c:pt>
                <c:pt idx="80">
                  <c:v>Chick Fil-A</c:v>
                </c:pt>
                <c:pt idx="81">
                  <c:v>Chick Fil-A</c:v>
                </c:pt>
                <c:pt idx="82">
                  <c:v>Chick Fil-A</c:v>
                </c:pt>
                <c:pt idx="83">
                  <c:v>Chick Fil-A</c:v>
                </c:pt>
                <c:pt idx="84">
                  <c:v>Sonic</c:v>
                </c:pt>
                <c:pt idx="85">
                  <c:v>Sonic</c:v>
                </c:pt>
                <c:pt idx="86">
                  <c:v>Sonic</c:v>
                </c:pt>
                <c:pt idx="87">
                  <c:v>Sonic</c:v>
                </c:pt>
                <c:pt idx="88">
                  <c:v>Sonic</c:v>
                </c:pt>
                <c:pt idx="89">
                  <c:v>Sonic</c:v>
                </c:pt>
                <c:pt idx="90">
                  <c:v>Sonic</c:v>
                </c:pt>
                <c:pt idx="91">
                  <c:v>Sonic</c:v>
                </c:pt>
                <c:pt idx="92">
                  <c:v>Sonic</c:v>
                </c:pt>
                <c:pt idx="93">
                  <c:v>Sonic</c:v>
                </c:pt>
                <c:pt idx="94">
                  <c:v>Sonic</c:v>
                </c:pt>
                <c:pt idx="95">
                  <c:v>Sonic</c:v>
                </c:pt>
                <c:pt idx="96">
                  <c:v>Sonic</c:v>
                </c:pt>
                <c:pt idx="97">
                  <c:v>Sonic</c:v>
                </c:pt>
                <c:pt idx="98">
                  <c:v>Sonic</c:v>
                </c:pt>
                <c:pt idx="99">
                  <c:v>Sonic</c:v>
                </c:pt>
                <c:pt idx="100">
                  <c:v>Sonic</c:v>
                </c:pt>
                <c:pt idx="101">
                  <c:v>Sonic</c:v>
                </c:pt>
                <c:pt idx="102">
                  <c:v>Sonic</c:v>
                </c:pt>
                <c:pt idx="103">
                  <c:v>Sonic</c:v>
                </c:pt>
                <c:pt idx="104">
                  <c:v>Sonic</c:v>
                </c:pt>
                <c:pt idx="105">
                  <c:v>Sonic</c:v>
                </c:pt>
                <c:pt idx="106">
                  <c:v>Sonic</c:v>
                </c:pt>
                <c:pt idx="107">
                  <c:v>Sonic</c:v>
                </c:pt>
                <c:pt idx="108">
                  <c:v>Sonic</c:v>
                </c:pt>
                <c:pt idx="109">
                  <c:v>Sonic</c:v>
                </c:pt>
                <c:pt idx="110">
                  <c:v>Sonic</c:v>
                </c:pt>
                <c:pt idx="111">
                  <c:v>Sonic</c:v>
                </c:pt>
                <c:pt idx="112">
                  <c:v>Sonic</c:v>
                </c:pt>
                <c:pt idx="113">
                  <c:v>Sonic</c:v>
                </c:pt>
                <c:pt idx="114">
                  <c:v>Sonic</c:v>
                </c:pt>
                <c:pt idx="115">
                  <c:v>Sonic</c:v>
                </c:pt>
                <c:pt idx="116">
                  <c:v>Sonic</c:v>
                </c:pt>
                <c:pt idx="117">
                  <c:v>Sonic</c:v>
                </c:pt>
                <c:pt idx="118">
                  <c:v>Sonic</c:v>
                </c:pt>
                <c:pt idx="119">
                  <c:v>Sonic</c:v>
                </c:pt>
                <c:pt idx="120">
                  <c:v>Sonic</c:v>
                </c:pt>
                <c:pt idx="121">
                  <c:v>Sonic</c:v>
                </c:pt>
                <c:pt idx="122">
                  <c:v>Sonic</c:v>
                </c:pt>
                <c:pt idx="123">
                  <c:v>Sonic</c:v>
                </c:pt>
                <c:pt idx="124">
                  <c:v>Sonic</c:v>
                </c:pt>
                <c:pt idx="125">
                  <c:v>Sonic</c:v>
                </c:pt>
                <c:pt idx="126">
                  <c:v>Sonic</c:v>
                </c:pt>
                <c:pt idx="127">
                  <c:v>Sonic</c:v>
                </c:pt>
                <c:pt idx="128">
                  <c:v>Sonic</c:v>
                </c:pt>
                <c:pt idx="129">
                  <c:v>Sonic</c:v>
                </c:pt>
                <c:pt idx="130">
                  <c:v>Sonic</c:v>
                </c:pt>
                <c:pt idx="131">
                  <c:v>Sonic</c:v>
                </c:pt>
                <c:pt idx="132">
                  <c:v>Sonic</c:v>
                </c:pt>
                <c:pt idx="133">
                  <c:v>Sonic</c:v>
                </c:pt>
                <c:pt idx="134">
                  <c:v>Sonic</c:v>
                </c:pt>
                <c:pt idx="135">
                  <c:v>Sonic</c:v>
                </c:pt>
                <c:pt idx="136">
                  <c:v>Sonic</c:v>
                </c:pt>
                <c:pt idx="137">
                  <c:v>Arbys</c:v>
                </c:pt>
                <c:pt idx="138">
                  <c:v>Arbys</c:v>
                </c:pt>
                <c:pt idx="139">
                  <c:v>Arbys</c:v>
                </c:pt>
                <c:pt idx="140">
                  <c:v>Arbys</c:v>
                </c:pt>
                <c:pt idx="141">
                  <c:v>Arbys</c:v>
                </c:pt>
                <c:pt idx="142">
                  <c:v>Arbys</c:v>
                </c:pt>
                <c:pt idx="143">
                  <c:v>Arbys</c:v>
                </c:pt>
                <c:pt idx="144">
                  <c:v>Arbys</c:v>
                </c:pt>
                <c:pt idx="145">
                  <c:v>Arbys</c:v>
                </c:pt>
                <c:pt idx="146">
                  <c:v>Arbys</c:v>
                </c:pt>
                <c:pt idx="147">
                  <c:v>Arbys</c:v>
                </c:pt>
                <c:pt idx="148">
                  <c:v>Arbys</c:v>
                </c:pt>
                <c:pt idx="149">
                  <c:v>Arbys</c:v>
                </c:pt>
                <c:pt idx="150">
                  <c:v>Arbys</c:v>
                </c:pt>
                <c:pt idx="151">
                  <c:v>Arbys</c:v>
                </c:pt>
                <c:pt idx="152">
                  <c:v>Arbys</c:v>
                </c:pt>
                <c:pt idx="153">
                  <c:v>Arbys</c:v>
                </c:pt>
                <c:pt idx="154">
                  <c:v>Arbys</c:v>
                </c:pt>
                <c:pt idx="155">
                  <c:v>Arbys</c:v>
                </c:pt>
                <c:pt idx="156">
                  <c:v>Arbys</c:v>
                </c:pt>
                <c:pt idx="157">
                  <c:v>Arbys</c:v>
                </c:pt>
                <c:pt idx="158">
                  <c:v>Arbys</c:v>
                </c:pt>
                <c:pt idx="159">
                  <c:v>Arbys</c:v>
                </c:pt>
                <c:pt idx="160">
                  <c:v>Arbys</c:v>
                </c:pt>
                <c:pt idx="161">
                  <c:v>Arbys</c:v>
                </c:pt>
                <c:pt idx="162">
                  <c:v>Arbys</c:v>
                </c:pt>
                <c:pt idx="163">
                  <c:v>Arbys</c:v>
                </c:pt>
                <c:pt idx="164">
                  <c:v>Arbys</c:v>
                </c:pt>
                <c:pt idx="165">
                  <c:v>Arbys</c:v>
                </c:pt>
                <c:pt idx="166">
                  <c:v>Arbys</c:v>
                </c:pt>
                <c:pt idx="167">
                  <c:v>Arbys</c:v>
                </c:pt>
                <c:pt idx="168">
                  <c:v>Arbys</c:v>
                </c:pt>
                <c:pt idx="169">
                  <c:v>Arbys</c:v>
                </c:pt>
                <c:pt idx="170">
                  <c:v>Arbys</c:v>
                </c:pt>
                <c:pt idx="171">
                  <c:v>Arbys</c:v>
                </c:pt>
                <c:pt idx="172">
                  <c:v>Arbys</c:v>
                </c:pt>
                <c:pt idx="173">
                  <c:v>Arbys</c:v>
                </c:pt>
                <c:pt idx="174">
                  <c:v>Arbys</c:v>
                </c:pt>
                <c:pt idx="175">
                  <c:v>Arbys</c:v>
                </c:pt>
                <c:pt idx="176">
                  <c:v>Arbys</c:v>
                </c:pt>
                <c:pt idx="177">
                  <c:v>Arbys</c:v>
                </c:pt>
                <c:pt idx="178">
                  <c:v>Arbys</c:v>
                </c:pt>
                <c:pt idx="179">
                  <c:v>Arbys</c:v>
                </c:pt>
                <c:pt idx="180">
                  <c:v>Arbys</c:v>
                </c:pt>
                <c:pt idx="181">
                  <c:v>Arbys</c:v>
                </c:pt>
                <c:pt idx="182">
                  <c:v>Arbys</c:v>
                </c:pt>
                <c:pt idx="183">
                  <c:v>Arbys</c:v>
                </c:pt>
                <c:pt idx="184">
                  <c:v>Arbys</c:v>
                </c:pt>
                <c:pt idx="185">
                  <c:v>Arbys</c:v>
                </c:pt>
                <c:pt idx="186">
                  <c:v>Arbys</c:v>
                </c:pt>
                <c:pt idx="187">
                  <c:v>Arbys</c:v>
                </c:pt>
                <c:pt idx="188">
                  <c:v>Arbys</c:v>
                </c:pt>
                <c:pt idx="189">
                  <c:v>Arbys</c:v>
                </c:pt>
                <c:pt idx="190">
                  <c:v>Arbys</c:v>
                </c:pt>
                <c:pt idx="191">
                  <c:v>Arbys</c:v>
                </c:pt>
                <c:pt idx="192">
                  <c:v>Burger King</c:v>
                </c:pt>
                <c:pt idx="193">
                  <c:v>Burger King</c:v>
                </c:pt>
                <c:pt idx="194">
                  <c:v>Burger King</c:v>
                </c:pt>
                <c:pt idx="195">
                  <c:v>Burger King</c:v>
                </c:pt>
                <c:pt idx="196">
                  <c:v>Burger King</c:v>
                </c:pt>
                <c:pt idx="197">
                  <c:v>Burger King</c:v>
                </c:pt>
                <c:pt idx="198">
                  <c:v>Burger King</c:v>
                </c:pt>
                <c:pt idx="199">
                  <c:v>Burger King</c:v>
                </c:pt>
                <c:pt idx="200">
                  <c:v>Burger King</c:v>
                </c:pt>
                <c:pt idx="201">
                  <c:v>Burger King</c:v>
                </c:pt>
                <c:pt idx="202">
                  <c:v>Burger King</c:v>
                </c:pt>
                <c:pt idx="203">
                  <c:v>Burger King</c:v>
                </c:pt>
                <c:pt idx="204">
                  <c:v>Burger King</c:v>
                </c:pt>
                <c:pt idx="205">
                  <c:v>Burger King</c:v>
                </c:pt>
                <c:pt idx="206">
                  <c:v>Burger King</c:v>
                </c:pt>
                <c:pt idx="207">
                  <c:v>Burger King</c:v>
                </c:pt>
                <c:pt idx="208">
                  <c:v>Burger King</c:v>
                </c:pt>
                <c:pt idx="209">
                  <c:v>Burger King</c:v>
                </c:pt>
                <c:pt idx="210">
                  <c:v>Burger King</c:v>
                </c:pt>
                <c:pt idx="211">
                  <c:v>Burger King</c:v>
                </c:pt>
                <c:pt idx="212">
                  <c:v>Burger King</c:v>
                </c:pt>
                <c:pt idx="213">
                  <c:v>Burger King</c:v>
                </c:pt>
                <c:pt idx="214">
                  <c:v>Burger King</c:v>
                </c:pt>
                <c:pt idx="215">
                  <c:v>Burger King</c:v>
                </c:pt>
                <c:pt idx="216">
                  <c:v>Burger King</c:v>
                </c:pt>
                <c:pt idx="217">
                  <c:v>Burger King</c:v>
                </c:pt>
                <c:pt idx="218">
                  <c:v>Burger King</c:v>
                </c:pt>
                <c:pt idx="219">
                  <c:v>Burger King</c:v>
                </c:pt>
                <c:pt idx="220">
                  <c:v>Burger King</c:v>
                </c:pt>
                <c:pt idx="221">
                  <c:v>Burger King</c:v>
                </c:pt>
                <c:pt idx="222">
                  <c:v>Burger King</c:v>
                </c:pt>
                <c:pt idx="223">
                  <c:v>Burger King</c:v>
                </c:pt>
                <c:pt idx="224">
                  <c:v>Burger King</c:v>
                </c:pt>
                <c:pt idx="225">
                  <c:v>Burger King</c:v>
                </c:pt>
                <c:pt idx="226">
                  <c:v>Burger King</c:v>
                </c:pt>
                <c:pt idx="227">
                  <c:v>Burger King</c:v>
                </c:pt>
                <c:pt idx="228">
                  <c:v>Burger King</c:v>
                </c:pt>
                <c:pt idx="229">
                  <c:v>Burger King</c:v>
                </c:pt>
                <c:pt idx="230">
                  <c:v>Burger King</c:v>
                </c:pt>
                <c:pt idx="231">
                  <c:v>Burger King</c:v>
                </c:pt>
                <c:pt idx="232">
                  <c:v>Burger King</c:v>
                </c:pt>
                <c:pt idx="233">
                  <c:v>Burger King</c:v>
                </c:pt>
                <c:pt idx="234">
                  <c:v>Burger King</c:v>
                </c:pt>
                <c:pt idx="235">
                  <c:v>Burger King</c:v>
                </c:pt>
                <c:pt idx="236">
                  <c:v>Burger King</c:v>
                </c:pt>
                <c:pt idx="237">
                  <c:v>Burger King</c:v>
                </c:pt>
                <c:pt idx="238">
                  <c:v>Burger King</c:v>
                </c:pt>
                <c:pt idx="239">
                  <c:v>Burger King</c:v>
                </c:pt>
                <c:pt idx="240">
                  <c:v>Burger King</c:v>
                </c:pt>
                <c:pt idx="241">
                  <c:v>Burger King</c:v>
                </c:pt>
                <c:pt idx="242">
                  <c:v>Burger King</c:v>
                </c:pt>
                <c:pt idx="243">
                  <c:v>Burger King</c:v>
                </c:pt>
                <c:pt idx="244">
                  <c:v>Burger King</c:v>
                </c:pt>
                <c:pt idx="245">
                  <c:v>Burger King</c:v>
                </c:pt>
                <c:pt idx="246">
                  <c:v>Burger King</c:v>
                </c:pt>
                <c:pt idx="247">
                  <c:v>Burger King</c:v>
                </c:pt>
                <c:pt idx="248">
                  <c:v>Burger King</c:v>
                </c:pt>
                <c:pt idx="249">
                  <c:v>Burger King</c:v>
                </c:pt>
                <c:pt idx="250">
                  <c:v>Burger King</c:v>
                </c:pt>
                <c:pt idx="251">
                  <c:v>Burger King</c:v>
                </c:pt>
                <c:pt idx="252">
                  <c:v>Burger King</c:v>
                </c:pt>
                <c:pt idx="253">
                  <c:v>Burger King</c:v>
                </c:pt>
                <c:pt idx="254">
                  <c:v>Burger King</c:v>
                </c:pt>
                <c:pt idx="255">
                  <c:v>Burger King</c:v>
                </c:pt>
                <c:pt idx="256">
                  <c:v>Burger King</c:v>
                </c:pt>
                <c:pt idx="257">
                  <c:v>Burger King</c:v>
                </c:pt>
                <c:pt idx="258">
                  <c:v>Burger King</c:v>
                </c:pt>
                <c:pt idx="259">
                  <c:v>Burger King</c:v>
                </c:pt>
                <c:pt idx="260">
                  <c:v>Burger King</c:v>
                </c:pt>
                <c:pt idx="261">
                  <c:v>Burger King</c:v>
                </c:pt>
                <c:pt idx="262">
                  <c:v>Dairy Queen</c:v>
                </c:pt>
                <c:pt idx="263">
                  <c:v>Dairy Queen</c:v>
                </c:pt>
                <c:pt idx="264">
                  <c:v>Dairy Queen</c:v>
                </c:pt>
                <c:pt idx="265">
                  <c:v>Dairy Queen</c:v>
                </c:pt>
                <c:pt idx="266">
                  <c:v>Dairy Queen</c:v>
                </c:pt>
                <c:pt idx="267">
                  <c:v>Dairy Queen</c:v>
                </c:pt>
                <c:pt idx="268">
                  <c:v>Dairy Queen</c:v>
                </c:pt>
                <c:pt idx="269">
                  <c:v>Dairy Queen</c:v>
                </c:pt>
                <c:pt idx="270">
                  <c:v>Dairy Queen</c:v>
                </c:pt>
                <c:pt idx="271">
                  <c:v>Dairy Queen</c:v>
                </c:pt>
                <c:pt idx="272">
                  <c:v>Dairy Queen</c:v>
                </c:pt>
                <c:pt idx="273">
                  <c:v>Dairy Queen</c:v>
                </c:pt>
                <c:pt idx="274">
                  <c:v>Dairy Queen</c:v>
                </c:pt>
                <c:pt idx="275">
                  <c:v>Dairy Queen</c:v>
                </c:pt>
                <c:pt idx="276">
                  <c:v>Dairy Queen</c:v>
                </c:pt>
                <c:pt idx="277">
                  <c:v>Dairy Queen</c:v>
                </c:pt>
                <c:pt idx="278">
                  <c:v>Dairy Queen</c:v>
                </c:pt>
                <c:pt idx="279">
                  <c:v>Dairy Queen</c:v>
                </c:pt>
                <c:pt idx="280">
                  <c:v>Dairy Queen</c:v>
                </c:pt>
                <c:pt idx="281">
                  <c:v>Dairy Queen</c:v>
                </c:pt>
                <c:pt idx="282">
                  <c:v>Dairy Queen</c:v>
                </c:pt>
                <c:pt idx="283">
                  <c:v>Dairy Queen</c:v>
                </c:pt>
                <c:pt idx="284">
                  <c:v>Dairy Queen</c:v>
                </c:pt>
                <c:pt idx="285">
                  <c:v>Dairy Queen</c:v>
                </c:pt>
                <c:pt idx="286">
                  <c:v>Dairy Queen</c:v>
                </c:pt>
                <c:pt idx="287">
                  <c:v>Dairy Queen</c:v>
                </c:pt>
                <c:pt idx="288">
                  <c:v>Dairy Queen</c:v>
                </c:pt>
                <c:pt idx="289">
                  <c:v>Dairy Queen</c:v>
                </c:pt>
                <c:pt idx="290">
                  <c:v>Dairy Queen</c:v>
                </c:pt>
                <c:pt idx="291">
                  <c:v>Dairy Queen</c:v>
                </c:pt>
                <c:pt idx="292">
                  <c:v>Dairy Queen</c:v>
                </c:pt>
                <c:pt idx="293">
                  <c:v>Dairy Queen</c:v>
                </c:pt>
                <c:pt idx="294">
                  <c:v>Dairy Queen</c:v>
                </c:pt>
                <c:pt idx="295">
                  <c:v>Dairy Queen</c:v>
                </c:pt>
                <c:pt idx="296">
                  <c:v>Dairy Queen</c:v>
                </c:pt>
                <c:pt idx="297">
                  <c:v>Dairy Queen</c:v>
                </c:pt>
                <c:pt idx="298">
                  <c:v>Dairy Queen</c:v>
                </c:pt>
                <c:pt idx="299">
                  <c:v>Dairy Queen</c:v>
                </c:pt>
                <c:pt idx="300">
                  <c:v>Dairy Queen</c:v>
                </c:pt>
                <c:pt idx="301">
                  <c:v>Dairy Queen</c:v>
                </c:pt>
                <c:pt idx="302">
                  <c:v>Dairy Queen</c:v>
                </c:pt>
                <c:pt idx="303">
                  <c:v>Dairy Queen</c:v>
                </c:pt>
                <c:pt idx="304">
                  <c:v>Subway</c:v>
                </c:pt>
                <c:pt idx="305">
                  <c:v>Subway</c:v>
                </c:pt>
                <c:pt idx="306">
                  <c:v>Subway</c:v>
                </c:pt>
                <c:pt idx="307">
                  <c:v>Subway</c:v>
                </c:pt>
                <c:pt idx="308">
                  <c:v>Subway</c:v>
                </c:pt>
                <c:pt idx="309">
                  <c:v>Subway</c:v>
                </c:pt>
                <c:pt idx="310">
                  <c:v>Subway</c:v>
                </c:pt>
                <c:pt idx="311">
                  <c:v>Subway</c:v>
                </c:pt>
                <c:pt idx="312">
                  <c:v>Subway</c:v>
                </c:pt>
                <c:pt idx="313">
                  <c:v>Subway</c:v>
                </c:pt>
                <c:pt idx="314">
                  <c:v>Subway</c:v>
                </c:pt>
                <c:pt idx="315">
                  <c:v>Subway</c:v>
                </c:pt>
                <c:pt idx="316">
                  <c:v>Subway</c:v>
                </c:pt>
                <c:pt idx="317">
                  <c:v>Subway</c:v>
                </c:pt>
                <c:pt idx="318">
                  <c:v>Subway</c:v>
                </c:pt>
                <c:pt idx="319">
                  <c:v>Subway</c:v>
                </c:pt>
                <c:pt idx="320">
                  <c:v>Subway</c:v>
                </c:pt>
                <c:pt idx="321">
                  <c:v>Subway</c:v>
                </c:pt>
                <c:pt idx="322">
                  <c:v>Subway</c:v>
                </c:pt>
                <c:pt idx="323">
                  <c:v>Subway</c:v>
                </c:pt>
                <c:pt idx="324">
                  <c:v>Subway</c:v>
                </c:pt>
                <c:pt idx="325">
                  <c:v>Subway</c:v>
                </c:pt>
                <c:pt idx="326">
                  <c:v>Subway</c:v>
                </c:pt>
                <c:pt idx="327">
                  <c:v>Subway</c:v>
                </c:pt>
                <c:pt idx="328">
                  <c:v>Subway</c:v>
                </c:pt>
                <c:pt idx="329">
                  <c:v>Subway</c:v>
                </c:pt>
                <c:pt idx="330">
                  <c:v>Subway</c:v>
                </c:pt>
                <c:pt idx="331">
                  <c:v>Subway</c:v>
                </c:pt>
                <c:pt idx="332">
                  <c:v>Subway</c:v>
                </c:pt>
                <c:pt idx="333">
                  <c:v>Subway</c:v>
                </c:pt>
                <c:pt idx="334">
                  <c:v>Subway</c:v>
                </c:pt>
                <c:pt idx="335">
                  <c:v>Subway</c:v>
                </c:pt>
                <c:pt idx="336">
                  <c:v>Subway</c:v>
                </c:pt>
                <c:pt idx="337">
                  <c:v>Subway</c:v>
                </c:pt>
                <c:pt idx="338">
                  <c:v>Subway</c:v>
                </c:pt>
                <c:pt idx="339">
                  <c:v>Subway</c:v>
                </c:pt>
                <c:pt idx="340">
                  <c:v>Subway</c:v>
                </c:pt>
                <c:pt idx="341">
                  <c:v>Subway</c:v>
                </c:pt>
                <c:pt idx="342">
                  <c:v>Subway</c:v>
                </c:pt>
                <c:pt idx="343">
                  <c:v>Subway</c:v>
                </c:pt>
                <c:pt idx="344">
                  <c:v>Subway</c:v>
                </c:pt>
                <c:pt idx="345">
                  <c:v>Subway</c:v>
                </c:pt>
                <c:pt idx="346">
                  <c:v>Subway</c:v>
                </c:pt>
                <c:pt idx="347">
                  <c:v>Subway</c:v>
                </c:pt>
                <c:pt idx="348">
                  <c:v>Subway</c:v>
                </c:pt>
                <c:pt idx="349">
                  <c:v>Subway</c:v>
                </c:pt>
                <c:pt idx="350">
                  <c:v>Subway</c:v>
                </c:pt>
                <c:pt idx="351">
                  <c:v>Subway</c:v>
                </c:pt>
                <c:pt idx="352">
                  <c:v>Subway</c:v>
                </c:pt>
                <c:pt idx="353">
                  <c:v>Subway</c:v>
                </c:pt>
                <c:pt idx="354">
                  <c:v>Subway</c:v>
                </c:pt>
                <c:pt idx="355">
                  <c:v>Subway</c:v>
                </c:pt>
                <c:pt idx="356">
                  <c:v>Subway</c:v>
                </c:pt>
                <c:pt idx="357">
                  <c:v>Subway</c:v>
                </c:pt>
                <c:pt idx="358">
                  <c:v>Subway</c:v>
                </c:pt>
                <c:pt idx="359">
                  <c:v>Subway</c:v>
                </c:pt>
                <c:pt idx="360">
                  <c:v>Subway</c:v>
                </c:pt>
                <c:pt idx="361">
                  <c:v>Subway</c:v>
                </c:pt>
                <c:pt idx="362">
                  <c:v>Subway</c:v>
                </c:pt>
                <c:pt idx="363">
                  <c:v>Subway</c:v>
                </c:pt>
                <c:pt idx="364">
                  <c:v>Subway</c:v>
                </c:pt>
                <c:pt idx="365">
                  <c:v>Subway</c:v>
                </c:pt>
                <c:pt idx="366">
                  <c:v>Subway</c:v>
                </c:pt>
                <c:pt idx="367">
                  <c:v>Subway</c:v>
                </c:pt>
                <c:pt idx="368">
                  <c:v>Subway</c:v>
                </c:pt>
                <c:pt idx="369">
                  <c:v>Subway</c:v>
                </c:pt>
                <c:pt idx="370">
                  <c:v>Subway</c:v>
                </c:pt>
                <c:pt idx="371">
                  <c:v>Subway</c:v>
                </c:pt>
                <c:pt idx="372">
                  <c:v>Subway</c:v>
                </c:pt>
                <c:pt idx="373">
                  <c:v>Subway</c:v>
                </c:pt>
                <c:pt idx="374">
                  <c:v>Subway</c:v>
                </c:pt>
                <c:pt idx="375">
                  <c:v>Subway</c:v>
                </c:pt>
                <c:pt idx="376">
                  <c:v>Subway</c:v>
                </c:pt>
                <c:pt idx="377">
                  <c:v>Subway</c:v>
                </c:pt>
                <c:pt idx="378">
                  <c:v>Subway</c:v>
                </c:pt>
                <c:pt idx="379">
                  <c:v>Subway</c:v>
                </c:pt>
                <c:pt idx="380">
                  <c:v>Subway</c:v>
                </c:pt>
                <c:pt idx="381">
                  <c:v>Subway</c:v>
                </c:pt>
                <c:pt idx="382">
                  <c:v>Subway</c:v>
                </c:pt>
                <c:pt idx="383">
                  <c:v>Subway</c:v>
                </c:pt>
                <c:pt idx="384">
                  <c:v>Subway</c:v>
                </c:pt>
                <c:pt idx="385">
                  <c:v>Subway</c:v>
                </c:pt>
                <c:pt idx="386">
                  <c:v>Subway</c:v>
                </c:pt>
                <c:pt idx="387">
                  <c:v>Subway</c:v>
                </c:pt>
                <c:pt idx="388">
                  <c:v>Subway</c:v>
                </c:pt>
                <c:pt idx="389">
                  <c:v>Subway</c:v>
                </c:pt>
                <c:pt idx="390">
                  <c:v>Subway</c:v>
                </c:pt>
                <c:pt idx="391">
                  <c:v>Subway</c:v>
                </c:pt>
                <c:pt idx="392">
                  <c:v>Subway</c:v>
                </c:pt>
                <c:pt idx="393">
                  <c:v>Subway</c:v>
                </c:pt>
                <c:pt idx="394">
                  <c:v>Subway</c:v>
                </c:pt>
                <c:pt idx="395">
                  <c:v>Subway</c:v>
                </c:pt>
                <c:pt idx="396">
                  <c:v>Subway</c:v>
                </c:pt>
                <c:pt idx="397">
                  <c:v>Subway</c:v>
                </c:pt>
                <c:pt idx="398">
                  <c:v>Subway</c:v>
                </c:pt>
                <c:pt idx="399">
                  <c:v>Subway</c:v>
                </c:pt>
                <c:pt idx="400">
                  <c:v>Taco Bell</c:v>
                </c:pt>
                <c:pt idx="401">
                  <c:v>Taco Bell</c:v>
                </c:pt>
                <c:pt idx="402">
                  <c:v>Taco Bell</c:v>
                </c:pt>
                <c:pt idx="403">
                  <c:v>Taco Bell</c:v>
                </c:pt>
                <c:pt idx="404">
                  <c:v>Taco Bell</c:v>
                </c:pt>
                <c:pt idx="405">
                  <c:v>Taco Bell</c:v>
                </c:pt>
                <c:pt idx="406">
                  <c:v>Taco Bell</c:v>
                </c:pt>
                <c:pt idx="407">
                  <c:v>Taco Bell</c:v>
                </c:pt>
                <c:pt idx="408">
                  <c:v>Taco Bell</c:v>
                </c:pt>
                <c:pt idx="409">
                  <c:v>Taco Bell</c:v>
                </c:pt>
                <c:pt idx="410">
                  <c:v>Taco Bell</c:v>
                </c:pt>
                <c:pt idx="411">
                  <c:v>Taco Bell</c:v>
                </c:pt>
                <c:pt idx="412">
                  <c:v>Taco Bell</c:v>
                </c:pt>
                <c:pt idx="413">
                  <c:v>Taco Bell</c:v>
                </c:pt>
                <c:pt idx="414">
                  <c:v>Taco Bell</c:v>
                </c:pt>
                <c:pt idx="415">
                  <c:v>Taco Bell</c:v>
                </c:pt>
                <c:pt idx="416">
                  <c:v>Taco Bell</c:v>
                </c:pt>
                <c:pt idx="417">
                  <c:v>Taco Bell</c:v>
                </c:pt>
                <c:pt idx="418">
                  <c:v>Taco Bell</c:v>
                </c:pt>
                <c:pt idx="419">
                  <c:v>Taco Bell</c:v>
                </c:pt>
                <c:pt idx="420">
                  <c:v>Taco Bell</c:v>
                </c:pt>
                <c:pt idx="421">
                  <c:v>Taco Bell</c:v>
                </c:pt>
                <c:pt idx="422">
                  <c:v>Taco Bell</c:v>
                </c:pt>
                <c:pt idx="423">
                  <c:v>Taco Bell</c:v>
                </c:pt>
                <c:pt idx="424">
                  <c:v>Taco Bell</c:v>
                </c:pt>
                <c:pt idx="425">
                  <c:v>Taco Bell</c:v>
                </c:pt>
                <c:pt idx="426">
                  <c:v>Taco Bell</c:v>
                </c:pt>
                <c:pt idx="427">
                  <c:v>Taco Bell</c:v>
                </c:pt>
                <c:pt idx="428">
                  <c:v>Taco Bell</c:v>
                </c:pt>
                <c:pt idx="429">
                  <c:v>Taco Bell</c:v>
                </c:pt>
                <c:pt idx="430">
                  <c:v>Taco Bell</c:v>
                </c:pt>
                <c:pt idx="431">
                  <c:v>Taco Bell</c:v>
                </c:pt>
                <c:pt idx="432">
                  <c:v>Taco Bell</c:v>
                </c:pt>
                <c:pt idx="433">
                  <c:v>Taco Bell</c:v>
                </c:pt>
                <c:pt idx="434">
                  <c:v>Taco Bell</c:v>
                </c:pt>
                <c:pt idx="435">
                  <c:v>Taco Bell</c:v>
                </c:pt>
                <c:pt idx="436">
                  <c:v>Taco Bell</c:v>
                </c:pt>
                <c:pt idx="437">
                  <c:v>Taco Bell</c:v>
                </c:pt>
                <c:pt idx="438">
                  <c:v>Taco Bell</c:v>
                </c:pt>
                <c:pt idx="439">
                  <c:v>Taco Bell</c:v>
                </c:pt>
                <c:pt idx="440">
                  <c:v>Taco Bell</c:v>
                </c:pt>
                <c:pt idx="441">
                  <c:v>Taco Bell</c:v>
                </c:pt>
                <c:pt idx="442">
                  <c:v>Taco Bell</c:v>
                </c:pt>
                <c:pt idx="443">
                  <c:v>Taco Bell</c:v>
                </c:pt>
                <c:pt idx="444">
                  <c:v>Taco Bell</c:v>
                </c:pt>
                <c:pt idx="445">
                  <c:v>Taco Bell</c:v>
                </c:pt>
                <c:pt idx="446">
                  <c:v>Taco Bell</c:v>
                </c:pt>
                <c:pt idx="447">
                  <c:v>Taco Bell</c:v>
                </c:pt>
                <c:pt idx="448">
                  <c:v>Taco Bell</c:v>
                </c:pt>
                <c:pt idx="449">
                  <c:v>Taco Bell</c:v>
                </c:pt>
                <c:pt idx="450">
                  <c:v>Taco Bell</c:v>
                </c:pt>
                <c:pt idx="451">
                  <c:v>Taco Bell</c:v>
                </c:pt>
                <c:pt idx="452">
                  <c:v>Taco Bell</c:v>
                </c:pt>
                <c:pt idx="453">
                  <c:v>Taco Bell</c:v>
                </c:pt>
                <c:pt idx="454">
                  <c:v>Taco Bell</c:v>
                </c:pt>
                <c:pt idx="455">
                  <c:v>Taco Bell</c:v>
                </c:pt>
                <c:pt idx="456">
                  <c:v>Taco Bell</c:v>
                </c:pt>
                <c:pt idx="457">
                  <c:v>Taco Bell</c:v>
                </c:pt>
                <c:pt idx="458">
                  <c:v>Taco Bell</c:v>
                </c:pt>
                <c:pt idx="459">
                  <c:v>Taco Bell</c:v>
                </c:pt>
                <c:pt idx="460">
                  <c:v>Taco Bell</c:v>
                </c:pt>
                <c:pt idx="461">
                  <c:v>Taco Bell</c:v>
                </c:pt>
                <c:pt idx="462">
                  <c:v>Taco Bell</c:v>
                </c:pt>
                <c:pt idx="463">
                  <c:v>Taco Bell</c:v>
                </c:pt>
                <c:pt idx="464">
                  <c:v>Taco Bell</c:v>
                </c:pt>
                <c:pt idx="465">
                  <c:v>Taco Bell</c:v>
                </c:pt>
                <c:pt idx="466">
                  <c:v>Taco Bell</c:v>
                </c:pt>
                <c:pt idx="467">
                  <c:v>Taco Bell</c:v>
                </c:pt>
                <c:pt idx="468">
                  <c:v>Taco Bell</c:v>
                </c:pt>
                <c:pt idx="469">
                  <c:v>Taco Bell</c:v>
                </c:pt>
                <c:pt idx="470">
                  <c:v>Taco Bell</c:v>
                </c:pt>
                <c:pt idx="471">
                  <c:v>Taco Bell</c:v>
                </c:pt>
                <c:pt idx="472">
                  <c:v>Taco Bell</c:v>
                </c:pt>
                <c:pt idx="473">
                  <c:v>Taco Bell</c:v>
                </c:pt>
                <c:pt idx="474">
                  <c:v>Taco Bell</c:v>
                </c:pt>
                <c:pt idx="475">
                  <c:v>Taco Bell</c:v>
                </c:pt>
                <c:pt idx="476">
                  <c:v>Taco Bell</c:v>
                </c:pt>
                <c:pt idx="477">
                  <c:v>Taco Bell</c:v>
                </c:pt>
                <c:pt idx="478">
                  <c:v>Taco Bell</c:v>
                </c:pt>
                <c:pt idx="479">
                  <c:v>Taco Bell</c:v>
                </c:pt>
                <c:pt idx="480">
                  <c:v>Taco Bell</c:v>
                </c:pt>
                <c:pt idx="481">
                  <c:v>Taco Bell</c:v>
                </c:pt>
                <c:pt idx="482">
                  <c:v>Taco Bell</c:v>
                </c:pt>
                <c:pt idx="483">
                  <c:v>Taco Bell</c:v>
                </c:pt>
                <c:pt idx="484">
                  <c:v>Taco Bell</c:v>
                </c:pt>
                <c:pt idx="485">
                  <c:v>Taco Bell</c:v>
                </c:pt>
                <c:pt idx="486">
                  <c:v>Taco Bell</c:v>
                </c:pt>
                <c:pt idx="487">
                  <c:v>Taco Bell</c:v>
                </c:pt>
                <c:pt idx="488">
                  <c:v>Taco Bell</c:v>
                </c:pt>
                <c:pt idx="489">
                  <c:v>Taco Bell</c:v>
                </c:pt>
                <c:pt idx="490">
                  <c:v>Taco Bell</c:v>
                </c:pt>
                <c:pt idx="491">
                  <c:v>Taco Bell</c:v>
                </c:pt>
                <c:pt idx="492">
                  <c:v>Taco Bell</c:v>
                </c:pt>
                <c:pt idx="493">
                  <c:v>Taco Bell</c:v>
                </c:pt>
                <c:pt idx="494">
                  <c:v>Taco Bell</c:v>
                </c:pt>
                <c:pt idx="495">
                  <c:v>Taco Bell</c:v>
                </c:pt>
                <c:pt idx="496">
                  <c:v>Taco Bell</c:v>
                </c:pt>
                <c:pt idx="497">
                  <c:v>Taco Bell</c:v>
                </c:pt>
                <c:pt idx="498">
                  <c:v>Taco Bell</c:v>
                </c:pt>
                <c:pt idx="499">
                  <c:v>Taco Bell</c:v>
                </c:pt>
                <c:pt idx="500">
                  <c:v>Taco Bell</c:v>
                </c:pt>
                <c:pt idx="501">
                  <c:v>Taco Bell</c:v>
                </c:pt>
                <c:pt idx="502">
                  <c:v>Taco Bell</c:v>
                </c:pt>
                <c:pt idx="503">
                  <c:v>Taco Bell</c:v>
                </c:pt>
                <c:pt idx="504">
                  <c:v>Taco Bell</c:v>
                </c:pt>
                <c:pt idx="505">
                  <c:v>Taco Bell</c:v>
                </c:pt>
                <c:pt idx="506">
                  <c:v>Taco Bell</c:v>
                </c:pt>
                <c:pt idx="507">
                  <c:v>Taco Bell</c:v>
                </c:pt>
                <c:pt idx="508">
                  <c:v>Taco Bell</c:v>
                </c:pt>
                <c:pt idx="509">
                  <c:v>Taco Bell</c:v>
                </c:pt>
                <c:pt idx="510">
                  <c:v>Taco Bell</c:v>
                </c:pt>
                <c:pt idx="511">
                  <c:v>Taco Bell</c:v>
                </c:pt>
                <c:pt idx="512">
                  <c:v>Taco Bell</c:v>
                </c:pt>
                <c:pt idx="513">
                  <c:v>Taco Bell</c:v>
                </c:pt>
                <c:pt idx="514">
                  <c:v>Taco Bell</c:v>
                </c:pt>
              </c:strCache>
            </c:strRef>
          </c:cat>
          <c:val>
            <c:numRef>
              <c:f>food_table!$I$2:$I$516</c:f>
              <c:numCache>
                <c:formatCode>0</c:formatCode>
                <c:ptCount val="515"/>
                <c:pt idx="0">
                  <c:v>1110</c:v>
                </c:pt>
                <c:pt idx="1">
                  <c:v>1580</c:v>
                </c:pt>
                <c:pt idx="2">
                  <c:v>1920</c:v>
                </c:pt>
                <c:pt idx="3">
                  <c:v>1940</c:v>
                </c:pt>
                <c:pt idx="4">
                  <c:v>1980</c:v>
                </c:pt>
                <c:pt idx="5">
                  <c:v>950</c:v>
                </c:pt>
                <c:pt idx="6">
                  <c:v>680</c:v>
                </c:pt>
                <c:pt idx="7">
                  <c:v>1040</c:v>
                </c:pt>
                <c:pt idx="8">
                  <c:v>1040</c:v>
                </c:pt>
                <c:pt idx="9">
                  <c:v>1290</c:v>
                </c:pt>
                <c:pt idx="10">
                  <c:v>640</c:v>
                </c:pt>
                <c:pt idx="11">
                  <c:v>790</c:v>
                </c:pt>
                <c:pt idx="12">
                  <c:v>1150</c:v>
                </c:pt>
                <c:pt idx="13">
                  <c:v>1190</c:v>
                </c:pt>
                <c:pt idx="14">
                  <c:v>480</c:v>
                </c:pt>
                <c:pt idx="15">
                  <c:v>630</c:v>
                </c:pt>
                <c:pt idx="16">
                  <c:v>1260</c:v>
                </c:pt>
                <c:pt idx="17">
                  <c:v>1890</c:v>
                </c:pt>
                <c:pt idx="18">
                  <c:v>1780</c:v>
                </c:pt>
                <c:pt idx="19">
                  <c:v>600</c:v>
                </c:pt>
                <c:pt idx="20">
                  <c:v>840</c:v>
                </c:pt>
                <c:pt idx="21">
                  <c:v>870</c:v>
                </c:pt>
                <c:pt idx="22">
                  <c:v>920</c:v>
                </c:pt>
                <c:pt idx="23">
                  <c:v>1540</c:v>
                </c:pt>
                <c:pt idx="24">
                  <c:v>1430</c:v>
                </c:pt>
                <c:pt idx="25">
                  <c:v>1050</c:v>
                </c:pt>
                <c:pt idx="26">
                  <c:v>1000</c:v>
                </c:pt>
                <c:pt idx="27">
                  <c:v>1090</c:v>
                </c:pt>
                <c:pt idx="28">
                  <c:v>1010</c:v>
                </c:pt>
                <c:pt idx="29">
                  <c:v>1550</c:v>
                </c:pt>
                <c:pt idx="30">
                  <c:v>1430</c:v>
                </c:pt>
                <c:pt idx="31">
                  <c:v>1310</c:v>
                </c:pt>
                <c:pt idx="32">
                  <c:v>1930</c:v>
                </c:pt>
                <c:pt idx="33">
                  <c:v>1820</c:v>
                </c:pt>
                <c:pt idx="34">
                  <c:v>910</c:v>
                </c:pt>
                <c:pt idx="35">
                  <c:v>1290</c:v>
                </c:pt>
                <c:pt idx="36">
                  <c:v>1890</c:v>
                </c:pt>
                <c:pt idx="37">
                  <c:v>3230</c:v>
                </c:pt>
                <c:pt idx="38">
                  <c:v>3770</c:v>
                </c:pt>
                <c:pt idx="39">
                  <c:v>6080</c:v>
                </c:pt>
                <c:pt idx="40">
                  <c:v>340</c:v>
                </c:pt>
                <c:pt idx="41">
                  <c:v>510</c:v>
                </c:pt>
                <c:pt idx="42">
                  <c:v>840</c:v>
                </c:pt>
                <c:pt idx="43">
                  <c:v>1680</c:v>
                </c:pt>
                <c:pt idx="44">
                  <c:v>3370</c:v>
                </c:pt>
                <c:pt idx="45">
                  <c:v>1780</c:v>
                </c:pt>
                <c:pt idx="46">
                  <c:v>2670</c:v>
                </c:pt>
                <c:pt idx="47">
                  <c:v>4450</c:v>
                </c:pt>
                <c:pt idx="48">
                  <c:v>20</c:v>
                </c:pt>
                <c:pt idx="49">
                  <c:v>740</c:v>
                </c:pt>
                <c:pt idx="50">
                  <c:v>1120</c:v>
                </c:pt>
                <c:pt idx="51">
                  <c:v>660</c:v>
                </c:pt>
                <c:pt idx="52">
                  <c:v>1230</c:v>
                </c:pt>
                <c:pt idx="53">
                  <c:v>1120</c:v>
                </c:pt>
                <c:pt idx="54">
                  <c:v>500</c:v>
                </c:pt>
                <c:pt idx="55">
                  <c:v>1070</c:v>
                </c:pt>
                <c:pt idx="56">
                  <c:v>960</c:v>
                </c:pt>
                <c:pt idx="57">
                  <c:v>1120</c:v>
                </c:pt>
                <c:pt idx="58">
                  <c:v>820</c:v>
                </c:pt>
                <c:pt idx="59">
                  <c:v>800</c:v>
                </c:pt>
                <c:pt idx="60">
                  <c:v>320</c:v>
                </c:pt>
                <c:pt idx="61">
                  <c:v>630</c:v>
                </c:pt>
                <c:pt idx="62">
                  <c:v>940</c:v>
                </c:pt>
                <c:pt idx="63">
                  <c:v>1250</c:v>
                </c:pt>
                <c:pt idx="64">
                  <c:v>1590</c:v>
                </c:pt>
                <c:pt idx="65">
                  <c:v>490</c:v>
                </c:pt>
                <c:pt idx="66">
                  <c:v>730</c:v>
                </c:pt>
                <c:pt idx="67">
                  <c:v>990</c:v>
                </c:pt>
                <c:pt idx="68">
                  <c:v>1460</c:v>
                </c:pt>
                <c:pt idx="69">
                  <c:v>3660</c:v>
                </c:pt>
                <c:pt idx="70">
                  <c:v>1130</c:v>
                </c:pt>
                <c:pt idx="71">
                  <c:v>1350</c:v>
                </c:pt>
                <c:pt idx="72">
                  <c:v>220</c:v>
                </c:pt>
                <c:pt idx="73">
                  <c:v>330</c:v>
                </c:pt>
                <c:pt idx="74">
                  <c:v>440</c:v>
                </c:pt>
                <c:pt idx="75">
                  <c:v>670</c:v>
                </c:pt>
                <c:pt idx="76">
                  <c:v>1310</c:v>
                </c:pt>
                <c:pt idx="77">
                  <c:v>1000</c:v>
                </c:pt>
                <c:pt idx="78">
                  <c:v>1200</c:v>
                </c:pt>
                <c:pt idx="79">
                  <c:v>1620</c:v>
                </c:pt>
                <c:pt idx="80">
                  <c:v>1760</c:v>
                </c:pt>
                <c:pt idx="81">
                  <c:v>960</c:v>
                </c:pt>
                <c:pt idx="82">
                  <c:v>2520</c:v>
                </c:pt>
                <c:pt idx="83">
                  <c:v>1780</c:v>
                </c:pt>
                <c:pt idx="84">
                  <c:v>1120</c:v>
                </c:pt>
                <c:pt idx="85">
                  <c:v>930</c:v>
                </c:pt>
                <c:pt idx="86">
                  <c:v>640</c:v>
                </c:pt>
                <c:pt idx="87">
                  <c:v>730</c:v>
                </c:pt>
                <c:pt idx="88">
                  <c:v>470</c:v>
                </c:pt>
                <c:pt idx="89">
                  <c:v>800</c:v>
                </c:pt>
                <c:pt idx="90">
                  <c:v>1350</c:v>
                </c:pt>
                <c:pt idx="91">
                  <c:v>1350</c:v>
                </c:pt>
                <c:pt idx="92">
                  <c:v>790</c:v>
                </c:pt>
                <c:pt idx="93">
                  <c:v>860</c:v>
                </c:pt>
                <c:pt idx="94">
                  <c:v>760</c:v>
                </c:pt>
                <c:pt idx="95">
                  <c:v>1120</c:v>
                </c:pt>
                <c:pt idx="96">
                  <c:v>1190</c:v>
                </c:pt>
                <c:pt idx="97">
                  <c:v>1090</c:v>
                </c:pt>
                <c:pt idx="98">
                  <c:v>1630</c:v>
                </c:pt>
                <c:pt idx="99">
                  <c:v>1550</c:v>
                </c:pt>
                <c:pt idx="100">
                  <c:v>1620</c:v>
                </c:pt>
                <c:pt idx="101">
                  <c:v>1520</c:v>
                </c:pt>
                <c:pt idx="102">
                  <c:v>1690</c:v>
                </c:pt>
                <c:pt idx="103">
                  <c:v>1410</c:v>
                </c:pt>
                <c:pt idx="104">
                  <c:v>1350</c:v>
                </c:pt>
                <c:pt idx="105">
                  <c:v>1300</c:v>
                </c:pt>
                <c:pt idx="106">
                  <c:v>1570</c:v>
                </c:pt>
                <c:pt idx="107">
                  <c:v>1120</c:v>
                </c:pt>
                <c:pt idx="108">
                  <c:v>940</c:v>
                </c:pt>
                <c:pt idx="109">
                  <c:v>1060</c:v>
                </c:pt>
                <c:pt idx="110">
                  <c:v>740</c:v>
                </c:pt>
                <c:pt idx="111">
                  <c:v>800</c:v>
                </c:pt>
                <c:pt idx="112">
                  <c:v>1340</c:v>
                </c:pt>
                <c:pt idx="113">
                  <c:v>1550</c:v>
                </c:pt>
                <c:pt idx="114">
                  <c:v>4520</c:v>
                </c:pt>
                <c:pt idx="115">
                  <c:v>2180</c:v>
                </c:pt>
                <c:pt idx="116">
                  <c:v>1250</c:v>
                </c:pt>
                <c:pt idx="117">
                  <c:v>1890</c:v>
                </c:pt>
                <c:pt idx="118">
                  <c:v>860</c:v>
                </c:pt>
                <c:pt idx="119">
                  <c:v>1500</c:v>
                </c:pt>
                <c:pt idx="120">
                  <c:v>2160</c:v>
                </c:pt>
                <c:pt idx="121">
                  <c:v>2390</c:v>
                </c:pt>
                <c:pt idx="122">
                  <c:v>2610</c:v>
                </c:pt>
                <c:pt idx="123">
                  <c:v>670</c:v>
                </c:pt>
                <c:pt idx="124">
                  <c:v>900</c:v>
                </c:pt>
                <c:pt idx="125">
                  <c:v>1120</c:v>
                </c:pt>
                <c:pt idx="126">
                  <c:v>1540</c:v>
                </c:pt>
                <c:pt idx="127">
                  <c:v>2070</c:v>
                </c:pt>
                <c:pt idx="128">
                  <c:v>1180</c:v>
                </c:pt>
                <c:pt idx="129">
                  <c:v>2310</c:v>
                </c:pt>
                <c:pt idx="130">
                  <c:v>1140</c:v>
                </c:pt>
                <c:pt idx="131">
                  <c:v>1250</c:v>
                </c:pt>
                <c:pt idx="132">
                  <c:v>870</c:v>
                </c:pt>
                <c:pt idx="133">
                  <c:v>1410</c:v>
                </c:pt>
                <c:pt idx="134">
                  <c:v>530</c:v>
                </c:pt>
                <c:pt idx="135">
                  <c:v>1940</c:v>
                </c:pt>
                <c:pt idx="136">
                  <c:v>910</c:v>
                </c:pt>
                <c:pt idx="137">
                  <c:v>920</c:v>
                </c:pt>
                <c:pt idx="138">
                  <c:v>1230</c:v>
                </c:pt>
                <c:pt idx="139">
                  <c:v>1280</c:v>
                </c:pt>
                <c:pt idx="140">
                  <c:v>2100</c:v>
                </c:pt>
                <c:pt idx="141">
                  <c:v>1460</c:v>
                </c:pt>
                <c:pt idx="142">
                  <c:v>1990</c:v>
                </c:pt>
                <c:pt idx="143">
                  <c:v>1990</c:v>
                </c:pt>
                <c:pt idx="144">
                  <c:v>2110</c:v>
                </c:pt>
                <c:pt idx="145">
                  <c:v>1750</c:v>
                </c:pt>
                <c:pt idx="146">
                  <c:v>2000</c:v>
                </c:pt>
                <c:pt idx="147">
                  <c:v>1480</c:v>
                </c:pt>
                <c:pt idx="148">
                  <c:v>2500</c:v>
                </c:pt>
                <c:pt idx="149">
                  <c:v>970</c:v>
                </c:pt>
                <c:pt idx="150">
                  <c:v>1610</c:v>
                </c:pt>
                <c:pt idx="151">
                  <c:v>1950</c:v>
                </c:pt>
                <c:pt idx="152">
                  <c:v>1610</c:v>
                </c:pt>
                <c:pt idx="153">
                  <c:v>1360</c:v>
                </c:pt>
                <c:pt idx="154">
                  <c:v>2530</c:v>
                </c:pt>
                <c:pt idx="155">
                  <c:v>3350</c:v>
                </c:pt>
                <c:pt idx="156">
                  <c:v>2040</c:v>
                </c:pt>
                <c:pt idx="157">
                  <c:v>1030</c:v>
                </c:pt>
                <c:pt idx="158">
                  <c:v>2270</c:v>
                </c:pt>
                <c:pt idx="159">
                  <c:v>980</c:v>
                </c:pt>
                <c:pt idx="160">
                  <c:v>1210</c:v>
                </c:pt>
                <c:pt idx="161">
                  <c:v>640</c:v>
                </c:pt>
                <c:pt idx="162">
                  <c:v>950</c:v>
                </c:pt>
                <c:pt idx="163">
                  <c:v>1590</c:v>
                </c:pt>
                <c:pt idx="164">
                  <c:v>2420</c:v>
                </c:pt>
                <c:pt idx="165">
                  <c:v>1290</c:v>
                </c:pt>
                <c:pt idx="166">
                  <c:v>1930</c:v>
                </c:pt>
                <c:pt idx="167">
                  <c:v>1640</c:v>
                </c:pt>
                <c:pt idx="168">
                  <c:v>2420</c:v>
                </c:pt>
                <c:pt idx="169">
                  <c:v>2130</c:v>
                </c:pt>
                <c:pt idx="170">
                  <c:v>2050</c:v>
                </c:pt>
                <c:pt idx="171">
                  <c:v>1510</c:v>
                </c:pt>
                <c:pt idx="172">
                  <c:v>1240</c:v>
                </c:pt>
                <c:pt idx="173">
                  <c:v>1060</c:v>
                </c:pt>
                <c:pt idx="174">
                  <c:v>1760</c:v>
                </c:pt>
                <c:pt idx="175">
                  <c:v>2940</c:v>
                </c:pt>
                <c:pt idx="176">
                  <c:v>2140</c:v>
                </c:pt>
                <c:pt idx="177">
                  <c:v>1520</c:v>
                </c:pt>
                <c:pt idx="178">
                  <c:v>2130</c:v>
                </c:pt>
                <c:pt idx="179">
                  <c:v>860</c:v>
                </c:pt>
                <c:pt idx="180">
                  <c:v>720</c:v>
                </c:pt>
                <c:pt idx="181">
                  <c:v>890</c:v>
                </c:pt>
                <c:pt idx="182">
                  <c:v>780</c:v>
                </c:pt>
                <c:pt idx="183">
                  <c:v>670</c:v>
                </c:pt>
                <c:pt idx="184">
                  <c:v>930</c:v>
                </c:pt>
                <c:pt idx="185">
                  <c:v>670</c:v>
                </c:pt>
                <c:pt idx="186">
                  <c:v>760</c:v>
                </c:pt>
                <c:pt idx="187">
                  <c:v>100</c:v>
                </c:pt>
                <c:pt idx="188">
                  <c:v>1000</c:v>
                </c:pt>
                <c:pt idx="189">
                  <c:v>700</c:v>
                </c:pt>
                <c:pt idx="190">
                  <c:v>870</c:v>
                </c:pt>
                <c:pt idx="191">
                  <c:v>1310</c:v>
                </c:pt>
                <c:pt idx="192">
                  <c:v>1820</c:v>
                </c:pt>
                <c:pt idx="193">
                  <c:v>1320</c:v>
                </c:pt>
                <c:pt idx="194">
                  <c:v>830</c:v>
                </c:pt>
                <c:pt idx="195">
                  <c:v>720</c:v>
                </c:pt>
                <c:pt idx="196">
                  <c:v>1900</c:v>
                </c:pt>
                <c:pt idx="197">
                  <c:v>1930</c:v>
                </c:pt>
                <c:pt idx="198">
                  <c:v>1850</c:v>
                </c:pt>
                <c:pt idx="199">
                  <c:v>710</c:v>
                </c:pt>
                <c:pt idx="200">
                  <c:v>1180</c:v>
                </c:pt>
                <c:pt idx="201">
                  <c:v>960</c:v>
                </c:pt>
                <c:pt idx="202">
                  <c:v>520</c:v>
                </c:pt>
                <c:pt idx="203">
                  <c:v>1740</c:v>
                </c:pt>
                <c:pt idx="204">
                  <c:v>1030</c:v>
                </c:pt>
                <c:pt idx="205">
                  <c:v>2050</c:v>
                </c:pt>
                <c:pt idx="206">
                  <c:v>490</c:v>
                </c:pt>
                <c:pt idx="207">
                  <c:v>1140</c:v>
                </c:pt>
                <c:pt idx="208">
                  <c:v>1550</c:v>
                </c:pt>
                <c:pt idx="209">
                  <c:v>1380</c:v>
                </c:pt>
                <c:pt idx="210">
                  <c:v>450</c:v>
                </c:pt>
                <c:pt idx="211">
                  <c:v>2270</c:v>
                </c:pt>
                <c:pt idx="212">
                  <c:v>1570</c:v>
                </c:pt>
                <c:pt idx="213">
                  <c:v>1640</c:v>
                </c:pt>
                <c:pt idx="214">
                  <c:v>1620</c:v>
                </c:pt>
                <c:pt idx="215">
                  <c:v>1360</c:v>
                </c:pt>
                <c:pt idx="216">
                  <c:v>1050</c:v>
                </c:pt>
                <c:pt idx="217">
                  <c:v>1480</c:v>
                </c:pt>
                <c:pt idx="218">
                  <c:v>980</c:v>
                </c:pt>
                <c:pt idx="219">
                  <c:v>1410</c:v>
                </c:pt>
                <c:pt idx="220">
                  <c:v>510</c:v>
                </c:pt>
                <c:pt idx="221">
                  <c:v>730</c:v>
                </c:pt>
                <c:pt idx="222">
                  <c:v>1540</c:v>
                </c:pt>
                <c:pt idx="223">
                  <c:v>1960</c:v>
                </c:pt>
                <c:pt idx="224">
                  <c:v>1640</c:v>
                </c:pt>
                <c:pt idx="225">
                  <c:v>1750</c:v>
                </c:pt>
                <c:pt idx="226">
                  <c:v>1640</c:v>
                </c:pt>
                <c:pt idx="227">
                  <c:v>1760</c:v>
                </c:pt>
                <c:pt idx="228">
                  <c:v>980</c:v>
                </c:pt>
                <c:pt idx="229">
                  <c:v>1090</c:v>
                </c:pt>
                <c:pt idx="230">
                  <c:v>650</c:v>
                </c:pt>
                <c:pt idx="231">
                  <c:v>1070</c:v>
                </c:pt>
                <c:pt idx="232">
                  <c:v>540</c:v>
                </c:pt>
                <c:pt idx="233">
                  <c:v>520</c:v>
                </c:pt>
                <c:pt idx="234">
                  <c:v>2100</c:v>
                </c:pt>
                <c:pt idx="235">
                  <c:v>630</c:v>
                </c:pt>
                <c:pt idx="236">
                  <c:v>1360</c:v>
                </c:pt>
                <c:pt idx="237">
                  <c:v>1030</c:v>
                </c:pt>
                <c:pt idx="238">
                  <c:v>1160</c:v>
                </c:pt>
                <c:pt idx="239">
                  <c:v>1930</c:v>
                </c:pt>
                <c:pt idx="240">
                  <c:v>780</c:v>
                </c:pt>
                <c:pt idx="241">
                  <c:v>310</c:v>
                </c:pt>
                <c:pt idx="242">
                  <c:v>460</c:v>
                </c:pt>
                <c:pt idx="243">
                  <c:v>1530</c:v>
                </c:pt>
                <c:pt idx="244">
                  <c:v>890</c:v>
                </c:pt>
                <c:pt idx="245">
                  <c:v>1340</c:v>
                </c:pt>
                <c:pt idx="246">
                  <c:v>2310</c:v>
                </c:pt>
                <c:pt idx="247">
                  <c:v>760</c:v>
                </c:pt>
                <c:pt idx="248">
                  <c:v>1070</c:v>
                </c:pt>
                <c:pt idx="249">
                  <c:v>850</c:v>
                </c:pt>
                <c:pt idx="250">
                  <c:v>980</c:v>
                </c:pt>
                <c:pt idx="251">
                  <c:v>960</c:v>
                </c:pt>
                <c:pt idx="252">
                  <c:v>950</c:v>
                </c:pt>
                <c:pt idx="253">
                  <c:v>1390</c:v>
                </c:pt>
                <c:pt idx="254">
                  <c:v>1200</c:v>
                </c:pt>
                <c:pt idx="255">
                  <c:v>870</c:v>
                </c:pt>
                <c:pt idx="256">
                  <c:v>1760</c:v>
                </c:pt>
                <c:pt idx="257">
                  <c:v>570</c:v>
                </c:pt>
                <c:pt idx="258">
                  <c:v>1420</c:v>
                </c:pt>
                <c:pt idx="259">
                  <c:v>850</c:v>
                </c:pt>
                <c:pt idx="260">
                  <c:v>1140</c:v>
                </c:pt>
                <c:pt idx="261">
                  <c:v>1720</c:v>
                </c:pt>
                <c:pt idx="262">
                  <c:v>1610</c:v>
                </c:pt>
                <c:pt idx="263">
                  <c:v>1280</c:v>
                </c:pt>
                <c:pt idx="264">
                  <c:v>1250</c:v>
                </c:pt>
                <c:pt idx="265">
                  <c:v>1020</c:v>
                </c:pt>
                <c:pt idx="266">
                  <c:v>820</c:v>
                </c:pt>
                <c:pt idx="267">
                  <c:v>930</c:v>
                </c:pt>
                <c:pt idx="268">
                  <c:v>1240</c:v>
                </c:pt>
                <c:pt idx="269">
                  <c:v>2780</c:v>
                </c:pt>
                <c:pt idx="270">
                  <c:v>3500</c:v>
                </c:pt>
                <c:pt idx="271">
                  <c:v>1140</c:v>
                </c:pt>
                <c:pt idx="272">
                  <c:v>1000</c:v>
                </c:pt>
                <c:pt idx="273">
                  <c:v>900</c:v>
                </c:pt>
                <c:pt idx="274">
                  <c:v>1050</c:v>
                </c:pt>
                <c:pt idx="275">
                  <c:v>900</c:v>
                </c:pt>
                <c:pt idx="276">
                  <c:v>1000</c:v>
                </c:pt>
                <c:pt idx="277">
                  <c:v>830</c:v>
                </c:pt>
                <c:pt idx="278">
                  <c:v>500</c:v>
                </c:pt>
                <c:pt idx="279">
                  <c:v>900</c:v>
                </c:pt>
                <c:pt idx="280">
                  <c:v>2210</c:v>
                </c:pt>
                <c:pt idx="281">
                  <c:v>1570</c:v>
                </c:pt>
                <c:pt idx="282">
                  <c:v>450</c:v>
                </c:pt>
                <c:pt idx="283">
                  <c:v>1210</c:v>
                </c:pt>
                <c:pt idx="284">
                  <c:v>930</c:v>
                </c:pt>
                <c:pt idx="285">
                  <c:v>1240</c:v>
                </c:pt>
                <c:pt idx="286">
                  <c:v>750</c:v>
                </c:pt>
                <c:pt idx="287">
                  <c:v>680</c:v>
                </c:pt>
                <c:pt idx="288">
                  <c:v>1390</c:v>
                </c:pt>
                <c:pt idx="289">
                  <c:v>910</c:v>
                </c:pt>
                <c:pt idx="290">
                  <c:v>2210</c:v>
                </c:pt>
                <c:pt idx="291">
                  <c:v>960</c:v>
                </c:pt>
                <c:pt idx="292">
                  <c:v>1190</c:v>
                </c:pt>
                <c:pt idx="293">
                  <c:v>1530</c:v>
                </c:pt>
                <c:pt idx="294">
                  <c:v>1470</c:v>
                </c:pt>
                <c:pt idx="295">
                  <c:v>670</c:v>
                </c:pt>
                <c:pt idx="296">
                  <c:v>1250</c:v>
                </c:pt>
                <c:pt idx="297">
                  <c:v>820</c:v>
                </c:pt>
                <c:pt idx="298">
                  <c:v>1540</c:v>
                </c:pt>
                <c:pt idx="299">
                  <c:v>730</c:v>
                </c:pt>
                <c:pt idx="300">
                  <c:v>1040</c:v>
                </c:pt>
                <c:pt idx="301">
                  <c:v>800</c:v>
                </c:pt>
                <c:pt idx="302">
                  <c:v>15</c:v>
                </c:pt>
                <c:pt idx="303">
                  <c:v>1420</c:v>
                </c:pt>
                <c:pt idx="304">
                  <c:v>680</c:v>
                </c:pt>
                <c:pt idx="305">
                  <c:v>1360</c:v>
                </c:pt>
                <c:pt idx="306">
                  <c:v>590</c:v>
                </c:pt>
                <c:pt idx="307">
                  <c:v>1180</c:v>
                </c:pt>
                <c:pt idx="308">
                  <c:v>1470</c:v>
                </c:pt>
                <c:pt idx="309">
                  <c:v>2940</c:v>
                </c:pt>
                <c:pt idx="310">
                  <c:v>1310</c:v>
                </c:pt>
                <c:pt idx="311">
                  <c:v>2620</c:v>
                </c:pt>
                <c:pt idx="312">
                  <c:v>450</c:v>
                </c:pt>
                <c:pt idx="313">
                  <c:v>830</c:v>
                </c:pt>
                <c:pt idx="314">
                  <c:v>1660</c:v>
                </c:pt>
                <c:pt idx="315">
                  <c:v>890</c:v>
                </c:pt>
                <c:pt idx="316">
                  <c:v>1780</c:v>
                </c:pt>
                <c:pt idx="317">
                  <c:v>1600</c:v>
                </c:pt>
                <c:pt idx="318">
                  <c:v>3200</c:v>
                </c:pt>
                <c:pt idx="319">
                  <c:v>1080</c:v>
                </c:pt>
                <c:pt idx="320">
                  <c:v>2160</c:v>
                </c:pt>
                <c:pt idx="321">
                  <c:v>1140</c:v>
                </c:pt>
                <c:pt idx="322">
                  <c:v>2280</c:v>
                </c:pt>
                <c:pt idx="323">
                  <c:v>1140</c:v>
                </c:pt>
                <c:pt idx="324">
                  <c:v>2280</c:v>
                </c:pt>
                <c:pt idx="325">
                  <c:v>1770</c:v>
                </c:pt>
                <c:pt idx="326">
                  <c:v>3540</c:v>
                </c:pt>
                <c:pt idx="327">
                  <c:v>1300</c:v>
                </c:pt>
                <c:pt idx="328">
                  <c:v>2600</c:v>
                </c:pt>
                <c:pt idx="329">
                  <c:v>1470</c:v>
                </c:pt>
                <c:pt idx="330">
                  <c:v>2940</c:v>
                </c:pt>
                <c:pt idx="331">
                  <c:v>950</c:v>
                </c:pt>
                <c:pt idx="332">
                  <c:v>1900</c:v>
                </c:pt>
                <c:pt idx="333">
                  <c:v>640</c:v>
                </c:pt>
                <c:pt idx="334">
                  <c:v>1280</c:v>
                </c:pt>
                <c:pt idx="335">
                  <c:v>390</c:v>
                </c:pt>
                <c:pt idx="336">
                  <c:v>700</c:v>
                </c:pt>
                <c:pt idx="337">
                  <c:v>1400</c:v>
                </c:pt>
                <c:pt idx="338">
                  <c:v>540</c:v>
                </c:pt>
                <c:pt idx="339">
                  <c:v>1080</c:v>
                </c:pt>
                <c:pt idx="340">
                  <c:v>1520</c:v>
                </c:pt>
                <c:pt idx="341">
                  <c:v>3040</c:v>
                </c:pt>
                <c:pt idx="342">
                  <c:v>1060</c:v>
                </c:pt>
                <c:pt idx="343">
                  <c:v>2120</c:v>
                </c:pt>
                <c:pt idx="344">
                  <c:v>880</c:v>
                </c:pt>
                <c:pt idx="345">
                  <c:v>1760</c:v>
                </c:pt>
                <c:pt idx="346">
                  <c:v>1210</c:v>
                </c:pt>
                <c:pt idx="347">
                  <c:v>1420</c:v>
                </c:pt>
                <c:pt idx="348">
                  <c:v>690</c:v>
                </c:pt>
                <c:pt idx="349">
                  <c:v>1380</c:v>
                </c:pt>
                <c:pt idx="350">
                  <c:v>900</c:v>
                </c:pt>
                <c:pt idx="351">
                  <c:v>1800</c:v>
                </c:pt>
                <c:pt idx="352">
                  <c:v>620</c:v>
                </c:pt>
                <c:pt idx="353">
                  <c:v>1240</c:v>
                </c:pt>
                <c:pt idx="354">
                  <c:v>860</c:v>
                </c:pt>
                <c:pt idx="355">
                  <c:v>1720</c:v>
                </c:pt>
                <c:pt idx="356">
                  <c:v>380</c:v>
                </c:pt>
                <c:pt idx="357">
                  <c:v>810</c:v>
                </c:pt>
                <c:pt idx="358">
                  <c:v>1620</c:v>
                </c:pt>
                <c:pt idx="359">
                  <c:v>820</c:v>
                </c:pt>
                <c:pt idx="360">
                  <c:v>1640</c:v>
                </c:pt>
                <c:pt idx="361">
                  <c:v>1480</c:v>
                </c:pt>
                <c:pt idx="362">
                  <c:v>2960</c:v>
                </c:pt>
                <c:pt idx="363">
                  <c:v>190</c:v>
                </c:pt>
                <c:pt idx="364">
                  <c:v>310</c:v>
                </c:pt>
                <c:pt idx="365">
                  <c:v>620</c:v>
                </c:pt>
                <c:pt idx="366">
                  <c:v>800</c:v>
                </c:pt>
                <c:pt idx="367">
                  <c:v>1600</c:v>
                </c:pt>
                <c:pt idx="368">
                  <c:v>1120</c:v>
                </c:pt>
                <c:pt idx="369">
                  <c:v>420</c:v>
                </c:pt>
                <c:pt idx="370">
                  <c:v>1250</c:v>
                </c:pt>
                <c:pt idx="371">
                  <c:v>1080</c:v>
                </c:pt>
                <c:pt idx="372">
                  <c:v>590</c:v>
                </c:pt>
                <c:pt idx="373">
                  <c:v>1100</c:v>
                </c:pt>
                <c:pt idx="374">
                  <c:v>1320</c:v>
                </c:pt>
                <c:pt idx="375">
                  <c:v>680</c:v>
                </c:pt>
                <c:pt idx="376">
                  <c:v>1040</c:v>
                </c:pt>
                <c:pt idx="377">
                  <c:v>820</c:v>
                </c:pt>
                <c:pt idx="378">
                  <c:v>490</c:v>
                </c:pt>
                <c:pt idx="379">
                  <c:v>1060</c:v>
                </c:pt>
                <c:pt idx="380">
                  <c:v>1060</c:v>
                </c:pt>
                <c:pt idx="381">
                  <c:v>720</c:v>
                </c:pt>
                <c:pt idx="382">
                  <c:v>280</c:v>
                </c:pt>
                <c:pt idx="383">
                  <c:v>450</c:v>
                </c:pt>
                <c:pt idx="384">
                  <c:v>1280</c:v>
                </c:pt>
                <c:pt idx="385">
                  <c:v>830</c:v>
                </c:pt>
                <c:pt idx="386">
                  <c:v>640</c:v>
                </c:pt>
                <c:pt idx="387">
                  <c:v>910</c:v>
                </c:pt>
                <c:pt idx="388">
                  <c:v>660</c:v>
                </c:pt>
                <c:pt idx="389">
                  <c:v>370</c:v>
                </c:pt>
                <c:pt idx="390">
                  <c:v>580</c:v>
                </c:pt>
                <c:pt idx="391">
                  <c:v>570</c:v>
                </c:pt>
                <c:pt idx="392">
                  <c:v>65</c:v>
                </c:pt>
                <c:pt idx="393">
                  <c:v>2250</c:v>
                </c:pt>
                <c:pt idx="394">
                  <c:v>1900</c:v>
                </c:pt>
                <c:pt idx="395">
                  <c:v>2970</c:v>
                </c:pt>
                <c:pt idx="396">
                  <c:v>1270</c:v>
                </c:pt>
                <c:pt idx="397">
                  <c:v>1070</c:v>
                </c:pt>
                <c:pt idx="398">
                  <c:v>1350</c:v>
                </c:pt>
                <c:pt idx="399">
                  <c:v>1420</c:v>
                </c:pt>
                <c:pt idx="400">
                  <c:v>1360</c:v>
                </c:pt>
                <c:pt idx="401">
                  <c:v>1320</c:v>
                </c:pt>
                <c:pt idx="402">
                  <c:v>1090</c:v>
                </c:pt>
                <c:pt idx="403">
                  <c:v>960</c:v>
                </c:pt>
                <c:pt idx="404">
                  <c:v>1270</c:v>
                </c:pt>
                <c:pt idx="405">
                  <c:v>1030</c:v>
                </c:pt>
                <c:pt idx="406">
                  <c:v>1100</c:v>
                </c:pt>
                <c:pt idx="407">
                  <c:v>1090</c:v>
                </c:pt>
                <c:pt idx="408">
                  <c:v>1050</c:v>
                </c:pt>
                <c:pt idx="409">
                  <c:v>1090</c:v>
                </c:pt>
                <c:pt idx="410">
                  <c:v>1960</c:v>
                </c:pt>
                <c:pt idx="411">
                  <c:v>1900</c:v>
                </c:pt>
                <c:pt idx="412">
                  <c:v>1750</c:v>
                </c:pt>
                <c:pt idx="413">
                  <c:v>930</c:v>
                </c:pt>
                <c:pt idx="414">
                  <c:v>930</c:v>
                </c:pt>
                <c:pt idx="415">
                  <c:v>1510</c:v>
                </c:pt>
                <c:pt idx="416">
                  <c:v>1520</c:v>
                </c:pt>
                <c:pt idx="417">
                  <c:v>1530</c:v>
                </c:pt>
                <c:pt idx="418">
                  <c:v>1130</c:v>
                </c:pt>
                <c:pt idx="419">
                  <c:v>1440</c:v>
                </c:pt>
                <c:pt idx="420">
                  <c:v>1410</c:v>
                </c:pt>
                <c:pt idx="421">
                  <c:v>1450</c:v>
                </c:pt>
                <c:pt idx="422">
                  <c:v>960</c:v>
                </c:pt>
                <c:pt idx="423">
                  <c:v>2260</c:v>
                </c:pt>
                <c:pt idx="424">
                  <c:v>2230</c:v>
                </c:pt>
                <c:pt idx="425">
                  <c:v>2080</c:v>
                </c:pt>
                <c:pt idx="426">
                  <c:v>1740</c:v>
                </c:pt>
                <c:pt idx="427">
                  <c:v>1750</c:v>
                </c:pt>
                <c:pt idx="428">
                  <c:v>1760</c:v>
                </c:pt>
                <c:pt idx="429">
                  <c:v>1030</c:v>
                </c:pt>
                <c:pt idx="430">
                  <c:v>2020</c:v>
                </c:pt>
                <c:pt idx="431">
                  <c:v>1940</c:v>
                </c:pt>
                <c:pt idx="432">
                  <c:v>2020</c:v>
                </c:pt>
                <c:pt idx="433">
                  <c:v>460</c:v>
                </c:pt>
                <c:pt idx="434">
                  <c:v>770</c:v>
                </c:pt>
                <c:pt idx="435">
                  <c:v>350</c:v>
                </c:pt>
                <c:pt idx="436">
                  <c:v>370</c:v>
                </c:pt>
                <c:pt idx="437">
                  <c:v>290</c:v>
                </c:pt>
                <c:pt idx="438">
                  <c:v>320</c:v>
                </c:pt>
                <c:pt idx="439">
                  <c:v>640</c:v>
                </c:pt>
                <c:pt idx="440">
                  <c:v>670</c:v>
                </c:pt>
                <c:pt idx="441">
                  <c:v>640</c:v>
                </c:pt>
                <c:pt idx="442">
                  <c:v>630</c:v>
                </c:pt>
                <c:pt idx="443">
                  <c:v>650</c:v>
                </c:pt>
                <c:pt idx="444">
                  <c:v>770</c:v>
                </c:pt>
                <c:pt idx="445">
                  <c:v>370</c:v>
                </c:pt>
                <c:pt idx="446">
                  <c:v>390</c:v>
                </c:pt>
                <c:pt idx="447">
                  <c:v>550</c:v>
                </c:pt>
                <c:pt idx="448">
                  <c:v>760</c:v>
                </c:pt>
                <c:pt idx="449">
                  <c:v>340</c:v>
                </c:pt>
                <c:pt idx="450">
                  <c:v>370</c:v>
                </c:pt>
                <c:pt idx="451">
                  <c:v>530</c:v>
                </c:pt>
                <c:pt idx="452">
                  <c:v>510</c:v>
                </c:pt>
                <c:pt idx="453">
                  <c:v>510</c:v>
                </c:pt>
                <c:pt idx="454">
                  <c:v>530</c:v>
                </c:pt>
                <c:pt idx="455">
                  <c:v>570</c:v>
                </c:pt>
                <c:pt idx="456">
                  <c:v>570</c:v>
                </c:pt>
                <c:pt idx="457">
                  <c:v>1010</c:v>
                </c:pt>
                <c:pt idx="458">
                  <c:v>1070</c:v>
                </c:pt>
                <c:pt idx="459">
                  <c:v>1090</c:v>
                </c:pt>
                <c:pt idx="460">
                  <c:v>1240</c:v>
                </c:pt>
                <c:pt idx="461">
                  <c:v>950</c:v>
                </c:pt>
                <c:pt idx="462">
                  <c:v>1020</c:v>
                </c:pt>
                <c:pt idx="463">
                  <c:v>1060</c:v>
                </c:pt>
                <c:pt idx="464">
                  <c:v>460</c:v>
                </c:pt>
                <c:pt idx="465">
                  <c:v>290</c:v>
                </c:pt>
                <c:pt idx="466">
                  <c:v>500</c:v>
                </c:pt>
                <c:pt idx="467">
                  <c:v>500</c:v>
                </c:pt>
                <c:pt idx="468">
                  <c:v>810</c:v>
                </c:pt>
                <c:pt idx="469">
                  <c:v>890</c:v>
                </c:pt>
                <c:pt idx="470">
                  <c:v>890</c:v>
                </c:pt>
                <c:pt idx="471">
                  <c:v>880</c:v>
                </c:pt>
                <c:pt idx="472">
                  <c:v>1110</c:v>
                </c:pt>
                <c:pt idx="473">
                  <c:v>550</c:v>
                </c:pt>
                <c:pt idx="474">
                  <c:v>510</c:v>
                </c:pt>
                <c:pt idx="475">
                  <c:v>550</c:v>
                </c:pt>
                <c:pt idx="476">
                  <c:v>1420</c:v>
                </c:pt>
                <c:pt idx="477">
                  <c:v>1100</c:v>
                </c:pt>
                <c:pt idx="478">
                  <c:v>690</c:v>
                </c:pt>
                <c:pt idx="479">
                  <c:v>600</c:v>
                </c:pt>
                <c:pt idx="480">
                  <c:v>550</c:v>
                </c:pt>
                <c:pt idx="481">
                  <c:v>960</c:v>
                </c:pt>
                <c:pt idx="482">
                  <c:v>560</c:v>
                </c:pt>
                <c:pt idx="483">
                  <c:v>870</c:v>
                </c:pt>
                <c:pt idx="484">
                  <c:v>900</c:v>
                </c:pt>
                <c:pt idx="485">
                  <c:v>1520</c:v>
                </c:pt>
                <c:pt idx="486">
                  <c:v>1460</c:v>
                </c:pt>
                <c:pt idx="487">
                  <c:v>1310</c:v>
                </c:pt>
                <c:pt idx="488">
                  <c:v>1000</c:v>
                </c:pt>
                <c:pt idx="489">
                  <c:v>450</c:v>
                </c:pt>
                <c:pt idx="490">
                  <c:v>1210</c:v>
                </c:pt>
                <c:pt idx="491">
                  <c:v>1290</c:v>
                </c:pt>
                <c:pt idx="492">
                  <c:v>930</c:v>
                </c:pt>
                <c:pt idx="493">
                  <c:v>640</c:v>
                </c:pt>
                <c:pt idx="494">
                  <c:v>1480</c:v>
                </c:pt>
                <c:pt idx="495">
                  <c:v>1110</c:v>
                </c:pt>
                <c:pt idx="496">
                  <c:v>650</c:v>
                </c:pt>
                <c:pt idx="497">
                  <c:v>1270</c:v>
                </c:pt>
                <c:pt idx="498">
                  <c:v>1120</c:v>
                </c:pt>
                <c:pt idx="499">
                  <c:v>860</c:v>
                </c:pt>
                <c:pt idx="500">
                  <c:v>740</c:v>
                </c:pt>
                <c:pt idx="501">
                  <c:v>840</c:v>
                </c:pt>
                <c:pt idx="502">
                  <c:v>840</c:v>
                </c:pt>
                <c:pt idx="503">
                  <c:v>890</c:v>
                </c:pt>
                <c:pt idx="504">
                  <c:v>540</c:v>
                </c:pt>
                <c:pt idx="505">
                  <c:v>900</c:v>
                </c:pt>
                <c:pt idx="506">
                  <c:v>440</c:v>
                </c:pt>
                <c:pt idx="507">
                  <c:v>1050</c:v>
                </c:pt>
                <c:pt idx="508">
                  <c:v>1250</c:v>
                </c:pt>
                <c:pt idx="509">
                  <c:v>1550</c:v>
                </c:pt>
                <c:pt idx="510">
                  <c:v>1850</c:v>
                </c:pt>
                <c:pt idx="511">
                  <c:v>1270</c:v>
                </c:pt>
                <c:pt idx="512">
                  <c:v>1340</c:v>
                </c:pt>
                <c:pt idx="513">
                  <c:v>1260</c:v>
                </c:pt>
                <c:pt idx="514">
                  <c:v>1340</c:v>
                </c:pt>
              </c:numCache>
            </c:numRef>
          </c:val>
          <c:smooth val="0"/>
          <c:extLst>
            <c:ext xmlns:c16="http://schemas.microsoft.com/office/drawing/2014/chart" uri="{C3380CC4-5D6E-409C-BE32-E72D297353CC}">
              <c16:uniqueId val="{00000000-19E8-45F6-9695-38D663F0F50A}"/>
            </c:ext>
          </c:extLst>
        </c:ser>
        <c:dLbls>
          <c:showLegendKey val="0"/>
          <c:showVal val="0"/>
          <c:showCatName val="0"/>
          <c:showSerName val="0"/>
          <c:showPercent val="0"/>
          <c:showBubbleSize val="0"/>
        </c:dLbls>
        <c:smooth val="0"/>
        <c:axId val="927233855"/>
        <c:axId val="927223775"/>
      </c:lineChart>
      <c:catAx>
        <c:axId val="92723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223775"/>
        <c:crosses val="autoZero"/>
        <c:auto val="1"/>
        <c:lblAlgn val="ctr"/>
        <c:lblOffset val="100"/>
        <c:noMultiLvlLbl val="0"/>
      </c:catAx>
      <c:valAx>
        <c:axId val="9272237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233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calories by restaurant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8"/>
              <c:pt idx="0">
                <c:v>Arbys</c:v>
              </c:pt>
              <c:pt idx="1">
                <c:v>Burger King</c:v>
              </c:pt>
              <c:pt idx="2">
                <c:v>Chick Fil-A</c:v>
              </c:pt>
              <c:pt idx="3">
                <c:v>Dairy Queen</c:v>
              </c:pt>
              <c:pt idx="4">
                <c:v>Mcdonalds</c:v>
              </c:pt>
              <c:pt idx="5">
                <c:v>Sonic</c:v>
              </c:pt>
              <c:pt idx="6">
                <c:v>Subway</c:v>
              </c:pt>
              <c:pt idx="7">
                <c:v>Taco Bell</c:v>
              </c:pt>
            </c:strLit>
          </c:cat>
          <c:val>
            <c:numLit>
              <c:formatCode>General</c:formatCode>
              <c:ptCount val="8"/>
              <c:pt idx="0">
                <c:v>532.72727272727275</c:v>
              </c:pt>
              <c:pt idx="1">
                <c:v>608.57142857142856</c:v>
              </c:pt>
              <c:pt idx="2">
                <c:v>384.44444444444446</c:v>
              </c:pt>
              <c:pt idx="3">
                <c:v>520.23809523809518</c:v>
              </c:pt>
              <c:pt idx="4">
                <c:v>640.35087719298247</c:v>
              </c:pt>
              <c:pt idx="5">
                <c:v>631.69811320754718</c:v>
              </c:pt>
              <c:pt idx="6">
                <c:v>503.02083333333331</c:v>
              </c:pt>
              <c:pt idx="7">
                <c:v>443.6521739130435</c:v>
              </c:pt>
            </c:numLit>
          </c:val>
          <c:extLst>
            <c:ext xmlns:c16="http://schemas.microsoft.com/office/drawing/2014/chart" uri="{C3380CC4-5D6E-409C-BE32-E72D297353CC}">
              <c16:uniqueId val="{00000000-BA47-45AD-83A3-BE36F2B99C2F}"/>
            </c:ext>
          </c:extLst>
        </c:ser>
        <c:dLbls>
          <c:showLegendKey val="0"/>
          <c:showVal val="0"/>
          <c:showCatName val="0"/>
          <c:showSerName val="0"/>
          <c:showPercent val="0"/>
          <c:showBubbleSize val="0"/>
        </c:dLbls>
        <c:gapWidth val="219"/>
        <c:overlap val="-27"/>
        <c:axId val="513948943"/>
        <c:axId val="171962815"/>
      </c:barChart>
      <c:catAx>
        <c:axId val="513948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2815"/>
        <c:crosses val="autoZero"/>
        <c:auto val="1"/>
        <c:lblAlgn val="ctr"/>
        <c:lblOffset val="100"/>
        <c:noMultiLvlLbl val="0"/>
      </c:catAx>
      <c:valAx>
        <c:axId val="171962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9489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Restaurant wise fat</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food_table!$E$1</c:f>
              <c:strCache>
                <c:ptCount val="1"/>
                <c:pt idx="0">
                  <c:v>total_fat</c:v>
                </c:pt>
              </c:strCache>
            </c:strRef>
          </c:tx>
          <c:spPr>
            <a:solidFill>
              <a:schemeClr val="accent1"/>
            </a:solidFill>
            <a:ln>
              <a:noFill/>
            </a:ln>
            <a:effectLst/>
          </c:spPr>
          <c:invertIfNegative val="0"/>
          <c:cat>
            <c:strRef>
              <c:f>food_table!$A$2:$A$516</c:f>
              <c:strCache>
                <c:ptCount val="515"/>
                <c:pt idx="0">
                  <c:v>Mcdonalds</c:v>
                </c:pt>
                <c:pt idx="1">
                  <c:v>Mcdonalds</c:v>
                </c:pt>
                <c:pt idx="2">
                  <c:v>Mcdonalds</c:v>
                </c:pt>
                <c:pt idx="3">
                  <c:v>Mcdonalds</c:v>
                </c:pt>
                <c:pt idx="4">
                  <c:v>Mcdonalds</c:v>
                </c:pt>
                <c:pt idx="5">
                  <c:v>Mcdonalds</c:v>
                </c:pt>
                <c:pt idx="6">
                  <c:v>Mcdonalds</c:v>
                </c:pt>
                <c:pt idx="7">
                  <c:v>Mcdonalds</c:v>
                </c:pt>
                <c:pt idx="8">
                  <c:v>Mcdonalds</c:v>
                </c:pt>
                <c:pt idx="9">
                  <c:v>Mcdonalds</c:v>
                </c:pt>
                <c:pt idx="10">
                  <c:v>Mcdonalds</c:v>
                </c:pt>
                <c:pt idx="11">
                  <c:v>Mcdonalds</c:v>
                </c:pt>
                <c:pt idx="12">
                  <c:v>Mcdonalds</c:v>
                </c:pt>
                <c:pt idx="13">
                  <c:v>Mcdonalds</c:v>
                </c:pt>
                <c:pt idx="14">
                  <c:v>Mcdonalds</c:v>
                </c:pt>
                <c:pt idx="15">
                  <c:v>Mcdonalds</c:v>
                </c:pt>
                <c:pt idx="16">
                  <c:v>Mcdonalds</c:v>
                </c:pt>
                <c:pt idx="17">
                  <c:v>Mcdonalds</c:v>
                </c:pt>
                <c:pt idx="18">
                  <c:v>Mcdonalds</c:v>
                </c:pt>
                <c:pt idx="19">
                  <c:v>Mcdonalds</c:v>
                </c:pt>
                <c:pt idx="20">
                  <c:v>Mcdonalds</c:v>
                </c:pt>
                <c:pt idx="21">
                  <c:v>Mcdonalds</c:v>
                </c:pt>
                <c:pt idx="22">
                  <c:v>Mcdonalds</c:v>
                </c:pt>
                <c:pt idx="23">
                  <c:v>Mcdonalds</c:v>
                </c:pt>
                <c:pt idx="24">
                  <c:v>Mcdonalds</c:v>
                </c:pt>
                <c:pt idx="25">
                  <c:v>Mcdonalds</c:v>
                </c:pt>
                <c:pt idx="26">
                  <c:v>Mcdonalds</c:v>
                </c:pt>
                <c:pt idx="27">
                  <c:v>Mcdonalds</c:v>
                </c:pt>
                <c:pt idx="28">
                  <c:v>Mcdonalds</c:v>
                </c:pt>
                <c:pt idx="29">
                  <c:v>Mcdonalds</c:v>
                </c:pt>
                <c:pt idx="30">
                  <c:v>Mcdonalds</c:v>
                </c:pt>
                <c:pt idx="31">
                  <c:v>Mcdonalds</c:v>
                </c:pt>
                <c:pt idx="32">
                  <c:v>Mcdonalds</c:v>
                </c:pt>
                <c:pt idx="33">
                  <c:v>Mcdonalds</c:v>
                </c:pt>
                <c:pt idx="34">
                  <c:v>Mcdonalds</c:v>
                </c:pt>
                <c:pt idx="35">
                  <c:v>Mcdonalds</c:v>
                </c:pt>
                <c:pt idx="36">
                  <c:v>Mcdonalds</c:v>
                </c:pt>
                <c:pt idx="37">
                  <c:v>Mcdonalds</c:v>
                </c:pt>
                <c:pt idx="38">
                  <c:v>Mcdonalds</c:v>
                </c:pt>
                <c:pt idx="39">
                  <c:v>Mcdonalds</c:v>
                </c:pt>
                <c:pt idx="40">
                  <c:v>Mcdonalds</c:v>
                </c:pt>
                <c:pt idx="41">
                  <c:v>Mcdonalds</c:v>
                </c:pt>
                <c:pt idx="42">
                  <c:v>Mcdonalds</c:v>
                </c:pt>
                <c:pt idx="43">
                  <c:v>Mcdonalds</c:v>
                </c:pt>
                <c:pt idx="44">
                  <c:v>Mcdonalds</c:v>
                </c:pt>
                <c:pt idx="45">
                  <c:v>Mcdonalds</c:v>
                </c:pt>
                <c:pt idx="46">
                  <c:v>Mcdonalds</c:v>
                </c:pt>
                <c:pt idx="47">
                  <c:v>Mcdonalds</c:v>
                </c:pt>
                <c:pt idx="48">
                  <c:v>Mcdonalds</c:v>
                </c:pt>
                <c:pt idx="49">
                  <c:v>Mcdonalds</c:v>
                </c:pt>
                <c:pt idx="50">
                  <c:v>Mcdonalds</c:v>
                </c:pt>
                <c:pt idx="51">
                  <c:v>Mcdonalds</c:v>
                </c:pt>
                <c:pt idx="52">
                  <c:v>Mcdonalds</c:v>
                </c:pt>
                <c:pt idx="53">
                  <c:v>Mcdonalds</c:v>
                </c:pt>
                <c:pt idx="54">
                  <c:v>Mcdonalds</c:v>
                </c:pt>
                <c:pt idx="55">
                  <c:v>Mcdonalds</c:v>
                </c:pt>
                <c:pt idx="56">
                  <c:v>Mcdonalds</c:v>
                </c:pt>
                <c:pt idx="57">
                  <c:v>Chick Fil-A</c:v>
                </c:pt>
                <c:pt idx="58">
                  <c:v>Chick Fil-A</c:v>
                </c:pt>
                <c:pt idx="59">
                  <c:v>Chick Fil-A</c:v>
                </c:pt>
                <c:pt idx="60">
                  <c:v>Chick Fil-A</c:v>
                </c:pt>
                <c:pt idx="61">
                  <c:v>Chick Fil-A</c:v>
                </c:pt>
                <c:pt idx="62">
                  <c:v>Chick Fil-A</c:v>
                </c:pt>
                <c:pt idx="63">
                  <c:v>Chick Fil-A</c:v>
                </c:pt>
                <c:pt idx="64">
                  <c:v>Chick Fil-A</c:v>
                </c:pt>
                <c:pt idx="65">
                  <c:v>Chick Fil-A</c:v>
                </c:pt>
                <c:pt idx="66">
                  <c:v>Chick Fil-A</c:v>
                </c:pt>
                <c:pt idx="67">
                  <c:v>Chick Fil-A</c:v>
                </c:pt>
                <c:pt idx="68">
                  <c:v>Chick Fil-A</c:v>
                </c:pt>
                <c:pt idx="69">
                  <c:v>Chick Fil-A</c:v>
                </c:pt>
                <c:pt idx="70">
                  <c:v>Chick Fil-A</c:v>
                </c:pt>
                <c:pt idx="71">
                  <c:v>Chick Fil-A</c:v>
                </c:pt>
                <c:pt idx="72">
                  <c:v>Chick Fil-A</c:v>
                </c:pt>
                <c:pt idx="73">
                  <c:v>Chick Fil-A</c:v>
                </c:pt>
                <c:pt idx="74">
                  <c:v>Chick Fil-A</c:v>
                </c:pt>
                <c:pt idx="75">
                  <c:v>Chick Fil-A</c:v>
                </c:pt>
                <c:pt idx="76">
                  <c:v>Chick Fil-A</c:v>
                </c:pt>
                <c:pt idx="77">
                  <c:v>Chick Fil-A</c:v>
                </c:pt>
                <c:pt idx="78">
                  <c:v>Chick Fil-A</c:v>
                </c:pt>
                <c:pt idx="79">
                  <c:v>Chick Fil-A</c:v>
                </c:pt>
                <c:pt idx="80">
                  <c:v>Chick Fil-A</c:v>
                </c:pt>
                <c:pt idx="81">
                  <c:v>Chick Fil-A</c:v>
                </c:pt>
                <c:pt idx="82">
                  <c:v>Chick Fil-A</c:v>
                </c:pt>
                <c:pt idx="83">
                  <c:v>Chick Fil-A</c:v>
                </c:pt>
                <c:pt idx="84">
                  <c:v>Sonic</c:v>
                </c:pt>
                <c:pt idx="85">
                  <c:v>Sonic</c:v>
                </c:pt>
                <c:pt idx="86">
                  <c:v>Sonic</c:v>
                </c:pt>
                <c:pt idx="87">
                  <c:v>Sonic</c:v>
                </c:pt>
                <c:pt idx="88">
                  <c:v>Sonic</c:v>
                </c:pt>
                <c:pt idx="89">
                  <c:v>Sonic</c:v>
                </c:pt>
                <c:pt idx="90">
                  <c:v>Sonic</c:v>
                </c:pt>
                <c:pt idx="91">
                  <c:v>Sonic</c:v>
                </c:pt>
                <c:pt idx="92">
                  <c:v>Sonic</c:v>
                </c:pt>
                <c:pt idx="93">
                  <c:v>Sonic</c:v>
                </c:pt>
                <c:pt idx="94">
                  <c:v>Sonic</c:v>
                </c:pt>
                <c:pt idx="95">
                  <c:v>Sonic</c:v>
                </c:pt>
                <c:pt idx="96">
                  <c:v>Sonic</c:v>
                </c:pt>
                <c:pt idx="97">
                  <c:v>Sonic</c:v>
                </c:pt>
                <c:pt idx="98">
                  <c:v>Sonic</c:v>
                </c:pt>
                <c:pt idx="99">
                  <c:v>Sonic</c:v>
                </c:pt>
                <c:pt idx="100">
                  <c:v>Sonic</c:v>
                </c:pt>
                <c:pt idx="101">
                  <c:v>Sonic</c:v>
                </c:pt>
                <c:pt idx="102">
                  <c:v>Sonic</c:v>
                </c:pt>
                <c:pt idx="103">
                  <c:v>Sonic</c:v>
                </c:pt>
                <c:pt idx="104">
                  <c:v>Sonic</c:v>
                </c:pt>
                <c:pt idx="105">
                  <c:v>Sonic</c:v>
                </c:pt>
                <c:pt idx="106">
                  <c:v>Sonic</c:v>
                </c:pt>
                <c:pt idx="107">
                  <c:v>Sonic</c:v>
                </c:pt>
                <c:pt idx="108">
                  <c:v>Sonic</c:v>
                </c:pt>
                <c:pt idx="109">
                  <c:v>Sonic</c:v>
                </c:pt>
                <c:pt idx="110">
                  <c:v>Sonic</c:v>
                </c:pt>
                <c:pt idx="111">
                  <c:v>Sonic</c:v>
                </c:pt>
                <c:pt idx="112">
                  <c:v>Sonic</c:v>
                </c:pt>
                <c:pt idx="113">
                  <c:v>Sonic</c:v>
                </c:pt>
                <c:pt idx="114">
                  <c:v>Sonic</c:v>
                </c:pt>
                <c:pt idx="115">
                  <c:v>Sonic</c:v>
                </c:pt>
                <c:pt idx="116">
                  <c:v>Sonic</c:v>
                </c:pt>
                <c:pt idx="117">
                  <c:v>Sonic</c:v>
                </c:pt>
                <c:pt idx="118">
                  <c:v>Sonic</c:v>
                </c:pt>
                <c:pt idx="119">
                  <c:v>Sonic</c:v>
                </c:pt>
                <c:pt idx="120">
                  <c:v>Sonic</c:v>
                </c:pt>
                <c:pt idx="121">
                  <c:v>Sonic</c:v>
                </c:pt>
                <c:pt idx="122">
                  <c:v>Sonic</c:v>
                </c:pt>
                <c:pt idx="123">
                  <c:v>Sonic</c:v>
                </c:pt>
                <c:pt idx="124">
                  <c:v>Sonic</c:v>
                </c:pt>
                <c:pt idx="125">
                  <c:v>Sonic</c:v>
                </c:pt>
                <c:pt idx="126">
                  <c:v>Sonic</c:v>
                </c:pt>
                <c:pt idx="127">
                  <c:v>Sonic</c:v>
                </c:pt>
                <c:pt idx="128">
                  <c:v>Sonic</c:v>
                </c:pt>
                <c:pt idx="129">
                  <c:v>Sonic</c:v>
                </c:pt>
                <c:pt idx="130">
                  <c:v>Sonic</c:v>
                </c:pt>
                <c:pt idx="131">
                  <c:v>Sonic</c:v>
                </c:pt>
                <c:pt idx="132">
                  <c:v>Sonic</c:v>
                </c:pt>
                <c:pt idx="133">
                  <c:v>Sonic</c:v>
                </c:pt>
                <c:pt idx="134">
                  <c:v>Sonic</c:v>
                </c:pt>
                <c:pt idx="135">
                  <c:v>Sonic</c:v>
                </c:pt>
                <c:pt idx="136">
                  <c:v>Sonic</c:v>
                </c:pt>
                <c:pt idx="137">
                  <c:v>Arbys</c:v>
                </c:pt>
                <c:pt idx="138">
                  <c:v>Arbys</c:v>
                </c:pt>
                <c:pt idx="139">
                  <c:v>Arbys</c:v>
                </c:pt>
                <c:pt idx="140">
                  <c:v>Arbys</c:v>
                </c:pt>
                <c:pt idx="141">
                  <c:v>Arbys</c:v>
                </c:pt>
                <c:pt idx="142">
                  <c:v>Arbys</c:v>
                </c:pt>
                <c:pt idx="143">
                  <c:v>Arbys</c:v>
                </c:pt>
                <c:pt idx="144">
                  <c:v>Arbys</c:v>
                </c:pt>
                <c:pt idx="145">
                  <c:v>Arbys</c:v>
                </c:pt>
                <c:pt idx="146">
                  <c:v>Arbys</c:v>
                </c:pt>
                <c:pt idx="147">
                  <c:v>Arbys</c:v>
                </c:pt>
                <c:pt idx="148">
                  <c:v>Arbys</c:v>
                </c:pt>
                <c:pt idx="149">
                  <c:v>Arbys</c:v>
                </c:pt>
                <c:pt idx="150">
                  <c:v>Arbys</c:v>
                </c:pt>
                <c:pt idx="151">
                  <c:v>Arbys</c:v>
                </c:pt>
                <c:pt idx="152">
                  <c:v>Arbys</c:v>
                </c:pt>
                <c:pt idx="153">
                  <c:v>Arbys</c:v>
                </c:pt>
                <c:pt idx="154">
                  <c:v>Arbys</c:v>
                </c:pt>
                <c:pt idx="155">
                  <c:v>Arbys</c:v>
                </c:pt>
                <c:pt idx="156">
                  <c:v>Arbys</c:v>
                </c:pt>
                <c:pt idx="157">
                  <c:v>Arbys</c:v>
                </c:pt>
                <c:pt idx="158">
                  <c:v>Arbys</c:v>
                </c:pt>
                <c:pt idx="159">
                  <c:v>Arbys</c:v>
                </c:pt>
                <c:pt idx="160">
                  <c:v>Arbys</c:v>
                </c:pt>
                <c:pt idx="161">
                  <c:v>Arbys</c:v>
                </c:pt>
                <c:pt idx="162">
                  <c:v>Arbys</c:v>
                </c:pt>
                <c:pt idx="163">
                  <c:v>Arbys</c:v>
                </c:pt>
                <c:pt idx="164">
                  <c:v>Arbys</c:v>
                </c:pt>
                <c:pt idx="165">
                  <c:v>Arbys</c:v>
                </c:pt>
                <c:pt idx="166">
                  <c:v>Arbys</c:v>
                </c:pt>
                <c:pt idx="167">
                  <c:v>Arbys</c:v>
                </c:pt>
                <c:pt idx="168">
                  <c:v>Arbys</c:v>
                </c:pt>
                <c:pt idx="169">
                  <c:v>Arbys</c:v>
                </c:pt>
                <c:pt idx="170">
                  <c:v>Arbys</c:v>
                </c:pt>
                <c:pt idx="171">
                  <c:v>Arbys</c:v>
                </c:pt>
                <c:pt idx="172">
                  <c:v>Arbys</c:v>
                </c:pt>
                <c:pt idx="173">
                  <c:v>Arbys</c:v>
                </c:pt>
                <c:pt idx="174">
                  <c:v>Arbys</c:v>
                </c:pt>
                <c:pt idx="175">
                  <c:v>Arbys</c:v>
                </c:pt>
                <c:pt idx="176">
                  <c:v>Arbys</c:v>
                </c:pt>
                <c:pt idx="177">
                  <c:v>Arbys</c:v>
                </c:pt>
                <c:pt idx="178">
                  <c:v>Arbys</c:v>
                </c:pt>
                <c:pt idx="179">
                  <c:v>Arbys</c:v>
                </c:pt>
                <c:pt idx="180">
                  <c:v>Arbys</c:v>
                </c:pt>
                <c:pt idx="181">
                  <c:v>Arbys</c:v>
                </c:pt>
                <c:pt idx="182">
                  <c:v>Arbys</c:v>
                </c:pt>
                <c:pt idx="183">
                  <c:v>Arbys</c:v>
                </c:pt>
                <c:pt idx="184">
                  <c:v>Arbys</c:v>
                </c:pt>
                <c:pt idx="185">
                  <c:v>Arbys</c:v>
                </c:pt>
                <c:pt idx="186">
                  <c:v>Arbys</c:v>
                </c:pt>
                <c:pt idx="187">
                  <c:v>Arbys</c:v>
                </c:pt>
                <c:pt idx="188">
                  <c:v>Arbys</c:v>
                </c:pt>
                <c:pt idx="189">
                  <c:v>Arbys</c:v>
                </c:pt>
                <c:pt idx="190">
                  <c:v>Arbys</c:v>
                </c:pt>
                <c:pt idx="191">
                  <c:v>Arbys</c:v>
                </c:pt>
                <c:pt idx="192">
                  <c:v>Burger King</c:v>
                </c:pt>
                <c:pt idx="193">
                  <c:v>Burger King</c:v>
                </c:pt>
                <c:pt idx="194">
                  <c:v>Burger King</c:v>
                </c:pt>
                <c:pt idx="195">
                  <c:v>Burger King</c:v>
                </c:pt>
                <c:pt idx="196">
                  <c:v>Burger King</c:v>
                </c:pt>
                <c:pt idx="197">
                  <c:v>Burger King</c:v>
                </c:pt>
                <c:pt idx="198">
                  <c:v>Burger King</c:v>
                </c:pt>
                <c:pt idx="199">
                  <c:v>Burger King</c:v>
                </c:pt>
                <c:pt idx="200">
                  <c:v>Burger King</c:v>
                </c:pt>
                <c:pt idx="201">
                  <c:v>Burger King</c:v>
                </c:pt>
                <c:pt idx="202">
                  <c:v>Burger King</c:v>
                </c:pt>
                <c:pt idx="203">
                  <c:v>Burger King</c:v>
                </c:pt>
                <c:pt idx="204">
                  <c:v>Burger King</c:v>
                </c:pt>
                <c:pt idx="205">
                  <c:v>Burger King</c:v>
                </c:pt>
                <c:pt idx="206">
                  <c:v>Burger King</c:v>
                </c:pt>
                <c:pt idx="207">
                  <c:v>Burger King</c:v>
                </c:pt>
                <c:pt idx="208">
                  <c:v>Burger King</c:v>
                </c:pt>
                <c:pt idx="209">
                  <c:v>Burger King</c:v>
                </c:pt>
                <c:pt idx="210">
                  <c:v>Burger King</c:v>
                </c:pt>
                <c:pt idx="211">
                  <c:v>Burger King</c:v>
                </c:pt>
                <c:pt idx="212">
                  <c:v>Burger King</c:v>
                </c:pt>
                <c:pt idx="213">
                  <c:v>Burger King</c:v>
                </c:pt>
                <c:pt idx="214">
                  <c:v>Burger King</c:v>
                </c:pt>
                <c:pt idx="215">
                  <c:v>Burger King</c:v>
                </c:pt>
                <c:pt idx="216">
                  <c:v>Burger King</c:v>
                </c:pt>
                <c:pt idx="217">
                  <c:v>Burger King</c:v>
                </c:pt>
                <c:pt idx="218">
                  <c:v>Burger King</c:v>
                </c:pt>
                <c:pt idx="219">
                  <c:v>Burger King</c:v>
                </c:pt>
                <c:pt idx="220">
                  <c:v>Burger King</c:v>
                </c:pt>
                <c:pt idx="221">
                  <c:v>Burger King</c:v>
                </c:pt>
                <c:pt idx="222">
                  <c:v>Burger King</c:v>
                </c:pt>
                <c:pt idx="223">
                  <c:v>Burger King</c:v>
                </c:pt>
                <c:pt idx="224">
                  <c:v>Burger King</c:v>
                </c:pt>
                <c:pt idx="225">
                  <c:v>Burger King</c:v>
                </c:pt>
                <c:pt idx="226">
                  <c:v>Burger King</c:v>
                </c:pt>
                <c:pt idx="227">
                  <c:v>Burger King</c:v>
                </c:pt>
                <c:pt idx="228">
                  <c:v>Burger King</c:v>
                </c:pt>
                <c:pt idx="229">
                  <c:v>Burger King</c:v>
                </c:pt>
                <c:pt idx="230">
                  <c:v>Burger King</c:v>
                </c:pt>
                <c:pt idx="231">
                  <c:v>Burger King</c:v>
                </c:pt>
                <c:pt idx="232">
                  <c:v>Burger King</c:v>
                </c:pt>
                <c:pt idx="233">
                  <c:v>Burger King</c:v>
                </c:pt>
                <c:pt idx="234">
                  <c:v>Burger King</c:v>
                </c:pt>
                <c:pt idx="235">
                  <c:v>Burger King</c:v>
                </c:pt>
                <c:pt idx="236">
                  <c:v>Burger King</c:v>
                </c:pt>
                <c:pt idx="237">
                  <c:v>Burger King</c:v>
                </c:pt>
                <c:pt idx="238">
                  <c:v>Burger King</c:v>
                </c:pt>
                <c:pt idx="239">
                  <c:v>Burger King</c:v>
                </c:pt>
                <c:pt idx="240">
                  <c:v>Burger King</c:v>
                </c:pt>
                <c:pt idx="241">
                  <c:v>Burger King</c:v>
                </c:pt>
                <c:pt idx="242">
                  <c:v>Burger King</c:v>
                </c:pt>
                <c:pt idx="243">
                  <c:v>Burger King</c:v>
                </c:pt>
                <c:pt idx="244">
                  <c:v>Burger King</c:v>
                </c:pt>
                <c:pt idx="245">
                  <c:v>Burger King</c:v>
                </c:pt>
                <c:pt idx="246">
                  <c:v>Burger King</c:v>
                </c:pt>
                <c:pt idx="247">
                  <c:v>Burger King</c:v>
                </c:pt>
                <c:pt idx="248">
                  <c:v>Burger King</c:v>
                </c:pt>
                <c:pt idx="249">
                  <c:v>Burger King</c:v>
                </c:pt>
                <c:pt idx="250">
                  <c:v>Burger King</c:v>
                </c:pt>
                <c:pt idx="251">
                  <c:v>Burger King</c:v>
                </c:pt>
                <c:pt idx="252">
                  <c:v>Burger King</c:v>
                </c:pt>
                <c:pt idx="253">
                  <c:v>Burger King</c:v>
                </c:pt>
                <c:pt idx="254">
                  <c:v>Burger King</c:v>
                </c:pt>
                <c:pt idx="255">
                  <c:v>Burger King</c:v>
                </c:pt>
                <c:pt idx="256">
                  <c:v>Burger King</c:v>
                </c:pt>
                <c:pt idx="257">
                  <c:v>Burger King</c:v>
                </c:pt>
                <c:pt idx="258">
                  <c:v>Burger King</c:v>
                </c:pt>
                <c:pt idx="259">
                  <c:v>Burger King</c:v>
                </c:pt>
                <c:pt idx="260">
                  <c:v>Burger King</c:v>
                </c:pt>
                <c:pt idx="261">
                  <c:v>Burger King</c:v>
                </c:pt>
                <c:pt idx="262">
                  <c:v>Dairy Queen</c:v>
                </c:pt>
                <c:pt idx="263">
                  <c:v>Dairy Queen</c:v>
                </c:pt>
                <c:pt idx="264">
                  <c:v>Dairy Queen</c:v>
                </c:pt>
                <c:pt idx="265">
                  <c:v>Dairy Queen</c:v>
                </c:pt>
                <c:pt idx="266">
                  <c:v>Dairy Queen</c:v>
                </c:pt>
                <c:pt idx="267">
                  <c:v>Dairy Queen</c:v>
                </c:pt>
                <c:pt idx="268">
                  <c:v>Dairy Queen</c:v>
                </c:pt>
                <c:pt idx="269">
                  <c:v>Dairy Queen</c:v>
                </c:pt>
                <c:pt idx="270">
                  <c:v>Dairy Queen</c:v>
                </c:pt>
                <c:pt idx="271">
                  <c:v>Dairy Queen</c:v>
                </c:pt>
                <c:pt idx="272">
                  <c:v>Dairy Queen</c:v>
                </c:pt>
                <c:pt idx="273">
                  <c:v>Dairy Queen</c:v>
                </c:pt>
                <c:pt idx="274">
                  <c:v>Dairy Queen</c:v>
                </c:pt>
                <c:pt idx="275">
                  <c:v>Dairy Queen</c:v>
                </c:pt>
                <c:pt idx="276">
                  <c:v>Dairy Queen</c:v>
                </c:pt>
                <c:pt idx="277">
                  <c:v>Dairy Queen</c:v>
                </c:pt>
                <c:pt idx="278">
                  <c:v>Dairy Queen</c:v>
                </c:pt>
                <c:pt idx="279">
                  <c:v>Dairy Queen</c:v>
                </c:pt>
                <c:pt idx="280">
                  <c:v>Dairy Queen</c:v>
                </c:pt>
                <c:pt idx="281">
                  <c:v>Dairy Queen</c:v>
                </c:pt>
                <c:pt idx="282">
                  <c:v>Dairy Queen</c:v>
                </c:pt>
                <c:pt idx="283">
                  <c:v>Dairy Queen</c:v>
                </c:pt>
                <c:pt idx="284">
                  <c:v>Dairy Queen</c:v>
                </c:pt>
                <c:pt idx="285">
                  <c:v>Dairy Queen</c:v>
                </c:pt>
                <c:pt idx="286">
                  <c:v>Dairy Queen</c:v>
                </c:pt>
                <c:pt idx="287">
                  <c:v>Dairy Queen</c:v>
                </c:pt>
                <c:pt idx="288">
                  <c:v>Dairy Queen</c:v>
                </c:pt>
                <c:pt idx="289">
                  <c:v>Dairy Queen</c:v>
                </c:pt>
                <c:pt idx="290">
                  <c:v>Dairy Queen</c:v>
                </c:pt>
                <c:pt idx="291">
                  <c:v>Dairy Queen</c:v>
                </c:pt>
                <c:pt idx="292">
                  <c:v>Dairy Queen</c:v>
                </c:pt>
                <c:pt idx="293">
                  <c:v>Dairy Queen</c:v>
                </c:pt>
                <c:pt idx="294">
                  <c:v>Dairy Queen</c:v>
                </c:pt>
                <c:pt idx="295">
                  <c:v>Dairy Queen</c:v>
                </c:pt>
                <c:pt idx="296">
                  <c:v>Dairy Queen</c:v>
                </c:pt>
                <c:pt idx="297">
                  <c:v>Dairy Queen</c:v>
                </c:pt>
                <c:pt idx="298">
                  <c:v>Dairy Queen</c:v>
                </c:pt>
                <c:pt idx="299">
                  <c:v>Dairy Queen</c:v>
                </c:pt>
                <c:pt idx="300">
                  <c:v>Dairy Queen</c:v>
                </c:pt>
                <c:pt idx="301">
                  <c:v>Dairy Queen</c:v>
                </c:pt>
                <c:pt idx="302">
                  <c:v>Dairy Queen</c:v>
                </c:pt>
                <c:pt idx="303">
                  <c:v>Dairy Queen</c:v>
                </c:pt>
                <c:pt idx="304">
                  <c:v>Subway</c:v>
                </c:pt>
                <c:pt idx="305">
                  <c:v>Subway</c:v>
                </c:pt>
                <c:pt idx="306">
                  <c:v>Subway</c:v>
                </c:pt>
                <c:pt idx="307">
                  <c:v>Subway</c:v>
                </c:pt>
                <c:pt idx="308">
                  <c:v>Subway</c:v>
                </c:pt>
                <c:pt idx="309">
                  <c:v>Subway</c:v>
                </c:pt>
                <c:pt idx="310">
                  <c:v>Subway</c:v>
                </c:pt>
                <c:pt idx="311">
                  <c:v>Subway</c:v>
                </c:pt>
                <c:pt idx="312">
                  <c:v>Subway</c:v>
                </c:pt>
                <c:pt idx="313">
                  <c:v>Subway</c:v>
                </c:pt>
                <c:pt idx="314">
                  <c:v>Subway</c:v>
                </c:pt>
                <c:pt idx="315">
                  <c:v>Subway</c:v>
                </c:pt>
                <c:pt idx="316">
                  <c:v>Subway</c:v>
                </c:pt>
                <c:pt idx="317">
                  <c:v>Subway</c:v>
                </c:pt>
                <c:pt idx="318">
                  <c:v>Subway</c:v>
                </c:pt>
                <c:pt idx="319">
                  <c:v>Subway</c:v>
                </c:pt>
                <c:pt idx="320">
                  <c:v>Subway</c:v>
                </c:pt>
                <c:pt idx="321">
                  <c:v>Subway</c:v>
                </c:pt>
                <c:pt idx="322">
                  <c:v>Subway</c:v>
                </c:pt>
                <c:pt idx="323">
                  <c:v>Subway</c:v>
                </c:pt>
                <c:pt idx="324">
                  <c:v>Subway</c:v>
                </c:pt>
                <c:pt idx="325">
                  <c:v>Subway</c:v>
                </c:pt>
                <c:pt idx="326">
                  <c:v>Subway</c:v>
                </c:pt>
                <c:pt idx="327">
                  <c:v>Subway</c:v>
                </c:pt>
                <c:pt idx="328">
                  <c:v>Subway</c:v>
                </c:pt>
                <c:pt idx="329">
                  <c:v>Subway</c:v>
                </c:pt>
                <c:pt idx="330">
                  <c:v>Subway</c:v>
                </c:pt>
                <c:pt idx="331">
                  <c:v>Subway</c:v>
                </c:pt>
                <c:pt idx="332">
                  <c:v>Subway</c:v>
                </c:pt>
                <c:pt idx="333">
                  <c:v>Subway</c:v>
                </c:pt>
                <c:pt idx="334">
                  <c:v>Subway</c:v>
                </c:pt>
                <c:pt idx="335">
                  <c:v>Subway</c:v>
                </c:pt>
                <c:pt idx="336">
                  <c:v>Subway</c:v>
                </c:pt>
                <c:pt idx="337">
                  <c:v>Subway</c:v>
                </c:pt>
                <c:pt idx="338">
                  <c:v>Subway</c:v>
                </c:pt>
                <c:pt idx="339">
                  <c:v>Subway</c:v>
                </c:pt>
                <c:pt idx="340">
                  <c:v>Subway</c:v>
                </c:pt>
                <c:pt idx="341">
                  <c:v>Subway</c:v>
                </c:pt>
                <c:pt idx="342">
                  <c:v>Subway</c:v>
                </c:pt>
                <c:pt idx="343">
                  <c:v>Subway</c:v>
                </c:pt>
                <c:pt idx="344">
                  <c:v>Subway</c:v>
                </c:pt>
                <c:pt idx="345">
                  <c:v>Subway</c:v>
                </c:pt>
                <c:pt idx="346">
                  <c:v>Subway</c:v>
                </c:pt>
                <c:pt idx="347">
                  <c:v>Subway</c:v>
                </c:pt>
                <c:pt idx="348">
                  <c:v>Subway</c:v>
                </c:pt>
                <c:pt idx="349">
                  <c:v>Subway</c:v>
                </c:pt>
                <c:pt idx="350">
                  <c:v>Subway</c:v>
                </c:pt>
                <c:pt idx="351">
                  <c:v>Subway</c:v>
                </c:pt>
                <c:pt idx="352">
                  <c:v>Subway</c:v>
                </c:pt>
                <c:pt idx="353">
                  <c:v>Subway</c:v>
                </c:pt>
                <c:pt idx="354">
                  <c:v>Subway</c:v>
                </c:pt>
                <c:pt idx="355">
                  <c:v>Subway</c:v>
                </c:pt>
                <c:pt idx="356">
                  <c:v>Subway</c:v>
                </c:pt>
                <c:pt idx="357">
                  <c:v>Subway</c:v>
                </c:pt>
                <c:pt idx="358">
                  <c:v>Subway</c:v>
                </c:pt>
                <c:pt idx="359">
                  <c:v>Subway</c:v>
                </c:pt>
                <c:pt idx="360">
                  <c:v>Subway</c:v>
                </c:pt>
                <c:pt idx="361">
                  <c:v>Subway</c:v>
                </c:pt>
                <c:pt idx="362">
                  <c:v>Subway</c:v>
                </c:pt>
                <c:pt idx="363">
                  <c:v>Subway</c:v>
                </c:pt>
                <c:pt idx="364">
                  <c:v>Subway</c:v>
                </c:pt>
                <c:pt idx="365">
                  <c:v>Subway</c:v>
                </c:pt>
                <c:pt idx="366">
                  <c:v>Subway</c:v>
                </c:pt>
                <c:pt idx="367">
                  <c:v>Subway</c:v>
                </c:pt>
                <c:pt idx="368">
                  <c:v>Subway</c:v>
                </c:pt>
                <c:pt idx="369">
                  <c:v>Subway</c:v>
                </c:pt>
                <c:pt idx="370">
                  <c:v>Subway</c:v>
                </c:pt>
                <c:pt idx="371">
                  <c:v>Subway</c:v>
                </c:pt>
                <c:pt idx="372">
                  <c:v>Subway</c:v>
                </c:pt>
                <c:pt idx="373">
                  <c:v>Subway</c:v>
                </c:pt>
                <c:pt idx="374">
                  <c:v>Subway</c:v>
                </c:pt>
                <c:pt idx="375">
                  <c:v>Subway</c:v>
                </c:pt>
                <c:pt idx="376">
                  <c:v>Subway</c:v>
                </c:pt>
                <c:pt idx="377">
                  <c:v>Subway</c:v>
                </c:pt>
                <c:pt idx="378">
                  <c:v>Subway</c:v>
                </c:pt>
                <c:pt idx="379">
                  <c:v>Subway</c:v>
                </c:pt>
                <c:pt idx="380">
                  <c:v>Subway</c:v>
                </c:pt>
                <c:pt idx="381">
                  <c:v>Subway</c:v>
                </c:pt>
                <c:pt idx="382">
                  <c:v>Subway</c:v>
                </c:pt>
                <c:pt idx="383">
                  <c:v>Subway</c:v>
                </c:pt>
                <c:pt idx="384">
                  <c:v>Subway</c:v>
                </c:pt>
                <c:pt idx="385">
                  <c:v>Subway</c:v>
                </c:pt>
                <c:pt idx="386">
                  <c:v>Subway</c:v>
                </c:pt>
                <c:pt idx="387">
                  <c:v>Subway</c:v>
                </c:pt>
                <c:pt idx="388">
                  <c:v>Subway</c:v>
                </c:pt>
                <c:pt idx="389">
                  <c:v>Subway</c:v>
                </c:pt>
                <c:pt idx="390">
                  <c:v>Subway</c:v>
                </c:pt>
                <c:pt idx="391">
                  <c:v>Subway</c:v>
                </c:pt>
                <c:pt idx="392">
                  <c:v>Subway</c:v>
                </c:pt>
                <c:pt idx="393">
                  <c:v>Subway</c:v>
                </c:pt>
                <c:pt idx="394">
                  <c:v>Subway</c:v>
                </c:pt>
                <c:pt idx="395">
                  <c:v>Subway</c:v>
                </c:pt>
                <c:pt idx="396">
                  <c:v>Subway</c:v>
                </c:pt>
                <c:pt idx="397">
                  <c:v>Subway</c:v>
                </c:pt>
                <c:pt idx="398">
                  <c:v>Subway</c:v>
                </c:pt>
                <c:pt idx="399">
                  <c:v>Subway</c:v>
                </c:pt>
                <c:pt idx="400">
                  <c:v>Taco Bell</c:v>
                </c:pt>
                <c:pt idx="401">
                  <c:v>Taco Bell</c:v>
                </c:pt>
                <c:pt idx="402">
                  <c:v>Taco Bell</c:v>
                </c:pt>
                <c:pt idx="403">
                  <c:v>Taco Bell</c:v>
                </c:pt>
                <c:pt idx="404">
                  <c:v>Taco Bell</c:v>
                </c:pt>
                <c:pt idx="405">
                  <c:v>Taco Bell</c:v>
                </c:pt>
                <c:pt idx="406">
                  <c:v>Taco Bell</c:v>
                </c:pt>
                <c:pt idx="407">
                  <c:v>Taco Bell</c:v>
                </c:pt>
                <c:pt idx="408">
                  <c:v>Taco Bell</c:v>
                </c:pt>
                <c:pt idx="409">
                  <c:v>Taco Bell</c:v>
                </c:pt>
                <c:pt idx="410">
                  <c:v>Taco Bell</c:v>
                </c:pt>
                <c:pt idx="411">
                  <c:v>Taco Bell</c:v>
                </c:pt>
                <c:pt idx="412">
                  <c:v>Taco Bell</c:v>
                </c:pt>
                <c:pt idx="413">
                  <c:v>Taco Bell</c:v>
                </c:pt>
                <c:pt idx="414">
                  <c:v>Taco Bell</c:v>
                </c:pt>
                <c:pt idx="415">
                  <c:v>Taco Bell</c:v>
                </c:pt>
                <c:pt idx="416">
                  <c:v>Taco Bell</c:v>
                </c:pt>
                <c:pt idx="417">
                  <c:v>Taco Bell</c:v>
                </c:pt>
                <c:pt idx="418">
                  <c:v>Taco Bell</c:v>
                </c:pt>
                <c:pt idx="419">
                  <c:v>Taco Bell</c:v>
                </c:pt>
                <c:pt idx="420">
                  <c:v>Taco Bell</c:v>
                </c:pt>
                <c:pt idx="421">
                  <c:v>Taco Bell</c:v>
                </c:pt>
                <c:pt idx="422">
                  <c:v>Taco Bell</c:v>
                </c:pt>
                <c:pt idx="423">
                  <c:v>Taco Bell</c:v>
                </c:pt>
                <c:pt idx="424">
                  <c:v>Taco Bell</c:v>
                </c:pt>
                <c:pt idx="425">
                  <c:v>Taco Bell</c:v>
                </c:pt>
                <c:pt idx="426">
                  <c:v>Taco Bell</c:v>
                </c:pt>
                <c:pt idx="427">
                  <c:v>Taco Bell</c:v>
                </c:pt>
                <c:pt idx="428">
                  <c:v>Taco Bell</c:v>
                </c:pt>
                <c:pt idx="429">
                  <c:v>Taco Bell</c:v>
                </c:pt>
                <c:pt idx="430">
                  <c:v>Taco Bell</c:v>
                </c:pt>
                <c:pt idx="431">
                  <c:v>Taco Bell</c:v>
                </c:pt>
                <c:pt idx="432">
                  <c:v>Taco Bell</c:v>
                </c:pt>
                <c:pt idx="433">
                  <c:v>Taco Bell</c:v>
                </c:pt>
                <c:pt idx="434">
                  <c:v>Taco Bell</c:v>
                </c:pt>
                <c:pt idx="435">
                  <c:v>Taco Bell</c:v>
                </c:pt>
                <c:pt idx="436">
                  <c:v>Taco Bell</c:v>
                </c:pt>
                <c:pt idx="437">
                  <c:v>Taco Bell</c:v>
                </c:pt>
                <c:pt idx="438">
                  <c:v>Taco Bell</c:v>
                </c:pt>
                <c:pt idx="439">
                  <c:v>Taco Bell</c:v>
                </c:pt>
                <c:pt idx="440">
                  <c:v>Taco Bell</c:v>
                </c:pt>
                <c:pt idx="441">
                  <c:v>Taco Bell</c:v>
                </c:pt>
                <c:pt idx="442">
                  <c:v>Taco Bell</c:v>
                </c:pt>
                <c:pt idx="443">
                  <c:v>Taco Bell</c:v>
                </c:pt>
                <c:pt idx="444">
                  <c:v>Taco Bell</c:v>
                </c:pt>
                <c:pt idx="445">
                  <c:v>Taco Bell</c:v>
                </c:pt>
                <c:pt idx="446">
                  <c:v>Taco Bell</c:v>
                </c:pt>
                <c:pt idx="447">
                  <c:v>Taco Bell</c:v>
                </c:pt>
                <c:pt idx="448">
                  <c:v>Taco Bell</c:v>
                </c:pt>
                <c:pt idx="449">
                  <c:v>Taco Bell</c:v>
                </c:pt>
                <c:pt idx="450">
                  <c:v>Taco Bell</c:v>
                </c:pt>
                <c:pt idx="451">
                  <c:v>Taco Bell</c:v>
                </c:pt>
                <c:pt idx="452">
                  <c:v>Taco Bell</c:v>
                </c:pt>
                <c:pt idx="453">
                  <c:v>Taco Bell</c:v>
                </c:pt>
                <c:pt idx="454">
                  <c:v>Taco Bell</c:v>
                </c:pt>
                <c:pt idx="455">
                  <c:v>Taco Bell</c:v>
                </c:pt>
                <c:pt idx="456">
                  <c:v>Taco Bell</c:v>
                </c:pt>
                <c:pt idx="457">
                  <c:v>Taco Bell</c:v>
                </c:pt>
                <c:pt idx="458">
                  <c:v>Taco Bell</c:v>
                </c:pt>
                <c:pt idx="459">
                  <c:v>Taco Bell</c:v>
                </c:pt>
                <c:pt idx="460">
                  <c:v>Taco Bell</c:v>
                </c:pt>
                <c:pt idx="461">
                  <c:v>Taco Bell</c:v>
                </c:pt>
                <c:pt idx="462">
                  <c:v>Taco Bell</c:v>
                </c:pt>
                <c:pt idx="463">
                  <c:v>Taco Bell</c:v>
                </c:pt>
                <c:pt idx="464">
                  <c:v>Taco Bell</c:v>
                </c:pt>
                <c:pt idx="465">
                  <c:v>Taco Bell</c:v>
                </c:pt>
                <c:pt idx="466">
                  <c:v>Taco Bell</c:v>
                </c:pt>
                <c:pt idx="467">
                  <c:v>Taco Bell</c:v>
                </c:pt>
                <c:pt idx="468">
                  <c:v>Taco Bell</c:v>
                </c:pt>
                <c:pt idx="469">
                  <c:v>Taco Bell</c:v>
                </c:pt>
                <c:pt idx="470">
                  <c:v>Taco Bell</c:v>
                </c:pt>
                <c:pt idx="471">
                  <c:v>Taco Bell</c:v>
                </c:pt>
                <c:pt idx="472">
                  <c:v>Taco Bell</c:v>
                </c:pt>
                <c:pt idx="473">
                  <c:v>Taco Bell</c:v>
                </c:pt>
                <c:pt idx="474">
                  <c:v>Taco Bell</c:v>
                </c:pt>
                <c:pt idx="475">
                  <c:v>Taco Bell</c:v>
                </c:pt>
                <c:pt idx="476">
                  <c:v>Taco Bell</c:v>
                </c:pt>
                <c:pt idx="477">
                  <c:v>Taco Bell</c:v>
                </c:pt>
                <c:pt idx="478">
                  <c:v>Taco Bell</c:v>
                </c:pt>
                <c:pt idx="479">
                  <c:v>Taco Bell</c:v>
                </c:pt>
                <c:pt idx="480">
                  <c:v>Taco Bell</c:v>
                </c:pt>
                <c:pt idx="481">
                  <c:v>Taco Bell</c:v>
                </c:pt>
                <c:pt idx="482">
                  <c:v>Taco Bell</c:v>
                </c:pt>
                <c:pt idx="483">
                  <c:v>Taco Bell</c:v>
                </c:pt>
                <c:pt idx="484">
                  <c:v>Taco Bell</c:v>
                </c:pt>
                <c:pt idx="485">
                  <c:v>Taco Bell</c:v>
                </c:pt>
                <c:pt idx="486">
                  <c:v>Taco Bell</c:v>
                </c:pt>
                <c:pt idx="487">
                  <c:v>Taco Bell</c:v>
                </c:pt>
                <c:pt idx="488">
                  <c:v>Taco Bell</c:v>
                </c:pt>
                <c:pt idx="489">
                  <c:v>Taco Bell</c:v>
                </c:pt>
                <c:pt idx="490">
                  <c:v>Taco Bell</c:v>
                </c:pt>
                <c:pt idx="491">
                  <c:v>Taco Bell</c:v>
                </c:pt>
                <c:pt idx="492">
                  <c:v>Taco Bell</c:v>
                </c:pt>
                <c:pt idx="493">
                  <c:v>Taco Bell</c:v>
                </c:pt>
                <c:pt idx="494">
                  <c:v>Taco Bell</c:v>
                </c:pt>
                <c:pt idx="495">
                  <c:v>Taco Bell</c:v>
                </c:pt>
                <c:pt idx="496">
                  <c:v>Taco Bell</c:v>
                </c:pt>
                <c:pt idx="497">
                  <c:v>Taco Bell</c:v>
                </c:pt>
                <c:pt idx="498">
                  <c:v>Taco Bell</c:v>
                </c:pt>
                <c:pt idx="499">
                  <c:v>Taco Bell</c:v>
                </c:pt>
                <c:pt idx="500">
                  <c:v>Taco Bell</c:v>
                </c:pt>
                <c:pt idx="501">
                  <c:v>Taco Bell</c:v>
                </c:pt>
                <c:pt idx="502">
                  <c:v>Taco Bell</c:v>
                </c:pt>
                <c:pt idx="503">
                  <c:v>Taco Bell</c:v>
                </c:pt>
                <c:pt idx="504">
                  <c:v>Taco Bell</c:v>
                </c:pt>
                <c:pt idx="505">
                  <c:v>Taco Bell</c:v>
                </c:pt>
                <c:pt idx="506">
                  <c:v>Taco Bell</c:v>
                </c:pt>
                <c:pt idx="507">
                  <c:v>Taco Bell</c:v>
                </c:pt>
                <c:pt idx="508">
                  <c:v>Taco Bell</c:v>
                </c:pt>
                <c:pt idx="509">
                  <c:v>Taco Bell</c:v>
                </c:pt>
                <c:pt idx="510">
                  <c:v>Taco Bell</c:v>
                </c:pt>
                <c:pt idx="511">
                  <c:v>Taco Bell</c:v>
                </c:pt>
                <c:pt idx="512">
                  <c:v>Taco Bell</c:v>
                </c:pt>
                <c:pt idx="513">
                  <c:v>Taco Bell</c:v>
                </c:pt>
                <c:pt idx="514">
                  <c:v>Taco Bell</c:v>
                </c:pt>
              </c:strCache>
            </c:strRef>
          </c:cat>
          <c:val>
            <c:numRef>
              <c:f>food_table!$E$2:$E$516</c:f>
              <c:numCache>
                <c:formatCode>0</c:formatCode>
                <c:ptCount val="515"/>
                <c:pt idx="0">
                  <c:v>7</c:v>
                </c:pt>
                <c:pt idx="1">
                  <c:v>45</c:v>
                </c:pt>
                <c:pt idx="2">
                  <c:v>67</c:v>
                </c:pt>
                <c:pt idx="3">
                  <c:v>31</c:v>
                </c:pt>
                <c:pt idx="4">
                  <c:v>45</c:v>
                </c:pt>
                <c:pt idx="5">
                  <c:v>28</c:v>
                </c:pt>
                <c:pt idx="6">
                  <c:v>12</c:v>
                </c:pt>
                <c:pt idx="7">
                  <c:v>24</c:v>
                </c:pt>
                <c:pt idx="8">
                  <c:v>21</c:v>
                </c:pt>
                <c:pt idx="9">
                  <c:v>45</c:v>
                </c:pt>
                <c:pt idx="10">
                  <c:v>18</c:v>
                </c:pt>
                <c:pt idx="11">
                  <c:v>34</c:v>
                </c:pt>
                <c:pt idx="12">
                  <c:v>20</c:v>
                </c:pt>
                <c:pt idx="13">
                  <c:v>34</c:v>
                </c:pt>
                <c:pt idx="14">
                  <c:v>8</c:v>
                </c:pt>
                <c:pt idx="15">
                  <c:v>5</c:v>
                </c:pt>
                <c:pt idx="16">
                  <c:v>36</c:v>
                </c:pt>
                <c:pt idx="17">
                  <c:v>21</c:v>
                </c:pt>
                <c:pt idx="18">
                  <c:v>35</c:v>
                </c:pt>
                <c:pt idx="19">
                  <c:v>15</c:v>
                </c:pt>
                <c:pt idx="20">
                  <c:v>18</c:v>
                </c:pt>
                <c:pt idx="21">
                  <c:v>22</c:v>
                </c:pt>
                <c:pt idx="22">
                  <c:v>33</c:v>
                </c:pt>
                <c:pt idx="23">
                  <c:v>18</c:v>
                </c:pt>
                <c:pt idx="24">
                  <c:v>32</c:v>
                </c:pt>
                <c:pt idx="25">
                  <c:v>23</c:v>
                </c:pt>
                <c:pt idx="26">
                  <c:v>22</c:v>
                </c:pt>
                <c:pt idx="27">
                  <c:v>27</c:v>
                </c:pt>
                <c:pt idx="28">
                  <c:v>35</c:v>
                </c:pt>
                <c:pt idx="29">
                  <c:v>20</c:v>
                </c:pt>
                <c:pt idx="30">
                  <c:v>33</c:v>
                </c:pt>
                <c:pt idx="31">
                  <c:v>37</c:v>
                </c:pt>
                <c:pt idx="32">
                  <c:v>22</c:v>
                </c:pt>
                <c:pt idx="33">
                  <c:v>36</c:v>
                </c:pt>
                <c:pt idx="34">
                  <c:v>21</c:v>
                </c:pt>
                <c:pt idx="35">
                  <c:v>28</c:v>
                </c:pt>
                <c:pt idx="36">
                  <c:v>44</c:v>
                </c:pt>
                <c:pt idx="37">
                  <c:v>70</c:v>
                </c:pt>
                <c:pt idx="38">
                  <c:v>88</c:v>
                </c:pt>
                <c:pt idx="39">
                  <c:v>141</c:v>
                </c:pt>
                <c:pt idx="40">
                  <c:v>11</c:v>
                </c:pt>
                <c:pt idx="41">
                  <c:v>16</c:v>
                </c:pt>
                <c:pt idx="42">
                  <c:v>27</c:v>
                </c:pt>
                <c:pt idx="43">
                  <c:v>53</c:v>
                </c:pt>
                <c:pt idx="44">
                  <c:v>107</c:v>
                </c:pt>
                <c:pt idx="45">
                  <c:v>27</c:v>
                </c:pt>
                <c:pt idx="46">
                  <c:v>40</c:v>
                </c:pt>
                <c:pt idx="47">
                  <c:v>66</c:v>
                </c:pt>
                <c:pt idx="48">
                  <c:v>7</c:v>
                </c:pt>
                <c:pt idx="49">
                  <c:v>9</c:v>
                </c:pt>
                <c:pt idx="50">
                  <c:v>28</c:v>
                </c:pt>
                <c:pt idx="51">
                  <c:v>12</c:v>
                </c:pt>
                <c:pt idx="52">
                  <c:v>14</c:v>
                </c:pt>
                <c:pt idx="53">
                  <c:v>28</c:v>
                </c:pt>
                <c:pt idx="54">
                  <c:v>10</c:v>
                </c:pt>
                <c:pt idx="55">
                  <c:v>12</c:v>
                </c:pt>
                <c:pt idx="56">
                  <c:v>25</c:v>
                </c:pt>
                <c:pt idx="57">
                  <c:v>16</c:v>
                </c:pt>
                <c:pt idx="58">
                  <c:v>6</c:v>
                </c:pt>
                <c:pt idx="59">
                  <c:v>11</c:v>
                </c:pt>
                <c:pt idx="60">
                  <c:v>6</c:v>
                </c:pt>
                <c:pt idx="61">
                  <c:v>12</c:v>
                </c:pt>
                <c:pt idx="62">
                  <c:v>17</c:v>
                </c:pt>
                <c:pt idx="63">
                  <c:v>23</c:v>
                </c:pt>
                <c:pt idx="64">
                  <c:v>23</c:v>
                </c:pt>
                <c:pt idx="65">
                  <c:v>6</c:v>
                </c:pt>
                <c:pt idx="66">
                  <c:v>9</c:v>
                </c:pt>
                <c:pt idx="67">
                  <c:v>12</c:v>
                </c:pt>
                <c:pt idx="68">
                  <c:v>18</c:v>
                </c:pt>
                <c:pt idx="69">
                  <c:v>46</c:v>
                </c:pt>
                <c:pt idx="70">
                  <c:v>19</c:v>
                </c:pt>
                <c:pt idx="71">
                  <c:v>19</c:v>
                </c:pt>
                <c:pt idx="72">
                  <c:v>2</c:v>
                </c:pt>
                <c:pt idx="73">
                  <c:v>3</c:v>
                </c:pt>
                <c:pt idx="74">
                  <c:v>4</c:v>
                </c:pt>
                <c:pt idx="75">
                  <c:v>5</c:v>
                </c:pt>
                <c:pt idx="76">
                  <c:v>12</c:v>
                </c:pt>
                <c:pt idx="77">
                  <c:v>13</c:v>
                </c:pt>
                <c:pt idx="78">
                  <c:v>18</c:v>
                </c:pt>
                <c:pt idx="79">
                  <c:v>19</c:v>
                </c:pt>
                <c:pt idx="80">
                  <c:v>25</c:v>
                </c:pt>
                <c:pt idx="81">
                  <c:v>14</c:v>
                </c:pt>
                <c:pt idx="82">
                  <c:v>47</c:v>
                </c:pt>
                <c:pt idx="83">
                  <c:v>31</c:v>
                </c:pt>
                <c:pt idx="84">
                  <c:v>43</c:v>
                </c:pt>
                <c:pt idx="85">
                  <c:v>37</c:v>
                </c:pt>
                <c:pt idx="86">
                  <c:v>17</c:v>
                </c:pt>
                <c:pt idx="87">
                  <c:v>24</c:v>
                </c:pt>
                <c:pt idx="88">
                  <c:v>23</c:v>
                </c:pt>
                <c:pt idx="89">
                  <c:v>28</c:v>
                </c:pt>
                <c:pt idx="90">
                  <c:v>38</c:v>
                </c:pt>
                <c:pt idx="91">
                  <c:v>59</c:v>
                </c:pt>
                <c:pt idx="92">
                  <c:v>37</c:v>
                </c:pt>
                <c:pt idx="93">
                  <c:v>37</c:v>
                </c:pt>
                <c:pt idx="94">
                  <c:v>48</c:v>
                </c:pt>
                <c:pt idx="95">
                  <c:v>43</c:v>
                </c:pt>
                <c:pt idx="96">
                  <c:v>43</c:v>
                </c:pt>
                <c:pt idx="97">
                  <c:v>54</c:v>
                </c:pt>
                <c:pt idx="98">
                  <c:v>92</c:v>
                </c:pt>
                <c:pt idx="99">
                  <c:v>76</c:v>
                </c:pt>
                <c:pt idx="100">
                  <c:v>76</c:v>
                </c:pt>
                <c:pt idx="101">
                  <c:v>87</c:v>
                </c:pt>
                <c:pt idx="102">
                  <c:v>76</c:v>
                </c:pt>
                <c:pt idx="103">
                  <c:v>14</c:v>
                </c:pt>
                <c:pt idx="104">
                  <c:v>14</c:v>
                </c:pt>
                <c:pt idx="105">
                  <c:v>14</c:v>
                </c:pt>
                <c:pt idx="106">
                  <c:v>30</c:v>
                </c:pt>
                <c:pt idx="107">
                  <c:v>39</c:v>
                </c:pt>
                <c:pt idx="108">
                  <c:v>20</c:v>
                </c:pt>
                <c:pt idx="109">
                  <c:v>33</c:v>
                </c:pt>
                <c:pt idx="110">
                  <c:v>24</c:v>
                </c:pt>
                <c:pt idx="111">
                  <c:v>14</c:v>
                </c:pt>
                <c:pt idx="112">
                  <c:v>24</c:v>
                </c:pt>
                <c:pt idx="113">
                  <c:v>39</c:v>
                </c:pt>
                <c:pt idx="114">
                  <c:v>61</c:v>
                </c:pt>
                <c:pt idx="115">
                  <c:v>100</c:v>
                </c:pt>
                <c:pt idx="116">
                  <c:v>22</c:v>
                </c:pt>
                <c:pt idx="117">
                  <c:v>32</c:v>
                </c:pt>
                <c:pt idx="118">
                  <c:v>17</c:v>
                </c:pt>
                <c:pt idx="119">
                  <c:v>30</c:v>
                </c:pt>
                <c:pt idx="120">
                  <c:v>46</c:v>
                </c:pt>
                <c:pt idx="121">
                  <c:v>51</c:v>
                </c:pt>
                <c:pt idx="122">
                  <c:v>57</c:v>
                </c:pt>
                <c:pt idx="123">
                  <c:v>16</c:v>
                </c:pt>
                <c:pt idx="124">
                  <c:v>21</c:v>
                </c:pt>
                <c:pt idx="125">
                  <c:v>26</c:v>
                </c:pt>
                <c:pt idx="126">
                  <c:v>39</c:v>
                </c:pt>
                <c:pt idx="127">
                  <c:v>64</c:v>
                </c:pt>
                <c:pt idx="128">
                  <c:v>18</c:v>
                </c:pt>
                <c:pt idx="129">
                  <c:v>20</c:v>
                </c:pt>
                <c:pt idx="130">
                  <c:v>26</c:v>
                </c:pt>
                <c:pt idx="131">
                  <c:v>19</c:v>
                </c:pt>
                <c:pt idx="132">
                  <c:v>18</c:v>
                </c:pt>
                <c:pt idx="133">
                  <c:v>26</c:v>
                </c:pt>
                <c:pt idx="134">
                  <c:v>11</c:v>
                </c:pt>
                <c:pt idx="135">
                  <c:v>54</c:v>
                </c:pt>
                <c:pt idx="136">
                  <c:v>18</c:v>
                </c:pt>
                <c:pt idx="137">
                  <c:v>11</c:v>
                </c:pt>
                <c:pt idx="138">
                  <c:v>10</c:v>
                </c:pt>
                <c:pt idx="139">
                  <c:v>20</c:v>
                </c:pt>
                <c:pt idx="140">
                  <c:v>32</c:v>
                </c:pt>
                <c:pt idx="141">
                  <c:v>33</c:v>
                </c:pt>
                <c:pt idx="142">
                  <c:v>31</c:v>
                </c:pt>
                <c:pt idx="143">
                  <c:v>31</c:v>
                </c:pt>
                <c:pt idx="144">
                  <c:v>24</c:v>
                </c:pt>
                <c:pt idx="145">
                  <c:v>31</c:v>
                </c:pt>
                <c:pt idx="146">
                  <c:v>35</c:v>
                </c:pt>
                <c:pt idx="147">
                  <c:v>26</c:v>
                </c:pt>
                <c:pt idx="148">
                  <c:v>23</c:v>
                </c:pt>
                <c:pt idx="149">
                  <c:v>14</c:v>
                </c:pt>
                <c:pt idx="150">
                  <c:v>24</c:v>
                </c:pt>
                <c:pt idx="151">
                  <c:v>32</c:v>
                </c:pt>
                <c:pt idx="152">
                  <c:v>24</c:v>
                </c:pt>
                <c:pt idx="153">
                  <c:v>44</c:v>
                </c:pt>
                <c:pt idx="154">
                  <c:v>39</c:v>
                </c:pt>
                <c:pt idx="155">
                  <c:v>36</c:v>
                </c:pt>
                <c:pt idx="156">
                  <c:v>30</c:v>
                </c:pt>
                <c:pt idx="157">
                  <c:v>9</c:v>
                </c:pt>
                <c:pt idx="158">
                  <c:v>40</c:v>
                </c:pt>
                <c:pt idx="159">
                  <c:v>46</c:v>
                </c:pt>
                <c:pt idx="160">
                  <c:v>44</c:v>
                </c:pt>
                <c:pt idx="161">
                  <c:v>11</c:v>
                </c:pt>
                <c:pt idx="162">
                  <c:v>17</c:v>
                </c:pt>
                <c:pt idx="163">
                  <c:v>28</c:v>
                </c:pt>
                <c:pt idx="164">
                  <c:v>31</c:v>
                </c:pt>
                <c:pt idx="165">
                  <c:v>29</c:v>
                </c:pt>
                <c:pt idx="166">
                  <c:v>28</c:v>
                </c:pt>
                <c:pt idx="167">
                  <c:v>27</c:v>
                </c:pt>
                <c:pt idx="168">
                  <c:v>34</c:v>
                </c:pt>
                <c:pt idx="169">
                  <c:v>34</c:v>
                </c:pt>
                <c:pt idx="170">
                  <c:v>35</c:v>
                </c:pt>
                <c:pt idx="171">
                  <c:v>59</c:v>
                </c:pt>
                <c:pt idx="172">
                  <c:v>35</c:v>
                </c:pt>
                <c:pt idx="173">
                  <c:v>17</c:v>
                </c:pt>
                <c:pt idx="174">
                  <c:v>36</c:v>
                </c:pt>
                <c:pt idx="175">
                  <c:v>51</c:v>
                </c:pt>
                <c:pt idx="176">
                  <c:v>28</c:v>
                </c:pt>
                <c:pt idx="177">
                  <c:v>20</c:v>
                </c:pt>
                <c:pt idx="178">
                  <c:v>55</c:v>
                </c:pt>
                <c:pt idx="179">
                  <c:v>13</c:v>
                </c:pt>
                <c:pt idx="180">
                  <c:v>12</c:v>
                </c:pt>
                <c:pt idx="181">
                  <c:v>9</c:v>
                </c:pt>
                <c:pt idx="182">
                  <c:v>8</c:v>
                </c:pt>
                <c:pt idx="183">
                  <c:v>11</c:v>
                </c:pt>
                <c:pt idx="184">
                  <c:v>17</c:v>
                </c:pt>
                <c:pt idx="185">
                  <c:v>11</c:v>
                </c:pt>
                <c:pt idx="186">
                  <c:v>7</c:v>
                </c:pt>
                <c:pt idx="187">
                  <c:v>5</c:v>
                </c:pt>
                <c:pt idx="188">
                  <c:v>24</c:v>
                </c:pt>
                <c:pt idx="189">
                  <c:v>37</c:v>
                </c:pt>
                <c:pt idx="190">
                  <c:v>13</c:v>
                </c:pt>
                <c:pt idx="191">
                  <c:v>53</c:v>
                </c:pt>
                <c:pt idx="192">
                  <c:v>126</c:v>
                </c:pt>
                <c:pt idx="193">
                  <c:v>65</c:v>
                </c:pt>
                <c:pt idx="194">
                  <c:v>16</c:v>
                </c:pt>
                <c:pt idx="195">
                  <c:v>14</c:v>
                </c:pt>
                <c:pt idx="196">
                  <c:v>48</c:v>
                </c:pt>
                <c:pt idx="197">
                  <c:v>39</c:v>
                </c:pt>
                <c:pt idx="198">
                  <c:v>75</c:v>
                </c:pt>
                <c:pt idx="199">
                  <c:v>14</c:v>
                </c:pt>
                <c:pt idx="200">
                  <c:v>31</c:v>
                </c:pt>
                <c:pt idx="201">
                  <c:v>26</c:v>
                </c:pt>
                <c:pt idx="202">
                  <c:v>18</c:v>
                </c:pt>
                <c:pt idx="203">
                  <c:v>54</c:v>
                </c:pt>
                <c:pt idx="204">
                  <c:v>33</c:v>
                </c:pt>
                <c:pt idx="205">
                  <c:v>80</c:v>
                </c:pt>
                <c:pt idx="206">
                  <c:v>10</c:v>
                </c:pt>
                <c:pt idx="207">
                  <c:v>27</c:v>
                </c:pt>
                <c:pt idx="208">
                  <c:v>65</c:v>
                </c:pt>
                <c:pt idx="209">
                  <c:v>63</c:v>
                </c:pt>
                <c:pt idx="210">
                  <c:v>13</c:v>
                </c:pt>
                <c:pt idx="211">
                  <c:v>82</c:v>
                </c:pt>
                <c:pt idx="212">
                  <c:v>43</c:v>
                </c:pt>
                <c:pt idx="213">
                  <c:v>61</c:v>
                </c:pt>
                <c:pt idx="214">
                  <c:v>74</c:v>
                </c:pt>
                <c:pt idx="215">
                  <c:v>48</c:v>
                </c:pt>
                <c:pt idx="216">
                  <c:v>57</c:v>
                </c:pt>
                <c:pt idx="217">
                  <c:v>65</c:v>
                </c:pt>
                <c:pt idx="218">
                  <c:v>40</c:v>
                </c:pt>
                <c:pt idx="219">
                  <c:v>47</c:v>
                </c:pt>
                <c:pt idx="220">
                  <c:v>19</c:v>
                </c:pt>
                <c:pt idx="221">
                  <c:v>23</c:v>
                </c:pt>
                <c:pt idx="222">
                  <c:v>40</c:v>
                </c:pt>
                <c:pt idx="223">
                  <c:v>50</c:v>
                </c:pt>
                <c:pt idx="224">
                  <c:v>37</c:v>
                </c:pt>
                <c:pt idx="225">
                  <c:v>48</c:v>
                </c:pt>
                <c:pt idx="226">
                  <c:v>32</c:v>
                </c:pt>
                <c:pt idx="227">
                  <c:v>43</c:v>
                </c:pt>
                <c:pt idx="228">
                  <c:v>30</c:v>
                </c:pt>
                <c:pt idx="229">
                  <c:v>41</c:v>
                </c:pt>
                <c:pt idx="230">
                  <c:v>14</c:v>
                </c:pt>
                <c:pt idx="231">
                  <c:v>24</c:v>
                </c:pt>
                <c:pt idx="232">
                  <c:v>20</c:v>
                </c:pt>
                <c:pt idx="233">
                  <c:v>21</c:v>
                </c:pt>
                <c:pt idx="234">
                  <c:v>52</c:v>
                </c:pt>
                <c:pt idx="235">
                  <c:v>27</c:v>
                </c:pt>
                <c:pt idx="236">
                  <c:v>27</c:v>
                </c:pt>
                <c:pt idx="237">
                  <c:v>16</c:v>
                </c:pt>
                <c:pt idx="238">
                  <c:v>25</c:v>
                </c:pt>
                <c:pt idx="239">
                  <c:v>39</c:v>
                </c:pt>
                <c:pt idx="240">
                  <c:v>17</c:v>
                </c:pt>
                <c:pt idx="241">
                  <c:v>11</c:v>
                </c:pt>
                <c:pt idx="242">
                  <c:v>17</c:v>
                </c:pt>
                <c:pt idx="243">
                  <c:v>55</c:v>
                </c:pt>
                <c:pt idx="244">
                  <c:v>29</c:v>
                </c:pt>
                <c:pt idx="245">
                  <c:v>25</c:v>
                </c:pt>
                <c:pt idx="246">
                  <c:v>28</c:v>
                </c:pt>
                <c:pt idx="247">
                  <c:v>28</c:v>
                </c:pt>
                <c:pt idx="248">
                  <c:v>41</c:v>
                </c:pt>
                <c:pt idx="249">
                  <c:v>19</c:v>
                </c:pt>
                <c:pt idx="250">
                  <c:v>19</c:v>
                </c:pt>
                <c:pt idx="251">
                  <c:v>16</c:v>
                </c:pt>
                <c:pt idx="252">
                  <c:v>18</c:v>
                </c:pt>
                <c:pt idx="253">
                  <c:v>39</c:v>
                </c:pt>
                <c:pt idx="254">
                  <c:v>21</c:v>
                </c:pt>
                <c:pt idx="255">
                  <c:v>17</c:v>
                </c:pt>
                <c:pt idx="256">
                  <c:v>51</c:v>
                </c:pt>
                <c:pt idx="257">
                  <c:v>15</c:v>
                </c:pt>
                <c:pt idx="258">
                  <c:v>37</c:v>
                </c:pt>
                <c:pt idx="259">
                  <c:v>25</c:v>
                </c:pt>
                <c:pt idx="260">
                  <c:v>42</c:v>
                </c:pt>
                <c:pt idx="261">
                  <c:v>45</c:v>
                </c:pt>
                <c:pt idx="262">
                  <c:v>74</c:v>
                </c:pt>
                <c:pt idx="263">
                  <c:v>51</c:v>
                </c:pt>
                <c:pt idx="264">
                  <c:v>37</c:v>
                </c:pt>
                <c:pt idx="265">
                  <c:v>30</c:v>
                </c:pt>
                <c:pt idx="266">
                  <c:v>35</c:v>
                </c:pt>
                <c:pt idx="267">
                  <c:v>18</c:v>
                </c:pt>
                <c:pt idx="268">
                  <c:v>34</c:v>
                </c:pt>
                <c:pt idx="269">
                  <c:v>53</c:v>
                </c:pt>
                <c:pt idx="270">
                  <c:v>66</c:v>
                </c:pt>
                <c:pt idx="271">
                  <c:v>26</c:v>
                </c:pt>
                <c:pt idx="272">
                  <c:v>24</c:v>
                </c:pt>
                <c:pt idx="273">
                  <c:v>24</c:v>
                </c:pt>
                <c:pt idx="274">
                  <c:v>20</c:v>
                </c:pt>
                <c:pt idx="275">
                  <c:v>17</c:v>
                </c:pt>
                <c:pt idx="276">
                  <c:v>20</c:v>
                </c:pt>
                <c:pt idx="277">
                  <c:v>9</c:v>
                </c:pt>
                <c:pt idx="278">
                  <c:v>9</c:v>
                </c:pt>
                <c:pt idx="279">
                  <c:v>45</c:v>
                </c:pt>
                <c:pt idx="280">
                  <c:v>75</c:v>
                </c:pt>
                <c:pt idx="281">
                  <c:v>49</c:v>
                </c:pt>
                <c:pt idx="282">
                  <c:v>15</c:v>
                </c:pt>
                <c:pt idx="283">
                  <c:v>22</c:v>
                </c:pt>
                <c:pt idx="284">
                  <c:v>18</c:v>
                </c:pt>
                <c:pt idx="285">
                  <c:v>34</c:v>
                </c:pt>
                <c:pt idx="286">
                  <c:v>26</c:v>
                </c:pt>
                <c:pt idx="287">
                  <c:v>14</c:v>
                </c:pt>
                <c:pt idx="288">
                  <c:v>48</c:v>
                </c:pt>
                <c:pt idx="289">
                  <c:v>34</c:v>
                </c:pt>
                <c:pt idx="290">
                  <c:v>48</c:v>
                </c:pt>
                <c:pt idx="291">
                  <c:v>20</c:v>
                </c:pt>
                <c:pt idx="292">
                  <c:v>20</c:v>
                </c:pt>
                <c:pt idx="293">
                  <c:v>25</c:v>
                </c:pt>
                <c:pt idx="294">
                  <c:v>31</c:v>
                </c:pt>
                <c:pt idx="295">
                  <c:v>13</c:v>
                </c:pt>
                <c:pt idx="296">
                  <c:v>30</c:v>
                </c:pt>
                <c:pt idx="297">
                  <c:v>21</c:v>
                </c:pt>
                <c:pt idx="298">
                  <c:v>19</c:v>
                </c:pt>
                <c:pt idx="299">
                  <c:v>2</c:v>
                </c:pt>
                <c:pt idx="300">
                  <c:v>15</c:v>
                </c:pt>
                <c:pt idx="301">
                  <c:v>15</c:v>
                </c:pt>
                <c:pt idx="302">
                  <c:v>26.642019999999999</c:v>
                </c:pt>
                <c:pt idx="303">
                  <c:v>26</c:v>
                </c:pt>
                <c:pt idx="304">
                  <c:v>9</c:v>
                </c:pt>
                <c:pt idx="305">
                  <c:v>18</c:v>
                </c:pt>
                <c:pt idx="306">
                  <c:v>18</c:v>
                </c:pt>
                <c:pt idx="307">
                  <c:v>36</c:v>
                </c:pt>
                <c:pt idx="308">
                  <c:v>31</c:v>
                </c:pt>
                <c:pt idx="309">
                  <c:v>62</c:v>
                </c:pt>
                <c:pt idx="310">
                  <c:v>17</c:v>
                </c:pt>
                <c:pt idx="311">
                  <c:v>34</c:v>
                </c:pt>
                <c:pt idx="312">
                  <c:v>3</c:v>
                </c:pt>
                <c:pt idx="313">
                  <c:v>5</c:v>
                </c:pt>
                <c:pt idx="314">
                  <c:v>10</c:v>
                </c:pt>
                <c:pt idx="315">
                  <c:v>5</c:v>
                </c:pt>
                <c:pt idx="316">
                  <c:v>10</c:v>
                </c:pt>
                <c:pt idx="317">
                  <c:v>26</c:v>
                </c:pt>
                <c:pt idx="318">
                  <c:v>52</c:v>
                </c:pt>
                <c:pt idx="319">
                  <c:v>28</c:v>
                </c:pt>
                <c:pt idx="320">
                  <c:v>56</c:v>
                </c:pt>
                <c:pt idx="321">
                  <c:v>16</c:v>
                </c:pt>
                <c:pt idx="322">
                  <c:v>32</c:v>
                </c:pt>
                <c:pt idx="323">
                  <c:v>13</c:v>
                </c:pt>
                <c:pt idx="324">
                  <c:v>26</c:v>
                </c:pt>
                <c:pt idx="325">
                  <c:v>15</c:v>
                </c:pt>
                <c:pt idx="326">
                  <c:v>30</c:v>
                </c:pt>
                <c:pt idx="327">
                  <c:v>16</c:v>
                </c:pt>
                <c:pt idx="328">
                  <c:v>32</c:v>
                </c:pt>
                <c:pt idx="329">
                  <c:v>29</c:v>
                </c:pt>
                <c:pt idx="330">
                  <c:v>58</c:v>
                </c:pt>
                <c:pt idx="331">
                  <c:v>18</c:v>
                </c:pt>
                <c:pt idx="332">
                  <c:v>36</c:v>
                </c:pt>
                <c:pt idx="333">
                  <c:v>5</c:v>
                </c:pt>
                <c:pt idx="334">
                  <c:v>10</c:v>
                </c:pt>
                <c:pt idx="335">
                  <c:v>3</c:v>
                </c:pt>
                <c:pt idx="336">
                  <c:v>5</c:v>
                </c:pt>
                <c:pt idx="337">
                  <c:v>10</c:v>
                </c:pt>
                <c:pt idx="338">
                  <c:v>6</c:v>
                </c:pt>
                <c:pt idx="339">
                  <c:v>12</c:v>
                </c:pt>
                <c:pt idx="340">
                  <c:v>24</c:v>
                </c:pt>
                <c:pt idx="341">
                  <c:v>48</c:v>
                </c:pt>
                <c:pt idx="342">
                  <c:v>10</c:v>
                </c:pt>
                <c:pt idx="343">
                  <c:v>20</c:v>
                </c:pt>
                <c:pt idx="344">
                  <c:v>5</c:v>
                </c:pt>
                <c:pt idx="345">
                  <c:v>10</c:v>
                </c:pt>
                <c:pt idx="346">
                  <c:v>11</c:v>
                </c:pt>
                <c:pt idx="347">
                  <c:v>22</c:v>
                </c:pt>
                <c:pt idx="348">
                  <c:v>19</c:v>
                </c:pt>
                <c:pt idx="349">
                  <c:v>38</c:v>
                </c:pt>
                <c:pt idx="350">
                  <c:v>5</c:v>
                </c:pt>
                <c:pt idx="351">
                  <c:v>10</c:v>
                </c:pt>
                <c:pt idx="352">
                  <c:v>24</c:v>
                </c:pt>
                <c:pt idx="353">
                  <c:v>48</c:v>
                </c:pt>
                <c:pt idx="354">
                  <c:v>13</c:v>
                </c:pt>
                <c:pt idx="355">
                  <c:v>26</c:v>
                </c:pt>
                <c:pt idx="356">
                  <c:v>2</c:v>
                </c:pt>
                <c:pt idx="357">
                  <c:v>4</c:v>
                </c:pt>
                <c:pt idx="358">
                  <c:v>8</c:v>
                </c:pt>
                <c:pt idx="359">
                  <c:v>4</c:v>
                </c:pt>
                <c:pt idx="360">
                  <c:v>8</c:v>
                </c:pt>
                <c:pt idx="361">
                  <c:v>24</c:v>
                </c:pt>
                <c:pt idx="362">
                  <c:v>48</c:v>
                </c:pt>
                <c:pt idx="363">
                  <c:v>2</c:v>
                </c:pt>
                <c:pt idx="364">
                  <c:v>3</c:v>
                </c:pt>
                <c:pt idx="365">
                  <c:v>6</c:v>
                </c:pt>
                <c:pt idx="366">
                  <c:v>7</c:v>
                </c:pt>
                <c:pt idx="367">
                  <c:v>14</c:v>
                </c:pt>
                <c:pt idx="368">
                  <c:v>9</c:v>
                </c:pt>
                <c:pt idx="369">
                  <c:v>8</c:v>
                </c:pt>
                <c:pt idx="370">
                  <c:v>29</c:v>
                </c:pt>
                <c:pt idx="371">
                  <c:v>16</c:v>
                </c:pt>
                <c:pt idx="372">
                  <c:v>3</c:v>
                </c:pt>
                <c:pt idx="373">
                  <c:v>26</c:v>
                </c:pt>
                <c:pt idx="374">
                  <c:v>12</c:v>
                </c:pt>
                <c:pt idx="375">
                  <c:v>4</c:v>
                </c:pt>
                <c:pt idx="376">
                  <c:v>38</c:v>
                </c:pt>
                <c:pt idx="377">
                  <c:v>11</c:v>
                </c:pt>
                <c:pt idx="378">
                  <c:v>5</c:v>
                </c:pt>
                <c:pt idx="379">
                  <c:v>15</c:v>
                </c:pt>
                <c:pt idx="380">
                  <c:v>15</c:v>
                </c:pt>
                <c:pt idx="381">
                  <c:v>17</c:v>
                </c:pt>
                <c:pt idx="382">
                  <c:v>3</c:v>
                </c:pt>
                <c:pt idx="383">
                  <c:v>4</c:v>
                </c:pt>
                <c:pt idx="384">
                  <c:v>23</c:v>
                </c:pt>
                <c:pt idx="385">
                  <c:v>8</c:v>
                </c:pt>
                <c:pt idx="386">
                  <c:v>4</c:v>
                </c:pt>
                <c:pt idx="387">
                  <c:v>10</c:v>
                </c:pt>
                <c:pt idx="388">
                  <c:v>3</c:v>
                </c:pt>
                <c:pt idx="389">
                  <c:v>24</c:v>
                </c:pt>
                <c:pt idx="390">
                  <c:v>3</c:v>
                </c:pt>
                <c:pt idx="391">
                  <c:v>2</c:v>
                </c:pt>
                <c:pt idx="392">
                  <c:v>1</c:v>
                </c:pt>
                <c:pt idx="393">
                  <c:v>37</c:v>
                </c:pt>
                <c:pt idx="394">
                  <c:v>34</c:v>
                </c:pt>
                <c:pt idx="395">
                  <c:v>42</c:v>
                </c:pt>
                <c:pt idx="396">
                  <c:v>25</c:v>
                </c:pt>
                <c:pt idx="397">
                  <c:v>22</c:v>
                </c:pt>
                <c:pt idx="398">
                  <c:v>32</c:v>
                </c:pt>
                <c:pt idx="399">
                  <c:v>34</c:v>
                </c:pt>
                <c:pt idx="400">
                  <c:v>26</c:v>
                </c:pt>
                <c:pt idx="401">
                  <c:v>18</c:v>
                </c:pt>
                <c:pt idx="402">
                  <c:v>19</c:v>
                </c:pt>
                <c:pt idx="403">
                  <c:v>11</c:v>
                </c:pt>
                <c:pt idx="404">
                  <c:v>22</c:v>
                </c:pt>
                <c:pt idx="405">
                  <c:v>18</c:v>
                </c:pt>
                <c:pt idx="406">
                  <c:v>12</c:v>
                </c:pt>
                <c:pt idx="407">
                  <c:v>16</c:v>
                </c:pt>
                <c:pt idx="408">
                  <c:v>12</c:v>
                </c:pt>
                <c:pt idx="409">
                  <c:v>13</c:v>
                </c:pt>
                <c:pt idx="410">
                  <c:v>27</c:v>
                </c:pt>
                <c:pt idx="411">
                  <c:v>28</c:v>
                </c:pt>
                <c:pt idx="412">
                  <c:v>26</c:v>
                </c:pt>
                <c:pt idx="413">
                  <c:v>17</c:v>
                </c:pt>
                <c:pt idx="414">
                  <c:v>17</c:v>
                </c:pt>
                <c:pt idx="415">
                  <c:v>24</c:v>
                </c:pt>
                <c:pt idx="416">
                  <c:v>24</c:v>
                </c:pt>
                <c:pt idx="417">
                  <c:v>26</c:v>
                </c:pt>
                <c:pt idx="418">
                  <c:v>29</c:v>
                </c:pt>
                <c:pt idx="419">
                  <c:v>30</c:v>
                </c:pt>
                <c:pt idx="420">
                  <c:v>31</c:v>
                </c:pt>
                <c:pt idx="421">
                  <c:v>34</c:v>
                </c:pt>
                <c:pt idx="422">
                  <c:v>18</c:v>
                </c:pt>
                <c:pt idx="423">
                  <c:v>35</c:v>
                </c:pt>
                <c:pt idx="424">
                  <c:v>28</c:v>
                </c:pt>
                <c:pt idx="425">
                  <c:v>29</c:v>
                </c:pt>
                <c:pt idx="426">
                  <c:v>20</c:v>
                </c:pt>
                <c:pt idx="427">
                  <c:v>21</c:v>
                </c:pt>
                <c:pt idx="428">
                  <c:v>23</c:v>
                </c:pt>
                <c:pt idx="429">
                  <c:v>16</c:v>
                </c:pt>
                <c:pt idx="430">
                  <c:v>42</c:v>
                </c:pt>
                <c:pt idx="431">
                  <c:v>35</c:v>
                </c:pt>
                <c:pt idx="432">
                  <c:v>36</c:v>
                </c:pt>
                <c:pt idx="433">
                  <c:v>6</c:v>
                </c:pt>
                <c:pt idx="434">
                  <c:v>14</c:v>
                </c:pt>
                <c:pt idx="435">
                  <c:v>10</c:v>
                </c:pt>
                <c:pt idx="436">
                  <c:v>12</c:v>
                </c:pt>
                <c:pt idx="437">
                  <c:v>10</c:v>
                </c:pt>
                <c:pt idx="438">
                  <c:v>12</c:v>
                </c:pt>
                <c:pt idx="439">
                  <c:v>14</c:v>
                </c:pt>
                <c:pt idx="440">
                  <c:v>16</c:v>
                </c:pt>
                <c:pt idx="441">
                  <c:v>18</c:v>
                </c:pt>
                <c:pt idx="442">
                  <c:v>20</c:v>
                </c:pt>
                <c:pt idx="443">
                  <c:v>19</c:v>
                </c:pt>
                <c:pt idx="444">
                  <c:v>13</c:v>
                </c:pt>
                <c:pt idx="445">
                  <c:v>10</c:v>
                </c:pt>
                <c:pt idx="446">
                  <c:v>12</c:v>
                </c:pt>
                <c:pt idx="447">
                  <c:v>14</c:v>
                </c:pt>
                <c:pt idx="448">
                  <c:v>13</c:v>
                </c:pt>
                <c:pt idx="449">
                  <c:v>9</c:v>
                </c:pt>
                <c:pt idx="450">
                  <c:v>11</c:v>
                </c:pt>
                <c:pt idx="451">
                  <c:v>11</c:v>
                </c:pt>
                <c:pt idx="452">
                  <c:v>9</c:v>
                </c:pt>
                <c:pt idx="453">
                  <c:v>13</c:v>
                </c:pt>
                <c:pt idx="454">
                  <c:v>18</c:v>
                </c:pt>
                <c:pt idx="455">
                  <c:v>18</c:v>
                </c:pt>
                <c:pt idx="456">
                  <c:v>21</c:v>
                </c:pt>
                <c:pt idx="457">
                  <c:v>35</c:v>
                </c:pt>
                <c:pt idx="458">
                  <c:v>28</c:v>
                </c:pt>
                <c:pt idx="459">
                  <c:v>30</c:v>
                </c:pt>
                <c:pt idx="460">
                  <c:v>35</c:v>
                </c:pt>
                <c:pt idx="461">
                  <c:v>9</c:v>
                </c:pt>
                <c:pt idx="462">
                  <c:v>8</c:v>
                </c:pt>
                <c:pt idx="463">
                  <c:v>9</c:v>
                </c:pt>
                <c:pt idx="464">
                  <c:v>4</c:v>
                </c:pt>
                <c:pt idx="465">
                  <c:v>8</c:v>
                </c:pt>
                <c:pt idx="466">
                  <c:v>4</c:v>
                </c:pt>
                <c:pt idx="467">
                  <c:v>7</c:v>
                </c:pt>
                <c:pt idx="468">
                  <c:v>29</c:v>
                </c:pt>
                <c:pt idx="469">
                  <c:v>28</c:v>
                </c:pt>
                <c:pt idx="470">
                  <c:v>28</c:v>
                </c:pt>
                <c:pt idx="471">
                  <c:v>28</c:v>
                </c:pt>
                <c:pt idx="472">
                  <c:v>32</c:v>
                </c:pt>
                <c:pt idx="473">
                  <c:v>14</c:v>
                </c:pt>
                <c:pt idx="474">
                  <c:v>10</c:v>
                </c:pt>
                <c:pt idx="475">
                  <c:v>11</c:v>
                </c:pt>
                <c:pt idx="476">
                  <c:v>41</c:v>
                </c:pt>
                <c:pt idx="477">
                  <c:v>39</c:v>
                </c:pt>
                <c:pt idx="478">
                  <c:v>23</c:v>
                </c:pt>
                <c:pt idx="479">
                  <c:v>15</c:v>
                </c:pt>
                <c:pt idx="480">
                  <c:v>16</c:v>
                </c:pt>
                <c:pt idx="481">
                  <c:v>19</c:v>
                </c:pt>
                <c:pt idx="482">
                  <c:v>12</c:v>
                </c:pt>
                <c:pt idx="483">
                  <c:v>19</c:v>
                </c:pt>
                <c:pt idx="484">
                  <c:v>23</c:v>
                </c:pt>
                <c:pt idx="485">
                  <c:v>22</c:v>
                </c:pt>
                <c:pt idx="486">
                  <c:v>23</c:v>
                </c:pt>
                <c:pt idx="487">
                  <c:v>21</c:v>
                </c:pt>
                <c:pt idx="488">
                  <c:v>27</c:v>
                </c:pt>
                <c:pt idx="489">
                  <c:v>9</c:v>
                </c:pt>
                <c:pt idx="490">
                  <c:v>28</c:v>
                </c:pt>
                <c:pt idx="491">
                  <c:v>37</c:v>
                </c:pt>
                <c:pt idx="492">
                  <c:v>17</c:v>
                </c:pt>
                <c:pt idx="493">
                  <c:v>18</c:v>
                </c:pt>
                <c:pt idx="494">
                  <c:v>37</c:v>
                </c:pt>
                <c:pt idx="495">
                  <c:v>21</c:v>
                </c:pt>
                <c:pt idx="496">
                  <c:v>11</c:v>
                </c:pt>
                <c:pt idx="497">
                  <c:v>29</c:v>
                </c:pt>
                <c:pt idx="498">
                  <c:v>22</c:v>
                </c:pt>
                <c:pt idx="499">
                  <c:v>31</c:v>
                </c:pt>
                <c:pt idx="500">
                  <c:v>14</c:v>
                </c:pt>
                <c:pt idx="501">
                  <c:v>23</c:v>
                </c:pt>
                <c:pt idx="502">
                  <c:v>23</c:v>
                </c:pt>
                <c:pt idx="503">
                  <c:v>26</c:v>
                </c:pt>
                <c:pt idx="504">
                  <c:v>8</c:v>
                </c:pt>
                <c:pt idx="505">
                  <c:v>20</c:v>
                </c:pt>
                <c:pt idx="506">
                  <c:v>10</c:v>
                </c:pt>
                <c:pt idx="507">
                  <c:v>18</c:v>
                </c:pt>
                <c:pt idx="508">
                  <c:v>28</c:v>
                </c:pt>
                <c:pt idx="509">
                  <c:v>30</c:v>
                </c:pt>
                <c:pt idx="510">
                  <c:v>38</c:v>
                </c:pt>
                <c:pt idx="511">
                  <c:v>29</c:v>
                </c:pt>
                <c:pt idx="512">
                  <c:v>42</c:v>
                </c:pt>
                <c:pt idx="513">
                  <c:v>35</c:v>
                </c:pt>
                <c:pt idx="514">
                  <c:v>36</c:v>
                </c:pt>
              </c:numCache>
            </c:numRef>
          </c:val>
          <c:extLst>
            <c:ext xmlns:c16="http://schemas.microsoft.com/office/drawing/2014/chart" uri="{C3380CC4-5D6E-409C-BE32-E72D297353CC}">
              <c16:uniqueId val="{00000000-52C8-4A31-95F1-350F63C409A0}"/>
            </c:ext>
          </c:extLst>
        </c:ser>
        <c:ser>
          <c:idx val="1"/>
          <c:order val="1"/>
          <c:tx>
            <c:strRef>
              <c:f>food_table!$F$1</c:f>
              <c:strCache>
                <c:ptCount val="1"/>
                <c:pt idx="0">
                  <c:v>sat_fat</c:v>
                </c:pt>
              </c:strCache>
            </c:strRef>
          </c:tx>
          <c:spPr>
            <a:solidFill>
              <a:schemeClr val="accent2"/>
            </a:solidFill>
            <a:ln>
              <a:noFill/>
            </a:ln>
            <a:effectLst/>
          </c:spPr>
          <c:invertIfNegative val="0"/>
          <c:cat>
            <c:strRef>
              <c:f>food_table!$A$2:$A$516</c:f>
              <c:strCache>
                <c:ptCount val="515"/>
                <c:pt idx="0">
                  <c:v>Mcdonalds</c:v>
                </c:pt>
                <c:pt idx="1">
                  <c:v>Mcdonalds</c:v>
                </c:pt>
                <c:pt idx="2">
                  <c:v>Mcdonalds</c:v>
                </c:pt>
                <c:pt idx="3">
                  <c:v>Mcdonalds</c:v>
                </c:pt>
                <c:pt idx="4">
                  <c:v>Mcdonalds</c:v>
                </c:pt>
                <c:pt idx="5">
                  <c:v>Mcdonalds</c:v>
                </c:pt>
                <c:pt idx="6">
                  <c:v>Mcdonalds</c:v>
                </c:pt>
                <c:pt idx="7">
                  <c:v>Mcdonalds</c:v>
                </c:pt>
                <c:pt idx="8">
                  <c:v>Mcdonalds</c:v>
                </c:pt>
                <c:pt idx="9">
                  <c:v>Mcdonalds</c:v>
                </c:pt>
                <c:pt idx="10">
                  <c:v>Mcdonalds</c:v>
                </c:pt>
                <c:pt idx="11">
                  <c:v>Mcdonalds</c:v>
                </c:pt>
                <c:pt idx="12">
                  <c:v>Mcdonalds</c:v>
                </c:pt>
                <c:pt idx="13">
                  <c:v>Mcdonalds</c:v>
                </c:pt>
                <c:pt idx="14">
                  <c:v>Mcdonalds</c:v>
                </c:pt>
                <c:pt idx="15">
                  <c:v>Mcdonalds</c:v>
                </c:pt>
                <c:pt idx="16">
                  <c:v>Mcdonalds</c:v>
                </c:pt>
                <c:pt idx="17">
                  <c:v>Mcdonalds</c:v>
                </c:pt>
                <c:pt idx="18">
                  <c:v>Mcdonalds</c:v>
                </c:pt>
                <c:pt idx="19">
                  <c:v>Mcdonalds</c:v>
                </c:pt>
                <c:pt idx="20">
                  <c:v>Mcdonalds</c:v>
                </c:pt>
                <c:pt idx="21">
                  <c:v>Mcdonalds</c:v>
                </c:pt>
                <c:pt idx="22">
                  <c:v>Mcdonalds</c:v>
                </c:pt>
                <c:pt idx="23">
                  <c:v>Mcdonalds</c:v>
                </c:pt>
                <c:pt idx="24">
                  <c:v>Mcdonalds</c:v>
                </c:pt>
                <c:pt idx="25">
                  <c:v>Mcdonalds</c:v>
                </c:pt>
                <c:pt idx="26">
                  <c:v>Mcdonalds</c:v>
                </c:pt>
                <c:pt idx="27">
                  <c:v>Mcdonalds</c:v>
                </c:pt>
                <c:pt idx="28">
                  <c:v>Mcdonalds</c:v>
                </c:pt>
                <c:pt idx="29">
                  <c:v>Mcdonalds</c:v>
                </c:pt>
                <c:pt idx="30">
                  <c:v>Mcdonalds</c:v>
                </c:pt>
                <c:pt idx="31">
                  <c:v>Mcdonalds</c:v>
                </c:pt>
                <c:pt idx="32">
                  <c:v>Mcdonalds</c:v>
                </c:pt>
                <c:pt idx="33">
                  <c:v>Mcdonalds</c:v>
                </c:pt>
                <c:pt idx="34">
                  <c:v>Mcdonalds</c:v>
                </c:pt>
                <c:pt idx="35">
                  <c:v>Mcdonalds</c:v>
                </c:pt>
                <c:pt idx="36">
                  <c:v>Mcdonalds</c:v>
                </c:pt>
                <c:pt idx="37">
                  <c:v>Mcdonalds</c:v>
                </c:pt>
                <c:pt idx="38">
                  <c:v>Mcdonalds</c:v>
                </c:pt>
                <c:pt idx="39">
                  <c:v>Mcdonalds</c:v>
                </c:pt>
                <c:pt idx="40">
                  <c:v>Mcdonalds</c:v>
                </c:pt>
                <c:pt idx="41">
                  <c:v>Mcdonalds</c:v>
                </c:pt>
                <c:pt idx="42">
                  <c:v>Mcdonalds</c:v>
                </c:pt>
                <c:pt idx="43">
                  <c:v>Mcdonalds</c:v>
                </c:pt>
                <c:pt idx="44">
                  <c:v>Mcdonalds</c:v>
                </c:pt>
                <c:pt idx="45">
                  <c:v>Mcdonalds</c:v>
                </c:pt>
                <c:pt idx="46">
                  <c:v>Mcdonalds</c:v>
                </c:pt>
                <c:pt idx="47">
                  <c:v>Mcdonalds</c:v>
                </c:pt>
                <c:pt idx="48">
                  <c:v>Mcdonalds</c:v>
                </c:pt>
                <c:pt idx="49">
                  <c:v>Mcdonalds</c:v>
                </c:pt>
                <c:pt idx="50">
                  <c:v>Mcdonalds</c:v>
                </c:pt>
                <c:pt idx="51">
                  <c:v>Mcdonalds</c:v>
                </c:pt>
                <c:pt idx="52">
                  <c:v>Mcdonalds</c:v>
                </c:pt>
                <c:pt idx="53">
                  <c:v>Mcdonalds</c:v>
                </c:pt>
                <c:pt idx="54">
                  <c:v>Mcdonalds</c:v>
                </c:pt>
                <c:pt idx="55">
                  <c:v>Mcdonalds</c:v>
                </c:pt>
                <c:pt idx="56">
                  <c:v>Mcdonalds</c:v>
                </c:pt>
                <c:pt idx="57">
                  <c:v>Chick Fil-A</c:v>
                </c:pt>
                <c:pt idx="58">
                  <c:v>Chick Fil-A</c:v>
                </c:pt>
                <c:pt idx="59">
                  <c:v>Chick Fil-A</c:v>
                </c:pt>
                <c:pt idx="60">
                  <c:v>Chick Fil-A</c:v>
                </c:pt>
                <c:pt idx="61">
                  <c:v>Chick Fil-A</c:v>
                </c:pt>
                <c:pt idx="62">
                  <c:v>Chick Fil-A</c:v>
                </c:pt>
                <c:pt idx="63">
                  <c:v>Chick Fil-A</c:v>
                </c:pt>
                <c:pt idx="64">
                  <c:v>Chick Fil-A</c:v>
                </c:pt>
                <c:pt idx="65">
                  <c:v>Chick Fil-A</c:v>
                </c:pt>
                <c:pt idx="66">
                  <c:v>Chick Fil-A</c:v>
                </c:pt>
                <c:pt idx="67">
                  <c:v>Chick Fil-A</c:v>
                </c:pt>
                <c:pt idx="68">
                  <c:v>Chick Fil-A</c:v>
                </c:pt>
                <c:pt idx="69">
                  <c:v>Chick Fil-A</c:v>
                </c:pt>
                <c:pt idx="70">
                  <c:v>Chick Fil-A</c:v>
                </c:pt>
                <c:pt idx="71">
                  <c:v>Chick Fil-A</c:v>
                </c:pt>
                <c:pt idx="72">
                  <c:v>Chick Fil-A</c:v>
                </c:pt>
                <c:pt idx="73">
                  <c:v>Chick Fil-A</c:v>
                </c:pt>
                <c:pt idx="74">
                  <c:v>Chick Fil-A</c:v>
                </c:pt>
                <c:pt idx="75">
                  <c:v>Chick Fil-A</c:v>
                </c:pt>
                <c:pt idx="76">
                  <c:v>Chick Fil-A</c:v>
                </c:pt>
                <c:pt idx="77">
                  <c:v>Chick Fil-A</c:v>
                </c:pt>
                <c:pt idx="78">
                  <c:v>Chick Fil-A</c:v>
                </c:pt>
                <c:pt idx="79">
                  <c:v>Chick Fil-A</c:v>
                </c:pt>
                <c:pt idx="80">
                  <c:v>Chick Fil-A</c:v>
                </c:pt>
                <c:pt idx="81">
                  <c:v>Chick Fil-A</c:v>
                </c:pt>
                <c:pt idx="82">
                  <c:v>Chick Fil-A</c:v>
                </c:pt>
                <c:pt idx="83">
                  <c:v>Chick Fil-A</c:v>
                </c:pt>
                <c:pt idx="84">
                  <c:v>Sonic</c:v>
                </c:pt>
                <c:pt idx="85">
                  <c:v>Sonic</c:v>
                </c:pt>
                <c:pt idx="86">
                  <c:v>Sonic</c:v>
                </c:pt>
                <c:pt idx="87">
                  <c:v>Sonic</c:v>
                </c:pt>
                <c:pt idx="88">
                  <c:v>Sonic</c:v>
                </c:pt>
                <c:pt idx="89">
                  <c:v>Sonic</c:v>
                </c:pt>
                <c:pt idx="90">
                  <c:v>Sonic</c:v>
                </c:pt>
                <c:pt idx="91">
                  <c:v>Sonic</c:v>
                </c:pt>
                <c:pt idx="92">
                  <c:v>Sonic</c:v>
                </c:pt>
                <c:pt idx="93">
                  <c:v>Sonic</c:v>
                </c:pt>
                <c:pt idx="94">
                  <c:v>Sonic</c:v>
                </c:pt>
                <c:pt idx="95">
                  <c:v>Sonic</c:v>
                </c:pt>
                <c:pt idx="96">
                  <c:v>Sonic</c:v>
                </c:pt>
                <c:pt idx="97">
                  <c:v>Sonic</c:v>
                </c:pt>
                <c:pt idx="98">
                  <c:v>Sonic</c:v>
                </c:pt>
                <c:pt idx="99">
                  <c:v>Sonic</c:v>
                </c:pt>
                <c:pt idx="100">
                  <c:v>Sonic</c:v>
                </c:pt>
                <c:pt idx="101">
                  <c:v>Sonic</c:v>
                </c:pt>
                <c:pt idx="102">
                  <c:v>Sonic</c:v>
                </c:pt>
                <c:pt idx="103">
                  <c:v>Sonic</c:v>
                </c:pt>
                <c:pt idx="104">
                  <c:v>Sonic</c:v>
                </c:pt>
                <c:pt idx="105">
                  <c:v>Sonic</c:v>
                </c:pt>
                <c:pt idx="106">
                  <c:v>Sonic</c:v>
                </c:pt>
                <c:pt idx="107">
                  <c:v>Sonic</c:v>
                </c:pt>
                <c:pt idx="108">
                  <c:v>Sonic</c:v>
                </c:pt>
                <c:pt idx="109">
                  <c:v>Sonic</c:v>
                </c:pt>
                <c:pt idx="110">
                  <c:v>Sonic</c:v>
                </c:pt>
                <c:pt idx="111">
                  <c:v>Sonic</c:v>
                </c:pt>
                <c:pt idx="112">
                  <c:v>Sonic</c:v>
                </c:pt>
                <c:pt idx="113">
                  <c:v>Sonic</c:v>
                </c:pt>
                <c:pt idx="114">
                  <c:v>Sonic</c:v>
                </c:pt>
                <c:pt idx="115">
                  <c:v>Sonic</c:v>
                </c:pt>
                <c:pt idx="116">
                  <c:v>Sonic</c:v>
                </c:pt>
                <c:pt idx="117">
                  <c:v>Sonic</c:v>
                </c:pt>
                <c:pt idx="118">
                  <c:v>Sonic</c:v>
                </c:pt>
                <c:pt idx="119">
                  <c:v>Sonic</c:v>
                </c:pt>
                <c:pt idx="120">
                  <c:v>Sonic</c:v>
                </c:pt>
                <c:pt idx="121">
                  <c:v>Sonic</c:v>
                </c:pt>
                <c:pt idx="122">
                  <c:v>Sonic</c:v>
                </c:pt>
                <c:pt idx="123">
                  <c:v>Sonic</c:v>
                </c:pt>
                <c:pt idx="124">
                  <c:v>Sonic</c:v>
                </c:pt>
                <c:pt idx="125">
                  <c:v>Sonic</c:v>
                </c:pt>
                <c:pt idx="126">
                  <c:v>Sonic</c:v>
                </c:pt>
                <c:pt idx="127">
                  <c:v>Sonic</c:v>
                </c:pt>
                <c:pt idx="128">
                  <c:v>Sonic</c:v>
                </c:pt>
                <c:pt idx="129">
                  <c:v>Sonic</c:v>
                </c:pt>
                <c:pt idx="130">
                  <c:v>Sonic</c:v>
                </c:pt>
                <c:pt idx="131">
                  <c:v>Sonic</c:v>
                </c:pt>
                <c:pt idx="132">
                  <c:v>Sonic</c:v>
                </c:pt>
                <c:pt idx="133">
                  <c:v>Sonic</c:v>
                </c:pt>
                <c:pt idx="134">
                  <c:v>Sonic</c:v>
                </c:pt>
                <c:pt idx="135">
                  <c:v>Sonic</c:v>
                </c:pt>
                <c:pt idx="136">
                  <c:v>Sonic</c:v>
                </c:pt>
                <c:pt idx="137">
                  <c:v>Arbys</c:v>
                </c:pt>
                <c:pt idx="138">
                  <c:v>Arbys</c:v>
                </c:pt>
                <c:pt idx="139">
                  <c:v>Arbys</c:v>
                </c:pt>
                <c:pt idx="140">
                  <c:v>Arbys</c:v>
                </c:pt>
                <c:pt idx="141">
                  <c:v>Arbys</c:v>
                </c:pt>
                <c:pt idx="142">
                  <c:v>Arbys</c:v>
                </c:pt>
                <c:pt idx="143">
                  <c:v>Arbys</c:v>
                </c:pt>
                <c:pt idx="144">
                  <c:v>Arbys</c:v>
                </c:pt>
                <c:pt idx="145">
                  <c:v>Arbys</c:v>
                </c:pt>
                <c:pt idx="146">
                  <c:v>Arbys</c:v>
                </c:pt>
                <c:pt idx="147">
                  <c:v>Arbys</c:v>
                </c:pt>
                <c:pt idx="148">
                  <c:v>Arbys</c:v>
                </c:pt>
                <c:pt idx="149">
                  <c:v>Arbys</c:v>
                </c:pt>
                <c:pt idx="150">
                  <c:v>Arbys</c:v>
                </c:pt>
                <c:pt idx="151">
                  <c:v>Arbys</c:v>
                </c:pt>
                <c:pt idx="152">
                  <c:v>Arbys</c:v>
                </c:pt>
                <c:pt idx="153">
                  <c:v>Arbys</c:v>
                </c:pt>
                <c:pt idx="154">
                  <c:v>Arbys</c:v>
                </c:pt>
                <c:pt idx="155">
                  <c:v>Arbys</c:v>
                </c:pt>
                <c:pt idx="156">
                  <c:v>Arbys</c:v>
                </c:pt>
                <c:pt idx="157">
                  <c:v>Arbys</c:v>
                </c:pt>
                <c:pt idx="158">
                  <c:v>Arbys</c:v>
                </c:pt>
                <c:pt idx="159">
                  <c:v>Arbys</c:v>
                </c:pt>
                <c:pt idx="160">
                  <c:v>Arbys</c:v>
                </c:pt>
                <c:pt idx="161">
                  <c:v>Arbys</c:v>
                </c:pt>
                <c:pt idx="162">
                  <c:v>Arbys</c:v>
                </c:pt>
                <c:pt idx="163">
                  <c:v>Arbys</c:v>
                </c:pt>
                <c:pt idx="164">
                  <c:v>Arbys</c:v>
                </c:pt>
                <c:pt idx="165">
                  <c:v>Arbys</c:v>
                </c:pt>
                <c:pt idx="166">
                  <c:v>Arbys</c:v>
                </c:pt>
                <c:pt idx="167">
                  <c:v>Arbys</c:v>
                </c:pt>
                <c:pt idx="168">
                  <c:v>Arbys</c:v>
                </c:pt>
                <c:pt idx="169">
                  <c:v>Arbys</c:v>
                </c:pt>
                <c:pt idx="170">
                  <c:v>Arbys</c:v>
                </c:pt>
                <c:pt idx="171">
                  <c:v>Arbys</c:v>
                </c:pt>
                <c:pt idx="172">
                  <c:v>Arbys</c:v>
                </c:pt>
                <c:pt idx="173">
                  <c:v>Arbys</c:v>
                </c:pt>
                <c:pt idx="174">
                  <c:v>Arbys</c:v>
                </c:pt>
                <c:pt idx="175">
                  <c:v>Arbys</c:v>
                </c:pt>
                <c:pt idx="176">
                  <c:v>Arbys</c:v>
                </c:pt>
                <c:pt idx="177">
                  <c:v>Arbys</c:v>
                </c:pt>
                <c:pt idx="178">
                  <c:v>Arbys</c:v>
                </c:pt>
                <c:pt idx="179">
                  <c:v>Arbys</c:v>
                </c:pt>
                <c:pt idx="180">
                  <c:v>Arbys</c:v>
                </c:pt>
                <c:pt idx="181">
                  <c:v>Arbys</c:v>
                </c:pt>
                <c:pt idx="182">
                  <c:v>Arbys</c:v>
                </c:pt>
                <c:pt idx="183">
                  <c:v>Arbys</c:v>
                </c:pt>
                <c:pt idx="184">
                  <c:v>Arbys</c:v>
                </c:pt>
                <c:pt idx="185">
                  <c:v>Arbys</c:v>
                </c:pt>
                <c:pt idx="186">
                  <c:v>Arbys</c:v>
                </c:pt>
                <c:pt idx="187">
                  <c:v>Arbys</c:v>
                </c:pt>
                <c:pt idx="188">
                  <c:v>Arbys</c:v>
                </c:pt>
                <c:pt idx="189">
                  <c:v>Arbys</c:v>
                </c:pt>
                <c:pt idx="190">
                  <c:v>Arbys</c:v>
                </c:pt>
                <c:pt idx="191">
                  <c:v>Arbys</c:v>
                </c:pt>
                <c:pt idx="192">
                  <c:v>Burger King</c:v>
                </c:pt>
                <c:pt idx="193">
                  <c:v>Burger King</c:v>
                </c:pt>
                <c:pt idx="194">
                  <c:v>Burger King</c:v>
                </c:pt>
                <c:pt idx="195">
                  <c:v>Burger King</c:v>
                </c:pt>
                <c:pt idx="196">
                  <c:v>Burger King</c:v>
                </c:pt>
                <c:pt idx="197">
                  <c:v>Burger King</c:v>
                </c:pt>
                <c:pt idx="198">
                  <c:v>Burger King</c:v>
                </c:pt>
                <c:pt idx="199">
                  <c:v>Burger King</c:v>
                </c:pt>
                <c:pt idx="200">
                  <c:v>Burger King</c:v>
                </c:pt>
                <c:pt idx="201">
                  <c:v>Burger King</c:v>
                </c:pt>
                <c:pt idx="202">
                  <c:v>Burger King</c:v>
                </c:pt>
                <c:pt idx="203">
                  <c:v>Burger King</c:v>
                </c:pt>
                <c:pt idx="204">
                  <c:v>Burger King</c:v>
                </c:pt>
                <c:pt idx="205">
                  <c:v>Burger King</c:v>
                </c:pt>
                <c:pt idx="206">
                  <c:v>Burger King</c:v>
                </c:pt>
                <c:pt idx="207">
                  <c:v>Burger King</c:v>
                </c:pt>
                <c:pt idx="208">
                  <c:v>Burger King</c:v>
                </c:pt>
                <c:pt idx="209">
                  <c:v>Burger King</c:v>
                </c:pt>
                <c:pt idx="210">
                  <c:v>Burger King</c:v>
                </c:pt>
                <c:pt idx="211">
                  <c:v>Burger King</c:v>
                </c:pt>
                <c:pt idx="212">
                  <c:v>Burger King</c:v>
                </c:pt>
                <c:pt idx="213">
                  <c:v>Burger King</c:v>
                </c:pt>
                <c:pt idx="214">
                  <c:v>Burger King</c:v>
                </c:pt>
                <c:pt idx="215">
                  <c:v>Burger King</c:v>
                </c:pt>
                <c:pt idx="216">
                  <c:v>Burger King</c:v>
                </c:pt>
                <c:pt idx="217">
                  <c:v>Burger King</c:v>
                </c:pt>
                <c:pt idx="218">
                  <c:v>Burger King</c:v>
                </c:pt>
                <c:pt idx="219">
                  <c:v>Burger King</c:v>
                </c:pt>
                <c:pt idx="220">
                  <c:v>Burger King</c:v>
                </c:pt>
                <c:pt idx="221">
                  <c:v>Burger King</c:v>
                </c:pt>
                <c:pt idx="222">
                  <c:v>Burger King</c:v>
                </c:pt>
                <c:pt idx="223">
                  <c:v>Burger King</c:v>
                </c:pt>
                <c:pt idx="224">
                  <c:v>Burger King</c:v>
                </c:pt>
                <c:pt idx="225">
                  <c:v>Burger King</c:v>
                </c:pt>
                <c:pt idx="226">
                  <c:v>Burger King</c:v>
                </c:pt>
                <c:pt idx="227">
                  <c:v>Burger King</c:v>
                </c:pt>
                <c:pt idx="228">
                  <c:v>Burger King</c:v>
                </c:pt>
                <c:pt idx="229">
                  <c:v>Burger King</c:v>
                </c:pt>
                <c:pt idx="230">
                  <c:v>Burger King</c:v>
                </c:pt>
                <c:pt idx="231">
                  <c:v>Burger King</c:v>
                </c:pt>
                <c:pt idx="232">
                  <c:v>Burger King</c:v>
                </c:pt>
                <c:pt idx="233">
                  <c:v>Burger King</c:v>
                </c:pt>
                <c:pt idx="234">
                  <c:v>Burger King</c:v>
                </c:pt>
                <c:pt idx="235">
                  <c:v>Burger King</c:v>
                </c:pt>
                <c:pt idx="236">
                  <c:v>Burger King</c:v>
                </c:pt>
                <c:pt idx="237">
                  <c:v>Burger King</c:v>
                </c:pt>
                <c:pt idx="238">
                  <c:v>Burger King</c:v>
                </c:pt>
                <c:pt idx="239">
                  <c:v>Burger King</c:v>
                </c:pt>
                <c:pt idx="240">
                  <c:v>Burger King</c:v>
                </c:pt>
                <c:pt idx="241">
                  <c:v>Burger King</c:v>
                </c:pt>
                <c:pt idx="242">
                  <c:v>Burger King</c:v>
                </c:pt>
                <c:pt idx="243">
                  <c:v>Burger King</c:v>
                </c:pt>
                <c:pt idx="244">
                  <c:v>Burger King</c:v>
                </c:pt>
                <c:pt idx="245">
                  <c:v>Burger King</c:v>
                </c:pt>
                <c:pt idx="246">
                  <c:v>Burger King</c:v>
                </c:pt>
                <c:pt idx="247">
                  <c:v>Burger King</c:v>
                </c:pt>
                <c:pt idx="248">
                  <c:v>Burger King</c:v>
                </c:pt>
                <c:pt idx="249">
                  <c:v>Burger King</c:v>
                </c:pt>
                <c:pt idx="250">
                  <c:v>Burger King</c:v>
                </c:pt>
                <c:pt idx="251">
                  <c:v>Burger King</c:v>
                </c:pt>
                <c:pt idx="252">
                  <c:v>Burger King</c:v>
                </c:pt>
                <c:pt idx="253">
                  <c:v>Burger King</c:v>
                </c:pt>
                <c:pt idx="254">
                  <c:v>Burger King</c:v>
                </c:pt>
                <c:pt idx="255">
                  <c:v>Burger King</c:v>
                </c:pt>
                <c:pt idx="256">
                  <c:v>Burger King</c:v>
                </c:pt>
                <c:pt idx="257">
                  <c:v>Burger King</c:v>
                </c:pt>
                <c:pt idx="258">
                  <c:v>Burger King</c:v>
                </c:pt>
                <c:pt idx="259">
                  <c:v>Burger King</c:v>
                </c:pt>
                <c:pt idx="260">
                  <c:v>Burger King</c:v>
                </c:pt>
                <c:pt idx="261">
                  <c:v>Burger King</c:v>
                </c:pt>
                <c:pt idx="262">
                  <c:v>Dairy Queen</c:v>
                </c:pt>
                <c:pt idx="263">
                  <c:v>Dairy Queen</c:v>
                </c:pt>
                <c:pt idx="264">
                  <c:v>Dairy Queen</c:v>
                </c:pt>
                <c:pt idx="265">
                  <c:v>Dairy Queen</c:v>
                </c:pt>
                <c:pt idx="266">
                  <c:v>Dairy Queen</c:v>
                </c:pt>
                <c:pt idx="267">
                  <c:v>Dairy Queen</c:v>
                </c:pt>
                <c:pt idx="268">
                  <c:v>Dairy Queen</c:v>
                </c:pt>
                <c:pt idx="269">
                  <c:v>Dairy Queen</c:v>
                </c:pt>
                <c:pt idx="270">
                  <c:v>Dairy Queen</c:v>
                </c:pt>
                <c:pt idx="271">
                  <c:v>Dairy Queen</c:v>
                </c:pt>
                <c:pt idx="272">
                  <c:v>Dairy Queen</c:v>
                </c:pt>
                <c:pt idx="273">
                  <c:v>Dairy Queen</c:v>
                </c:pt>
                <c:pt idx="274">
                  <c:v>Dairy Queen</c:v>
                </c:pt>
                <c:pt idx="275">
                  <c:v>Dairy Queen</c:v>
                </c:pt>
                <c:pt idx="276">
                  <c:v>Dairy Queen</c:v>
                </c:pt>
                <c:pt idx="277">
                  <c:v>Dairy Queen</c:v>
                </c:pt>
                <c:pt idx="278">
                  <c:v>Dairy Queen</c:v>
                </c:pt>
                <c:pt idx="279">
                  <c:v>Dairy Queen</c:v>
                </c:pt>
                <c:pt idx="280">
                  <c:v>Dairy Queen</c:v>
                </c:pt>
                <c:pt idx="281">
                  <c:v>Dairy Queen</c:v>
                </c:pt>
                <c:pt idx="282">
                  <c:v>Dairy Queen</c:v>
                </c:pt>
                <c:pt idx="283">
                  <c:v>Dairy Queen</c:v>
                </c:pt>
                <c:pt idx="284">
                  <c:v>Dairy Queen</c:v>
                </c:pt>
                <c:pt idx="285">
                  <c:v>Dairy Queen</c:v>
                </c:pt>
                <c:pt idx="286">
                  <c:v>Dairy Queen</c:v>
                </c:pt>
                <c:pt idx="287">
                  <c:v>Dairy Queen</c:v>
                </c:pt>
                <c:pt idx="288">
                  <c:v>Dairy Queen</c:v>
                </c:pt>
                <c:pt idx="289">
                  <c:v>Dairy Queen</c:v>
                </c:pt>
                <c:pt idx="290">
                  <c:v>Dairy Queen</c:v>
                </c:pt>
                <c:pt idx="291">
                  <c:v>Dairy Queen</c:v>
                </c:pt>
                <c:pt idx="292">
                  <c:v>Dairy Queen</c:v>
                </c:pt>
                <c:pt idx="293">
                  <c:v>Dairy Queen</c:v>
                </c:pt>
                <c:pt idx="294">
                  <c:v>Dairy Queen</c:v>
                </c:pt>
                <c:pt idx="295">
                  <c:v>Dairy Queen</c:v>
                </c:pt>
                <c:pt idx="296">
                  <c:v>Dairy Queen</c:v>
                </c:pt>
                <c:pt idx="297">
                  <c:v>Dairy Queen</c:v>
                </c:pt>
                <c:pt idx="298">
                  <c:v>Dairy Queen</c:v>
                </c:pt>
                <c:pt idx="299">
                  <c:v>Dairy Queen</c:v>
                </c:pt>
                <c:pt idx="300">
                  <c:v>Dairy Queen</c:v>
                </c:pt>
                <c:pt idx="301">
                  <c:v>Dairy Queen</c:v>
                </c:pt>
                <c:pt idx="302">
                  <c:v>Dairy Queen</c:v>
                </c:pt>
                <c:pt idx="303">
                  <c:v>Dairy Queen</c:v>
                </c:pt>
                <c:pt idx="304">
                  <c:v>Subway</c:v>
                </c:pt>
                <c:pt idx="305">
                  <c:v>Subway</c:v>
                </c:pt>
                <c:pt idx="306">
                  <c:v>Subway</c:v>
                </c:pt>
                <c:pt idx="307">
                  <c:v>Subway</c:v>
                </c:pt>
                <c:pt idx="308">
                  <c:v>Subway</c:v>
                </c:pt>
                <c:pt idx="309">
                  <c:v>Subway</c:v>
                </c:pt>
                <c:pt idx="310">
                  <c:v>Subway</c:v>
                </c:pt>
                <c:pt idx="311">
                  <c:v>Subway</c:v>
                </c:pt>
                <c:pt idx="312">
                  <c:v>Subway</c:v>
                </c:pt>
                <c:pt idx="313">
                  <c:v>Subway</c:v>
                </c:pt>
                <c:pt idx="314">
                  <c:v>Subway</c:v>
                </c:pt>
                <c:pt idx="315">
                  <c:v>Subway</c:v>
                </c:pt>
                <c:pt idx="316">
                  <c:v>Subway</c:v>
                </c:pt>
                <c:pt idx="317">
                  <c:v>Subway</c:v>
                </c:pt>
                <c:pt idx="318">
                  <c:v>Subway</c:v>
                </c:pt>
                <c:pt idx="319">
                  <c:v>Subway</c:v>
                </c:pt>
                <c:pt idx="320">
                  <c:v>Subway</c:v>
                </c:pt>
                <c:pt idx="321">
                  <c:v>Subway</c:v>
                </c:pt>
                <c:pt idx="322">
                  <c:v>Subway</c:v>
                </c:pt>
                <c:pt idx="323">
                  <c:v>Subway</c:v>
                </c:pt>
                <c:pt idx="324">
                  <c:v>Subway</c:v>
                </c:pt>
                <c:pt idx="325">
                  <c:v>Subway</c:v>
                </c:pt>
                <c:pt idx="326">
                  <c:v>Subway</c:v>
                </c:pt>
                <c:pt idx="327">
                  <c:v>Subway</c:v>
                </c:pt>
                <c:pt idx="328">
                  <c:v>Subway</c:v>
                </c:pt>
                <c:pt idx="329">
                  <c:v>Subway</c:v>
                </c:pt>
                <c:pt idx="330">
                  <c:v>Subway</c:v>
                </c:pt>
                <c:pt idx="331">
                  <c:v>Subway</c:v>
                </c:pt>
                <c:pt idx="332">
                  <c:v>Subway</c:v>
                </c:pt>
                <c:pt idx="333">
                  <c:v>Subway</c:v>
                </c:pt>
                <c:pt idx="334">
                  <c:v>Subway</c:v>
                </c:pt>
                <c:pt idx="335">
                  <c:v>Subway</c:v>
                </c:pt>
                <c:pt idx="336">
                  <c:v>Subway</c:v>
                </c:pt>
                <c:pt idx="337">
                  <c:v>Subway</c:v>
                </c:pt>
                <c:pt idx="338">
                  <c:v>Subway</c:v>
                </c:pt>
                <c:pt idx="339">
                  <c:v>Subway</c:v>
                </c:pt>
                <c:pt idx="340">
                  <c:v>Subway</c:v>
                </c:pt>
                <c:pt idx="341">
                  <c:v>Subway</c:v>
                </c:pt>
                <c:pt idx="342">
                  <c:v>Subway</c:v>
                </c:pt>
                <c:pt idx="343">
                  <c:v>Subway</c:v>
                </c:pt>
                <c:pt idx="344">
                  <c:v>Subway</c:v>
                </c:pt>
                <c:pt idx="345">
                  <c:v>Subway</c:v>
                </c:pt>
                <c:pt idx="346">
                  <c:v>Subway</c:v>
                </c:pt>
                <c:pt idx="347">
                  <c:v>Subway</c:v>
                </c:pt>
                <c:pt idx="348">
                  <c:v>Subway</c:v>
                </c:pt>
                <c:pt idx="349">
                  <c:v>Subway</c:v>
                </c:pt>
                <c:pt idx="350">
                  <c:v>Subway</c:v>
                </c:pt>
                <c:pt idx="351">
                  <c:v>Subway</c:v>
                </c:pt>
                <c:pt idx="352">
                  <c:v>Subway</c:v>
                </c:pt>
                <c:pt idx="353">
                  <c:v>Subway</c:v>
                </c:pt>
                <c:pt idx="354">
                  <c:v>Subway</c:v>
                </c:pt>
                <c:pt idx="355">
                  <c:v>Subway</c:v>
                </c:pt>
                <c:pt idx="356">
                  <c:v>Subway</c:v>
                </c:pt>
                <c:pt idx="357">
                  <c:v>Subway</c:v>
                </c:pt>
                <c:pt idx="358">
                  <c:v>Subway</c:v>
                </c:pt>
                <c:pt idx="359">
                  <c:v>Subway</c:v>
                </c:pt>
                <c:pt idx="360">
                  <c:v>Subway</c:v>
                </c:pt>
                <c:pt idx="361">
                  <c:v>Subway</c:v>
                </c:pt>
                <c:pt idx="362">
                  <c:v>Subway</c:v>
                </c:pt>
                <c:pt idx="363">
                  <c:v>Subway</c:v>
                </c:pt>
                <c:pt idx="364">
                  <c:v>Subway</c:v>
                </c:pt>
                <c:pt idx="365">
                  <c:v>Subway</c:v>
                </c:pt>
                <c:pt idx="366">
                  <c:v>Subway</c:v>
                </c:pt>
                <c:pt idx="367">
                  <c:v>Subway</c:v>
                </c:pt>
                <c:pt idx="368">
                  <c:v>Subway</c:v>
                </c:pt>
                <c:pt idx="369">
                  <c:v>Subway</c:v>
                </c:pt>
                <c:pt idx="370">
                  <c:v>Subway</c:v>
                </c:pt>
                <c:pt idx="371">
                  <c:v>Subway</c:v>
                </c:pt>
                <c:pt idx="372">
                  <c:v>Subway</c:v>
                </c:pt>
                <c:pt idx="373">
                  <c:v>Subway</c:v>
                </c:pt>
                <c:pt idx="374">
                  <c:v>Subway</c:v>
                </c:pt>
                <c:pt idx="375">
                  <c:v>Subway</c:v>
                </c:pt>
                <c:pt idx="376">
                  <c:v>Subway</c:v>
                </c:pt>
                <c:pt idx="377">
                  <c:v>Subway</c:v>
                </c:pt>
                <c:pt idx="378">
                  <c:v>Subway</c:v>
                </c:pt>
                <c:pt idx="379">
                  <c:v>Subway</c:v>
                </c:pt>
                <c:pt idx="380">
                  <c:v>Subway</c:v>
                </c:pt>
                <c:pt idx="381">
                  <c:v>Subway</c:v>
                </c:pt>
                <c:pt idx="382">
                  <c:v>Subway</c:v>
                </c:pt>
                <c:pt idx="383">
                  <c:v>Subway</c:v>
                </c:pt>
                <c:pt idx="384">
                  <c:v>Subway</c:v>
                </c:pt>
                <c:pt idx="385">
                  <c:v>Subway</c:v>
                </c:pt>
                <c:pt idx="386">
                  <c:v>Subway</c:v>
                </c:pt>
                <c:pt idx="387">
                  <c:v>Subway</c:v>
                </c:pt>
                <c:pt idx="388">
                  <c:v>Subway</c:v>
                </c:pt>
                <c:pt idx="389">
                  <c:v>Subway</c:v>
                </c:pt>
                <c:pt idx="390">
                  <c:v>Subway</c:v>
                </c:pt>
                <c:pt idx="391">
                  <c:v>Subway</c:v>
                </c:pt>
                <c:pt idx="392">
                  <c:v>Subway</c:v>
                </c:pt>
                <c:pt idx="393">
                  <c:v>Subway</c:v>
                </c:pt>
                <c:pt idx="394">
                  <c:v>Subway</c:v>
                </c:pt>
                <c:pt idx="395">
                  <c:v>Subway</c:v>
                </c:pt>
                <c:pt idx="396">
                  <c:v>Subway</c:v>
                </c:pt>
                <c:pt idx="397">
                  <c:v>Subway</c:v>
                </c:pt>
                <c:pt idx="398">
                  <c:v>Subway</c:v>
                </c:pt>
                <c:pt idx="399">
                  <c:v>Subway</c:v>
                </c:pt>
                <c:pt idx="400">
                  <c:v>Taco Bell</c:v>
                </c:pt>
                <c:pt idx="401">
                  <c:v>Taco Bell</c:v>
                </c:pt>
                <c:pt idx="402">
                  <c:v>Taco Bell</c:v>
                </c:pt>
                <c:pt idx="403">
                  <c:v>Taco Bell</c:v>
                </c:pt>
                <c:pt idx="404">
                  <c:v>Taco Bell</c:v>
                </c:pt>
                <c:pt idx="405">
                  <c:v>Taco Bell</c:v>
                </c:pt>
                <c:pt idx="406">
                  <c:v>Taco Bell</c:v>
                </c:pt>
                <c:pt idx="407">
                  <c:v>Taco Bell</c:v>
                </c:pt>
                <c:pt idx="408">
                  <c:v>Taco Bell</c:v>
                </c:pt>
                <c:pt idx="409">
                  <c:v>Taco Bell</c:v>
                </c:pt>
                <c:pt idx="410">
                  <c:v>Taco Bell</c:v>
                </c:pt>
                <c:pt idx="411">
                  <c:v>Taco Bell</c:v>
                </c:pt>
                <c:pt idx="412">
                  <c:v>Taco Bell</c:v>
                </c:pt>
                <c:pt idx="413">
                  <c:v>Taco Bell</c:v>
                </c:pt>
                <c:pt idx="414">
                  <c:v>Taco Bell</c:v>
                </c:pt>
                <c:pt idx="415">
                  <c:v>Taco Bell</c:v>
                </c:pt>
                <c:pt idx="416">
                  <c:v>Taco Bell</c:v>
                </c:pt>
                <c:pt idx="417">
                  <c:v>Taco Bell</c:v>
                </c:pt>
                <c:pt idx="418">
                  <c:v>Taco Bell</c:v>
                </c:pt>
                <c:pt idx="419">
                  <c:v>Taco Bell</c:v>
                </c:pt>
                <c:pt idx="420">
                  <c:v>Taco Bell</c:v>
                </c:pt>
                <c:pt idx="421">
                  <c:v>Taco Bell</c:v>
                </c:pt>
                <c:pt idx="422">
                  <c:v>Taco Bell</c:v>
                </c:pt>
                <c:pt idx="423">
                  <c:v>Taco Bell</c:v>
                </c:pt>
                <c:pt idx="424">
                  <c:v>Taco Bell</c:v>
                </c:pt>
                <c:pt idx="425">
                  <c:v>Taco Bell</c:v>
                </c:pt>
                <c:pt idx="426">
                  <c:v>Taco Bell</c:v>
                </c:pt>
                <c:pt idx="427">
                  <c:v>Taco Bell</c:v>
                </c:pt>
                <c:pt idx="428">
                  <c:v>Taco Bell</c:v>
                </c:pt>
                <c:pt idx="429">
                  <c:v>Taco Bell</c:v>
                </c:pt>
                <c:pt idx="430">
                  <c:v>Taco Bell</c:v>
                </c:pt>
                <c:pt idx="431">
                  <c:v>Taco Bell</c:v>
                </c:pt>
                <c:pt idx="432">
                  <c:v>Taco Bell</c:v>
                </c:pt>
                <c:pt idx="433">
                  <c:v>Taco Bell</c:v>
                </c:pt>
                <c:pt idx="434">
                  <c:v>Taco Bell</c:v>
                </c:pt>
                <c:pt idx="435">
                  <c:v>Taco Bell</c:v>
                </c:pt>
                <c:pt idx="436">
                  <c:v>Taco Bell</c:v>
                </c:pt>
                <c:pt idx="437">
                  <c:v>Taco Bell</c:v>
                </c:pt>
                <c:pt idx="438">
                  <c:v>Taco Bell</c:v>
                </c:pt>
                <c:pt idx="439">
                  <c:v>Taco Bell</c:v>
                </c:pt>
                <c:pt idx="440">
                  <c:v>Taco Bell</c:v>
                </c:pt>
                <c:pt idx="441">
                  <c:v>Taco Bell</c:v>
                </c:pt>
                <c:pt idx="442">
                  <c:v>Taco Bell</c:v>
                </c:pt>
                <c:pt idx="443">
                  <c:v>Taco Bell</c:v>
                </c:pt>
                <c:pt idx="444">
                  <c:v>Taco Bell</c:v>
                </c:pt>
                <c:pt idx="445">
                  <c:v>Taco Bell</c:v>
                </c:pt>
                <c:pt idx="446">
                  <c:v>Taco Bell</c:v>
                </c:pt>
                <c:pt idx="447">
                  <c:v>Taco Bell</c:v>
                </c:pt>
                <c:pt idx="448">
                  <c:v>Taco Bell</c:v>
                </c:pt>
                <c:pt idx="449">
                  <c:v>Taco Bell</c:v>
                </c:pt>
                <c:pt idx="450">
                  <c:v>Taco Bell</c:v>
                </c:pt>
                <c:pt idx="451">
                  <c:v>Taco Bell</c:v>
                </c:pt>
                <c:pt idx="452">
                  <c:v>Taco Bell</c:v>
                </c:pt>
                <c:pt idx="453">
                  <c:v>Taco Bell</c:v>
                </c:pt>
                <c:pt idx="454">
                  <c:v>Taco Bell</c:v>
                </c:pt>
                <c:pt idx="455">
                  <c:v>Taco Bell</c:v>
                </c:pt>
                <c:pt idx="456">
                  <c:v>Taco Bell</c:v>
                </c:pt>
                <c:pt idx="457">
                  <c:v>Taco Bell</c:v>
                </c:pt>
                <c:pt idx="458">
                  <c:v>Taco Bell</c:v>
                </c:pt>
                <c:pt idx="459">
                  <c:v>Taco Bell</c:v>
                </c:pt>
                <c:pt idx="460">
                  <c:v>Taco Bell</c:v>
                </c:pt>
                <c:pt idx="461">
                  <c:v>Taco Bell</c:v>
                </c:pt>
                <c:pt idx="462">
                  <c:v>Taco Bell</c:v>
                </c:pt>
                <c:pt idx="463">
                  <c:v>Taco Bell</c:v>
                </c:pt>
                <c:pt idx="464">
                  <c:v>Taco Bell</c:v>
                </c:pt>
                <c:pt idx="465">
                  <c:v>Taco Bell</c:v>
                </c:pt>
                <c:pt idx="466">
                  <c:v>Taco Bell</c:v>
                </c:pt>
                <c:pt idx="467">
                  <c:v>Taco Bell</c:v>
                </c:pt>
                <c:pt idx="468">
                  <c:v>Taco Bell</c:v>
                </c:pt>
                <c:pt idx="469">
                  <c:v>Taco Bell</c:v>
                </c:pt>
                <c:pt idx="470">
                  <c:v>Taco Bell</c:v>
                </c:pt>
                <c:pt idx="471">
                  <c:v>Taco Bell</c:v>
                </c:pt>
                <c:pt idx="472">
                  <c:v>Taco Bell</c:v>
                </c:pt>
                <c:pt idx="473">
                  <c:v>Taco Bell</c:v>
                </c:pt>
                <c:pt idx="474">
                  <c:v>Taco Bell</c:v>
                </c:pt>
                <c:pt idx="475">
                  <c:v>Taco Bell</c:v>
                </c:pt>
                <c:pt idx="476">
                  <c:v>Taco Bell</c:v>
                </c:pt>
                <c:pt idx="477">
                  <c:v>Taco Bell</c:v>
                </c:pt>
                <c:pt idx="478">
                  <c:v>Taco Bell</c:v>
                </c:pt>
                <c:pt idx="479">
                  <c:v>Taco Bell</c:v>
                </c:pt>
                <c:pt idx="480">
                  <c:v>Taco Bell</c:v>
                </c:pt>
                <c:pt idx="481">
                  <c:v>Taco Bell</c:v>
                </c:pt>
                <c:pt idx="482">
                  <c:v>Taco Bell</c:v>
                </c:pt>
                <c:pt idx="483">
                  <c:v>Taco Bell</c:v>
                </c:pt>
                <c:pt idx="484">
                  <c:v>Taco Bell</c:v>
                </c:pt>
                <c:pt idx="485">
                  <c:v>Taco Bell</c:v>
                </c:pt>
                <c:pt idx="486">
                  <c:v>Taco Bell</c:v>
                </c:pt>
                <c:pt idx="487">
                  <c:v>Taco Bell</c:v>
                </c:pt>
                <c:pt idx="488">
                  <c:v>Taco Bell</c:v>
                </c:pt>
                <c:pt idx="489">
                  <c:v>Taco Bell</c:v>
                </c:pt>
                <c:pt idx="490">
                  <c:v>Taco Bell</c:v>
                </c:pt>
                <c:pt idx="491">
                  <c:v>Taco Bell</c:v>
                </c:pt>
                <c:pt idx="492">
                  <c:v>Taco Bell</c:v>
                </c:pt>
                <c:pt idx="493">
                  <c:v>Taco Bell</c:v>
                </c:pt>
                <c:pt idx="494">
                  <c:v>Taco Bell</c:v>
                </c:pt>
                <c:pt idx="495">
                  <c:v>Taco Bell</c:v>
                </c:pt>
                <c:pt idx="496">
                  <c:v>Taco Bell</c:v>
                </c:pt>
                <c:pt idx="497">
                  <c:v>Taco Bell</c:v>
                </c:pt>
                <c:pt idx="498">
                  <c:v>Taco Bell</c:v>
                </c:pt>
                <c:pt idx="499">
                  <c:v>Taco Bell</c:v>
                </c:pt>
                <c:pt idx="500">
                  <c:v>Taco Bell</c:v>
                </c:pt>
                <c:pt idx="501">
                  <c:v>Taco Bell</c:v>
                </c:pt>
                <c:pt idx="502">
                  <c:v>Taco Bell</c:v>
                </c:pt>
                <c:pt idx="503">
                  <c:v>Taco Bell</c:v>
                </c:pt>
                <c:pt idx="504">
                  <c:v>Taco Bell</c:v>
                </c:pt>
                <c:pt idx="505">
                  <c:v>Taco Bell</c:v>
                </c:pt>
                <c:pt idx="506">
                  <c:v>Taco Bell</c:v>
                </c:pt>
                <c:pt idx="507">
                  <c:v>Taco Bell</c:v>
                </c:pt>
                <c:pt idx="508">
                  <c:v>Taco Bell</c:v>
                </c:pt>
                <c:pt idx="509">
                  <c:v>Taco Bell</c:v>
                </c:pt>
                <c:pt idx="510">
                  <c:v>Taco Bell</c:v>
                </c:pt>
                <c:pt idx="511">
                  <c:v>Taco Bell</c:v>
                </c:pt>
                <c:pt idx="512">
                  <c:v>Taco Bell</c:v>
                </c:pt>
                <c:pt idx="513">
                  <c:v>Taco Bell</c:v>
                </c:pt>
                <c:pt idx="514">
                  <c:v>Taco Bell</c:v>
                </c:pt>
              </c:strCache>
            </c:strRef>
          </c:cat>
          <c:val>
            <c:numRef>
              <c:f>food_table!$F$2:$F$516</c:f>
              <c:numCache>
                <c:formatCode>0</c:formatCode>
                <c:ptCount val="515"/>
                <c:pt idx="0">
                  <c:v>2</c:v>
                </c:pt>
                <c:pt idx="1">
                  <c:v>17</c:v>
                </c:pt>
                <c:pt idx="2">
                  <c:v>27</c:v>
                </c:pt>
                <c:pt idx="3">
                  <c:v>10</c:v>
                </c:pt>
                <c:pt idx="4">
                  <c:v>12</c:v>
                </c:pt>
                <c:pt idx="5">
                  <c:v>10</c:v>
                </c:pt>
                <c:pt idx="6">
                  <c:v>5</c:v>
                </c:pt>
                <c:pt idx="7">
                  <c:v>4</c:v>
                </c:pt>
                <c:pt idx="8">
                  <c:v>11</c:v>
                </c:pt>
                <c:pt idx="9">
                  <c:v>21</c:v>
                </c:pt>
                <c:pt idx="10">
                  <c:v>4</c:v>
                </c:pt>
                <c:pt idx="11">
                  <c:v>13</c:v>
                </c:pt>
                <c:pt idx="12">
                  <c:v>7</c:v>
                </c:pt>
                <c:pt idx="13">
                  <c:v>9</c:v>
                </c:pt>
                <c:pt idx="14">
                  <c:v>3</c:v>
                </c:pt>
                <c:pt idx="15">
                  <c:v>1.5</c:v>
                </c:pt>
                <c:pt idx="16">
                  <c:v>14</c:v>
                </c:pt>
                <c:pt idx="17">
                  <c:v>8</c:v>
                </c:pt>
                <c:pt idx="18">
                  <c:v>9</c:v>
                </c:pt>
                <c:pt idx="19">
                  <c:v>3.5</c:v>
                </c:pt>
                <c:pt idx="20">
                  <c:v>8</c:v>
                </c:pt>
                <c:pt idx="21">
                  <c:v>7</c:v>
                </c:pt>
                <c:pt idx="22">
                  <c:v>12</c:v>
                </c:pt>
                <c:pt idx="23">
                  <c:v>6</c:v>
                </c:pt>
                <c:pt idx="24">
                  <c:v>7</c:v>
                </c:pt>
                <c:pt idx="25">
                  <c:v>5</c:v>
                </c:pt>
                <c:pt idx="26">
                  <c:v>4</c:v>
                </c:pt>
                <c:pt idx="27">
                  <c:v>13</c:v>
                </c:pt>
                <c:pt idx="28">
                  <c:v>12</c:v>
                </c:pt>
                <c:pt idx="29">
                  <c:v>5</c:v>
                </c:pt>
                <c:pt idx="30">
                  <c:v>7</c:v>
                </c:pt>
                <c:pt idx="31">
                  <c:v>14</c:v>
                </c:pt>
                <c:pt idx="32">
                  <c:v>7</c:v>
                </c:pt>
                <c:pt idx="33">
                  <c:v>9</c:v>
                </c:pt>
                <c:pt idx="34">
                  <c:v>3.5</c:v>
                </c:pt>
                <c:pt idx="35">
                  <c:v>4.5</c:v>
                </c:pt>
                <c:pt idx="36">
                  <c:v>8</c:v>
                </c:pt>
                <c:pt idx="37">
                  <c:v>12</c:v>
                </c:pt>
                <c:pt idx="38">
                  <c:v>15</c:v>
                </c:pt>
                <c:pt idx="39">
                  <c:v>24</c:v>
                </c:pt>
                <c:pt idx="40">
                  <c:v>2</c:v>
                </c:pt>
                <c:pt idx="41">
                  <c:v>2.5</c:v>
                </c:pt>
                <c:pt idx="42">
                  <c:v>4.5</c:v>
                </c:pt>
                <c:pt idx="43">
                  <c:v>9</c:v>
                </c:pt>
                <c:pt idx="44">
                  <c:v>18</c:v>
                </c:pt>
                <c:pt idx="45">
                  <c:v>4</c:v>
                </c:pt>
                <c:pt idx="46">
                  <c:v>6</c:v>
                </c:pt>
                <c:pt idx="47">
                  <c:v>10</c:v>
                </c:pt>
                <c:pt idx="48">
                  <c:v>0.5</c:v>
                </c:pt>
                <c:pt idx="49">
                  <c:v>1</c:v>
                </c:pt>
                <c:pt idx="50">
                  <c:v>8</c:v>
                </c:pt>
                <c:pt idx="51">
                  <c:v>5</c:v>
                </c:pt>
                <c:pt idx="52">
                  <c:v>6</c:v>
                </c:pt>
                <c:pt idx="53">
                  <c:v>8</c:v>
                </c:pt>
                <c:pt idx="54">
                  <c:v>3.5</c:v>
                </c:pt>
                <c:pt idx="55">
                  <c:v>4.5</c:v>
                </c:pt>
                <c:pt idx="56">
                  <c:v>6</c:v>
                </c:pt>
                <c:pt idx="57">
                  <c:v>8</c:v>
                </c:pt>
                <c:pt idx="58">
                  <c:v>2</c:v>
                </c:pt>
                <c:pt idx="59">
                  <c:v>2.5</c:v>
                </c:pt>
                <c:pt idx="60">
                  <c:v>3</c:v>
                </c:pt>
                <c:pt idx="61">
                  <c:v>3</c:v>
                </c:pt>
                <c:pt idx="62">
                  <c:v>3</c:v>
                </c:pt>
                <c:pt idx="63">
                  <c:v>3</c:v>
                </c:pt>
                <c:pt idx="64">
                  <c:v>7</c:v>
                </c:pt>
                <c:pt idx="65">
                  <c:v>1.5</c:v>
                </c:pt>
                <c:pt idx="66">
                  <c:v>1.5</c:v>
                </c:pt>
                <c:pt idx="67">
                  <c:v>3</c:v>
                </c:pt>
                <c:pt idx="68">
                  <c:v>1.5</c:v>
                </c:pt>
                <c:pt idx="69">
                  <c:v>2.5</c:v>
                </c:pt>
                <c:pt idx="70">
                  <c:v>3</c:v>
                </c:pt>
                <c:pt idx="71">
                  <c:v>4</c:v>
                </c:pt>
                <c:pt idx="72">
                  <c:v>1</c:v>
                </c:pt>
                <c:pt idx="73">
                  <c:v>1</c:v>
                </c:pt>
                <c:pt idx="74">
                  <c:v>1</c:v>
                </c:pt>
                <c:pt idx="75">
                  <c:v>1</c:v>
                </c:pt>
                <c:pt idx="76">
                  <c:v>4.5</c:v>
                </c:pt>
                <c:pt idx="77">
                  <c:v>6</c:v>
                </c:pt>
                <c:pt idx="78">
                  <c:v>8.233333</c:v>
                </c:pt>
                <c:pt idx="79">
                  <c:v>4</c:v>
                </c:pt>
                <c:pt idx="80">
                  <c:v>8</c:v>
                </c:pt>
                <c:pt idx="81">
                  <c:v>5</c:v>
                </c:pt>
                <c:pt idx="82">
                  <c:v>16</c:v>
                </c:pt>
                <c:pt idx="83">
                  <c:v>15</c:v>
                </c:pt>
                <c:pt idx="84">
                  <c:v>17</c:v>
                </c:pt>
                <c:pt idx="85">
                  <c:v>14</c:v>
                </c:pt>
                <c:pt idx="86">
                  <c:v>6</c:v>
                </c:pt>
                <c:pt idx="87">
                  <c:v>9</c:v>
                </c:pt>
                <c:pt idx="88">
                  <c:v>6</c:v>
                </c:pt>
                <c:pt idx="89">
                  <c:v>9</c:v>
                </c:pt>
                <c:pt idx="90">
                  <c:v>16</c:v>
                </c:pt>
                <c:pt idx="91">
                  <c:v>20</c:v>
                </c:pt>
                <c:pt idx="92">
                  <c:v>14</c:v>
                </c:pt>
                <c:pt idx="93">
                  <c:v>14</c:v>
                </c:pt>
                <c:pt idx="94">
                  <c:v>15</c:v>
                </c:pt>
                <c:pt idx="95">
                  <c:v>17</c:v>
                </c:pt>
                <c:pt idx="96">
                  <c:v>17</c:v>
                </c:pt>
                <c:pt idx="97">
                  <c:v>18</c:v>
                </c:pt>
                <c:pt idx="98">
                  <c:v>36</c:v>
                </c:pt>
                <c:pt idx="99">
                  <c:v>32</c:v>
                </c:pt>
                <c:pt idx="100">
                  <c:v>32</c:v>
                </c:pt>
                <c:pt idx="101">
                  <c:v>34</c:v>
                </c:pt>
                <c:pt idx="102">
                  <c:v>32</c:v>
                </c:pt>
                <c:pt idx="103">
                  <c:v>4</c:v>
                </c:pt>
                <c:pt idx="104">
                  <c:v>4</c:v>
                </c:pt>
                <c:pt idx="105">
                  <c:v>4</c:v>
                </c:pt>
                <c:pt idx="106">
                  <c:v>7</c:v>
                </c:pt>
                <c:pt idx="107">
                  <c:v>9</c:v>
                </c:pt>
                <c:pt idx="108">
                  <c:v>4</c:v>
                </c:pt>
                <c:pt idx="109">
                  <c:v>5</c:v>
                </c:pt>
                <c:pt idx="110">
                  <c:v>4</c:v>
                </c:pt>
                <c:pt idx="111">
                  <c:v>2.5</c:v>
                </c:pt>
                <c:pt idx="112">
                  <c:v>4.5</c:v>
                </c:pt>
                <c:pt idx="113">
                  <c:v>8</c:v>
                </c:pt>
                <c:pt idx="114">
                  <c:v>12</c:v>
                </c:pt>
                <c:pt idx="115">
                  <c:v>17</c:v>
                </c:pt>
                <c:pt idx="116">
                  <c:v>4</c:v>
                </c:pt>
                <c:pt idx="117">
                  <c:v>6</c:v>
                </c:pt>
                <c:pt idx="118">
                  <c:v>3</c:v>
                </c:pt>
                <c:pt idx="119">
                  <c:v>5</c:v>
                </c:pt>
                <c:pt idx="120">
                  <c:v>8</c:v>
                </c:pt>
                <c:pt idx="121">
                  <c:v>9</c:v>
                </c:pt>
                <c:pt idx="122">
                  <c:v>10</c:v>
                </c:pt>
                <c:pt idx="123">
                  <c:v>3</c:v>
                </c:pt>
                <c:pt idx="124">
                  <c:v>4</c:v>
                </c:pt>
                <c:pt idx="125">
                  <c:v>5</c:v>
                </c:pt>
                <c:pt idx="126">
                  <c:v>8</c:v>
                </c:pt>
                <c:pt idx="127">
                  <c:v>15</c:v>
                </c:pt>
                <c:pt idx="128">
                  <c:v>7</c:v>
                </c:pt>
                <c:pt idx="129">
                  <c:v>7</c:v>
                </c:pt>
                <c:pt idx="130">
                  <c:v>11</c:v>
                </c:pt>
                <c:pt idx="131">
                  <c:v>7</c:v>
                </c:pt>
                <c:pt idx="132">
                  <c:v>7</c:v>
                </c:pt>
                <c:pt idx="133">
                  <c:v>10</c:v>
                </c:pt>
                <c:pt idx="134">
                  <c:v>4</c:v>
                </c:pt>
                <c:pt idx="135">
                  <c:v>22</c:v>
                </c:pt>
                <c:pt idx="136">
                  <c:v>7</c:v>
                </c:pt>
                <c:pt idx="137">
                  <c:v>4</c:v>
                </c:pt>
                <c:pt idx="138">
                  <c:v>3</c:v>
                </c:pt>
                <c:pt idx="139">
                  <c:v>6</c:v>
                </c:pt>
                <c:pt idx="140">
                  <c:v>11</c:v>
                </c:pt>
                <c:pt idx="141">
                  <c:v>12</c:v>
                </c:pt>
                <c:pt idx="142">
                  <c:v>9</c:v>
                </c:pt>
                <c:pt idx="143">
                  <c:v>9</c:v>
                </c:pt>
                <c:pt idx="144">
                  <c:v>4.5</c:v>
                </c:pt>
                <c:pt idx="145">
                  <c:v>9</c:v>
                </c:pt>
                <c:pt idx="146">
                  <c:v>10</c:v>
                </c:pt>
                <c:pt idx="147">
                  <c:v>4.5</c:v>
                </c:pt>
                <c:pt idx="148">
                  <c:v>11</c:v>
                </c:pt>
                <c:pt idx="149">
                  <c:v>5</c:v>
                </c:pt>
                <c:pt idx="150">
                  <c:v>9</c:v>
                </c:pt>
                <c:pt idx="151">
                  <c:v>11</c:v>
                </c:pt>
                <c:pt idx="152">
                  <c:v>7</c:v>
                </c:pt>
                <c:pt idx="153">
                  <c:v>13</c:v>
                </c:pt>
                <c:pt idx="154">
                  <c:v>14</c:v>
                </c:pt>
                <c:pt idx="155">
                  <c:v>17</c:v>
                </c:pt>
                <c:pt idx="156">
                  <c:v>12</c:v>
                </c:pt>
                <c:pt idx="157">
                  <c:v>4</c:v>
                </c:pt>
                <c:pt idx="158">
                  <c:v>14</c:v>
                </c:pt>
                <c:pt idx="159">
                  <c:v>7</c:v>
                </c:pt>
                <c:pt idx="160">
                  <c:v>6</c:v>
                </c:pt>
                <c:pt idx="161">
                  <c:v>1.5</c:v>
                </c:pt>
                <c:pt idx="162">
                  <c:v>2.5</c:v>
                </c:pt>
                <c:pt idx="163">
                  <c:v>4</c:v>
                </c:pt>
                <c:pt idx="164">
                  <c:v>8</c:v>
                </c:pt>
                <c:pt idx="165">
                  <c:v>7</c:v>
                </c:pt>
                <c:pt idx="166">
                  <c:v>7</c:v>
                </c:pt>
                <c:pt idx="167">
                  <c:v>9</c:v>
                </c:pt>
                <c:pt idx="168">
                  <c:v>10</c:v>
                </c:pt>
                <c:pt idx="169">
                  <c:v>11</c:v>
                </c:pt>
                <c:pt idx="170">
                  <c:v>13</c:v>
                </c:pt>
                <c:pt idx="171">
                  <c:v>10</c:v>
                </c:pt>
                <c:pt idx="172">
                  <c:v>12</c:v>
                </c:pt>
                <c:pt idx="173">
                  <c:v>5</c:v>
                </c:pt>
                <c:pt idx="174">
                  <c:v>15</c:v>
                </c:pt>
                <c:pt idx="175">
                  <c:v>17</c:v>
                </c:pt>
                <c:pt idx="176">
                  <c:v>6</c:v>
                </c:pt>
                <c:pt idx="177">
                  <c:v>3.5</c:v>
                </c:pt>
                <c:pt idx="178">
                  <c:v>14</c:v>
                </c:pt>
                <c:pt idx="179">
                  <c:v>2</c:v>
                </c:pt>
                <c:pt idx="180">
                  <c:v>3.5</c:v>
                </c:pt>
                <c:pt idx="181">
                  <c:v>3.5</c:v>
                </c:pt>
                <c:pt idx="182">
                  <c:v>3</c:v>
                </c:pt>
                <c:pt idx="183">
                  <c:v>4.5</c:v>
                </c:pt>
                <c:pt idx="184">
                  <c:v>6</c:v>
                </c:pt>
                <c:pt idx="185">
                  <c:v>4.5</c:v>
                </c:pt>
                <c:pt idx="186">
                  <c:v>2.5</c:v>
                </c:pt>
                <c:pt idx="187">
                  <c:v>2.5</c:v>
                </c:pt>
                <c:pt idx="188">
                  <c:v>8</c:v>
                </c:pt>
                <c:pt idx="189">
                  <c:v>9</c:v>
                </c:pt>
                <c:pt idx="190">
                  <c:v>7</c:v>
                </c:pt>
                <c:pt idx="191">
                  <c:v>15</c:v>
                </c:pt>
                <c:pt idx="192">
                  <c:v>47</c:v>
                </c:pt>
                <c:pt idx="193">
                  <c:v>24</c:v>
                </c:pt>
                <c:pt idx="194">
                  <c:v>7</c:v>
                </c:pt>
                <c:pt idx="195">
                  <c:v>6</c:v>
                </c:pt>
                <c:pt idx="196">
                  <c:v>28</c:v>
                </c:pt>
                <c:pt idx="197">
                  <c:v>9</c:v>
                </c:pt>
                <c:pt idx="198">
                  <c:v>29</c:v>
                </c:pt>
                <c:pt idx="199">
                  <c:v>6</c:v>
                </c:pt>
                <c:pt idx="200">
                  <c:v>14</c:v>
                </c:pt>
                <c:pt idx="201">
                  <c:v>12</c:v>
                </c:pt>
                <c:pt idx="202">
                  <c:v>8</c:v>
                </c:pt>
                <c:pt idx="203">
                  <c:v>25</c:v>
                </c:pt>
                <c:pt idx="204">
                  <c:v>13</c:v>
                </c:pt>
                <c:pt idx="205">
                  <c:v>28</c:v>
                </c:pt>
                <c:pt idx="206">
                  <c:v>4</c:v>
                </c:pt>
                <c:pt idx="207">
                  <c:v>12</c:v>
                </c:pt>
                <c:pt idx="208">
                  <c:v>24</c:v>
                </c:pt>
                <c:pt idx="209">
                  <c:v>21</c:v>
                </c:pt>
                <c:pt idx="210">
                  <c:v>4</c:v>
                </c:pt>
                <c:pt idx="211">
                  <c:v>31</c:v>
                </c:pt>
                <c:pt idx="212">
                  <c:v>16</c:v>
                </c:pt>
                <c:pt idx="213">
                  <c:v>24</c:v>
                </c:pt>
                <c:pt idx="214">
                  <c:v>24</c:v>
                </c:pt>
                <c:pt idx="215">
                  <c:v>16</c:v>
                </c:pt>
                <c:pt idx="216">
                  <c:v>19</c:v>
                </c:pt>
                <c:pt idx="217">
                  <c:v>24</c:v>
                </c:pt>
                <c:pt idx="218">
                  <c:v>12</c:v>
                </c:pt>
                <c:pt idx="219">
                  <c:v>16</c:v>
                </c:pt>
                <c:pt idx="220">
                  <c:v>5</c:v>
                </c:pt>
                <c:pt idx="221">
                  <c:v>8</c:v>
                </c:pt>
                <c:pt idx="222">
                  <c:v>12</c:v>
                </c:pt>
                <c:pt idx="223">
                  <c:v>13</c:v>
                </c:pt>
                <c:pt idx="224">
                  <c:v>10</c:v>
                </c:pt>
                <c:pt idx="225">
                  <c:v>12</c:v>
                </c:pt>
                <c:pt idx="226">
                  <c:v>5</c:v>
                </c:pt>
                <c:pt idx="227">
                  <c:v>7</c:v>
                </c:pt>
                <c:pt idx="228">
                  <c:v>7</c:v>
                </c:pt>
                <c:pt idx="229">
                  <c:v>9</c:v>
                </c:pt>
                <c:pt idx="230">
                  <c:v>6</c:v>
                </c:pt>
                <c:pt idx="231">
                  <c:v>7</c:v>
                </c:pt>
                <c:pt idx="232">
                  <c:v>4</c:v>
                </c:pt>
                <c:pt idx="233">
                  <c:v>5</c:v>
                </c:pt>
                <c:pt idx="234">
                  <c:v>14</c:v>
                </c:pt>
                <c:pt idx="235">
                  <c:v>4.5</c:v>
                </c:pt>
                <c:pt idx="236">
                  <c:v>4.5</c:v>
                </c:pt>
                <c:pt idx="237">
                  <c:v>3</c:v>
                </c:pt>
                <c:pt idx="238">
                  <c:v>2.5</c:v>
                </c:pt>
                <c:pt idx="239">
                  <c:v>9</c:v>
                </c:pt>
                <c:pt idx="240">
                  <c:v>3</c:v>
                </c:pt>
                <c:pt idx="241">
                  <c:v>2</c:v>
                </c:pt>
                <c:pt idx="242">
                  <c:v>3</c:v>
                </c:pt>
                <c:pt idx="243">
                  <c:v>11</c:v>
                </c:pt>
                <c:pt idx="244">
                  <c:v>5</c:v>
                </c:pt>
                <c:pt idx="245">
                  <c:v>8</c:v>
                </c:pt>
                <c:pt idx="246">
                  <c:v>8</c:v>
                </c:pt>
                <c:pt idx="247">
                  <c:v>4.5</c:v>
                </c:pt>
                <c:pt idx="248">
                  <c:v>7</c:v>
                </c:pt>
                <c:pt idx="249">
                  <c:v>3.5</c:v>
                </c:pt>
                <c:pt idx="250">
                  <c:v>8</c:v>
                </c:pt>
                <c:pt idx="251">
                  <c:v>6</c:v>
                </c:pt>
                <c:pt idx="252">
                  <c:v>3</c:v>
                </c:pt>
                <c:pt idx="253">
                  <c:v>7</c:v>
                </c:pt>
                <c:pt idx="254">
                  <c:v>3.5</c:v>
                </c:pt>
                <c:pt idx="255">
                  <c:v>3</c:v>
                </c:pt>
                <c:pt idx="256">
                  <c:v>12</c:v>
                </c:pt>
                <c:pt idx="257">
                  <c:v>3</c:v>
                </c:pt>
                <c:pt idx="258">
                  <c:v>7</c:v>
                </c:pt>
                <c:pt idx="259">
                  <c:v>4.5</c:v>
                </c:pt>
                <c:pt idx="260">
                  <c:v>7</c:v>
                </c:pt>
                <c:pt idx="261">
                  <c:v>11</c:v>
                </c:pt>
                <c:pt idx="262">
                  <c:v>26</c:v>
                </c:pt>
                <c:pt idx="263">
                  <c:v>20</c:v>
                </c:pt>
                <c:pt idx="264">
                  <c:v>13</c:v>
                </c:pt>
                <c:pt idx="265">
                  <c:v>11</c:v>
                </c:pt>
                <c:pt idx="266">
                  <c:v>11</c:v>
                </c:pt>
                <c:pt idx="267">
                  <c:v>9</c:v>
                </c:pt>
                <c:pt idx="268">
                  <c:v>18</c:v>
                </c:pt>
                <c:pt idx="269">
                  <c:v>9</c:v>
                </c:pt>
                <c:pt idx="270">
                  <c:v>11</c:v>
                </c:pt>
                <c:pt idx="271">
                  <c:v>11</c:v>
                </c:pt>
                <c:pt idx="272">
                  <c:v>11</c:v>
                </c:pt>
                <c:pt idx="273">
                  <c:v>11</c:v>
                </c:pt>
                <c:pt idx="274">
                  <c:v>8</c:v>
                </c:pt>
                <c:pt idx="275">
                  <c:v>7</c:v>
                </c:pt>
                <c:pt idx="276">
                  <c:v>8</c:v>
                </c:pt>
                <c:pt idx="277">
                  <c:v>3</c:v>
                </c:pt>
                <c:pt idx="278">
                  <c:v>1</c:v>
                </c:pt>
                <c:pt idx="279">
                  <c:v>25</c:v>
                </c:pt>
                <c:pt idx="280">
                  <c:v>43</c:v>
                </c:pt>
                <c:pt idx="281">
                  <c:v>21</c:v>
                </c:pt>
                <c:pt idx="282">
                  <c:v>4</c:v>
                </c:pt>
                <c:pt idx="283">
                  <c:v>3</c:v>
                </c:pt>
                <c:pt idx="284">
                  <c:v>9</c:v>
                </c:pt>
                <c:pt idx="285">
                  <c:v>18</c:v>
                </c:pt>
                <c:pt idx="286">
                  <c:v>13</c:v>
                </c:pt>
                <c:pt idx="287">
                  <c:v>7</c:v>
                </c:pt>
                <c:pt idx="288">
                  <c:v>22</c:v>
                </c:pt>
                <c:pt idx="289">
                  <c:v>7</c:v>
                </c:pt>
                <c:pt idx="290">
                  <c:v>13</c:v>
                </c:pt>
                <c:pt idx="291">
                  <c:v>3</c:v>
                </c:pt>
                <c:pt idx="292">
                  <c:v>8</c:v>
                </c:pt>
                <c:pt idx="293">
                  <c:v>8</c:v>
                </c:pt>
                <c:pt idx="294">
                  <c:v>10</c:v>
                </c:pt>
                <c:pt idx="295">
                  <c:v>2</c:v>
                </c:pt>
                <c:pt idx="296">
                  <c:v>5</c:v>
                </c:pt>
                <c:pt idx="297">
                  <c:v>5</c:v>
                </c:pt>
                <c:pt idx="298">
                  <c:v>9</c:v>
                </c:pt>
                <c:pt idx="299">
                  <c:v>0.5</c:v>
                </c:pt>
                <c:pt idx="300">
                  <c:v>3</c:v>
                </c:pt>
                <c:pt idx="301">
                  <c:v>4</c:v>
                </c:pt>
                <c:pt idx="302">
                  <c:v>8.233333</c:v>
                </c:pt>
                <c:pt idx="303">
                  <c:v>8</c:v>
                </c:pt>
                <c:pt idx="304">
                  <c:v>4</c:v>
                </c:pt>
                <c:pt idx="305">
                  <c:v>8</c:v>
                </c:pt>
                <c:pt idx="306">
                  <c:v>6</c:v>
                </c:pt>
                <c:pt idx="307">
                  <c:v>12</c:v>
                </c:pt>
                <c:pt idx="308">
                  <c:v>11</c:v>
                </c:pt>
                <c:pt idx="309">
                  <c:v>22</c:v>
                </c:pt>
                <c:pt idx="310">
                  <c:v>9</c:v>
                </c:pt>
                <c:pt idx="311">
                  <c:v>18</c:v>
                </c:pt>
                <c:pt idx="312">
                  <c:v>0.5</c:v>
                </c:pt>
                <c:pt idx="313">
                  <c:v>1</c:v>
                </c:pt>
                <c:pt idx="314">
                  <c:v>2</c:v>
                </c:pt>
                <c:pt idx="315">
                  <c:v>1</c:v>
                </c:pt>
                <c:pt idx="316">
                  <c:v>2</c:v>
                </c:pt>
                <c:pt idx="317">
                  <c:v>7</c:v>
                </c:pt>
                <c:pt idx="318">
                  <c:v>14</c:v>
                </c:pt>
                <c:pt idx="319">
                  <c:v>10</c:v>
                </c:pt>
                <c:pt idx="320">
                  <c:v>20</c:v>
                </c:pt>
                <c:pt idx="321">
                  <c:v>6</c:v>
                </c:pt>
                <c:pt idx="322">
                  <c:v>12</c:v>
                </c:pt>
                <c:pt idx="323">
                  <c:v>4</c:v>
                </c:pt>
                <c:pt idx="324">
                  <c:v>8</c:v>
                </c:pt>
                <c:pt idx="325">
                  <c:v>4.5</c:v>
                </c:pt>
                <c:pt idx="326">
                  <c:v>9</c:v>
                </c:pt>
                <c:pt idx="327">
                  <c:v>6</c:v>
                </c:pt>
                <c:pt idx="328">
                  <c:v>12</c:v>
                </c:pt>
                <c:pt idx="329">
                  <c:v>10</c:v>
                </c:pt>
                <c:pt idx="330">
                  <c:v>20</c:v>
                </c:pt>
                <c:pt idx="331">
                  <c:v>7</c:v>
                </c:pt>
                <c:pt idx="332">
                  <c:v>14</c:v>
                </c:pt>
                <c:pt idx="333">
                  <c:v>2</c:v>
                </c:pt>
                <c:pt idx="334">
                  <c:v>4</c:v>
                </c:pt>
                <c:pt idx="335">
                  <c:v>1</c:v>
                </c:pt>
                <c:pt idx="336">
                  <c:v>2</c:v>
                </c:pt>
                <c:pt idx="337">
                  <c:v>4</c:v>
                </c:pt>
                <c:pt idx="338">
                  <c:v>1.5</c:v>
                </c:pt>
                <c:pt idx="339">
                  <c:v>3</c:v>
                </c:pt>
                <c:pt idx="340">
                  <c:v>9</c:v>
                </c:pt>
                <c:pt idx="341">
                  <c:v>18</c:v>
                </c:pt>
                <c:pt idx="342">
                  <c:v>5</c:v>
                </c:pt>
                <c:pt idx="343">
                  <c:v>10</c:v>
                </c:pt>
                <c:pt idx="344">
                  <c:v>2</c:v>
                </c:pt>
                <c:pt idx="345">
                  <c:v>4</c:v>
                </c:pt>
                <c:pt idx="346">
                  <c:v>5</c:v>
                </c:pt>
                <c:pt idx="347">
                  <c:v>10</c:v>
                </c:pt>
                <c:pt idx="348">
                  <c:v>3</c:v>
                </c:pt>
                <c:pt idx="349">
                  <c:v>6</c:v>
                </c:pt>
                <c:pt idx="350">
                  <c:v>1</c:v>
                </c:pt>
                <c:pt idx="351">
                  <c:v>2</c:v>
                </c:pt>
                <c:pt idx="352">
                  <c:v>4</c:v>
                </c:pt>
                <c:pt idx="353">
                  <c:v>8</c:v>
                </c:pt>
                <c:pt idx="354">
                  <c:v>3.5</c:v>
                </c:pt>
                <c:pt idx="355">
                  <c:v>7</c:v>
                </c:pt>
                <c:pt idx="356">
                  <c:v>0.5</c:v>
                </c:pt>
                <c:pt idx="357">
                  <c:v>1</c:v>
                </c:pt>
                <c:pt idx="358">
                  <c:v>2</c:v>
                </c:pt>
                <c:pt idx="359">
                  <c:v>1</c:v>
                </c:pt>
                <c:pt idx="360">
                  <c:v>2</c:v>
                </c:pt>
                <c:pt idx="361">
                  <c:v>9</c:v>
                </c:pt>
                <c:pt idx="362">
                  <c:v>18</c:v>
                </c:pt>
                <c:pt idx="363">
                  <c:v>8.233333</c:v>
                </c:pt>
                <c:pt idx="364">
                  <c:v>1</c:v>
                </c:pt>
                <c:pt idx="365">
                  <c:v>2</c:v>
                </c:pt>
                <c:pt idx="366">
                  <c:v>1</c:v>
                </c:pt>
                <c:pt idx="367">
                  <c:v>2</c:v>
                </c:pt>
                <c:pt idx="368">
                  <c:v>3</c:v>
                </c:pt>
                <c:pt idx="369">
                  <c:v>4</c:v>
                </c:pt>
                <c:pt idx="370">
                  <c:v>11</c:v>
                </c:pt>
                <c:pt idx="371">
                  <c:v>8</c:v>
                </c:pt>
                <c:pt idx="372">
                  <c:v>1</c:v>
                </c:pt>
                <c:pt idx="373">
                  <c:v>4</c:v>
                </c:pt>
                <c:pt idx="374">
                  <c:v>4.5</c:v>
                </c:pt>
                <c:pt idx="375">
                  <c:v>8.233333</c:v>
                </c:pt>
                <c:pt idx="376">
                  <c:v>12</c:v>
                </c:pt>
                <c:pt idx="377">
                  <c:v>4</c:v>
                </c:pt>
                <c:pt idx="378">
                  <c:v>1.5</c:v>
                </c:pt>
                <c:pt idx="379">
                  <c:v>6</c:v>
                </c:pt>
                <c:pt idx="380">
                  <c:v>5</c:v>
                </c:pt>
                <c:pt idx="381">
                  <c:v>7</c:v>
                </c:pt>
                <c:pt idx="382">
                  <c:v>0.5</c:v>
                </c:pt>
                <c:pt idx="383">
                  <c:v>1</c:v>
                </c:pt>
                <c:pt idx="384">
                  <c:v>9</c:v>
                </c:pt>
                <c:pt idx="385">
                  <c:v>4</c:v>
                </c:pt>
                <c:pt idx="386">
                  <c:v>1</c:v>
                </c:pt>
                <c:pt idx="387">
                  <c:v>5</c:v>
                </c:pt>
                <c:pt idx="388">
                  <c:v>1</c:v>
                </c:pt>
                <c:pt idx="389">
                  <c:v>4</c:v>
                </c:pt>
                <c:pt idx="390">
                  <c:v>1</c:v>
                </c:pt>
                <c:pt idx="391">
                  <c:v>1</c:v>
                </c:pt>
                <c:pt idx="392">
                  <c:v>8.233333</c:v>
                </c:pt>
                <c:pt idx="393">
                  <c:v>12</c:v>
                </c:pt>
                <c:pt idx="394">
                  <c:v>10</c:v>
                </c:pt>
                <c:pt idx="395">
                  <c:v>13</c:v>
                </c:pt>
                <c:pt idx="396">
                  <c:v>11</c:v>
                </c:pt>
                <c:pt idx="397">
                  <c:v>9</c:v>
                </c:pt>
                <c:pt idx="398">
                  <c:v>13</c:v>
                </c:pt>
                <c:pt idx="399">
                  <c:v>14</c:v>
                </c:pt>
                <c:pt idx="400">
                  <c:v>7</c:v>
                </c:pt>
                <c:pt idx="401">
                  <c:v>7</c:v>
                </c:pt>
                <c:pt idx="402">
                  <c:v>7</c:v>
                </c:pt>
                <c:pt idx="403">
                  <c:v>4</c:v>
                </c:pt>
                <c:pt idx="404">
                  <c:v>8</c:v>
                </c:pt>
                <c:pt idx="405">
                  <c:v>5</c:v>
                </c:pt>
                <c:pt idx="406">
                  <c:v>4</c:v>
                </c:pt>
                <c:pt idx="407">
                  <c:v>7</c:v>
                </c:pt>
                <c:pt idx="408">
                  <c:v>5</c:v>
                </c:pt>
                <c:pt idx="409">
                  <c:v>5</c:v>
                </c:pt>
                <c:pt idx="410">
                  <c:v>6</c:v>
                </c:pt>
                <c:pt idx="411">
                  <c:v>7</c:v>
                </c:pt>
                <c:pt idx="412">
                  <c:v>5</c:v>
                </c:pt>
                <c:pt idx="413">
                  <c:v>3.5</c:v>
                </c:pt>
                <c:pt idx="414">
                  <c:v>8</c:v>
                </c:pt>
                <c:pt idx="415">
                  <c:v>9</c:v>
                </c:pt>
                <c:pt idx="416">
                  <c:v>9</c:v>
                </c:pt>
                <c:pt idx="417">
                  <c:v>10</c:v>
                </c:pt>
                <c:pt idx="418">
                  <c:v>9</c:v>
                </c:pt>
                <c:pt idx="419">
                  <c:v>10</c:v>
                </c:pt>
                <c:pt idx="420">
                  <c:v>11</c:v>
                </c:pt>
                <c:pt idx="421">
                  <c:v>12</c:v>
                </c:pt>
                <c:pt idx="422">
                  <c:v>4.5</c:v>
                </c:pt>
                <c:pt idx="423">
                  <c:v>13</c:v>
                </c:pt>
                <c:pt idx="424">
                  <c:v>10</c:v>
                </c:pt>
                <c:pt idx="425">
                  <c:v>11</c:v>
                </c:pt>
                <c:pt idx="426">
                  <c:v>8</c:v>
                </c:pt>
                <c:pt idx="427">
                  <c:v>9</c:v>
                </c:pt>
                <c:pt idx="428">
                  <c:v>10</c:v>
                </c:pt>
                <c:pt idx="429">
                  <c:v>6</c:v>
                </c:pt>
                <c:pt idx="430">
                  <c:v>14</c:v>
                </c:pt>
                <c:pt idx="431">
                  <c:v>11</c:v>
                </c:pt>
                <c:pt idx="432">
                  <c:v>12</c:v>
                </c:pt>
                <c:pt idx="433">
                  <c:v>3</c:v>
                </c:pt>
                <c:pt idx="434">
                  <c:v>5</c:v>
                </c:pt>
                <c:pt idx="435">
                  <c:v>3.5</c:v>
                </c:pt>
                <c:pt idx="436">
                  <c:v>4.5</c:v>
                </c:pt>
                <c:pt idx="437">
                  <c:v>4</c:v>
                </c:pt>
                <c:pt idx="438">
                  <c:v>5</c:v>
                </c:pt>
                <c:pt idx="439">
                  <c:v>5</c:v>
                </c:pt>
                <c:pt idx="440">
                  <c:v>6</c:v>
                </c:pt>
                <c:pt idx="441">
                  <c:v>7</c:v>
                </c:pt>
                <c:pt idx="442">
                  <c:v>8</c:v>
                </c:pt>
                <c:pt idx="443">
                  <c:v>6</c:v>
                </c:pt>
                <c:pt idx="444">
                  <c:v>5</c:v>
                </c:pt>
                <c:pt idx="445">
                  <c:v>3.5</c:v>
                </c:pt>
                <c:pt idx="446">
                  <c:v>5</c:v>
                </c:pt>
                <c:pt idx="447">
                  <c:v>4</c:v>
                </c:pt>
                <c:pt idx="448">
                  <c:v>5</c:v>
                </c:pt>
                <c:pt idx="449">
                  <c:v>4</c:v>
                </c:pt>
                <c:pt idx="450">
                  <c:v>5</c:v>
                </c:pt>
                <c:pt idx="451">
                  <c:v>5</c:v>
                </c:pt>
                <c:pt idx="452">
                  <c:v>4</c:v>
                </c:pt>
                <c:pt idx="453">
                  <c:v>3</c:v>
                </c:pt>
                <c:pt idx="454">
                  <c:v>4</c:v>
                </c:pt>
                <c:pt idx="455">
                  <c:v>4</c:v>
                </c:pt>
                <c:pt idx="456">
                  <c:v>5</c:v>
                </c:pt>
                <c:pt idx="457">
                  <c:v>8</c:v>
                </c:pt>
                <c:pt idx="458">
                  <c:v>6</c:v>
                </c:pt>
                <c:pt idx="459">
                  <c:v>7</c:v>
                </c:pt>
                <c:pt idx="460">
                  <c:v>8</c:v>
                </c:pt>
                <c:pt idx="461">
                  <c:v>3</c:v>
                </c:pt>
                <c:pt idx="462">
                  <c:v>3</c:v>
                </c:pt>
                <c:pt idx="463">
                  <c:v>3</c:v>
                </c:pt>
                <c:pt idx="464">
                  <c:v>1</c:v>
                </c:pt>
                <c:pt idx="465">
                  <c:v>2</c:v>
                </c:pt>
                <c:pt idx="466">
                  <c:v>2</c:v>
                </c:pt>
                <c:pt idx="467">
                  <c:v>3</c:v>
                </c:pt>
                <c:pt idx="468">
                  <c:v>10</c:v>
                </c:pt>
                <c:pt idx="469">
                  <c:v>10</c:v>
                </c:pt>
                <c:pt idx="470">
                  <c:v>10</c:v>
                </c:pt>
                <c:pt idx="471">
                  <c:v>10</c:v>
                </c:pt>
                <c:pt idx="472">
                  <c:v>12</c:v>
                </c:pt>
                <c:pt idx="473">
                  <c:v>5</c:v>
                </c:pt>
                <c:pt idx="474">
                  <c:v>4</c:v>
                </c:pt>
                <c:pt idx="475">
                  <c:v>4</c:v>
                </c:pt>
                <c:pt idx="476">
                  <c:v>6</c:v>
                </c:pt>
                <c:pt idx="477">
                  <c:v>6</c:v>
                </c:pt>
                <c:pt idx="478">
                  <c:v>5</c:v>
                </c:pt>
                <c:pt idx="479">
                  <c:v>1.5</c:v>
                </c:pt>
                <c:pt idx="480">
                  <c:v>4.5</c:v>
                </c:pt>
                <c:pt idx="481">
                  <c:v>6</c:v>
                </c:pt>
                <c:pt idx="482">
                  <c:v>4</c:v>
                </c:pt>
                <c:pt idx="483">
                  <c:v>4.5</c:v>
                </c:pt>
                <c:pt idx="484">
                  <c:v>5</c:v>
                </c:pt>
                <c:pt idx="485">
                  <c:v>4</c:v>
                </c:pt>
                <c:pt idx="486">
                  <c:v>4</c:v>
                </c:pt>
                <c:pt idx="487">
                  <c:v>3</c:v>
                </c:pt>
                <c:pt idx="488">
                  <c:v>11</c:v>
                </c:pt>
                <c:pt idx="489">
                  <c:v>5</c:v>
                </c:pt>
                <c:pt idx="490">
                  <c:v>12</c:v>
                </c:pt>
                <c:pt idx="491">
                  <c:v>8</c:v>
                </c:pt>
                <c:pt idx="492">
                  <c:v>8</c:v>
                </c:pt>
                <c:pt idx="493">
                  <c:v>3</c:v>
                </c:pt>
                <c:pt idx="494">
                  <c:v>13</c:v>
                </c:pt>
                <c:pt idx="495">
                  <c:v>6</c:v>
                </c:pt>
                <c:pt idx="496">
                  <c:v>4</c:v>
                </c:pt>
                <c:pt idx="497">
                  <c:v>9</c:v>
                </c:pt>
                <c:pt idx="498">
                  <c:v>6</c:v>
                </c:pt>
                <c:pt idx="499">
                  <c:v>8</c:v>
                </c:pt>
                <c:pt idx="500">
                  <c:v>7</c:v>
                </c:pt>
                <c:pt idx="501">
                  <c:v>10</c:v>
                </c:pt>
                <c:pt idx="502">
                  <c:v>10</c:v>
                </c:pt>
                <c:pt idx="503">
                  <c:v>11</c:v>
                </c:pt>
                <c:pt idx="504">
                  <c:v>2.5</c:v>
                </c:pt>
                <c:pt idx="505">
                  <c:v>4</c:v>
                </c:pt>
                <c:pt idx="506">
                  <c:v>2.5</c:v>
                </c:pt>
                <c:pt idx="507">
                  <c:v>8</c:v>
                </c:pt>
                <c:pt idx="508">
                  <c:v>12</c:v>
                </c:pt>
                <c:pt idx="509">
                  <c:v>9</c:v>
                </c:pt>
                <c:pt idx="510">
                  <c:v>10</c:v>
                </c:pt>
                <c:pt idx="511">
                  <c:v>9</c:v>
                </c:pt>
                <c:pt idx="512">
                  <c:v>10</c:v>
                </c:pt>
                <c:pt idx="513">
                  <c:v>7</c:v>
                </c:pt>
                <c:pt idx="514">
                  <c:v>8</c:v>
                </c:pt>
              </c:numCache>
            </c:numRef>
          </c:val>
          <c:extLst>
            <c:ext xmlns:c16="http://schemas.microsoft.com/office/drawing/2014/chart" uri="{C3380CC4-5D6E-409C-BE32-E72D297353CC}">
              <c16:uniqueId val="{00000001-52C8-4A31-95F1-350F63C409A0}"/>
            </c:ext>
          </c:extLst>
        </c:ser>
        <c:ser>
          <c:idx val="2"/>
          <c:order val="2"/>
          <c:tx>
            <c:strRef>
              <c:f>food_table!$G$1</c:f>
              <c:strCache>
                <c:ptCount val="1"/>
                <c:pt idx="0">
                  <c:v>trans_fat</c:v>
                </c:pt>
              </c:strCache>
            </c:strRef>
          </c:tx>
          <c:spPr>
            <a:solidFill>
              <a:schemeClr val="accent3"/>
            </a:solidFill>
            <a:ln>
              <a:noFill/>
            </a:ln>
            <a:effectLst/>
          </c:spPr>
          <c:invertIfNegative val="0"/>
          <c:cat>
            <c:strRef>
              <c:f>food_table!$A$2:$A$516</c:f>
              <c:strCache>
                <c:ptCount val="515"/>
                <c:pt idx="0">
                  <c:v>Mcdonalds</c:v>
                </c:pt>
                <c:pt idx="1">
                  <c:v>Mcdonalds</c:v>
                </c:pt>
                <c:pt idx="2">
                  <c:v>Mcdonalds</c:v>
                </c:pt>
                <c:pt idx="3">
                  <c:v>Mcdonalds</c:v>
                </c:pt>
                <c:pt idx="4">
                  <c:v>Mcdonalds</c:v>
                </c:pt>
                <c:pt idx="5">
                  <c:v>Mcdonalds</c:v>
                </c:pt>
                <c:pt idx="6">
                  <c:v>Mcdonalds</c:v>
                </c:pt>
                <c:pt idx="7">
                  <c:v>Mcdonalds</c:v>
                </c:pt>
                <c:pt idx="8">
                  <c:v>Mcdonalds</c:v>
                </c:pt>
                <c:pt idx="9">
                  <c:v>Mcdonalds</c:v>
                </c:pt>
                <c:pt idx="10">
                  <c:v>Mcdonalds</c:v>
                </c:pt>
                <c:pt idx="11">
                  <c:v>Mcdonalds</c:v>
                </c:pt>
                <c:pt idx="12">
                  <c:v>Mcdonalds</c:v>
                </c:pt>
                <c:pt idx="13">
                  <c:v>Mcdonalds</c:v>
                </c:pt>
                <c:pt idx="14">
                  <c:v>Mcdonalds</c:v>
                </c:pt>
                <c:pt idx="15">
                  <c:v>Mcdonalds</c:v>
                </c:pt>
                <c:pt idx="16">
                  <c:v>Mcdonalds</c:v>
                </c:pt>
                <c:pt idx="17">
                  <c:v>Mcdonalds</c:v>
                </c:pt>
                <c:pt idx="18">
                  <c:v>Mcdonalds</c:v>
                </c:pt>
                <c:pt idx="19">
                  <c:v>Mcdonalds</c:v>
                </c:pt>
                <c:pt idx="20">
                  <c:v>Mcdonalds</c:v>
                </c:pt>
                <c:pt idx="21">
                  <c:v>Mcdonalds</c:v>
                </c:pt>
                <c:pt idx="22">
                  <c:v>Mcdonalds</c:v>
                </c:pt>
                <c:pt idx="23">
                  <c:v>Mcdonalds</c:v>
                </c:pt>
                <c:pt idx="24">
                  <c:v>Mcdonalds</c:v>
                </c:pt>
                <c:pt idx="25">
                  <c:v>Mcdonalds</c:v>
                </c:pt>
                <c:pt idx="26">
                  <c:v>Mcdonalds</c:v>
                </c:pt>
                <c:pt idx="27">
                  <c:v>Mcdonalds</c:v>
                </c:pt>
                <c:pt idx="28">
                  <c:v>Mcdonalds</c:v>
                </c:pt>
                <c:pt idx="29">
                  <c:v>Mcdonalds</c:v>
                </c:pt>
                <c:pt idx="30">
                  <c:v>Mcdonalds</c:v>
                </c:pt>
                <c:pt idx="31">
                  <c:v>Mcdonalds</c:v>
                </c:pt>
                <c:pt idx="32">
                  <c:v>Mcdonalds</c:v>
                </c:pt>
                <c:pt idx="33">
                  <c:v>Mcdonalds</c:v>
                </c:pt>
                <c:pt idx="34">
                  <c:v>Mcdonalds</c:v>
                </c:pt>
                <c:pt idx="35">
                  <c:v>Mcdonalds</c:v>
                </c:pt>
                <c:pt idx="36">
                  <c:v>Mcdonalds</c:v>
                </c:pt>
                <c:pt idx="37">
                  <c:v>Mcdonalds</c:v>
                </c:pt>
                <c:pt idx="38">
                  <c:v>Mcdonalds</c:v>
                </c:pt>
                <c:pt idx="39">
                  <c:v>Mcdonalds</c:v>
                </c:pt>
                <c:pt idx="40">
                  <c:v>Mcdonalds</c:v>
                </c:pt>
                <c:pt idx="41">
                  <c:v>Mcdonalds</c:v>
                </c:pt>
                <c:pt idx="42">
                  <c:v>Mcdonalds</c:v>
                </c:pt>
                <c:pt idx="43">
                  <c:v>Mcdonalds</c:v>
                </c:pt>
                <c:pt idx="44">
                  <c:v>Mcdonalds</c:v>
                </c:pt>
                <c:pt idx="45">
                  <c:v>Mcdonalds</c:v>
                </c:pt>
                <c:pt idx="46">
                  <c:v>Mcdonalds</c:v>
                </c:pt>
                <c:pt idx="47">
                  <c:v>Mcdonalds</c:v>
                </c:pt>
                <c:pt idx="48">
                  <c:v>Mcdonalds</c:v>
                </c:pt>
                <c:pt idx="49">
                  <c:v>Mcdonalds</c:v>
                </c:pt>
                <c:pt idx="50">
                  <c:v>Mcdonalds</c:v>
                </c:pt>
                <c:pt idx="51">
                  <c:v>Mcdonalds</c:v>
                </c:pt>
                <c:pt idx="52">
                  <c:v>Mcdonalds</c:v>
                </c:pt>
                <c:pt idx="53">
                  <c:v>Mcdonalds</c:v>
                </c:pt>
                <c:pt idx="54">
                  <c:v>Mcdonalds</c:v>
                </c:pt>
                <c:pt idx="55">
                  <c:v>Mcdonalds</c:v>
                </c:pt>
                <c:pt idx="56">
                  <c:v>Mcdonalds</c:v>
                </c:pt>
                <c:pt idx="57">
                  <c:v>Chick Fil-A</c:v>
                </c:pt>
                <c:pt idx="58">
                  <c:v>Chick Fil-A</c:v>
                </c:pt>
                <c:pt idx="59">
                  <c:v>Chick Fil-A</c:v>
                </c:pt>
                <c:pt idx="60">
                  <c:v>Chick Fil-A</c:v>
                </c:pt>
                <c:pt idx="61">
                  <c:v>Chick Fil-A</c:v>
                </c:pt>
                <c:pt idx="62">
                  <c:v>Chick Fil-A</c:v>
                </c:pt>
                <c:pt idx="63">
                  <c:v>Chick Fil-A</c:v>
                </c:pt>
                <c:pt idx="64">
                  <c:v>Chick Fil-A</c:v>
                </c:pt>
                <c:pt idx="65">
                  <c:v>Chick Fil-A</c:v>
                </c:pt>
                <c:pt idx="66">
                  <c:v>Chick Fil-A</c:v>
                </c:pt>
                <c:pt idx="67">
                  <c:v>Chick Fil-A</c:v>
                </c:pt>
                <c:pt idx="68">
                  <c:v>Chick Fil-A</c:v>
                </c:pt>
                <c:pt idx="69">
                  <c:v>Chick Fil-A</c:v>
                </c:pt>
                <c:pt idx="70">
                  <c:v>Chick Fil-A</c:v>
                </c:pt>
                <c:pt idx="71">
                  <c:v>Chick Fil-A</c:v>
                </c:pt>
                <c:pt idx="72">
                  <c:v>Chick Fil-A</c:v>
                </c:pt>
                <c:pt idx="73">
                  <c:v>Chick Fil-A</c:v>
                </c:pt>
                <c:pt idx="74">
                  <c:v>Chick Fil-A</c:v>
                </c:pt>
                <c:pt idx="75">
                  <c:v>Chick Fil-A</c:v>
                </c:pt>
                <c:pt idx="76">
                  <c:v>Chick Fil-A</c:v>
                </c:pt>
                <c:pt idx="77">
                  <c:v>Chick Fil-A</c:v>
                </c:pt>
                <c:pt idx="78">
                  <c:v>Chick Fil-A</c:v>
                </c:pt>
                <c:pt idx="79">
                  <c:v>Chick Fil-A</c:v>
                </c:pt>
                <c:pt idx="80">
                  <c:v>Chick Fil-A</c:v>
                </c:pt>
                <c:pt idx="81">
                  <c:v>Chick Fil-A</c:v>
                </c:pt>
                <c:pt idx="82">
                  <c:v>Chick Fil-A</c:v>
                </c:pt>
                <c:pt idx="83">
                  <c:v>Chick Fil-A</c:v>
                </c:pt>
                <c:pt idx="84">
                  <c:v>Sonic</c:v>
                </c:pt>
                <c:pt idx="85">
                  <c:v>Sonic</c:v>
                </c:pt>
                <c:pt idx="86">
                  <c:v>Sonic</c:v>
                </c:pt>
                <c:pt idx="87">
                  <c:v>Sonic</c:v>
                </c:pt>
                <c:pt idx="88">
                  <c:v>Sonic</c:v>
                </c:pt>
                <c:pt idx="89">
                  <c:v>Sonic</c:v>
                </c:pt>
                <c:pt idx="90">
                  <c:v>Sonic</c:v>
                </c:pt>
                <c:pt idx="91">
                  <c:v>Sonic</c:v>
                </c:pt>
                <c:pt idx="92">
                  <c:v>Sonic</c:v>
                </c:pt>
                <c:pt idx="93">
                  <c:v>Sonic</c:v>
                </c:pt>
                <c:pt idx="94">
                  <c:v>Sonic</c:v>
                </c:pt>
                <c:pt idx="95">
                  <c:v>Sonic</c:v>
                </c:pt>
                <c:pt idx="96">
                  <c:v>Sonic</c:v>
                </c:pt>
                <c:pt idx="97">
                  <c:v>Sonic</c:v>
                </c:pt>
                <c:pt idx="98">
                  <c:v>Sonic</c:v>
                </c:pt>
                <c:pt idx="99">
                  <c:v>Sonic</c:v>
                </c:pt>
                <c:pt idx="100">
                  <c:v>Sonic</c:v>
                </c:pt>
                <c:pt idx="101">
                  <c:v>Sonic</c:v>
                </c:pt>
                <c:pt idx="102">
                  <c:v>Sonic</c:v>
                </c:pt>
                <c:pt idx="103">
                  <c:v>Sonic</c:v>
                </c:pt>
                <c:pt idx="104">
                  <c:v>Sonic</c:v>
                </c:pt>
                <c:pt idx="105">
                  <c:v>Sonic</c:v>
                </c:pt>
                <c:pt idx="106">
                  <c:v>Sonic</c:v>
                </c:pt>
                <c:pt idx="107">
                  <c:v>Sonic</c:v>
                </c:pt>
                <c:pt idx="108">
                  <c:v>Sonic</c:v>
                </c:pt>
                <c:pt idx="109">
                  <c:v>Sonic</c:v>
                </c:pt>
                <c:pt idx="110">
                  <c:v>Sonic</c:v>
                </c:pt>
                <c:pt idx="111">
                  <c:v>Sonic</c:v>
                </c:pt>
                <c:pt idx="112">
                  <c:v>Sonic</c:v>
                </c:pt>
                <c:pt idx="113">
                  <c:v>Sonic</c:v>
                </c:pt>
                <c:pt idx="114">
                  <c:v>Sonic</c:v>
                </c:pt>
                <c:pt idx="115">
                  <c:v>Sonic</c:v>
                </c:pt>
                <c:pt idx="116">
                  <c:v>Sonic</c:v>
                </c:pt>
                <c:pt idx="117">
                  <c:v>Sonic</c:v>
                </c:pt>
                <c:pt idx="118">
                  <c:v>Sonic</c:v>
                </c:pt>
                <c:pt idx="119">
                  <c:v>Sonic</c:v>
                </c:pt>
                <c:pt idx="120">
                  <c:v>Sonic</c:v>
                </c:pt>
                <c:pt idx="121">
                  <c:v>Sonic</c:v>
                </c:pt>
                <c:pt idx="122">
                  <c:v>Sonic</c:v>
                </c:pt>
                <c:pt idx="123">
                  <c:v>Sonic</c:v>
                </c:pt>
                <c:pt idx="124">
                  <c:v>Sonic</c:v>
                </c:pt>
                <c:pt idx="125">
                  <c:v>Sonic</c:v>
                </c:pt>
                <c:pt idx="126">
                  <c:v>Sonic</c:v>
                </c:pt>
                <c:pt idx="127">
                  <c:v>Sonic</c:v>
                </c:pt>
                <c:pt idx="128">
                  <c:v>Sonic</c:v>
                </c:pt>
                <c:pt idx="129">
                  <c:v>Sonic</c:v>
                </c:pt>
                <c:pt idx="130">
                  <c:v>Sonic</c:v>
                </c:pt>
                <c:pt idx="131">
                  <c:v>Sonic</c:v>
                </c:pt>
                <c:pt idx="132">
                  <c:v>Sonic</c:v>
                </c:pt>
                <c:pt idx="133">
                  <c:v>Sonic</c:v>
                </c:pt>
                <c:pt idx="134">
                  <c:v>Sonic</c:v>
                </c:pt>
                <c:pt idx="135">
                  <c:v>Sonic</c:v>
                </c:pt>
                <c:pt idx="136">
                  <c:v>Sonic</c:v>
                </c:pt>
                <c:pt idx="137">
                  <c:v>Arbys</c:v>
                </c:pt>
                <c:pt idx="138">
                  <c:v>Arbys</c:v>
                </c:pt>
                <c:pt idx="139">
                  <c:v>Arbys</c:v>
                </c:pt>
                <c:pt idx="140">
                  <c:v>Arbys</c:v>
                </c:pt>
                <c:pt idx="141">
                  <c:v>Arbys</c:v>
                </c:pt>
                <c:pt idx="142">
                  <c:v>Arbys</c:v>
                </c:pt>
                <c:pt idx="143">
                  <c:v>Arbys</c:v>
                </c:pt>
                <c:pt idx="144">
                  <c:v>Arbys</c:v>
                </c:pt>
                <c:pt idx="145">
                  <c:v>Arbys</c:v>
                </c:pt>
                <c:pt idx="146">
                  <c:v>Arbys</c:v>
                </c:pt>
                <c:pt idx="147">
                  <c:v>Arbys</c:v>
                </c:pt>
                <c:pt idx="148">
                  <c:v>Arbys</c:v>
                </c:pt>
                <c:pt idx="149">
                  <c:v>Arbys</c:v>
                </c:pt>
                <c:pt idx="150">
                  <c:v>Arbys</c:v>
                </c:pt>
                <c:pt idx="151">
                  <c:v>Arbys</c:v>
                </c:pt>
                <c:pt idx="152">
                  <c:v>Arbys</c:v>
                </c:pt>
                <c:pt idx="153">
                  <c:v>Arbys</c:v>
                </c:pt>
                <c:pt idx="154">
                  <c:v>Arbys</c:v>
                </c:pt>
                <c:pt idx="155">
                  <c:v>Arbys</c:v>
                </c:pt>
                <c:pt idx="156">
                  <c:v>Arbys</c:v>
                </c:pt>
                <c:pt idx="157">
                  <c:v>Arbys</c:v>
                </c:pt>
                <c:pt idx="158">
                  <c:v>Arbys</c:v>
                </c:pt>
                <c:pt idx="159">
                  <c:v>Arbys</c:v>
                </c:pt>
                <c:pt idx="160">
                  <c:v>Arbys</c:v>
                </c:pt>
                <c:pt idx="161">
                  <c:v>Arbys</c:v>
                </c:pt>
                <c:pt idx="162">
                  <c:v>Arbys</c:v>
                </c:pt>
                <c:pt idx="163">
                  <c:v>Arbys</c:v>
                </c:pt>
                <c:pt idx="164">
                  <c:v>Arbys</c:v>
                </c:pt>
                <c:pt idx="165">
                  <c:v>Arbys</c:v>
                </c:pt>
                <c:pt idx="166">
                  <c:v>Arbys</c:v>
                </c:pt>
                <c:pt idx="167">
                  <c:v>Arbys</c:v>
                </c:pt>
                <c:pt idx="168">
                  <c:v>Arbys</c:v>
                </c:pt>
                <c:pt idx="169">
                  <c:v>Arbys</c:v>
                </c:pt>
                <c:pt idx="170">
                  <c:v>Arbys</c:v>
                </c:pt>
                <c:pt idx="171">
                  <c:v>Arbys</c:v>
                </c:pt>
                <c:pt idx="172">
                  <c:v>Arbys</c:v>
                </c:pt>
                <c:pt idx="173">
                  <c:v>Arbys</c:v>
                </c:pt>
                <c:pt idx="174">
                  <c:v>Arbys</c:v>
                </c:pt>
                <c:pt idx="175">
                  <c:v>Arbys</c:v>
                </c:pt>
                <c:pt idx="176">
                  <c:v>Arbys</c:v>
                </c:pt>
                <c:pt idx="177">
                  <c:v>Arbys</c:v>
                </c:pt>
                <c:pt idx="178">
                  <c:v>Arbys</c:v>
                </c:pt>
                <c:pt idx="179">
                  <c:v>Arbys</c:v>
                </c:pt>
                <c:pt idx="180">
                  <c:v>Arbys</c:v>
                </c:pt>
                <c:pt idx="181">
                  <c:v>Arbys</c:v>
                </c:pt>
                <c:pt idx="182">
                  <c:v>Arbys</c:v>
                </c:pt>
                <c:pt idx="183">
                  <c:v>Arbys</c:v>
                </c:pt>
                <c:pt idx="184">
                  <c:v>Arbys</c:v>
                </c:pt>
                <c:pt idx="185">
                  <c:v>Arbys</c:v>
                </c:pt>
                <c:pt idx="186">
                  <c:v>Arbys</c:v>
                </c:pt>
                <c:pt idx="187">
                  <c:v>Arbys</c:v>
                </c:pt>
                <c:pt idx="188">
                  <c:v>Arbys</c:v>
                </c:pt>
                <c:pt idx="189">
                  <c:v>Arbys</c:v>
                </c:pt>
                <c:pt idx="190">
                  <c:v>Arbys</c:v>
                </c:pt>
                <c:pt idx="191">
                  <c:v>Arbys</c:v>
                </c:pt>
                <c:pt idx="192">
                  <c:v>Burger King</c:v>
                </c:pt>
                <c:pt idx="193">
                  <c:v>Burger King</c:v>
                </c:pt>
                <c:pt idx="194">
                  <c:v>Burger King</c:v>
                </c:pt>
                <c:pt idx="195">
                  <c:v>Burger King</c:v>
                </c:pt>
                <c:pt idx="196">
                  <c:v>Burger King</c:v>
                </c:pt>
                <c:pt idx="197">
                  <c:v>Burger King</c:v>
                </c:pt>
                <c:pt idx="198">
                  <c:v>Burger King</c:v>
                </c:pt>
                <c:pt idx="199">
                  <c:v>Burger King</c:v>
                </c:pt>
                <c:pt idx="200">
                  <c:v>Burger King</c:v>
                </c:pt>
                <c:pt idx="201">
                  <c:v>Burger King</c:v>
                </c:pt>
                <c:pt idx="202">
                  <c:v>Burger King</c:v>
                </c:pt>
                <c:pt idx="203">
                  <c:v>Burger King</c:v>
                </c:pt>
                <c:pt idx="204">
                  <c:v>Burger King</c:v>
                </c:pt>
                <c:pt idx="205">
                  <c:v>Burger King</c:v>
                </c:pt>
                <c:pt idx="206">
                  <c:v>Burger King</c:v>
                </c:pt>
                <c:pt idx="207">
                  <c:v>Burger King</c:v>
                </c:pt>
                <c:pt idx="208">
                  <c:v>Burger King</c:v>
                </c:pt>
                <c:pt idx="209">
                  <c:v>Burger King</c:v>
                </c:pt>
                <c:pt idx="210">
                  <c:v>Burger King</c:v>
                </c:pt>
                <c:pt idx="211">
                  <c:v>Burger King</c:v>
                </c:pt>
                <c:pt idx="212">
                  <c:v>Burger King</c:v>
                </c:pt>
                <c:pt idx="213">
                  <c:v>Burger King</c:v>
                </c:pt>
                <c:pt idx="214">
                  <c:v>Burger King</c:v>
                </c:pt>
                <c:pt idx="215">
                  <c:v>Burger King</c:v>
                </c:pt>
                <c:pt idx="216">
                  <c:v>Burger King</c:v>
                </c:pt>
                <c:pt idx="217">
                  <c:v>Burger King</c:v>
                </c:pt>
                <c:pt idx="218">
                  <c:v>Burger King</c:v>
                </c:pt>
                <c:pt idx="219">
                  <c:v>Burger King</c:v>
                </c:pt>
                <c:pt idx="220">
                  <c:v>Burger King</c:v>
                </c:pt>
                <c:pt idx="221">
                  <c:v>Burger King</c:v>
                </c:pt>
                <c:pt idx="222">
                  <c:v>Burger King</c:v>
                </c:pt>
                <c:pt idx="223">
                  <c:v>Burger King</c:v>
                </c:pt>
                <c:pt idx="224">
                  <c:v>Burger King</c:v>
                </c:pt>
                <c:pt idx="225">
                  <c:v>Burger King</c:v>
                </c:pt>
                <c:pt idx="226">
                  <c:v>Burger King</c:v>
                </c:pt>
                <c:pt idx="227">
                  <c:v>Burger King</c:v>
                </c:pt>
                <c:pt idx="228">
                  <c:v>Burger King</c:v>
                </c:pt>
                <c:pt idx="229">
                  <c:v>Burger King</c:v>
                </c:pt>
                <c:pt idx="230">
                  <c:v>Burger King</c:v>
                </c:pt>
                <c:pt idx="231">
                  <c:v>Burger King</c:v>
                </c:pt>
                <c:pt idx="232">
                  <c:v>Burger King</c:v>
                </c:pt>
                <c:pt idx="233">
                  <c:v>Burger King</c:v>
                </c:pt>
                <c:pt idx="234">
                  <c:v>Burger King</c:v>
                </c:pt>
                <c:pt idx="235">
                  <c:v>Burger King</c:v>
                </c:pt>
                <c:pt idx="236">
                  <c:v>Burger King</c:v>
                </c:pt>
                <c:pt idx="237">
                  <c:v>Burger King</c:v>
                </c:pt>
                <c:pt idx="238">
                  <c:v>Burger King</c:v>
                </c:pt>
                <c:pt idx="239">
                  <c:v>Burger King</c:v>
                </c:pt>
                <c:pt idx="240">
                  <c:v>Burger King</c:v>
                </c:pt>
                <c:pt idx="241">
                  <c:v>Burger King</c:v>
                </c:pt>
                <c:pt idx="242">
                  <c:v>Burger King</c:v>
                </c:pt>
                <c:pt idx="243">
                  <c:v>Burger King</c:v>
                </c:pt>
                <c:pt idx="244">
                  <c:v>Burger King</c:v>
                </c:pt>
                <c:pt idx="245">
                  <c:v>Burger King</c:v>
                </c:pt>
                <c:pt idx="246">
                  <c:v>Burger King</c:v>
                </c:pt>
                <c:pt idx="247">
                  <c:v>Burger King</c:v>
                </c:pt>
                <c:pt idx="248">
                  <c:v>Burger King</c:v>
                </c:pt>
                <c:pt idx="249">
                  <c:v>Burger King</c:v>
                </c:pt>
                <c:pt idx="250">
                  <c:v>Burger King</c:v>
                </c:pt>
                <c:pt idx="251">
                  <c:v>Burger King</c:v>
                </c:pt>
                <c:pt idx="252">
                  <c:v>Burger King</c:v>
                </c:pt>
                <c:pt idx="253">
                  <c:v>Burger King</c:v>
                </c:pt>
                <c:pt idx="254">
                  <c:v>Burger King</c:v>
                </c:pt>
                <c:pt idx="255">
                  <c:v>Burger King</c:v>
                </c:pt>
                <c:pt idx="256">
                  <c:v>Burger King</c:v>
                </c:pt>
                <c:pt idx="257">
                  <c:v>Burger King</c:v>
                </c:pt>
                <c:pt idx="258">
                  <c:v>Burger King</c:v>
                </c:pt>
                <c:pt idx="259">
                  <c:v>Burger King</c:v>
                </c:pt>
                <c:pt idx="260">
                  <c:v>Burger King</c:v>
                </c:pt>
                <c:pt idx="261">
                  <c:v>Burger King</c:v>
                </c:pt>
                <c:pt idx="262">
                  <c:v>Dairy Queen</c:v>
                </c:pt>
                <c:pt idx="263">
                  <c:v>Dairy Queen</c:v>
                </c:pt>
                <c:pt idx="264">
                  <c:v>Dairy Queen</c:v>
                </c:pt>
                <c:pt idx="265">
                  <c:v>Dairy Queen</c:v>
                </c:pt>
                <c:pt idx="266">
                  <c:v>Dairy Queen</c:v>
                </c:pt>
                <c:pt idx="267">
                  <c:v>Dairy Queen</c:v>
                </c:pt>
                <c:pt idx="268">
                  <c:v>Dairy Queen</c:v>
                </c:pt>
                <c:pt idx="269">
                  <c:v>Dairy Queen</c:v>
                </c:pt>
                <c:pt idx="270">
                  <c:v>Dairy Queen</c:v>
                </c:pt>
                <c:pt idx="271">
                  <c:v>Dairy Queen</c:v>
                </c:pt>
                <c:pt idx="272">
                  <c:v>Dairy Queen</c:v>
                </c:pt>
                <c:pt idx="273">
                  <c:v>Dairy Queen</c:v>
                </c:pt>
                <c:pt idx="274">
                  <c:v>Dairy Queen</c:v>
                </c:pt>
                <c:pt idx="275">
                  <c:v>Dairy Queen</c:v>
                </c:pt>
                <c:pt idx="276">
                  <c:v>Dairy Queen</c:v>
                </c:pt>
                <c:pt idx="277">
                  <c:v>Dairy Queen</c:v>
                </c:pt>
                <c:pt idx="278">
                  <c:v>Dairy Queen</c:v>
                </c:pt>
                <c:pt idx="279">
                  <c:v>Dairy Queen</c:v>
                </c:pt>
                <c:pt idx="280">
                  <c:v>Dairy Queen</c:v>
                </c:pt>
                <c:pt idx="281">
                  <c:v>Dairy Queen</c:v>
                </c:pt>
                <c:pt idx="282">
                  <c:v>Dairy Queen</c:v>
                </c:pt>
                <c:pt idx="283">
                  <c:v>Dairy Queen</c:v>
                </c:pt>
                <c:pt idx="284">
                  <c:v>Dairy Queen</c:v>
                </c:pt>
                <c:pt idx="285">
                  <c:v>Dairy Queen</c:v>
                </c:pt>
                <c:pt idx="286">
                  <c:v>Dairy Queen</c:v>
                </c:pt>
                <c:pt idx="287">
                  <c:v>Dairy Queen</c:v>
                </c:pt>
                <c:pt idx="288">
                  <c:v>Dairy Queen</c:v>
                </c:pt>
                <c:pt idx="289">
                  <c:v>Dairy Queen</c:v>
                </c:pt>
                <c:pt idx="290">
                  <c:v>Dairy Queen</c:v>
                </c:pt>
                <c:pt idx="291">
                  <c:v>Dairy Queen</c:v>
                </c:pt>
                <c:pt idx="292">
                  <c:v>Dairy Queen</c:v>
                </c:pt>
                <c:pt idx="293">
                  <c:v>Dairy Queen</c:v>
                </c:pt>
                <c:pt idx="294">
                  <c:v>Dairy Queen</c:v>
                </c:pt>
                <c:pt idx="295">
                  <c:v>Dairy Queen</c:v>
                </c:pt>
                <c:pt idx="296">
                  <c:v>Dairy Queen</c:v>
                </c:pt>
                <c:pt idx="297">
                  <c:v>Dairy Queen</c:v>
                </c:pt>
                <c:pt idx="298">
                  <c:v>Dairy Queen</c:v>
                </c:pt>
                <c:pt idx="299">
                  <c:v>Dairy Queen</c:v>
                </c:pt>
                <c:pt idx="300">
                  <c:v>Dairy Queen</c:v>
                </c:pt>
                <c:pt idx="301">
                  <c:v>Dairy Queen</c:v>
                </c:pt>
                <c:pt idx="302">
                  <c:v>Dairy Queen</c:v>
                </c:pt>
                <c:pt idx="303">
                  <c:v>Dairy Queen</c:v>
                </c:pt>
                <c:pt idx="304">
                  <c:v>Subway</c:v>
                </c:pt>
                <c:pt idx="305">
                  <c:v>Subway</c:v>
                </c:pt>
                <c:pt idx="306">
                  <c:v>Subway</c:v>
                </c:pt>
                <c:pt idx="307">
                  <c:v>Subway</c:v>
                </c:pt>
                <c:pt idx="308">
                  <c:v>Subway</c:v>
                </c:pt>
                <c:pt idx="309">
                  <c:v>Subway</c:v>
                </c:pt>
                <c:pt idx="310">
                  <c:v>Subway</c:v>
                </c:pt>
                <c:pt idx="311">
                  <c:v>Subway</c:v>
                </c:pt>
                <c:pt idx="312">
                  <c:v>Subway</c:v>
                </c:pt>
                <c:pt idx="313">
                  <c:v>Subway</c:v>
                </c:pt>
                <c:pt idx="314">
                  <c:v>Subway</c:v>
                </c:pt>
                <c:pt idx="315">
                  <c:v>Subway</c:v>
                </c:pt>
                <c:pt idx="316">
                  <c:v>Subway</c:v>
                </c:pt>
                <c:pt idx="317">
                  <c:v>Subway</c:v>
                </c:pt>
                <c:pt idx="318">
                  <c:v>Subway</c:v>
                </c:pt>
                <c:pt idx="319">
                  <c:v>Subway</c:v>
                </c:pt>
                <c:pt idx="320">
                  <c:v>Subway</c:v>
                </c:pt>
                <c:pt idx="321">
                  <c:v>Subway</c:v>
                </c:pt>
                <c:pt idx="322">
                  <c:v>Subway</c:v>
                </c:pt>
                <c:pt idx="323">
                  <c:v>Subway</c:v>
                </c:pt>
                <c:pt idx="324">
                  <c:v>Subway</c:v>
                </c:pt>
                <c:pt idx="325">
                  <c:v>Subway</c:v>
                </c:pt>
                <c:pt idx="326">
                  <c:v>Subway</c:v>
                </c:pt>
                <c:pt idx="327">
                  <c:v>Subway</c:v>
                </c:pt>
                <c:pt idx="328">
                  <c:v>Subway</c:v>
                </c:pt>
                <c:pt idx="329">
                  <c:v>Subway</c:v>
                </c:pt>
                <c:pt idx="330">
                  <c:v>Subway</c:v>
                </c:pt>
                <c:pt idx="331">
                  <c:v>Subway</c:v>
                </c:pt>
                <c:pt idx="332">
                  <c:v>Subway</c:v>
                </c:pt>
                <c:pt idx="333">
                  <c:v>Subway</c:v>
                </c:pt>
                <c:pt idx="334">
                  <c:v>Subway</c:v>
                </c:pt>
                <c:pt idx="335">
                  <c:v>Subway</c:v>
                </c:pt>
                <c:pt idx="336">
                  <c:v>Subway</c:v>
                </c:pt>
                <c:pt idx="337">
                  <c:v>Subway</c:v>
                </c:pt>
                <c:pt idx="338">
                  <c:v>Subway</c:v>
                </c:pt>
                <c:pt idx="339">
                  <c:v>Subway</c:v>
                </c:pt>
                <c:pt idx="340">
                  <c:v>Subway</c:v>
                </c:pt>
                <c:pt idx="341">
                  <c:v>Subway</c:v>
                </c:pt>
                <c:pt idx="342">
                  <c:v>Subway</c:v>
                </c:pt>
                <c:pt idx="343">
                  <c:v>Subway</c:v>
                </c:pt>
                <c:pt idx="344">
                  <c:v>Subway</c:v>
                </c:pt>
                <c:pt idx="345">
                  <c:v>Subway</c:v>
                </c:pt>
                <c:pt idx="346">
                  <c:v>Subway</c:v>
                </c:pt>
                <c:pt idx="347">
                  <c:v>Subway</c:v>
                </c:pt>
                <c:pt idx="348">
                  <c:v>Subway</c:v>
                </c:pt>
                <c:pt idx="349">
                  <c:v>Subway</c:v>
                </c:pt>
                <c:pt idx="350">
                  <c:v>Subway</c:v>
                </c:pt>
                <c:pt idx="351">
                  <c:v>Subway</c:v>
                </c:pt>
                <c:pt idx="352">
                  <c:v>Subway</c:v>
                </c:pt>
                <c:pt idx="353">
                  <c:v>Subway</c:v>
                </c:pt>
                <c:pt idx="354">
                  <c:v>Subway</c:v>
                </c:pt>
                <c:pt idx="355">
                  <c:v>Subway</c:v>
                </c:pt>
                <c:pt idx="356">
                  <c:v>Subway</c:v>
                </c:pt>
                <c:pt idx="357">
                  <c:v>Subway</c:v>
                </c:pt>
                <c:pt idx="358">
                  <c:v>Subway</c:v>
                </c:pt>
                <c:pt idx="359">
                  <c:v>Subway</c:v>
                </c:pt>
                <c:pt idx="360">
                  <c:v>Subway</c:v>
                </c:pt>
                <c:pt idx="361">
                  <c:v>Subway</c:v>
                </c:pt>
                <c:pt idx="362">
                  <c:v>Subway</c:v>
                </c:pt>
                <c:pt idx="363">
                  <c:v>Subway</c:v>
                </c:pt>
                <c:pt idx="364">
                  <c:v>Subway</c:v>
                </c:pt>
                <c:pt idx="365">
                  <c:v>Subway</c:v>
                </c:pt>
                <c:pt idx="366">
                  <c:v>Subway</c:v>
                </c:pt>
                <c:pt idx="367">
                  <c:v>Subway</c:v>
                </c:pt>
                <c:pt idx="368">
                  <c:v>Subway</c:v>
                </c:pt>
                <c:pt idx="369">
                  <c:v>Subway</c:v>
                </c:pt>
                <c:pt idx="370">
                  <c:v>Subway</c:v>
                </c:pt>
                <c:pt idx="371">
                  <c:v>Subway</c:v>
                </c:pt>
                <c:pt idx="372">
                  <c:v>Subway</c:v>
                </c:pt>
                <c:pt idx="373">
                  <c:v>Subway</c:v>
                </c:pt>
                <c:pt idx="374">
                  <c:v>Subway</c:v>
                </c:pt>
                <c:pt idx="375">
                  <c:v>Subway</c:v>
                </c:pt>
                <c:pt idx="376">
                  <c:v>Subway</c:v>
                </c:pt>
                <c:pt idx="377">
                  <c:v>Subway</c:v>
                </c:pt>
                <c:pt idx="378">
                  <c:v>Subway</c:v>
                </c:pt>
                <c:pt idx="379">
                  <c:v>Subway</c:v>
                </c:pt>
                <c:pt idx="380">
                  <c:v>Subway</c:v>
                </c:pt>
                <c:pt idx="381">
                  <c:v>Subway</c:v>
                </c:pt>
                <c:pt idx="382">
                  <c:v>Subway</c:v>
                </c:pt>
                <c:pt idx="383">
                  <c:v>Subway</c:v>
                </c:pt>
                <c:pt idx="384">
                  <c:v>Subway</c:v>
                </c:pt>
                <c:pt idx="385">
                  <c:v>Subway</c:v>
                </c:pt>
                <c:pt idx="386">
                  <c:v>Subway</c:v>
                </c:pt>
                <c:pt idx="387">
                  <c:v>Subway</c:v>
                </c:pt>
                <c:pt idx="388">
                  <c:v>Subway</c:v>
                </c:pt>
                <c:pt idx="389">
                  <c:v>Subway</c:v>
                </c:pt>
                <c:pt idx="390">
                  <c:v>Subway</c:v>
                </c:pt>
                <c:pt idx="391">
                  <c:v>Subway</c:v>
                </c:pt>
                <c:pt idx="392">
                  <c:v>Subway</c:v>
                </c:pt>
                <c:pt idx="393">
                  <c:v>Subway</c:v>
                </c:pt>
                <c:pt idx="394">
                  <c:v>Subway</c:v>
                </c:pt>
                <c:pt idx="395">
                  <c:v>Subway</c:v>
                </c:pt>
                <c:pt idx="396">
                  <c:v>Subway</c:v>
                </c:pt>
                <c:pt idx="397">
                  <c:v>Subway</c:v>
                </c:pt>
                <c:pt idx="398">
                  <c:v>Subway</c:v>
                </c:pt>
                <c:pt idx="399">
                  <c:v>Subway</c:v>
                </c:pt>
                <c:pt idx="400">
                  <c:v>Taco Bell</c:v>
                </c:pt>
                <c:pt idx="401">
                  <c:v>Taco Bell</c:v>
                </c:pt>
                <c:pt idx="402">
                  <c:v>Taco Bell</c:v>
                </c:pt>
                <c:pt idx="403">
                  <c:v>Taco Bell</c:v>
                </c:pt>
                <c:pt idx="404">
                  <c:v>Taco Bell</c:v>
                </c:pt>
                <c:pt idx="405">
                  <c:v>Taco Bell</c:v>
                </c:pt>
                <c:pt idx="406">
                  <c:v>Taco Bell</c:v>
                </c:pt>
                <c:pt idx="407">
                  <c:v>Taco Bell</c:v>
                </c:pt>
                <c:pt idx="408">
                  <c:v>Taco Bell</c:v>
                </c:pt>
                <c:pt idx="409">
                  <c:v>Taco Bell</c:v>
                </c:pt>
                <c:pt idx="410">
                  <c:v>Taco Bell</c:v>
                </c:pt>
                <c:pt idx="411">
                  <c:v>Taco Bell</c:v>
                </c:pt>
                <c:pt idx="412">
                  <c:v>Taco Bell</c:v>
                </c:pt>
                <c:pt idx="413">
                  <c:v>Taco Bell</c:v>
                </c:pt>
                <c:pt idx="414">
                  <c:v>Taco Bell</c:v>
                </c:pt>
                <c:pt idx="415">
                  <c:v>Taco Bell</c:v>
                </c:pt>
                <c:pt idx="416">
                  <c:v>Taco Bell</c:v>
                </c:pt>
                <c:pt idx="417">
                  <c:v>Taco Bell</c:v>
                </c:pt>
                <c:pt idx="418">
                  <c:v>Taco Bell</c:v>
                </c:pt>
                <c:pt idx="419">
                  <c:v>Taco Bell</c:v>
                </c:pt>
                <c:pt idx="420">
                  <c:v>Taco Bell</c:v>
                </c:pt>
                <c:pt idx="421">
                  <c:v>Taco Bell</c:v>
                </c:pt>
                <c:pt idx="422">
                  <c:v>Taco Bell</c:v>
                </c:pt>
                <c:pt idx="423">
                  <c:v>Taco Bell</c:v>
                </c:pt>
                <c:pt idx="424">
                  <c:v>Taco Bell</c:v>
                </c:pt>
                <c:pt idx="425">
                  <c:v>Taco Bell</c:v>
                </c:pt>
                <c:pt idx="426">
                  <c:v>Taco Bell</c:v>
                </c:pt>
                <c:pt idx="427">
                  <c:v>Taco Bell</c:v>
                </c:pt>
                <c:pt idx="428">
                  <c:v>Taco Bell</c:v>
                </c:pt>
                <c:pt idx="429">
                  <c:v>Taco Bell</c:v>
                </c:pt>
                <c:pt idx="430">
                  <c:v>Taco Bell</c:v>
                </c:pt>
                <c:pt idx="431">
                  <c:v>Taco Bell</c:v>
                </c:pt>
                <c:pt idx="432">
                  <c:v>Taco Bell</c:v>
                </c:pt>
                <c:pt idx="433">
                  <c:v>Taco Bell</c:v>
                </c:pt>
                <c:pt idx="434">
                  <c:v>Taco Bell</c:v>
                </c:pt>
                <c:pt idx="435">
                  <c:v>Taco Bell</c:v>
                </c:pt>
                <c:pt idx="436">
                  <c:v>Taco Bell</c:v>
                </c:pt>
                <c:pt idx="437">
                  <c:v>Taco Bell</c:v>
                </c:pt>
                <c:pt idx="438">
                  <c:v>Taco Bell</c:v>
                </c:pt>
                <c:pt idx="439">
                  <c:v>Taco Bell</c:v>
                </c:pt>
                <c:pt idx="440">
                  <c:v>Taco Bell</c:v>
                </c:pt>
                <c:pt idx="441">
                  <c:v>Taco Bell</c:v>
                </c:pt>
                <c:pt idx="442">
                  <c:v>Taco Bell</c:v>
                </c:pt>
                <c:pt idx="443">
                  <c:v>Taco Bell</c:v>
                </c:pt>
                <c:pt idx="444">
                  <c:v>Taco Bell</c:v>
                </c:pt>
                <c:pt idx="445">
                  <c:v>Taco Bell</c:v>
                </c:pt>
                <c:pt idx="446">
                  <c:v>Taco Bell</c:v>
                </c:pt>
                <c:pt idx="447">
                  <c:v>Taco Bell</c:v>
                </c:pt>
                <c:pt idx="448">
                  <c:v>Taco Bell</c:v>
                </c:pt>
                <c:pt idx="449">
                  <c:v>Taco Bell</c:v>
                </c:pt>
                <c:pt idx="450">
                  <c:v>Taco Bell</c:v>
                </c:pt>
                <c:pt idx="451">
                  <c:v>Taco Bell</c:v>
                </c:pt>
                <c:pt idx="452">
                  <c:v>Taco Bell</c:v>
                </c:pt>
                <c:pt idx="453">
                  <c:v>Taco Bell</c:v>
                </c:pt>
                <c:pt idx="454">
                  <c:v>Taco Bell</c:v>
                </c:pt>
                <c:pt idx="455">
                  <c:v>Taco Bell</c:v>
                </c:pt>
                <c:pt idx="456">
                  <c:v>Taco Bell</c:v>
                </c:pt>
                <c:pt idx="457">
                  <c:v>Taco Bell</c:v>
                </c:pt>
                <c:pt idx="458">
                  <c:v>Taco Bell</c:v>
                </c:pt>
                <c:pt idx="459">
                  <c:v>Taco Bell</c:v>
                </c:pt>
                <c:pt idx="460">
                  <c:v>Taco Bell</c:v>
                </c:pt>
                <c:pt idx="461">
                  <c:v>Taco Bell</c:v>
                </c:pt>
                <c:pt idx="462">
                  <c:v>Taco Bell</c:v>
                </c:pt>
                <c:pt idx="463">
                  <c:v>Taco Bell</c:v>
                </c:pt>
                <c:pt idx="464">
                  <c:v>Taco Bell</c:v>
                </c:pt>
                <c:pt idx="465">
                  <c:v>Taco Bell</c:v>
                </c:pt>
                <c:pt idx="466">
                  <c:v>Taco Bell</c:v>
                </c:pt>
                <c:pt idx="467">
                  <c:v>Taco Bell</c:v>
                </c:pt>
                <c:pt idx="468">
                  <c:v>Taco Bell</c:v>
                </c:pt>
                <c:pt idx="469">
                  <c:v>Taco Bell</c:v>
                </c:pt>
                <c:pt idx="470">
                  <c:v>Taco Bell</c:v>
                </c:pt>
                <c:pt idx="471">
                  <c:v>Taco Bell</c:v>
                </c:pt>
                <c:pt idx="472">
                  <c:v>Taco Bell</c:v>
                </c:pt>
                <c:pt idx="473">
                  <c:v>Taco Bell</c:v>
                </c:pt>
                <c:pt idx="474">
                  <c:v>Taco Bell</c:v>
                </c:pt>
                <c:pt idx="475">
                  <c:v>Taco Bell</c:v>
                </c:pt>
                <c:pt idx="476">
                  <c:v>Taco Bell</c:v>
                </c:pt>
                <c:pt idx="477">
                  <c:v>Taco Bell</c:v>
                </c:pt>
                <c:pt idx="478">
                  <c:v>Taco Bell</c:v>
                </c:pt>
                <c:pt idx="479">
                  <c:v>Taco Bell</c:v>
                </c:pt>
                <c:pt idx="480">
                  <c:v>Taco Bell</c:v>
                </c:pt>
                <c:pt idx="481">
                  <c:v>Taco Bell</c:v>
                </c:pt>
                <c:pt idx="482">
                  <c:v>Taco Bell</c:v>
                </c:pt>
                <c:pt idx="483">
                  <c:v>Taco Bell</c:v>
                </c:pt>
                <c:pt idx="484">
                  <c:v>Taco Bell</c:v>
                </c:pt>
                <c:pt idx="485">
                  <c:v>Taco Bell</c:v>
                </c:pt>
                <c:pt idx="486">
                  <c:v>Taco Bell</c:v>
                </c:pt>
                <c:pt idx="487">
                  <c:v>Taco Bell</c:v>
                </c:pt>
                <c:pt idx="488">
                  <c:v>Taco Bell</c:v>
                </c:pt>
                <c:pt idx="489">
                  <c:v>Taco Bell</c:v>
                </c:pt>
                <c:pt idx="490">
                  <c:v>Taco Bell</c:v>
                </c:pt>
                <c:pt idx="491">
                  <c:v>Taco Bell</c:v>
                </c:pt>
                <c:pt idx="492">
                  <c:v>Taco Bell</c:v>
                </c:pt>
                <c:pt idx="493">
                  <c:v>Taco Bell</c:v>
                </c:pt>
                <c:pt idx="494">
                  <c:v>Taco Bell</c:v>
                </c:pt>
                <c:pt idx="495">
                  <c:v>Taco Bell</c:v>
                </c:pt>
                <c:pt idx="496">
                  <c:v>Taco Bell</c:v>
                </c:pt>
                <c:pt idx="497">
                  <c:v>Taco Bell</c:v>
                </c:pt>
                <c:pt idx="498">
                  <c:v>Taco Bell</c:v>
                </c:pt>
                <c:pt idx="499">
                  <c:v>Taco Bell</c:v>
                </c:pt>
                <c:pt idx="500">
                  <c:v>Taco Bell</c:v>
                </c:pt>
                <c:pt idx="501">
                  <c:v>Taco Bell</c:v>
                </c:pt>
                <c:pt idx="502">
                  <c:v>Taco Bell</c:v>
                </c:pt>
                <c:pt idx="503">
                  <c:v>Taco Bell</c:v>
                </c:pt>
                <c:pt idx="504">
                  <c:v>Taco Bell</c:v>
                </c:pt>
                <c:pt idx="505">
                  <c:v>Taco Bell</c:v>
                </c:pt>
                <c:pt idx="506">
                  <c:v>Taco Bell</c:v>
                </c:pt>
                <c:pt idx="507">
                  <c:v>Taco Bell</c:v>
                </c:pt>
                <c:pt idx="508">
                  <c:v>Taco Bell</c:v>
                </c:pt>
                <c:pt idx="509">
                  <c:v>Taco Bell</c:v>
                </c:pt>
                <c:pt idx="510">
                  <c:v>Taco Bell</c:v>
                </c:pt>
                <c:pt idx="511">
                  <c:v>Taco Bell</c:v>
                </c:pt>
                <c:pt idx="512">
                  <c:v>Taco Bell</c:v>
                </c:pt>
                <c:pt idx="513">
                  <c:v>Taco Bell</c:v>
                </c:pt>
                <c:pt idx="514">
                  <c:v>Taco Bell</c:v>
                </c:pt>
              </c:strCache>
            </c:strRef>
          </c:cat>
          <c:val>
            <c:numRef>
              <c:f>food_table!$G$2:$G$516</c:f>
              <c:numCache>
                <c:formatCode>0</c:formatCode>
                <c:ptCount val="515"/>
                <c:pt idx="0">
                  <c:v>1.3159339999999999</c:v>
                </c:pt>
                <c:pt idx="1">
                  <c:v>1.5</c:v>
                </c:pt>
                <c:pt idx="2">
                  <c:v>3</c:v>
                </c:pt>
                <c:pt idx="3">
                  <c:v>0.5</c:v>
                </c:pt>
                <c:pt idx="4">
                  <c:v>0.5</c:v>
                </c:pt>
                <c:pt idx="5">
                  <c:v>1</c:v>
                </c:pt>
                <c:pt idx="6">
                  <c:v>0.5</c:v>
                </c:pt>
                <c:pt idx="7">
                  <c:v>1.3159339999999999</c:v>
                </c:pt>
                <c:pt idx="8">
                  <c:v>1</c:v>
                </c:pt>
                <c:pt idx="9">
                  <c:v>2.5</c:v>
                </c:pt>
                <c:pt idx="10">
                  <c:v>1.3159339999999999</c:v>
                </c:pt>
                <c:pt idx="11">
                  <c:v>1.5</c:v>
                </c:pt>
                <c:pt idx="12">
                  <c:v>1.3159339999999999</c:v>
                </c:pt>
                <c:pt idx="13">
                  <c:v>1.3159339999999999</c:v>
                </c:pt>
                <c:pt idx="14">
                  <c:v>1.3159339999999999</c:v>
                </c:pt>
                <c:pt idx="15">
                  <c:v>1.3159339999999999</c:v>
                </c:pt>
                <c:pt idx="16">
                  <c:v>1.5</c:v>
                </c:pt>
                <c:pt idx="17">
                  <c:v>1.3159339999999999</c:v>
                </c:pt>
                <c:pt idx="18">
                  <c:v>0.5</c:v>
                </c:pt>
                <c:pt idx="19">
                  <c:v>1.3159339999999999</c:v>
                </c:pt>
                <c:pt idx="20">
                  <c:v>1</c:v>
                </c:pt>
                <c:pt idx="21">
                  <c:v>1.3159339999999999</c:v>
                </c:pt>
                <c:pt idx="22">
                  <c:v>1.5</c:v>
                </c:pt>
                <c:pt idx="23">
                  <c:v>1.3159339999999999</c:v>
                </c:pt>
                <c:pt idx="24">
                  <c:v>1.3159339999999999</c:v>
                </c:pt>
                <c:pt idx="25">
                  <c:v>1.3159339999999999</c:v>
                </c:pt>
                <c:pt idx="26">
                  <c:v>1.3159339999999999</c:v>
                </c:pt>
                <c:pt idx="27">
                  <c:v>1.5</c:v>
                </c:pt>
                <c:pt idx="28">
                  <c:v>1.5</c:v>
                </c:pt>
                <c:pt idx="29">
                  <c:v>1.3159339999999999</c:v>
                </c:pt>
                <c:pt idx="30">
                  <c:v>1.3159339999999999</c:v>
                </c:pt>
                <c:pt idx="31">
                  <c:v>1.5</c:v>
                </c:pt>
                <c:pt idx="32">
                  <c:v>1.3159339999999999</c:v>
                </c:pt>
                <c:pt idx="33">
                  <c:v>0.5</c:v>
                </c:pt>
                <c:pt idx="34">
                  <c:v>1.3159339999999999</c:v>
                </c:pt>
                <c:pt idx="35">
                  <c:v>1.3159339999999999</c:v>
                </c:pt>
                <c:pt idx="36">
                  <c:v>0.5</c:v>
                </c:pt>
                <c:pt idx="37">
                  <c:v>1</c:v>
                </c:pt>
                <c:pt idx="38">
                  <c:v>1</c:v>
                </c:pt>
                <c:pt idx="39">
                  <c:v>2</c:v>
                </c:pt>
                <c:pt idx="40">
                  <c:v>1.3159339999999999</c:v>
                </c:pt>
                <c:pt idx="41">
                  <c:v>1.3159339999999999</c:v>
                </c:pt>
                <c:pt idx="42">
                  <c:v>1.3159339999999999</c:v>
                </c:pt>
                <c:pt idx="43">
                  <c:v>1.3159339999999999</c:v>
                </c:pt>
                <c:pt idx="44">
                  <c:v>0.5</c:v>
                </c:pt>
                <c:pt idx="45">
                  <c:v>1.3159339999999999</c:v>
                </c:pt>
                <c:pt idx="46">
                  <c:v>1.3159339999999999</c:v>
                </c:pt>
                <c:pt idx="47">
                  <c:v>1.3159339999999999</c:v>
                </c:pt>
                <c:pt idx="48">
                  <c:v>1.3159339999999999</c:v>
                </c:pt>
                <c:pt idx="49">
                  <c:v>1.3159339999999999</c:v>
                </c:pt>
                <c:pt idx="50">
                  <c:v>1.3159339999999999</c:v>
                </c:pt>
                <c:pt idx="51">
                  <c:v>1.3159339999999999</c:v>
                </c:pt>
                <c:pt idx="52">
                  <c:v>1.3159339999999999</c:v>
                </c:pt>
                <c:pt idx="53">
                  <c:v>1.3159339999999999</c:v>
                </c:pt>
                <c:pt idx="54">
                  <c:v>1.3159339999999999</c:v>
                </c:pt>
                <c:pt idx="55">
                  <c:v>1.3159339999999999</c:v>
                </c:pt>
                <c:pt idx="56">
                  <c:v>1.3159339999999999</c:v>
                </c:pt>
                <c:pt idx="57">
                  <c:v>1.3159339999999999</c:v>
                </c:pt>
                <c:pt idx="58">
                  <c:v>1.3159339999999999</c:v>
                </c:pt>
                <c:pt idx="59">
                  <c:v>1.3159339999999999</c:v>
                </c:pt>
                <c:pt idx="60">
                  <c:v>1.3159339999999999</c:v>
                </c:pt>
                <c:pt idx="61">
                  <c:v>1.3159339999999999</c:v>
                </c:pt>
                <c:pt idx="62">
                  <c:v>1.3159339999999999</c:v>
                </c:pt>
                <c:pt idx="63">
                  <c:v>1.3159339999999999</c:v>
                </c:pt>
                <c:pt idx="64">
                  <c:v>1.3159339999999999</c:v>
                </c:pt>
                <c:pt idx="65">
                  <c:v>1.3159339999999999</c:v>
                </c:pt>
                <c:pt idx="66">
                  <c:v>1.3159339999999999</c:v>
                </c:pt>
                <c:pt idx="67">
                  <c:v>1.3159339999999999</c:v>
                </c:pt>
                <c:pt idx="68">
                  <c:v>1.3159339999999999</c:v>
                </c:pt>
                <c:pt idx="69">
                  <c:v>1.3159339999999999</c:v>
                </c:pt>
                <c:pt idx="70">
                  <c:v>1.3159339999999999</c:v>
                </c:pt>
                <c:pt idx="71">
                  <c:v>1.3159339999999999</c:v>
                </c:pt>
                <c:pt idx="72">
                  <c:v>1.3159339999999999</c:v>
                </c:pt>
                <c:pt idx="73">
                  <c:v>1.3159339999999999</c:v>
                </c:pt>
                <c:pt idx="74">
                  <c:v>1.3159339999999999</c:v>
                </c:pt>
                <c:pt idx="75">
                  <c:v>1.3159339999999999</c:v>
                </c:pt>
                <c:pt idx="76">
                  <c:v>1.3159339999999999</c:v>
                </c:pt>
                <c:pt idx="77">
                  <c:v>1.3159339999999999</c:v>
                </c:pt>
                <c:pt idx="78">
                  <c:v>1.3159339999999999</c:v>
                </c:pt>
                <c:pt idx="79">
                  <c:v>1.3159339999999999</c:v>
                </c:pt>
                <c:pt idx="80">
                  <c:v>1.3159339999999999</c:v>
                </c:pt>
                <c:pt idx="81">
                  <c:v>1.3159339999999999</c:v>
                </c:pt>
                <c:pt idx="82">
                  <c:v>1</c:v>
                </c:pt>
                <c:pt idx="83">
                  <c:v>1.3159339999999999</c:v>
                </c:pt>
                <c:pt idx="84">
                  <c:v>2</c:v>
                </c:pt>
                <c:pt idx="85">
                  <c:v>2</c:v>
                </c:pt>
                <c:pt idx="86">
                  <c:v>1</c:v>
                </c:pt>
                <c:pt idx="87">
                  <c:v>0.5</c:v>
                </c:pt>
                <c:pt idx="88">
                  <c:v>1</c:v>
                </c:pt>
                <c:pt idx="89">
                  <c:v>1</c:v>
                </c:pt>
                <c:pt idx="90">
                  <c:v>2</c:v>
                </c:pt>
                <c:pt idx="91">
                  <c:v>2</c:v>
                </c:pt>
                <c:pt idx="92">
                  <c:v>2</c:v>
                </c:pt>
                <c:pt idx="93">
                  <c:v>2</c:v>
                </c:pt>
                <c:pt idx="94">
                  <c:v>2</c:v>
                </c:pt>
                <c:pt idx="95">
                  <c:v>2</c:v>
                </c:pt>
                <c:pt idx="96">
                  <c:v>2</c:v>
                </c:pt>
                <c:pt idx="97">
                  <c:v>2</c:v>
                </c:pt>
                <c:pt idx="98">
                  <c:v>4</c:v>
                </c:pt>
                <c:pt idx="99">
                  <c:v>4</c:v>
                </c:pt>
                <c:pt idx="100">
                  <c:v>4</c:v>
                </c:pt>
                <c:pt idx="101">
                  <c:v>4</c:v>
                </c:pt>
                <c:pt idx="102">
                  <c:v>4</c:v>
                </c:pt>
                <c:pt idx="103">
                  <c:v>1.3159339999999999</c:v>
                </c:pt>
                <c:pt idx="104">
                  <c:v>1.3159339999999999</c:v>
                </c:pt>
                <c:pt idx="105">
                  <c:v>1.3159339999999999</c:v>
                </c:pt>
                <c:pt idx="106">
                  <c:v>1.3159339999999999</c:v>
                </c:pt>
                <c:pt idx="107">
                  <c:v>1.3159339999999999</c:v>
                </c:pt>
                <c:pt idx="108">
                  <c:v>1.3159339999999999</c:v>
                </c:pt>
                <c:pt idx="109">
                  <c:v>1.3159339999999999</c:v>
                </c:pt>
                <c:pt idx="110">
                  <c:v>1.3159339999999999</c:v>
                </c:pt>
                <c:pt idx="111">
                  <c:v>1.3159339999999999</c:v>
                </c:pt>
                <c:pt idx="112">
                  <c:v>1.3159339999999999</c:v>
                </c:pt>
                <c:pt idx="113">
                  <c:v>1.3159339999999999</c:v>
                </c:pt>
                <c:pt idx="114">
                  <c:v>0.5</c:v>
                </c:pt>
                <c:pt idx="115">
                  <c:v>1.3159339999999999</c:v>
                </c:pt>
                <c:pt idx="116">
                  <c:v>1.3159339999999999</c:v>
                </c:pt>
                <c:pt idx="117">
                  <c:v>1</c:v>
                </c:pt>
                <c:pt idx="118">
                  <c:v>1.3159339999999999</c:v>
                </c:pt>
                <c:pt idx="119">
                  <c:v>1.3159339999999999</c:v>
                </c:pt>
                <c:pt idx="120">
                  <c:v>1</c:v>
                </c:pt>
                <c:pt idx="121">
                  <c:v>1</c:v>
                </c:pt>
                <c:pt idx="122">
                  <c:v>1</c:v>
                </c:pt>
                <c:pt idx="123">
                  <c:v>1.3159339999999999</c:v>
                </c:pt>
                <c:pt idx="124">
                  <c:v>1.3159339999999999</c:v>
                </c:pt>
                <c:pt idx="125">
                  <c:v>1.3159339999999999</c:v>
                </c:pt>
                <c:pt idx="126">
                  <c:v>1.3159339999999999</c:v>
                </c:pt>
                <c:pt idx="127">
                  <c:v>0.5</c:v>
                </c:pt>
                <c:pt idx="128">
                  <c:v>1.3159339999999999</c:v>
                </c:pt>
                <c:pt idx="129">
                  <c:v>1.3159339999999999</c:v>
                </c:pt>
                <c:pt idx="130">
                  <c:v>1.3159339999999999</c:v>
                </c:pt>
                <c:pt idx="131">
                  <c:v>1.3159339999999999</c:v>
                </c:pt>
                <c:pt idx="132">
                  <c:v>1.3159339999999999</c:v>
                </c:pt>
                <c:pt idx="133">
                  <c:v>1.3159339999999999</c:v>
                </c:pt>
                <c:pt idx="134">
                  <c:v>1.3159339999999999</c:v>
                </c:pt>
                <c:pt idx="135">
                  <c:v>1</c:v>
                </c:pt>
                <c:pt idx="136">
                  <c:v>1.3159339999999999</c:v>
                </c:pt>
                <c:pt idx="137">
                  <c:v>1.3159339999999999</c:v>
                </c:pt>
                <c:pt idx="138">
                  <c:v>1.3159339999999999</c:v>
                </c:pt>
                <c:pt idx="139">
                  <c:v>1</c:v>
                </c:pt>
                <c:pt idx="140">
                  <c:v>1.5</c:v>
                </c:pt>
                <c:pt idx="141">
                  <c:v>1</c:v>
                </c:pt>
                <c:pt idx="142">
                  <c:v>1.3159339999999999</c:v>
                </c:pt>
                <c:pt idx="143">
                  <c:v>1.3159339999999999</c:v>
                </c:pt>
                <c:pt idx="144">
                  <c:v>1.3159339999999999</c:v>
                </c:pt>
                <c:pt idx="145">
                  <c:v>1.3159339999999999</c:v>
                </c:pt>
                <c:pt idx="146">
                  <c:v>1.3159339999999999</c:v>
                </c:pt>
                <c:pt idx="147">
                  <c:v>1.3159339999999999</c:v>
                </c:pt>
                <c:pt idx="148">
                  <c:v>1</c:v>
                </c:pt>
                <c:pt idx="149">
                  <c:v>0.5</c:v>
                </c:pt>
                <c:pt idx="150">
                  <c:v>1.5</c:v>
                </c:pt>
                <c:pt idx="151">
                  <c:v>0.5</c:v>
                </c:pt>
                <c:pt idx="152">
                  <c:v>1.3159339999999999</c:v>
                </c:pt>
                <c:pt idx="153">
                  <c:v>1.3159339999999999</c:v>
                </c:pt>
                <c:pt idx="154">
                  <c:v>2</c:v>
                </c:pt>
                <c:pt idx="155">
                  <c:v>2</c:v>
                </c:pt>
                <c:pt idx="156">
                  <c:v>2</c:v>
                </c:pt>
                <c:pt idx="157">
                  <c:v>1.3159339999999999</c:v>
                </c:pt>
                <c:pt idx="158">
                  <c:v>0.5</c:v>
                </c:pt>
                <c:pt idx="159">
                  <c:v>0.5</c:v>
                </c:pt>
                <c:pt idx="160">
                  <c:v>0.5</c:v>
                </c:pt>
                <c:pt idx="161">
                  <c:v>1.3159339999999999</c:v>
                </c:pt>
                <c:pt idx="162">
                  <c:v>1.3159339999999999</c:v>
                </c:pt>
                <c:pt idx="163">
                  <c:v>1.3159339999999999</c:v>
                </c:pt>
                <c:pt idx="164">
                  <c:v>0.5</c:v>
                </c:pt>
                <c:pt idx="165">
                  <c:v>1</c:v>
                </c:pt>
                <c:pt idx="166">
                  <c:v>1.3159339999999999</c:v>
                </c:pt>
                <c:pt idx="167">
                  <c:v>1.3159339999999999</c:v>
                </c:pt>
                <c:pt idx="168">
                  <c:v>0.5</c:v>
                </c:pt>
                <c:pt idx="169">
                  <c:v>0.5</c:v>
                </c:pt>
                <c:pt idx="170">
                  <c:v>1</c:v>
                </c:pt>
                <c:pt idx="171">
                  <c:v>1</c:v>
                </c:pt>
                <c:pt idx="172">
                  <c:v>1</c:v>
                </c:pt>
                <c:pt idx="173">
                  <c:v>1</c:v>
                </c:pt>
                <c:pt idx="174">
                  <c:v>1</c:v>
                </c:pt>
                <c:pt idx="175">
                  <c:v>1</c:v>
                </c:pt>
                <c:pt idx="176">
                  <c:v>1.3159339999999999</c:v>
                </c:pt>
                <c:pt idx="177">
                  <c:v>1.3159339999999999</c:v>
                </c:pt>
                <c:pt idx="178">
                  <c:v>1.3159339999999999</c:v>
                </c:pt>
                <c:pt idx="179">
                  <c:v>1.3159339999999999</c:v>
                </c:pt>
                <c:pt idx="180">
                  <c:v>1.3159339999999999</c:v>
                </c:pt>
                <c:pt idx="181">
                  <c:v>1.3159339999999999</c:v>
                </c:pt>
                <c:pt idx="182">
                  <c:v>1.3159339999999999</c:v>
                </c:pt>
                <c:pt idx="183">
                  <c:v>1.3159339999999999</c:v>
                </c:pt>
                <c:pt idx="184">
                  <c:v>1.3159339999999999</c:v>
                </c:pt>
                <c:pt idx="185">
                  <c:v>1.3159339999999999</c:v>
                </c:pt>
                <c:pt idx="186">
                  <c:v>1.3159339999999999</c:v>
                </c:pt>
                <c:pt idx="187">
                  <c:v>1.3159339999999999</c:v>
                </c:pt>
                <c:pt idx="188">
                  <c:v>1.3159339999999999</c:v>
                </c:pt>
                <c:pt idx="189">
                  <c:v>1.3159339999999999</c:v>
                </c:pt>
                <c:pt idx="190">
                  <c:v>1.3159339999999999</c:v>
                </c:pt>
                <c:pt idx="191">
                  <c:v>1.3159339999999999</c:v>
                </c:pt>
                <c:pt idx="192">
                  <c:v>8</c:v>
                </c:pt>
                <c:pt idx="193">
                  <c:v>3</c:v>
                </c:pt>
                <c:pt idx="194">
                  <c:v>1.3159339999999999</c:v>
                </c:pt>
                <c:pt idx="195">
                  <c:v>0.5</c:v>
                </c:pt>
                <c:pt idx="196">
                  <c:v>2.5</c:v>
                </c:pt>
                <c:pt idx="197">
                  <c:v>1.3159339999999999</c:v>
                </c:pt>
                <c:pt idx="198">
                  <c:v>3</c:v>
                </c:pt>
                <c:pt idx="199">
                  <c:v>1.3159339999999999</c:v>
                </c:pt>
                <c:pt idx="200">
                  <c:v>1</c:v>
                </c:pt>
                <c:pt idx="201">
                  <c:v>1</c:v>
                </c:pt>
                <c:pt idx="202">
                  <c:v>1.3159339999999999</c:v>
                </c:pt>
                <c:pt idx="203">
                  <c:v>3</c:v>
                </c:pt>
                <c:pt idx="204">
                  <c:v>1.5</c:v>
                </c:pt>
                <c:pt idx="205">
                  <c:v>3</c:v>
                </c:pt>
                <c:pt idx="206">
                  <c:v>1.3159339999999999</c:v>
                </c:pt>
                <c:pt idx="207">
                  <c:v>1.5</c:v>
                </c:pt>
                <c:pt idx="208">
                  <c:v>3</c:v>
                </c:pt>
                <c:pt idx="209">
                  <c:v>2.5</c:v>
                </c:pt>
                <c:pt idx="210">
                  <c:v>0.5</c:v>
                </c:pt>
                <c:pt idx="211">
                  <c:v>3.5</c:v>
                </c:pt>
                <c:pt idx="212">
                  <c:v>1.5</c:v>
                </c:pt>
                <c:pt idx="213">
                  <c:v>3</c:v>
                </c:pt>
                <c:pt idx="214">
                  <c:v>1</c:v>
                </c:pt>
                <c:pt idx="215">
                  <c:v>2</c:v>
                </c:pt>
                <c:pt idx="216">
                  <c:v>2</c:v>
                </c:pt>
                <c:pt idx="217">
                  <c:v>2</c:v>
                </c:pt>
                <c:pt idx="218">
                  <c:v>1.5</c:v>
                </c:pt>
                <c:pt idx="219">
                  <c:v>1</c:v>
                </c:pt>
                <c:pt idx="220">
                  <c:v>1.3159339999999999</c:v>
                </c:pt>
                <c:pt idx="221">
                  <c:v>1</c:v>
                </c:pt>
                <c:pt idx="222">
                  <c:v>1.3159339999999999</c:v>
                </c:pt>
                <c:pt idx="223">
                  <c:v>1.3159339999999999</c:v>
                </c:pt>
                <c:pt idx="224">
                  <c:v>1.3159339999999999</c:v>
                </c:pt>
                <c:pt idx="225">
                  <c:v>1</c:v>
                </c:pt>
                <c:pt idx="226">
                  <c:v>1.3159339999999999</c:v>
                </c:pt>
                <c:pt idx="227">
                  <c:v>1.3159339999999999</c:v>
                </c:pt>
                <c:pt idx="228">
                  <c:v>1.3159339999999999</c:v>
                </c:pt>
                <c:pt idx="229">
                  <c:v>1.3159339999999999</c:v>
                </c:pt>
                <c:pt idx="230">
                  <c:v>1.3159339999999999</c:v>
                </c:pt>
                <c:pt idx="231">
                  <c:v>1.3159339999999999</c:v>
                </c:pt>
                <c:pt idx="232">
                  <c:v>1.3159339999999999</c:v>
                </c:pt>
                <c:pt idx="233">
                  <c:v>1.3159339999999999</c:v>
                </c:pt>
                <c:pt idx="234">
                  <c:v>0.5</c:v>
                </c:pt>
                <c:pt idx="235">
                  <c:v>1.3159339999999999</c:v>
                </c:pt>
                <c:pt idx="236">
                  <c:v>1.3159339999999999</c:v>
                </c:pt>
                <c:pt idx="237">
                  <c:v>1.3159339999999999</c:v>
                </c:pt>
                <c:pt idx="238">
                  <c:v>1.3159339999999999</c:v>
                </c:pt>
                <c:pt idx="239">
                  <c:v>1.3159339999999999</c:v>
                </c:pt>
                <c:pt idx="240">
                  <c:v>1.5</c:v>
                </c:pt>
                <c:pt idx="241">
                  <c:v>1.3159339999999999</c:v>
                </c:pt>
                <c:pt idx="242">
                  <c:v>1.3159339999999999</c:v>
                </c:pt>
                <c:pt idx="243">
                  <c:v>1.3159339999999999</c:v>
                </c:pt>
                <c:pt idx="244">
                  <c:v>1.3159339999999999</c:v>
                </c:pt>
                <c:pt idx="245">
                  <c:v>1.3159339999999999</c:v>
                </c:pt>
                <c:pt idx="246">
                  <c:v>0.5</c:v>
                </c:pt>
                <c:pt idx="247">
                  <c:v>1.3159339999999999</c:v>
                </c:pt>
                <c:pt idx="248">
                  <c:v>0.5</c:v>
                </c:pt>
                <c:pt idx="249">
                  <c:v>1.3159339999999999</c:v>
                </c:pt>
                <c:pt idx="250">
                  <c:v>1</c:v>
                </c:pt>
                <c:pt idx="251">
                  <c:v>1</c:v>
                </c:pt>
                <c:pt idx="252">
                  <c:v>1.3159339999999999</c:v>
                </c:pt>
                <c:pt idx="253">
                  <c:v>1</c:v>
                </c:pt>
                <c:pt idx="254">
                  <c:v>1.3159339999999999</c:v>
                </c:pt>
                <c:pt idx="255">
                  <c:v>1.3159339999999999</c:v>
                </c:pt>
                <c:pt idx="256">
                  <c:v>1</c:v>
                </c:pt>
                <c:pt idx="257">
                  <c:v>1.3159339999999999</c:v>
                </c:pt>
                <c:pt idx="258">
                  <c:v>1.3159339999999999</c:v>
                </c:pt>
                <c:pt idx="259">
                  <c:v>1.3159339999999999</c:v>
                </c:pt>
                <c:pt idx="260">
                  <c:v>1.3159339999999999</c:v>
                </c:pt>
                <c:pt idx="261">
                  <c:v>1.3159339999999999</c:v>
                </c:pt>
                <c:pt idx="262">
                  <c:v>2</c:v>
                </c:pt>
                <c:pt idx="263">
                  <c:v>2</c:v>
                </c:pt>
                <c:pt idx="264">
                  <c:v>1</c:v>
                </c:pt>
                <c:pt idx="265">
                  <c:v>1</c:v>
                </c:pt>
                <c:pt idx="266">
                  <c:v>1</c:v>
                </c:pt>
                <c:pt idx="267">
                  <c:v>1</c:v>
                </c:pt>
                <c:pt idx="268">
                  <c:v>2</c:v>
                </c:pt>
                <c:pt idx="269">
                  <c:v>1</c:v>
                </c:pt>
                <c:pt idx="270">
                  <c:v>1</c:v>
                </c:pt>
                <c:pt idx="271">
                  <c:v>1</c:v>
                </c:pt>
                <c:pt idx="272">
                  <c:v>1</c:v>
                </c:pt>
                <c:pt idx="273">
                  <c:v>1</c:v>
                </c:pt>
                <c:pt idx="274">
                  <c:v>1</c:v>
                </c:pt>
                <c:pt idx="275">
                  <c:v>1</c:v>
                </c:pt>
                <c:pt idx="276">
                  <c:v>1</c:v>
                </c:pt>
                <c:pt idx="277">
                  <c:v>1.3159339999999999</c:v>
                </c:pt>
                <c:pt idx="278">
                  <c:v>1.3159339999999999</c:v>
                </c:pt>
                <c:pt idx="279">
                  <c:v>1.3159339999999999</c:v>
                </c:pt>
                <c:pt idx="280">
                  <c:v>1</c:v>
                </c:pt>
                <c:pt idx="281">
                  <c:v>2</c:v>
                </c:pt>
                <c:pt idx="282">
                  <c:v>1.3159339999999999</c:v>
                </c:pt>
                <c:pt idx="283">
                  <c:v>1.3159339999999999</c:v>
                </c:pt>
                <c:pt idx="284">
                  <c:v>1</c:v>
                </c:pt>
                <c:pt idx="285">
                  <c:v>2</c:v>
                </c:pt>
                <c:pt idx="286">
                  <c:v>1</c:v>
                </c:pt>
                <c:pt idx="287">
                  <c:v>1</c:v>
                </c:pt>
                <c:pt idx="288">
                  <c:v>2</c:v>
                </c:pt>
                <c:pt idx="289">
                  <c:v>1.3159339999999999</c:v>
                </c:pt>
                <c:pt idx="290">
                  <c:v>0.5</c:v>
                </c:pt>
                <c:pt idx="291">
                  <c:v>1.3159339999999999</c:v>
                </c:pt>
                <c:pt idx="292">
                  <c:v>1.3159339999999999</c:v>
                </c:pt>
                <c:pt idx="293">
                  <c:v>1.3159339999999999</c:v>
                </c:pt>
                <c:pt idx="294">
                  <c:v>1.3159339999999999</c:v>
                </c:pt>
                <c:pt idx="295">
                  <c:v>1.3159339999999999</c:v>
                </c:pt>
                <c:pt idx="296">
                  <c:v>1.3159339999999999</c:v>
                </c:pt>
                <c:pt idx="297">
                  <c:v>1.3159339999999999</c:v>
                </c:pt>
                <c:pt idx="298">
                  <c:v>1.3159339999999999</c:v>
                </c:pt>
                <c:pt idx="299">
                  <c:v>1.3159339999999999</c:v>
                </c:pt>
                <c:pt idx="300">
                  <c:v>1.3159339999999999</c:v>
                </c:pt>
                <c:pt idx="301">
                  <c:v>1.3159339999999999</c:v>
                </c:pt>
                <c:pt idx="302">
                  <c:v>1.3159339999999999</c:v>
                </c:pt>
                <c:pt idx="303">
                  <c:v>1.3159339999999999</c:v>
                </c:pt>
                <c:pt idx="304">
                  <c:v>1.3159339999999999</c:v>
                </c:pt>
                <c:pt idx="305">
                  <c:v>1.3159339999999999</c:v>
                </c:pt>
                <c:pt idx="306">
                  <c:v>1.3159339999999999</c:v>
                </c:pt>
                <c:pt idx="307">
                  <c:v>1.3159339999999999</c:v>
                </c:pt>
                <c:pt idx="308">
                  <c:v>1.3159339999999999</c:v>
                </c:pt>
                <c:pt idx="309">
                  <c:v>1.3159339999999999</c:v>
                </c:pt>
                <c:pt idx="310">
                  <c:v>1</c:v>
                </c:pt>
                <c:pt idx="311">
                  <c:v>2</c:v>
                </c:pt>
                <c:pt idx="312">
                  <c:v>1.3159339999999999</c:v>
                </c:pt>
                <c:pt idx="313">
                  <c:v>1.3159339999999999</c:v>
                </c:pt>
                <c:pt idx="314">
                  <c:v>1.3159339999999999</c:v>
                </c:pt>
                <c:pt idx="315">
                  <c:v>1.3159339999999999</c:v>
                </c:pt>
                <c:pt idx="316">
                  <c:v>1.3159339999999999</c:v>
                </c:pt>
                <c:pt idx="317">
                  <c:v>1.3159339999999999</c:v>
                </c:pt>
                <c:pt idx="318">
                  <c:v>1.3159339999999999</c:v>
                </c:pt>
                <c:pt idx="319">
                  <c:v>1</c:v>
                </c:pt>
                <c:pt idx="320">
                  <c:v>2</c:v>
                </c:pt>
                <c:pt idx="321">
                  <c:v>1.3159339999999999</c:v>
                </c:pt>
                <c:pt idx="322">
                  <c:v>1.3159339999999999</c:v>
                </c:pt>
                <c:pt idx="323">
                  <c:v>1.3159339999999999</c:v>
                </c:pt>
                <c:pt idx="324">
                  <c:v>1.3159339999999999</c:v>
                </c:pt>
                <c:pt idx="325">
                  <c:v>1.3159339999999999</c:v>
                </c:pt>
                <c:pt idx="326">
                  <c:v>1.3159339999999999</c:v>
                </c:pt>
                <c:pt idx="327">
                  <c:v>1.3159339999999999</c:v>
                </c:pt>
                <c:pt idx="328">
                  <c:v>1.3159339999999999</c:v>
                </c:pt>
                <c:pt idx="329">
                  <c:v>1.3159339999999999</c:v>
                </c:pt>
                <c:pt idx="330">
                  <c:v>1.3159339999999999</c:v>
                </c:pt>
                <c:pt idx="331">
                  <c:v>1</c:v>
                </c:pt>
                <c:pt idx="332">
                  <c:v>2</c:v>
                </c:pt>
                <c:pt idx="333">
                  <c:v>1.3159339999999999</c:v>
                </c:pt>
                <c:pt idx="334">
                  <c:v>1.3159339999999999</c:v>
                </c:pt>
                <c:pt idx="335">
                  <c:v>1.3159339999999999</c:v>
                </c:pt>
                <c:pt idx="336">
                  <c:v>1.3159339999999999</c:v>
                </c:pt>
                <c:pt idx="337">
                  <c:v>1.3159339999999999</c:v>
                </c:pt>
                <c:pt idx="338">
                  <c:v>1.3159339999999999</c:v>
                </c:pt>
                <c:pt idx="339">
                  <c:v>1.3159339999999999</c:v>
                </c:pt>
                <c:pt idx="340">
                  <c:v>1</c:v>
                </c:pt>
                <c:pt idx="341">
                  <c:v>2</c:v>
                </c:pt>
                <c:pt idx="342">
                  <c:v>1.3159339999999999</c:v>
                </c:pt>
                <c:pt idx="343">
                  <c:v>1.3159339999999999</c:v>
                </c:pt>
                <c:pt idx="344">
                  <c:v>1.3159339999999999</c:v>
                </c:pt>
                <c:pt idx="345">
                  <c:v>1.3159339999999999</c:v>
                </c:pt>
                <c:pt idx="346">
                  <c:v>1.3159339999999999</c:v>
                </c:pt>
                <c:pt idx="347">
                  <c:v>1.3159339999999999</c:v>
                </c:pt>
                <c:pt idx="348">
                  <c:v>1.3159339999999999</c:v>
                </c:pt>
                <c:pt idx="349">
                  <c:v>1.3159339999999999</c:v>
                </c:pt>
                <c:pt idx="350">
                  <c:v>1.3159339999999999</c:v>
                </c:pt>
                <c:pt idx="351">
                  <c:v>1.3159339999999999</c:v>
                </c:pt>
                <c:pt idx="352">
                  <c:v>1.3159339999999999</c:v>
                </c:pt>
                <c:pt idx="353">
                  <c:v>1.3159339999999999</c:v>
                </c:pt>
                <c:pt idx="354">
                  <c:v>1.3159339999999999</c:v>
                </c:pt>
                <c:pt idx="355">
                  <c:v>1.3159339999999999</c:v>
                </c:pt>
                <c:pt idx="356">
                  <c:v>1.3159339999999999</c:v>
                </c:pt>
                <c:pt idx="357">
                  <c:v>1.3159339999999999</c:v>
                </c:pt>
                <c:pt idx="358">
                  <c:v>1.3159339999999999</c:v>
                </c:pt>
                <c:pt idx="359">
                  <c:v>1.3159339999999999</c:v>
                </c:pt>
                <c:pt idx="360">
                  <c:v>1.3159339999999999</c:v>
                </c:pt>
                <c:pt idx="361">
                  <c:v>1</c:v>
                </c:pt>
                <c:pt idx="362">
                  <c:v>2</c:v>
                </c:pt>
                <c:pt idx="363">
                  <c:v>1.3159339999999999</c:v>
                </c:pt>
                <c:pt idx="364">
                  <c:v>1.3159339999999999</c:v>
                </c:pt>
                <c:pt idx="365">
                  <c:v>1.3159339999999999</c:v>
                </c:pt>
                <c:pt idx="366">
                  <c:v>1.3159339999999999</c:v>
                </c:pt>
                <c:pt idx="367">
                  <c:v>1.3159339999999999</c:v>
                </c:pt>
                <c:pt idx="368">
                  <c:v>1.3159339999999999</c:v>
                </c:pt>
                <c:pt idx="369">
                  <c:v>1.3159339999999999</c:v>
                </c:pt>
                <c:pt idx="370">
                  <c:v>1.3159339999999999</c:v>
                </c:pt>
                <c:pt idx="371">
                  <c:v>1</c:v>
                </c:pt>
                <c:pt idx="372">
                  <c:v>1.3159339999999999</c:v>
                </c:pt>
                <c:pt idx="373">
                  <c:v>1.3159339999999999</c:v>
                </c:pt>
                <c:pt idx="374">
                  <c:v>1.3159339999999999</c:v>
                </c:pt>
                <c:pt idx="375">
                  <c:v>1.3159339999999999</c:v>
                </c:pt>
                <c:pt idx="376">
                  <c:v>1</c:v>
                </c:pt>
                <c:pt idx="377">
                  <c:v>1.3159339999999999</c:v>
                </c:pt>
                <c:pt idx="378">
                  <c:v>1.3159339999999999</c:v>
                </c:pt>
                <c:pt idx="379">
                  <c:v>1.3159339999999999</c:v>
                </c:pt>
                <c:pt idx="380">
                  <c:v>1.3159339999999999</c:v>
                </c:pt>
                <c:pt idx="381">
                  <c:v>1</c:v>
                </c:pt>
                <c:pt idx="382">
                  <c:v>1.3159339999999999</c:v>
                </c:pt>
                <c:pt idx="383">
                  <c:v>1.3159339999999999</c:v>
                </c:pt>
                <c:pt idx="384">
                  <c:v>1</c:v>
                </c:pt>
                <c:pt idx="385">
                  <c:v>1.3159339999999999</c:v>
                </c:pt>
                <c:pt idx="386">
                  <c:v>1.3159339999999999</c:v>
                </c:pt>
                <c:pt idx="387">
                  <c:v>1.3159339999999999</c:v>
                </c:pt>
                <c:pt idx="388">
                  <c:v>1.3159339999999999</c:v>
                </c:pt>
                <c:pt idx="389">
                  <c:v>1.3159339999999999</c:v>
                </c:pt>
                <c:pt idx="390">
                  <c:v>1.3159339999999999</c:v>
                </c:pt>
                <c:pt idx="391">
                  <c:v>1.3159339999999999</c:v>
                </c:pt>
                <c:pt idx="392">
                  <c:v>1.3159339999999999</c:v>
                </c:pt>
                <c:pt idx="393">
                  <c:v>1</c:v>
                </c:pt>
                <c:pt idx="394">
                  <c:v>0.5</c:v>
                </c:pt>
                <c:pt idx="395">
                  <c:v>0.5</c:v>
                </c:pt>
                <c:pt idx="396">
                  <c:v>1.3159339999999999</c:v>
                </c:pt>
                <c:pt idx="397">
                  <c:v>1.3159339999999999</c:v>
                </c:pt>
                <c:pt idx="398">
                  <c:v>1.3159339999999999</c:v>
                </c:pt>
                <c:pt idx="399">
                  <c:v>1.3159339999999999</c:v>
                </c:pt>
                <c:pt idx="400">
                  <c:v>1</c:v>
                </c:pt>
                <c:pt idx="401">
                  <c:v>1</c:v>
                </c:pt>
                <c:pt idx="402">
                  <c:v>1.3159339999999999</c:v>
                </c:pt>
                <c:pt idx="403">
                  <c:v>1.3159339999999999</c:v>
                </c:pt>
                <c:pt idx="404">
                  <c:v>1.3159339999999999</c:v>
                </c:pt>
                <c:pt idx="405">
                  <c:v>1.3159339999999999</c:v>
                </c:pt>
                <c:pt idx="406">
                  <c:v>1.3159339999999999</c:v>
                </c:pt>
                <c:pt idx="407">
                  <c:v>1.3159339999999999</c:v>
                </c:pt>
                <c:pt idx="408">
                  <c:v>1.3159339999999999</c:v>
                </c:pt>
                <c:pt idx="409">
                  <c:v>1.3159339999999999</c:v>
                </c:pt>
                <c:pt idx="410">
                  <c:v>1.3159339999999999</c:v>
                </c:pt>
                <c:pt idx="411">
                  <c:v>1.3159339999999999</c:v>
                </c:pt>
                <c:pt idx="412">
                  <c:v>1.3159339999999999</c:v>
                </c:pt>
                <c:pt idx="413">
                  <c:v>1.3159339999999999</c:v>
                </c:pt>
                <c:pt idx="414">
                  <c:v>1</c:v>
                </c:pt>
                <c:pt idx="415">
                  <c:v>1.3159339999999999</c:v>
                </c:pt>
                <c:pt idx="416">
                  <c:v>1.3159339999999999</c:v>
                </c:pt>
                <c:pt idx="417">
                  <c:v>0.5</c:v>
                </c:pt>
                <c:pt idx="418">
                  <c:v>0.5</c:v>
                </c:pt>
                <c:pt idx="419">
                  <c:v>1.3159339999999999</c:v>
                </c:pt>
                <c:pt idx="420">
                  <c:v>0.5</c:v>
                </c:pt>
                <c:pt idx="421">
                  <c:v>0.5</c:v>
                </c:pt>
                <c:pt idx="422">
                  <c:v>1.3159339999999999</c:v>
                </c:pt>
                <c:pt idx="423">
                  <c:v>1</c:v>
                </c:pt>
                <c:pt idx="424">
                  <c:v>1.3159339999999999</c:v>
                </c:pt>
                <c:pt idx="425">
                  <c:v>0.5</c:v>
                </c:pt>
                <c:pt idx="426">
                  <c:v>1.3159339999999999</c:v>
                </c:pt>
                <c:pt idx="427">
                  <c:v>1.3159339999999999</c:v>
                </c:pt>
                <c:pt idx="428">
                  <c:v>0.5</c:v>
                </c:pt>
                <c:pt idx="429">
                  <c:v>1.3159339999999999</c:v>
                </c:pt>
                <c:pt idx="430">
                  <c:v>1</c:v>
                </c:pt>
                <c:pt idx="431">
                  <c:v>1.3159339999999999</c:v>
                </c:pt>
                <c:pt idx="432">
                  <c:v>1</c:v>
                </c:pt>
                <c:pt idx="433">
                  <c:v>1.3159339999999999</c:v>
                </c:pt>
                <c:pt idx="434">
                  <c:v>1.3159339999999999</c:v>
                </c:pt>
                <c:pt idx="435">
                  <c:v>1.3159339999999999</c:v>
                </c:pt>
                <c:pt idx="436">
                  <c:v>1.3159339999999999</c:v>
                </c:pt>
                <c:pt idx="437">
                  <c:v>1.3159339999999999</c:v>
                </c:pt>
                <c:pt idx="438">
                  <c:v>1.3159339999999999</c:v>
                </c:pt>
                <c:pt idx="439">
                  <c:v>1.3159339999999999</c:v>
                </c:pt>
                <c:pt idx="440">
                  <c:v>1.3159339999999999</c:v>
                </c:pt>
                <c:pt idx="441">
                  <c:v>1.3159339999999999</c:v>
                </c:pt>
                <c:pt idx="442">
                  <c:v>0.5</c:v>
                </c:pt>
                <c:pt idx="443">
                  <c:v>1.3159339999999999</c:v>
                </c:pt>
                <c:pt idx="444">
                  <c:v>1.3159339999999999</c:v>
                </c:pt>
                <c:pt idx="445">
                  <c:v>1.3159339999999999</c:v>
                </c:pt>
                <c:pt idx="446">
                  <c:v>1.3159339999999999</c:v>
                </c:pt>
                <c:pt idx="447">
                  <c:v>1.3159339999999999</c:v>
                </c:pt>
                <c:pt idx="448">
                  <c:v>1.3159339999999999</c:v>
                </c:pt>
                <c:pt idx="449">
                  <c:v>1.3159339999999999</c:v>
                </c:pt>
                <c:pt idx="450">
                  <c:v>1.3159339999999999</c:v>
                </c:pt>
                <c:pt idx="451">
                  <c:v>1.3159339999999999</c:v>
                </c:pt>
                <c:pt idx="452">
                  <c:v>1.3159339999999999</c:v>
                </c:pt>
                <c:pt idx="453">
                  <c:v>1.3159339999999999</c:v>
                </c:pt>
                <c:pt idx="454">
                  <c:v>1.3159339999999999</c:v>
                </c:pt>
                <c:pt idx="455">
                  <c:v>1.3159339999999999</c:v>
                </c:pt>
                <c:pt idx="456">
                  <c:v>1.3159339999999999</c:v>
                </c:pt>
                <c:pt idx="457">
                  <c:v>0.5</c:v>
                </c:pt>
                <c:pt idx="458">
                  <c:v>1.3159339999999999</c:v>
                </c:pt>
                <c:pt idx="459">
                  <c:v>1.3159339999999999</c:v>
                </c:pt>
                <c:pt idx="460">
                  <c:v>0.5</c:v>
                </c:pt>
                <c:pt idx="461">
                  <c:v>1.3159339999999999</c:v>
                </c:pt>
                <c:pt idx="462">
                  <c:v>1.3159339999999999</c:v>
                </c:pt>
                <c:pt idx="463">
                  <c:v>1.3159339999999999</c:v>
                </c:pt>
                <c:pt idx="464">
                  <c:v>1.3159339999999999</c:v>
                </c:pt>
                <c:pt idx="465">
                  <c:v>1.3159339999999999</c:v>
                </c:pt>
                <c:pt idx="466">
                  <c:v>1.3159339999999999</c:v>
                </c:pt>
                <c:pt idx="467">
                  <c:v>1.3159339999999999</c:v>
                </c:pt>
                <c:pt idx="468">
                  <c:v>1</c:v>
                </c:pt>
                <c:pt idx="469">
                  <c:v>1</c:v>
                </c:pt>
                <c:pt idx="470">
                  <c:v>1</c:v>
                </c:pt>
                <c:pt idx="471">
                  <c:v>1</c:v>
                </c:pt>
                <c:pt idx="472">
                  <c:v>1</c:v>
                </c:pt>
                <c:pt idx="473">
                  <c:v>1.3159339999999999</c:v>
                </c:pt>
                <c:pt idx="474">
                  <c:v>1.3159339999999999</c:v>
                </c:pt>
                <c:pt idx="475">
                  <c:v>1.3159339999999999</c:v>
                </c:pt>
                <c:pt idx="476">
                  <c:v>1.3159339999999999</c:v>
                </c:pt>
                <c:pt idx="477">
                  <c:v>1.3159339999999999</c:v>
                </c:pt>
                <c:pt idx="478">
                  <c:v>1.3159339999999999</c:v>
                </c:pt>
                <c:pt idx="479">
                  <c:v>1.3159339999999999</c:v>
                </c:pt>
                <c:pt idx="480">
                  <c:v>1.3159339999999999</c:v>
                </c:pt>
                <c:pt idx="481">
                  <c:v>1.3159339999999999</c:v>
                </c:pt>
                <c:pt idx="482">
                  <c:v>1.3159339999999999</c:v>
                </c:pt>
                <c:pt idx="483">
                  <c:v>1.3159339999999999</c:v>
                </c:pt>
                <c:pt idx="484">
                  <c:v>1.3159339999999999</c:v>
                </c:pt>
                <c:pt idx="485">
                  <c:v>1.3159339999999999</c:v>
                </c:pt>
                <c:pt idx="486">
                  <c:v>1.3159339999999999</c:v>
                </c:pt>
                <c:pt idx="487">
                  <c:v>1.3159339999999999</c:v>
                </c:pt>
                <c:pt idx="488">
                  <c:v>1</c:v>
                </c:pt>
                <c:pt idx="489">
                  <c:v>1.3159339999999999</c:v>
                </c:pt>
                <c:pt idx="490">
                  <c:v>1</c:v>
                </c:pt>
                <c:pt idx="491">
                  <c:v>1.3159339999999999</c:v>
                </c:pt>
                <c:pt idx="492">
                  <c:v>1</c:v>
                </c:pt>
                <c:pt idx="493">
                  <c:v>1.3159339999999999</c:v>
                </c:pt>
                <c:pt idx="494">
                  <c:v>0.5</c:v>
                </c:pt>
                <c:pt idx="495">
                  <c:v>1.3159339999999999</c:v>
                </c:pt>
                <c:pt idx="496">
                  <c:v>1.3159339999999999</c:v>
                </c:pt>
                <c:pt idx="497">
                  <c:v>1</c:v>
                </c:pt>
                <c:pt idx="498">
                  <c:v>1.3159339999999999</c:v>
                </c:pt>
                <c:pt idx="499">
                  <c:v>1</c:v>
                </c:pt>
                <c:pt idx="500">
                  <c:v>1</c:v>
                </c:pt>
                <c:pt idx="501">
                  <c:v>0.5</c:v>
                </c:pt>
                <c:pt idx="502">
                  <c:v>0.5</c:v>
                </c:pt>
                <c:pt idx="503">
                  <c:v>1</c:v>
                </c:pt>
                <c:pt idx="504">
                  <c:v>1.3159339999999999</c:v>
                </c:pt>
                <c:pt idx="505">
                  <c:v>1.3159339999999999</c:v>
                </c:pt>
                <c:pt idx="506">
                  <c:v>1.3159339999999999</c:v>
                </c:pt>
                <c:pt idx="507">
                  <c:v>0.5</c:v>
                </c:pt>
                <c:pt idx="508">
                  <c:v>1</c:v>
                </c:pt>
                <c:pt idx="509">
                  <c:v>0.5</c:v>
                </c:pt>
                <c:pt idx="510">
                  <c:v>0.5</c:v>
                </c:pt>
                <c:pt idx="511">
                  <c:v>1</c:v>
                </c:pt>
                <c:pt idx="512">
                  <c:v>1</c:v>
                </c:pt>
                <c:pt idx="513">
                  <c:v>1.3159339999999999</c:v>
                </c:pt>
                <c:pt idx="514">
                  <c:v>1</c:v>
                </c:pt>
              </c:numCache>
            </c:numRef>
          </c:val>
          <c:extLst>
            <c:ext xmlns:c16="http://schemas.microsoft.com/office/drawing/2014/chart" uri="{C3380CC4-5D6E-409C-BE32-E72D297353CC}">
              <c16:uniqueId val="{00000002-52C8-4A31-95F1-350F63C409A0}"/>
            </c:ext>
          </c:extLst>
        </c:ser>
        <c:dLbls>
          <c:showLegendKey val="0"/>
          <c:showVal val="0"/>
          <c:showCatName val="0"/>
          <c:showSerName val="0"/>
          <c:showPercent val="0"/>
          <c:showBubbleSize val="0"/>
        </c:dLbls>
        <c:gapWidth val="150"/>
        <c:overlap val="100"/>
        <c:axId val="578733679"/>
        <c:axId val="578712079"/>
      </c:barChart>
      <c:catAx>
        <c:axId val="57873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712079"/>
        <c:crosses val="autoZero"/>
        <c:auto val="1"/>
        <c:lblAlgn val="ctr"/>
        <c:lblOffset val="100"/>
        <c:noMultiLvlLbl val="0"/>
      </c:catAx>
      <c:valAx>
        <c:axId val="57871207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7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[food_table.xlsx]Pivot_table!PivotTable1</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c:f>
              <c:strCache>
                <c:ptCount val="1"/>
                <c:pt idx="0">
                  <c:v>Count of item</c:v>
                </c:pt>
              </c:strCache>
            </c:strRef>
          </c:tx>
          <c:spPr>
            <a:solidFill>
              <a:schemeClr val="accent1"/>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Pivot_table!$B$4:$B$12</c:f>
              <c:numCache>
                <c:formatCode>General</c:formatCode>
                <c:ptCount val="8"/>
                <c:pt idx="0">
                  <c:v>55</c:v>
                </c:pt>
                <c:pt idx="1">
                  <c:v>70</c:v>
                </c:pt>
                <c:pt idx="2">
                  <c:v>27</c:v>
                </c:pt>
                <c:pt idx="3">
                  <c:v>42</c:v>
                </c:pt>
                <c:pt idx="4">
                  <c:v>57</c:v>
                </c:pt>
                <c:pt idx="5">
                  <c:v>53</c:v>
                </c:pt>
                <c:pt idx="6">
                  <c:v>96</c:v>
                </c:pt>
                <c:pt idx="7">
                  <c:v>115</c:v>
                </c:pt>
              </c:numCache>
            </c:numRef>
          </c:val>
          <c:extLst>
            <c:ext xmlns:c16="http://schemas.microsoft.com/office/drawing/2014/chart" uri="{C3380CC4-5D6E-409C-BE32-E72D297353CC}">
              <c16:uniqueId val="{00000000-5D0A-494D-8A59-9E6EE435D5C2}"/>
            </c:ext>
          </c:extLst>
        </c:ser>
        <c:ser>
          <c:idx val="1"/>
          <c:order val="1"/>
          <c:tx>
            <c:strRef>
              <c:f>Pivot_table!$C$3</c:f>
              <c:strCache>
                <c:ptCount val="1"/>
                <c:pt idx="0">
                  <c:v>Average of calories</c:v>
                </c:pt>
              </c:strCache>
            </c:strRef>
          </c:tx>
          <c:spPr>
            <a:solidFill>
              <a:schemeClr val="accent2"/>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Pivot_table!$C$4:$C$12</c:f>
              <c:numCache>
                <c:formatCode>General</c:formatCode>
                <c:ptCount val="8"/>
                <c:pt idx="0">
                  <c:v>532.72727272727275</c:v>
                </c:pt>
                <c:pt idx="1">
                  <c:v>608.57142857142856</c:v>
                </c:pt>
                <c:pt idx="2">
                  <c:v>384.44444444444446</c:v>
                </c:pt>
                <c:pt idx="3">
                  <c:v>520.23809523809518</c:v>
                </c:pt>
                <c:pt idx="4">
                  <c:v>640.35087719298247</c:v>
                </c:pt>
                <c:pt idx="5">
                  <c:v>631.69811320754718</c:v>
                </c:pt>
                <c:pt idx="6">
                  <c:v>503.02083333333331</c:v>
                </c:pt>
                <c:pt idx="7">
                  <c:v>443.6521739130435</c:v>
                </c:pt>
              </c:numCache>
            </c:numRef>
          </c:val>
          <c:extLst>
            <c:ext xmlns:c16="http://schemas.microsoft.com/office/drawing/2014/chart" uri="{C3380CC4-5D6E-409C-BE32-E72D297353CC}">
              <c16:uniqueId val="{00000001-5D0A-494D-8A59-9E6EE435D5C2}"/>
            </c:ext>
          </c:extLst>
        </c:ser>
        <c:ser>
          <c:idx val="2"/>
          <c:order val="2"/>
          <c:tx>
            <c:strRef>
              <c:f>Pivot_table!$D$3</c:f>
              <c:strCache>
                <c:ptCount val="1"/>
                <c:pt idx="0">
                  <c:v>Average of cal_fat</c:v>
                </c:pt>
              </c:strCache>
            </c:strRef>
          </c:tx>
          <c:spPr>
            <a:solidFill>
              <a:schemeClr val="accent3"/>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Pivot_table!$D$4:$D$12</c:f>
              <c:numCache>
                <c:formatCode>General</c:formatCode>
                <c:ptCount val="8"/>
                <c:pt idx="0">
                  <c:v>237.83636363636364</c:v>
                </c:pt>
                <c:pt idx="1">
                  <c:v>333.75714285714287</c:v>
                </c:pt>
                <c:pt idx="2">
                  <c:v>145.37037037037038</c:v>
                </c:pt>
                <c:pt idx="3">
                  <c:v>266.17329047619052</c:v>
                </c:pt>
                <c:pt idx="4">
                  <c:v>285.61403508771929</c:v>
                </c:pt>
                <c:pt idx="5">
                  <c:v>338.30188679245282</c:v>
                </c:pt>
                <c:pt idx="6">
                  <c:v>165.10416666666666</c:v>
                </c:pt>
                <c:pt idx="7">
                  <c:v>188</c:v>
                </c:pt>
              </c:numCache>
            </c:numRef>
          </c:val>
          <c:extLst>
            <c:ext xmlns:c16="http://schemas.microsoft.com/office/drawing/2014/chart" uri="{C3380CC4-5D6E-409C-BE32-E72D297353CC}">
              <c16:uniqueId val="{00000002-5D0A-494D-8A59-9E6EE435D5C2}"/>
            </c:ext>
          </c:extLst>
        </c:ser>
        <c:ser>
          <c:idx val="3"/>
          <c:order val="3"/>
          <c:tx>
            <c:strRef>
              <c:f>Pivot_table!$E$3</c:f>
              <c:strCache>
                <c:ptCount val="1"/>
                <c:pt idx="0">
                  <c:v>Average of total_fat</c:v>
                </c:pt>
              </c:strCache>
            </c:strRef>
          </c:tx>
          <c:spPr>
            <a:solidFill>
              <a:schemeClr val="accent4"/>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Pivot_table!$E$4:$E$12</c:f>
              <c:numCache>
                <c:formatCode>General</c:formatCode>
                <c:ptCount val="8"/>
                <c:pt idx="0">
                  <c:v>26.981818181818181</c:v>
                </c:pt>
                <c:pt idx="1">
                  <c:v>36.814285714285717</c:v>
                </c:pt>
                <c:pt idx="2">
                  <c:v>16.148148148148149</c:v>
                </c:pt>
                <c:pt idx="3">
                  <c:v>29.491476666666667</c:v>
                </c:pt>
                <c:pt idx="4">
                  <c:v>31.807017543859651</c:v>
                </c:pt>
                <c:pt idx="5">
                  <c:v>37.641509433962263</c:v>
                </c:pt>
                <c:pt idx="6">
                  <c:v>18.479166666666668</c:v>
                </c:pt>
                <c:pt idx="7">
                  <c:v>20.895652173913042</c:v>
                </c:pt>
              </c:numCache>
            </c:numRef>
          </c:val>
          <c:extLst>
            <c:ext xmlns:c16="http://schemas.microsoft.com/office/drawing/2014/chart" uri="{C3380CC4-5D6E-409C-BE32-E72D297353CC}">
              <c16:uniqueId val="{00000003-5D0A-494D-8A59-9E6EE435D5C2}"/>
            </c:ext>
          </c:extLst>
        </c:ser>
        <c:ser>
          <c:idx val="4"/>
          <c:order val="4"/>
          <c:tx>
            <c:strRef>
              <c:f>Pivot_table!$F$3</c:f>
              <c:strCache>
                <c:ptCount val="1"/>
                <c:pt idx="0">
                  <c:v>Max of sat_fat</c:v>
                </c:pt>
              </c:strCache>
            </c:strRef>
          </c:tx>
          <c:spPr>
            <a:solidFill>
              <a:schemeClr val="accent5"/>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Pivot_table!$F$4:$F$12</c:f>
              <c:numCache>
                <c:formatCode>General</c:formatCode>
                <c:ptCount val="8"/>
                <c:pt idx="0">
                  <c:v>17</c:v>
                </c:pt>
                <c:pt idx="1">
                  <c:v>47</c:v>
                </c:pt>
                <c:pt idx="2">
                  <c:v>16</c:v>
                </c:pt>
                <c:pt idx="3">
                  <c:v>43</c:v>
                </c:pt>
                <c:pt idx="4">
                  <c:v>27</c:v>
                </c:pt>
                <c:pt idx="5">
                  <c:v>36</c:v>
                </c:pt>
                <c:pt idx="6">
                  <c:v>22</c:v>
                </c:pt>
                <c:pt idx="7">
                  <c:v>14</c:v>
                </c:pt>
              </c:numCache>
            </c:numRef>
          </c:val>
          <c:extLst>
            <c:ext xmlns:c16="http://schemas.microsoft.com/office/drawing/2014/chart" uri="{C3380CC4-5D6E-409C-BE32-E72D297353CC}">
              <c16:uniqueId val="{00000004-5D0A-494D-8A59-9E6EE435D5C2}"/>
            </c:ext>
          </c:extLst>
        </c:ser>
        <c:ser>
          <c:idx val="5"/>
          <c:order val="5"/>
          <c:tx>
            <c:strRef>
              <c:f>Pivot_table!$G$3</c:f>
              <c:strCache>
                <c:ptCount val="1"/>
                <c:pt idx="0">
                  <c:v>Average of trans_fat</c:v>
                </c:pt>
              </c:strCache>
            </c:strRef>
          </c:tx>
          <c:spPr>
            <a:solidFill>
              <a:schemeClr val="accent6"/>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Pivot_table!$G$4:$G$12</c:f>
              <c:numCache>
                <c:formatCode>General</c:formatCode>
                <c:ptCount val="8"/>
                <c:pt idx="0">
                  <c:v>1.1838161454545448</c:v>
                </c:pt>
                <c:pt idx="1">
                  <c:v>1.5598508285714281</c:v>
                </c:pt>
                <c:pt idx="2">
                  <c:v>1.3042327407407401</c:v>
                </c:pt>
                <c:pt idx="3">
                  <c:v>1.2738749047619042</c:v>
                </c:pt>
                <c:pt idx="4">
                  <c:v>1.2729419298245608</c:v>
                </c:pt>
                <c:pt idx="5">
                  <c:v>1.604343735849056</c:v>
                </c:pt>
                <c:pt idx="6">
                  <c:v>1.3016540208333323</c:v>
                </c:pt>
                <c:pt idx="7">
                  <c:v>1.1490682782608688</c:v>
                </c:pt>
              </c:numCache>
            </c:numRef>
          </c:val>
          <c:extLst>
            <c:ext xmlns:c16="http://schemas.microsoft.com/office/drawing/2014/chart" uri="{C3380CC4-5D6E-409C-BE32-E72D297353CC}">
              <c16:uniqueId val="{00000005-5D0A-494D-8A59-9E6EE435D5C2}"/>
            </c:ext>
          </c:extLst>
        </c:ser>
        <c:ser>
          <c:idx val="6"/>
          <c:order val="6"/>
          <c:tx>
            <c:strRef>
              <c:f>Pivot_table!$H$3</c:f>
              <c:strCache>
                <c:ptCount val="1"/>
                <c:pt idx="0">
                  <c:v>Average of cholesterol</c:v>
                </c:pt>
              </c:strCache>
            </c:strRef>
          </c:tx>
          <c:spPr>
            <a:solidFill>
              <a:schemeClr val="accent1">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Pivot_table!$H$4:$H$12</c:f>
              <c:numCache>
                <c:formatCode>General</c:formatCode>
                <c:ptCount val="8"/>
                <c:pt idx="0">
                  <c:v>70.454545454545453</c:v>
                </c:pt>
                <c:pt idx="1">
                  <c:v>100.85714285714286</c:v>
                </c:pt>
                <c:pt idx="2">
                  <c:v>79.074074074074076</c:v>
                </c:pt>
                <c:pt idx="3">
                  <c:v>75.08023285714286</c:v>
                </c:pt>
                <c:pt idx="4">
                  <c:v>111.03833140350878</c:v>
                </c:pt>
                <c:pt idx="5">
                  <c:v>89.780561886792455</c:v>
                </c:pt>
                <c:pt idx="6">
                  <c:v>64.39312041666669</c:v>
                </c:pt>
                <c:pt idx="7">
                  <c:v>40.97873626086956</c:v>
                </c:pt>
              </c:numCache>
            </c:numRef>
          </c:val>
          <c:extLst>
            <c:ext xmlns:c16="http://schemas.microsoft.com/office/drawing/2014/chart" uri="{C3380CC4-5D6E-409C-BE32-E72D297353CC}">
              <c16:uniqueId val="{00000006-5D0A-494D-8A59-9E6EE435D5C2}"/>
            </c:ext>
          </c:extLst>
        </c:ser>
        <c:ser>
          <c:idx val="7"/>
          <c:order val="7"/>
          <c:tx>
            <c:strRef>
              <c:f>Pivot_table!$I$3</c:f>
              <c:strCache>
                <c:ptCount val="1"/>
                <c:pt idx="0">
                  <c:v>Average of sodium</c:v>
                </c:pt>
              </c:strCache>
            </c:strRef>
          </c:tx>
          <c:spPr>
            <a:solidFill>
              <a:schemeClr val="accent2">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Pivot_table!$I$4:$I$12</c:f>
              <c:numCache>
                <c:formatCode>General</c:formatCode>
                <c:ptCount val="8"/>
                <c:pt idx="0">
                  <c:v>1515.2727272727273</c:v>
                </c:pt>
                <c:pt idx="1">
                  <c:v>1223.5714285714287</c:v>
                </c:pt>
                <c:pt idx="2">
                  <c:v>1151.4814814814815</c:v>
                </c:pt>
                <c:pt idx="3">
                  <c:v>1181.7857142857142</c:v>
                </c:pt>
                <c:pt idx="4">
                  <c:v>1437.8947368421052</c:v>
                </c:pt>
                <c:pt idx="5">
                  <c:v>1350.7547169811321</c:v>
                </c:pt>
                <c:pt idx="6">
                  <c:v>1272.96875</c:v>
                </c:pt>
                <c:pt idx="7">
                  <c:v>1013.9130434782609</c:v>
                </c:pt>
              </c:numCache>
            </c:numRef>
          </c:val>
          <c:extLst>
            <c:ext xmlns:c16="http://schemas.microsoft.com/office/drawing/2014/chart" uri="{C3380CC4-5D6E-409C-BE32-E72D297353CC}">
              <c16:uniqueId val="{00000007-5D0A-494D-8A59-9E6EE435D5C2}"/>
            </c:ext>
          </c:extLst>
        </c:ser>
        <c:ser>
          <c:idx val="8"/>
          <c:order val="8"/>
          <c:tx>
            <c:strRef>
              <c:f>Pivot_table!$J$3</c:f>
              <c:strCache>
                <c:ptCount val="1"/>
                <c:pt idx="0">
                  <c:v>Sum of total_carb</c:v>
                </c:pt>
              </c:strCache>
            </c:strRef>
          </c:tx>
          <c:spPr>
            <a:solidFill>
              <a:schemeClr val="accent3">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Pivot_table!$J$4:$J$12</c:f>
              <c:numCache>
                <c:formatCode>General</c:formatCode>
                <c:ptCount val="8"/>
                <c:pt idx="0">
                  <c:v>2468</c:v>
                </c:pt>
                <c:pt idx="1">
                  <c:v>2752</c:v>
                </c:pt>
                <c:pt idx="2">
                  <c:v>773</c:v>
                </c:pt>
                <c:pt idx="3">
                  <c:v>1670.7529199999999</c:v>
                </c:pt>
                <c:pt idx="4">
                  <c:v>2781</c:v>
                </c:pt>
                <c:pt idx="5">
                  <c:v>2502</c:v>
                </c:pt>
                <c:pt idx="6">
                  <c:v>5253</c:v>
                </c:pt>
                <c:pt idx="7">
                  <c:v>5363</c:v>
                </c:pt>
              </c:numCache>
            </c:numRef>
          </c:val>
          <c:extLst>
            <c:ext xmlns:c16="http://schemas.microsoft.com/office/drawing/2014/chart" uri="{C3380CC4-5D6E-409C-BE32-E72D297353CC}">
              <c16:uniqueId val="{00000008-5D0A-494D-8A59-9E6EE435D5C2}"/>
            </c:ext>
          </c:extLst>
        </c:ser>
        <c:ser>
          <c:idx val="9"/>
          <c:order val="9"/>
          <c:tx>
            <c:strRef>
              <c:f>Pivot_table!$K$3</c:f>
              <c:strCache>
                <c:ptCount val="1"/>
                <c:pt idx="0">
                  <c:v>Average of fiber</c:v>
                </c:pt>
              </c:strCache>
            </c:strRef>
          </c:tx>
          <c:spPr>
            <a:solidFill>
              <a:schemeClr val="accent4">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Pivot_table!$K$4:$K$12</c:f>
              <c:numCache>
                <c:formatCode>General</c:formatCode>
                <c:ptCount val="8"/>
                <c:pt idx="0">
                  <c:v>2.709090909090909</c:v>
                </c:pt>
                <c:pt idx="1">
                  <c:v>2.7088739857142863</c:v>
                </c:pt>
                <c:pt idx="2">
                  <c:v>3.2469638148148152</c:v>
                </c:pt>
                <c:pt idx="3">
                  <c:v>3.0351566190476191</c:v>
                </c:pt>
                <c:pt idx="4">
                  <c:v>3.3767820701754383</c:v>
                </c:pt>
                <c:pt idx="5">
                  <c:v>2.82031279245283</c:v>
                </c:pt>
                <c:pt idx="6">
                  <c:v>6.5625</c:v>
                </c:pt>
                <c:pt idx="7">
                  <c:v>5.7130434782608699</c:v>
                </c:pt>
              </c:numCache>
            </c:numRef>
          </c:val>
          <c:extLst>
            <c:ext xmlns:c16="http://schemas.microsoft.com/office/drawing/2014/chart" uri="{C3380CC4-5D6E-409C-BE32-E72D297353CC}">
              <c16:uniqueId val="{00000009-5D0A-494D-8A59-9E6EE435D5C2}"/>
            </c:ext>
          </c:extLst>
        </c:ser>
        <c:ser>
          <c:idx val="10"/>
          <c:order val="10"/>
          <c:tx>
            <c:strRef>
              <c:f>Pivot_table!$L$3</c:f>
              <c:strCache>
                <c:ptCount val="1"/>
                <c:pt idx="0">
                  <c:v>Max of sugar</c:v>
                </c:pt>
              </c:strCache>
            </c:strRef>
          </c:tx>
          <c:spPr>
            <a:solidFill>
              <a:schemeClr val="accent5">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Pivot_table!$L$4:$L$12</c:f>
              <c:numCache>
                <c:formatCode>General</c:formatCode>
                <c:ptCount val="8"/>
                <c:pt idx="0">
                  <c:v>23</c:v>
                </c:pt>
                <c:pt idx="1">
                  <c:v>37</c:v>
                </c:pt>
                <c:pt idx="2">
                  <c:v>12</c:v>
                </c:pt>
                <c:pt idx="3">
                  <c:v>30</c:v>
                </c:pt>
                <c:pt idx="4">
                  <c:v>87</c:v>
                </c:pt>
                <c:pt idx="5">
                  <c:v>17</c:v>
                </c:pt>
                <c:pt idx="6">
                  <c:v>36</c:v>
                </c:pt>
                <c:pt idx="7">
                  <c:v>8</c:v>
                </c:pt>
              </c:numCache>
            </c:numRef>
          </c:val>
          <c:extLst>
            <c:ext xmlns:c16="http://schemas.microsoft.com/office/drawing/2014/chart" uri="{C3380CC4-5D6E-409C-BE32-E72D297353CC}">
              <c16:uniqueId val="{0000000A-5D0A-494D-8A59-9E6EE435D5C2}"/>
            </c:ext>
          </c:extLst>
        </c:ser>
        <c:ser>
          <c:idx val="11"/>
          <c:order val="11"/>
          <c:tx>
            <c:strRef>
              <c:f>Pivot_table!$M$3</c:f>
              <c:strCache>
                <c:ptCount val="1"/>
                <c:pt idx="0">
                  <c:v>Sum of protein</c:v>
                </c:pt>
              </c:strCache>
            </c:strRef>
          </c:tx>
          <c:spPr>
            <a:solidFill>
              <a:schemeClr val="accent6">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Pivot_table!$M$4:$M$12</c:f>
              <c:numCache>
                <c:formatCode>General</c:formatCode>
                <c:ptCount val="8"/>
                <c:pt idx="0">
                  <c:v>1609</c:v>
                </c:pt>
                <c:pt idx="1">
                  <c:v>2098.8910500000002</c:v>
                </c:pt>
                <c:pt idx="2">
                  <c:v>856</c:v>
                </c:pt>
                <c:pt idx="3">
                  <c:v>1043</c:v>
                </c:pt>
                <c:pt idx="4">
                  <c:v>2297</c:v>
                </c:pt>
                <c:pt idx="5">
                  <c:v>1547</c:v>
                </c:pt>
                <c:pt idx="6">
                  <c:v>2910</c:v>
                </c:pt>
                <c:pt idx="7">
                  <c:v>2003</c:v>
                </c:pt>
              </c:numCache>
            </c:numRef>
          </c:val>
          <c:extLst>
            <c:ext xmlns:c16="http://schemas.microsoft.com/office/drawing/2014/chart" uri="{C3380CC4-5D6E-409C-BE32-E72D297353CC}">
              <c16:uniqueId val="{0000000B-5D0A-494D-8A59-9E6EE435D5C2}"/>
            </c:ext>
          </c:extLst>
        </c:ser>
        <c:ser>
          <c:idx val="12"/>
          <c:order val="12"/>
          <c:tx>
            <c:strRef>
              <c:f>Pivot_table!$N$3</c:f>
              <c:strCache>
                <c:ptCount val="1"/>
                <c:pt idx="0">
                  <c:v>Average of vit_a</c:v>
                </c:pt>
              </c:strCache>
            </c:strRef>
          </c:tx>
          <c:spPr>
            <a:solidFill>
              <a:schemeClr val="accent1">
                <a:lumMod val="80000"/>
                <a:lumOff val="2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Pivot_table!$N$4:$N$12</c:f>
              <c:numCache>
                <c:formatCode>General</c:formatCode>
                <c:ptCount val="8"/>
                <c:pt idx="0">
                  <c:v>19.288040909090903</c:v>
                </c:pt>
                <c:pt idx="1">
                  <c:v>21.338349999999995</c:v>
                </c:pt>
                <c:pt idx="2">
                  <c:v>22.459762962962959</c:v>
                </c:pt>
                <c:pt idx="3">
                  <c:v>17.636951190476186</c:v>
                </c:pt>
                <c:pt idx="4">
                  <c:v>38.211582456140349</c:v>
                </c:pt>
                <c:pt idx="5">
                  <c:v>10.441198113207545</c:v>
                </c:pt>
                <c:pt idx="6">
                  <c:v>22.385416666666668</c:v>
                </c:pt>
                <c:pt idx="7">
                  <c:v>19.192288260869564</c:v>
                </c:pt>
              </c:numCache>
            </c:numRef>
          </c:val>
          <c:extLst>
            <c:ext xmlns:c16="http://schemas.microsoft.com/office/drawing/2014/chart" uri="{C3380CC4-5D6E-409C-BE32-E72D297353CC}">
              <c16:uniqueId val="{0000000C-5D0A-494D-8A59-9E6EE435D5C2}"/>
            </c:ext>
          </c:extLst>
        </c:ser>
        <c:ser>
          <c:idx val="13"/>
          <c:order val="13"/>
          <c:tx>
            <c:strRef>
              <c:f>Pivot_table!$O$3</c:f>
              <c:strCache>
                <c:ptCount val="1"/>
                <c:pt idx="0">
                  <c:v>Average of vit_c</c:v>
                </c:pt>
              </c:strCache>
            </c:strRef>
          </c:tx>
          <c:spPr>
            <a:solidFill>
              <a:schemeClr val="accent2">
                <a:lumMod val="80000"/>
                <a:lumOff val="2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Pivot_table!$O$4:$O$12</c:f>
              <c:numCache>
                <c:formatCode>General</c:formatCode>
                <c:ptCount val="8"/>
                <c:pt idx="0">
                  <c:v>18.002638181818174</c:v>
                </c:pt>
                <c:pt idx="1">
                  <c:v>22.289860000000022</c:v>
                </c:pt>
                <c:pt idx="2">
                  <c:v>16.339238518518517</c:v>
                </c:pt>
                <c:pt idx="3">
                  <c:v>15.546586666666661</c:v>
                </c:pt>
                <c:pt idx="4">
                  <c:v>20.253496491228066</c:v>
                </c:pt>
                <c:pt idx="5">
                  <c:v>9.946952075471696</c:v>
                </c:pt>
                <c:pt idx="6">
                  <c:v>41.96875</c:v>
                </c:pt>
                <c:pt idx="7">
                  <c:v>18.470325217391327</c:v>
                </c:pt>
              </c:numCache>
            </c:numRef>
          </c:val>
          <c:extLst>
            <c:ext xmlns:c16="http://schemas.microsoft.com/office/drawing/2014/chart" uri="{C3380CC4-5D6E-409C-BE32-E72D297353CC}">
              <c16:uniqueId val="{0000000D-5D0A-494D-8A59-9E6EE435D5C2}"/>
            </c:ext>
          </c:extLst>
        </c:ser>
        <c:ser>
          <c:idx val="14"/>
          <c:order val="14"/>
          <c:tx>
            <c:strRef>
              <c:f>Pivot_table!$P$3</c:f>
              <c:strCache>
                <c:ptCount val="1"/>
                <c:pt idx="0">
                  <c:v>Average of calcium</c:v>
                </c:pt>
              </c:strCache>
            </c:strRef>
          </c:tx>
          <c:spPr>
            <a:solidFill>
              <a:schemeClr val="accent3">
                <a:lumMod val="80000"/>
                <a:lumOff val="2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Pivot_table!$P$4:$P$12</c:f>
              <c:numCache>
                <c:formatCode>General</c:formatCode>
                <c:ptCount val="8"/>
                <c:pt idx="0">
                  <c:v>21.672729090909083</c:v>
                </c:pt>
                <c:pt idx="1">
                  <c:v>25.266669999999984</c:v>
                </c:pt>
                <c:pt idx="2">
                  <c:v>14.224691851851851</c:v>
                </c:pt>
                <c:pt idx="3">
                  <c:v>20.173017142857134</c:v>
                </c:pt>
                <c:pt idx="4">
                  <c:v>21.483041052631577</c:v>
                </c:pt>
                <c:pt idx="5">
                  <c:v>17.850314716981131</c:v>
                </c:pt>
                <c:pt idx="6">
                  <c:v>39.125</c:v>
                </c:pt>
                <c:pt idx="7">
                  <c:v>25.162901130434769</c:v>
                </c:pt>
              </c:numCache>
            </c:numRef>
          </c:val>
          <c:extLst>
            <c:ext xmlns:c16="http://schemas.microsoft.com/office/drawing/2014/chart" uri="{C3380CC4-5D6E-409C-BE32-E72D297353CC}">
              <c16:uniqueId val="{0000000E-5D0A-494D-8A59-9E6EE435D5C2}"/>
            </c:ext>
          </c:extLst>
        </c:ser>
        <c:dLbls>
          <c:showLegendKey val="0"/>
          <c:showVal val="0"/>
          <c:showCatName val="0"/>
          <c:showSerName val="0"/>
          <c:showPercent val="0"/>
          <c:showBubbleSize val="0"/>
        </c:dLbls>
        <c:gapWidth val="219"/>
        <c:overlap val="-27"/>
        <c:axId val="1050527951"/>
        <c:axId val="1050533711"/>
      </c:barChart>
      <c:catAx>
        <c:axId val="105052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33711"/>
        <c:crosses val="autoZero"/>
        <c:auto val="1"/>
        <c:lblAlgn val="ctr"/>
        <c:lblOffset val="100"/>
        <c:noMultiLvlLbl val="0"/>
      </c:catAx>
      <c:valAx>
        <c:axId val="105053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282911</xdr:colOff>
      <xdr:row>13</xdr:row>
      <xdr:rowOff>27021</xdr:rowOff>
    </xdr:from>
    <xdr:to>
      <xdr:col>2</xdr:col>
      <xdr:colOff>716062</xdr:colOff>
      <xdr:row>30</xdr:row>
      <xdr:rowOff>27020</xdr:rowOff>
    </xdr:to>
    <mc:AlternateContent xmlns:mc="http://schemas.openxmlformats.org/markup-compatibility/2006" xmlns:a14="http://schemas.microsoft.com/office/drawing/2010/main">
      <mc:Choice Requires="a14">
        <xdr:graphicFrame macro="">
          <xdr:nvGraphicFramePr>
            <xdr:cNvPr id="2" name="restaurant">
              <a:extLst>
                <a:ext uri="{FF2B5EF4-FFF2-40B4-BE49-F238E27FC236}">
                  <a16:creationId xmlns:a16="http://schemas.microsoft.com/office/drawing/2014/main" id="{F1A11320-8F77-FA36-E1B8-E303F8972124}"/>
                </a:ext>
              </a:extLst>
            </xdr:cNvPr>
            <xdr:cNvGraphicFramePr/>
          </xdr:nvGraphicFramePr>
          <xdr:xfrm>
            <a:off x="0" y="0"/>
            <a:ext cx="0" cy="0"/>
          </xdr:xfrm>
          <a:graphic>
            <a:graphicData uri="http://schemas.microsoft.com/office/drawing/2010/slicer">
              <sle:slicer xmlns:sle="http://schemas.microsoft.com/office/drawing/2010/slicer" name="restaurant"/>
            </a:graphicData>
          </a:graphic>
        </xdr:graphicFrame>
      </mc:Choice>
      <mc:Fallback xmlns="">
        <xdr:sp macro="" textlink="">
          <xdr:nvSpPr>
            <xdr:cNvPr id="0" name=""/>
            <xdr:cNvSpPr>
              <a:spLocks noTextEdit="1"/>
            </xdr:cNvSpPr>
          </xdr:nvSpPr>
          <xdr:spPr>
            <a:xfrm>
              <a:off x="282911" y="2485957"/>
              <a:ext cx="2838045" cy="32155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1155492</xdr:colOff>
      <xdr:row>14</xdr:row>
      <xdr:rowOff>31229</xdr:rowOff>
    </xdr:from>
    <xdr:to>
      <xdr:col>6</xdr:col>
      <xdr:colOff>1261672</xdr:colOff>
      <xdr:row>28</xdr:row>
      <xdr:rowOff>151151</xdr:rowOff>
    </xdr:to>
    <xdr:graphicFrame macro="">
      <xdr:nvGraphicFramePr>
        <xdr:cNvPr id="4" name="Chart 3">
          <a:extLst>
            <a:ext uri="{FF2B5EF4-FFF2-40B4-BE49-F238E27FC236}">
              <a16:creationId xmlns:a16="http://schemas.microsoft.com/office/drawing/2014/main" id="{AF134AA6-24E3-42D6-ABF8-64C8472CFA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343524</xdr:colOff>
      <xdr:row>14</xdr:row>
      <xdr:rowOff>10410</xdr:rowOff>
    </xdr:from>
    <xdr:to>
      <xdr:col>11</xdr:col>
      <xdr:colOff>162050</xdr:colOff>
      <xdr:row>29</xdr:row>
      <xdr:rowOff>31230</xdr:rowOff>
    </xdr:to>
    <xdr:graphicFrame macro="">
      <xdr:nvGraphicFramePr>
        <xdr:cNvPr id="5" name="Chart 4">
          <a:extLst>
            <a:ext uri="{FF2B5EF4-FFF2-40B4-BE49-F238E27FC236}">
              <a16:creationId xmlns:a16="http://schemas.microsoft.com/office/drawing/2014/main" id="{4C5C3F62-3A06-4AA7-ABDF-7CF5AA95EA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811967</xdr:colOff>
      <xdr:row>14</xdr:row>
      <xdr:rowOff>10410</xdr:rowOff>
    </xdr:from>
    <xdr:to>
      <xdr:col>16</xdr:col>
      <xdr:colOff>439295</xdr:colOff>
      <xdr:row>29</xdr:row>
      <xdr:rowOff>62459</xdr:rowOff>
    </xdr:to>
    <xdr:graphicFrame macro="">
      <xdr:nvGraphicFramePr>
        <xdr:cNvPr id="6" name="Chart 5">
          <a:extLst>
            <a:ext uri="{FF2B5EF4-FFF2-40B4-BE49-F238E27FC236}">
              <a16:creationId xmlns:a16="http://schemas.microsoft.com/office/drawing/2014/main" id="{6457ACBB-4D99-4E9D-9F8F-B75E994891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297234</xdr:colOff>
      <xdr:row>30</xdr:row>
      <xdr:rowOff>126911</xdr:rowOff>
    </xdr:from>
    <xdr:to>
      <xdr:col>11</xdr:col>
      <xdr:colOff>202659</xdr:colOff>
      <xdr:row>43</xdr:row>
      <xdr:rowOff>166053</xdr:rowOff>
    </xdr:to>
    <xdr:graphicFrame macro="">
      <xdr:nvGraphicFramePr>
        <xdr:cNvPr id="7" name="Chart 6">
          <a:extLst>
            <a:ext uri="{FF2B5EF4-FFF2-40B4-BE49-F238E27FC236}">
              <a16:creationId xmlns:a16="http://schemas.microsoft.com/office/drawing/2014/main" id="{ABBD8F50-392C-F912-6C78-F553A4B48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RUSHALI" refreshedDate="45792.426075694442" createdVersion="8" refreshedVersion="8" minRefreshableVersion="3" recordCount="515" xr:uid="{58A4B792-FA72-4285-9A8E-6941F4C603D3}">
  <cacheSource type="worksheet">
    <worksheetSource ref="A1:P516" sheet="food_table"/>
  </cacheSource>
  <cacheFields count="17">
    <cacheField name="restaurant" numFmtId="0">
      <sharedItems count="8">
        <s v="Mcdonalds"/>
        <s v="Chick Fil-A"/>
        <s v="Sonic"/>
        <s v="Arbys"/>
        <s v="Burger King"/>
        <s v="Dairy Queen"/>
        <s v="Subway"/>
        <s v="Taco Bell"/>
      </sharedItems>
    </cacheField>
    <cacheField name="item" numFmtId="0">
      <sharedItems count="503">
        <s v="Artisan Grilled Chicken Sandwich"/>
        <s v="Single Bacon Smokehouse Burger"/>
        <s v="Double Bacon Smokehouse Burger"/>
        <s v="Grilled Bacon Smokehouse Chicken Sandwich"/>
        <s v="Crispy Bacon Smokehouse Chicken Sandwich"/>
        <s v="Big Mac"/>
        <s v="Cheeseburger"/>
        <s v="Classic Chicken Sandwich"/>
        <s v="Double Cheeseburger"/>
        <s v="Double Quarter PounderÂ® with Cheese"/>
        <s v="Filet-O-FishÂ®"/>
        <s v="Garlic White Cheddar Burger"/>
        <s v="Grilled Garlic White Cheddar Chicken Sandwich"/>
        <s v="Crispy Garlic White Cheddar Chicken Sandwich"/>
        <s v="Hamburger"/>
        <s v="Lobster Roll"/>
        <s v="Maple Bacon Dijon 1/4 lb Burger"/>
        <s v="Grilled Maple Bacon Dijon Chicken Sandwich"/>
        <s v="Crispy Maple Bacon Dijon Chicken Sandwich"/>
        <s v="McChicken"/>
        <s v="McDouble"/>
        <s v="McRib"/>
        <s v="Pico Guacamole 1/4 lb Burger"/>
        <s v="Grilled Pico Guacamole Chicken Sandwich"/>
        <s v="Crispy Pico Guacamole Chicken Sandwich"/>
        <s v="Premium Buttermilk Crispy Chicken Deluxe Sandwich"/>
        <s v="Premium Crispy Chicken Deluxe Sandwich"/>
        <s v="Quarter PounderÂ® with Cheese"/>
        <s v="Signature Sriracha Burger"/>
        <s v="Grilled Signature Sriracha Chicken Sandwich"/>
        <s v="Crispy Signature Sriracha Chicken Sandwich"/>
        <s v="Sweet BBQ Bacon 1/4 lb Burger"/>
        <s v="Grilled Sweet BBQ Bacon Chicken Sandwich"/>
        <s v="Crispy Sweet BBQ Bacon Chicken Sandwich"/>
        <s v="3 piece Buttermilk Crispy Chicken Tenders"/>
        <s v="4 piece Buttermilk Crispy Chicken Tenders"/>
        <s v="6 piece Buttermilk Crispy Chicken Tenders"/>
        <s v="10 piece Buttermilk Crispy Chicken Tenders"/>
        <s v="12 piece Buttermilk Crispy Chicken Tenders"/>
        <s v="20 piece Buttermilk Crispy Chicken Tenders"/>
        <s v="4 Piece Chicken McNuggets"/>
        <s v="6 Piece Chicken McNuggets"/>
        <s v="10 Piece Chicken McNuggets"/>
        <s v="20 Piece Chicken McNuggets"/>
        <s v="40 piece Chicken McNuggets"/>
        <s v="4 piece Sweet N' Spicy Honey BBQ Glazed Tenders"/>
        <s v="6 piece Sweet N' Spicy Honey BBQ Glazed Tenders"/>
        <s v="10 piece Sweet N' Spicy Honey BBQ Glazed Tenders"/>
        <s v="Premium Asian Salad w/o Chicken"/>
        <s v="Premium Asian Salad w/ Grilled Chicken"/>
        <s v="Premium Asian Salad w/ Crispy Chicken"/>
        <s v="Premium Bacon Ranch Salad w/o Chicken"/>
        <s v="Premium Bacon Ranch Salad w/ Grilled Chicken"/>
        <s v="Premium Bacon Ranch Salad w/ Crispy Chicken"/>
        <s v="Premium Southwest Salad w/o Chicken"/>
        <s v="Premium Southwest Salad w/ Grilled Chicken"/>
        <s v="Premium Southwest Salad w/ Crispy Chicken"/>
        <s v="Chargrilled Chicken Club Sandwich"/>
        <s v="Chargrilled Chicken Sandwich"/>
        <s v="Chick-n-Slider"/>
        <s v="1 Piece Chick-n-Strips"/>
        <s v="2 Piece Chick-n-Strips"/>
        <s v="3 Piece Chick-n-Strips"/>
        <s v="4 piece Chick-n-Strips"/>
        <s v="Chicken Deluxe"/>
        <s v="4 piece Chicken Nuggets"/>
        <s v="6 piece Chicken Nuggets"/>
        <s v="8 piece Chicken Nuggets"/>
        <s v="12 piece Chicken Nuggets"/>
        <s v="30 piece Chicken Nuggets"/>
        <s v="Chicken Salad Sandwich"/>
        <s v="Chicken Sandwich"/>
        <s v="4 Piece Grilled Chicken Nuggets"/>
        <s v="6 Piece Grilled Chicken Nuggets"/>
        <s v="8 piece Grilled Chicken Nuggets"/>
        <s v="12 Piece Grilled Chicken Nuggets"/>
        <s v="Spicy Grilled Chicken Sub Sandwich"/>
        <s v="Regular Grilled Chicken Sub Sandwich"/>
        <s v="Smokehouse BBQ Bacon Sandwich"/>
        <s v="Spicy Chicken Sandwich"/>
        <s v="Spicy Deluxe"/>
        <s v="Chargrilled Chicken Cool Wrap"/>
        <s v="Chicken Enchiladas Meal Kit"/>
        <s v="Chicken Parmesan Meal Kit"/>
        <s v="Hatch Green Chile Cheeseburger"/>
        <s v="Jalapeno Burger"/>
        <s v="Jr. Burger"/>
        <s v="Jr. Chili Cheeseburger"/>
        <s v="Jr. Deluxe Burger"/>
        <s v="Jr. Deluxe Cheeseburger"/>
        <s v="Jr. Double Cheeseburger"/>
        <s v="Sonic Bacon Cheeseburger (w/mayo)"/>
        <s v="Sonic Burger W/ Mustard"/>
        <s v="Sonic Burger W/ Ketchup"/>
        <s v="Sonic Burger W/ Mayonnaise"/>
        <s v="Sonic Cheeseburger W/ Mustard"/>
        <s v="Sonic Cheeseburger W/ Ketchup"/>
        <s v="Sonic Cheeseburger W/ Mayonnaise"/>
        <s v="Super Sonic Bacon Double Cheeseburger (w/mayo)"/>
        <s v="Super Sonic Double Cheeseburger W/ Mustard"/>
        <s v="Super Sonic Double Cheeseburger W/ Ketchup"/>
        <s v="Super Sonic Double Cheeseburger W/ Mayo"/>
        <s v="Super Sonic Jalapeno Double Cheeseburger"/>
        <s v="Veggie Burger W/ Ketchup"/>
        <s v="Veggie Burger With Mustard"/>
        <s v="Veggie Burger W/ Mustard"/>
        <s v="Grilled Asiago Caesar Chicken Club Sandwich"/>
        <s v="Crispy Asiago Caesar Chicken Club Sandwich"/>
        <s v="Grilled Chicken Sandwich"/>
        <s v="Crispy Chicken Sandwich"/>
        <s v="Chicken Strip Sandwich"/>
        <s v="3 Piece Crispy Chicken Tender Dinner"/>
        <s v="5 Piece Crispy Chicken Tender Dinner"/>
        <s v="Deluxe Ultimate Chicken Sandwich"/>
        <s v="Buffalo Dunked Ultimate Chicken Sandwich"/>
        <s v="Garlic Parmesan Dunked Ultimate Chicken Sandwich"/>
        <s v="Small Jumbo Popcorn Chicken"/>
        <s v="Large Jumbo Popcorn Chicken"/>
        <s v="Small Spicy Jumbo Popcorn Chicken"/>
        <s v="Large Spicy Jumbo Popcorn Chicken"/>
        <s v="3 Piece Super Crunch Chicken Strip Dinner"/>
        <s v="4 Piece Super Crunch Chicken Strip Dinner"/>
        <s v="5 Piece Super Crunch Chicken Strip Dinner"/>
        <s v="3 Piece Super Crunch Chicken Strips"/>
        <s v="4 Piece Super Crunch Chicken Strips"/>
        <s v="5 Piece Super Crunch Chicken Strips"/>
        <s v="Traditional Ultimate Chicken Sandwich"/>
        <s v="Ultimate Chicken Club"/>
        <s v="All Beef All-american Style Dog â€“ 6&quot;"/>
        <s v="All Beef Chicago Dog â€“ 6&quot;"/>
        <s v="All Beef Chili Cheese Coney â€“ 6&quot;"/>
        <s v="All Beef New York Dog â€“ 6&quot;"/>
        <s v="All Beef Regular Hot Dog â€“ 6&quot;"/>
        <s v="Cheesy Bacon Pretzel Dog - 6 In."/>
        <s v="Corn Dog"/>
        <s v="Footlong Quarter Pound Coney"/>
        <s v="The Original Pretzel Dog"/>
        <s v="Arby's Melt"/>
        <s v="Arby-Q Sandwich"/>
        <s v="Beef 'n Cheddar Classic"/>
        <s v="Beef 'n Cheddar Mid"/>
        <s v="Bourbon BBQ Brisket Sandwich"/>
        <s v="Bourbon BBQ Chicken Sandwich"/>
        <s v="Bourbon BBQ Steak Sandwich"/>
        <s v="Buttermilk Buffalo Chicken Sandwich"/>
        <s v="Buttermilk Chicken Bacon &amp; Swiss"/>
        <s v="Buttermilk Chicken Cordon Bleu Sandwich"/>
        <s v="Buttermilk Crispy Chicken Sandwich"/>
        <s v="Classic French Dip &amp; Swiss/Au Jus"/>
        <s v="Classic Roast Beef"/>
        <s v="Double Roast Beef"/>
        <s v="Fire-Roasted Philly Steak"/>
        <s v="Grand Turkey Club"/>
        <s v="Greek Gyro"/>
        <s v="Half Pound Beef 'n Cheddar Sandwich"/>
        <s v="Half Pound French Dip &amp; Swiss"/>
        <s v="Half Pound Roast Beef Sandwich"/>
        <s v="Ham &amp; Swiss Melt"/>
        <s v="Loaded Italian Sandwich"/>
        <s v="Pecan Chicken Salad Flatbread"/>
        <s v="Pecan Chicken Salad Sandwich"/>
        <s v="2 piece Prime-Cut Chicken Tenders"/>
        <s v="3 piece Prime-Cut Chicken Tenders"/>
        <s v="5 piece Prime-Cut Chicken Tenders"/>
        <s v="Reuben Sandwich"/>
        <s v="Roast Beef Gyro"/>
        <s v="Roast Turkey &amp; Swiss Sandwich"/>
        <s v="Roast Turkey &amp; Swiss Wrap"/>
        <s v="Roast Turkey, Ranch &amp; Bacon Sandwich"/>
        <s v="Roast Turkey, Ranch &amp; Bacon Wrap"/>
        <s v="Smoke Mountain w/ Beef Short Rib"/>
        <s v="Smokehouse Beef Short Rib Sandwich"/>
        <s v="Smokehouse Brisket"/>
        <s v="Super Roast Beef"/>
        <s v="Three Cheese Steak Sandwich"/>
        <s v="Triple Decker Sandwich"/>
        <s v="Turkey Avocado Club"/>
        <s v="Turkey Gyro"/>
        <s v="Ultimate BLT"/>
        <s v="Buffalo Chicken Slider"/>
        <s v="Chicken Tender 'n Cheese Slider"/>
        <s v="Corned Beef 'n Cheese Slider"/>
        <s v="Ham 'n Cheese Slider"/>
        <s v="Jalapeno Roast Beef 'n Cheese Slider"/>
        <s v="Pizza Slider"/>
        <s v="Roast Beef 'n Cheese Slider"/>
        <s v="Turkey 'n Cheese Slider"/>
        <s v="Chopped Side Salad"/>
        <s v="Crispy Chicken Farmhouse Salad"/>
        <s v="Greek Gyro Salad"/>
        <s v="Roast Turkey Farmhouse Salad"/>
        <s v="Super Greek Salad"/>
        <s v="American Brewhouse King"/>
        <s v="Bacon &amp; Swiss Sourdough King"/>
        <s v="Bacon Cheeseburger"/>
        <s v="Bacon Cheeseburger Deluxe"/>
        <s v="Bacon King"/>
        <s v="Bacon King Jr"/>
        <s v="BBQ Bacon King"/>
        <s v="Double Bacon Cheeseburger"/>
        <s v="Double Hamburger"/>
        <s v="Double Quarter Pound King"/>
        <s v="Extra Long Cheeseburger"/>
        <s v="Farmhouse King"/>
        <s v="Homestyle Cheeseburger"/>
        <s v="Jalapeno King Sandwich"/>
        <s v="Mushroom &amp; Swiss King"/>
        <s v="Rodeo Burger"/>
        <s v="Rodeo King"/>
        <s v="Sourdough King Single"/>
        <s v="Sourdough King Double"/>
        <s v="Steakhouse King"/>
        <s v="Bacon &amp; Cheese Whopper"/>
        <s v="DOUBLE WHOPPER w/o Cheese"/>
        <s v="DOUBLE WHOPPER w/ Cheese"/>
        <s v="WHOPPER w/o Cheese"/>
        <s v="WHOPPER w/ Cheese"/>
        <s v="WHOPPER JR. w/o Cheese"/>
        <s v="WHOPPER JR. w/ Cheese"/>
        <s v="Bacon Cheddar Ranch Chicken Salad w/ grilled Chicken &amp; Dressing"/>
        <s v="Bacon Cheddar Ranch Chicken Salad w/ crispy Chicken &amp; Dressing"/>
        <s v="Chicken BLT Salad w/ Grilled Chicken"/>
        <s v="Chicken BLT Salad w/ Crispy Chicken"/>
        <s v="Chicken Caesar Salad w/ Grilled Chicken"/>
        <s v="Chicken Caesar Salad w/ Crispy Chicken"/>
        <s v="Chicken, Apple &amp; Cranberry Salad w/ Grilled Chicken"/>
        <s v="Chicken, Apple &amp; Cranberry Salad w/ Crispy Chicken"/>
        <s v="Garden Grilled Chicken Salad w/ Grilled Chicken, no dressing"/>
        <s v="Garden Grilled Chicken Salad w/ Crispy Chicken, no dressing"/>
        <s v="Side Caesar Salad with dressing"/>
        <s v="Side Garden Salad and Avocado Ranch Dressing"/>
        <s v="Bacon Cheddar Ranch Crispy Chicken Sandwich"/>
        <s v="BBQ Bacon Crispy Chicken Sandwich"/>
        <s v="Big Fish Sandwich"/>
        <s v="BK VEGGIE Burger"/>
        <s v="Chicken Burger"/>
        <s v="Chicken Cordon Bleu Sandwich"/>
        <s v="Chicken Fries"/>
        <s v="20 Piece Chicken Nuggets"/>
        <s v="Chicken Nuggets (10pc)"/>
        <s v="Chicken Parmesan Sandwich"/>
        <s v="Crispy Buffalo Chicken Melt"/>
        <s v="Crispy Chicken Jr."/>
        <s v="Grilled Chili Cheese Dog"/>
        <s v="Grilled Hot Dog"/>
        <s v="Jalapeno Chicken Fries"/>
        <s v="Original Chicken Sandwich"/>
        <s v="Pretzel Chicken Fries"/>
        <s v="Rodeo Crispy Chicken Sandwich"/>
        <s v="Sourdough Chicken Club"/>
        <s v="4 Piece Spicy Chicken Nuggets"/>
        <s v="Spicy Chicken Nuggets"/>
        <s v="Spicy Crispy Chicken Jr."/>
        <s v="Spicy Crispy Chicken Sandwich"/>
        <s v="Spicy Crispy Jalapeno Chicken Sandwich"/>
        <s v="1/2 lb. FlameThrowerÂ® GrillBurger"/>
        <s v="1/2 lb. GrillBurger with Cheese"/>
        <s v="1/4 lb. Bacon Cheese GrillBurger"/>
        <s v="1/4 lb. GrillBurger with Cheese"/>
        <s v="1/4 lb. Mushroom Swiss GrillBurger"/>
        <s v="Original Cheeseburger"/>
        <s v="Original Double Cheeseburger"/>
        <s v="4 Piece Chicken Strip Basket w/ Country Gravy"/>
        <s v="6 Piece Chicken Strip Basket w/ Country Gravy"/>
        <s v="Bacon Cheese Dog"/>
        <s v="Cheese Dog"/>
        <s v="Chili Cheese Dog"/>
        <s v="Chili Dog"/>
        <s v="Hot Dog"/>
        <s v="Relish Dog"/>
        <s v="Barbecue Pork Sandwich"/>
        <s v="Breaded Mushrooms"/>
        <s v="Regular Cheese Curds"/>
        <s v="Large Cheese Curds"/>
        <s v="Chili Cheese Mega Dog"/>
        <s v="Crispy Fish Sandwich"/>
        <s v="Deluxe Cheeseburger"/>
        <s v="Deluxe Double Cheeseburger"/>
        <s v="Deluxe Double Hamburger"/>
        <s v="Deluxe Hamburger"/>
        <s v="DQ UltimateÂ® Burger"/>
        <s v="Pork Tenderloin Sandwich"/>
        <s v="Steak Finger Basket"/>
        <s v="3 chicken strips Chicken Strips"/>
        <s v="Chicken Bacon Ranch Sandwich"/>
        <s v="Chicken Mozzarella Sandwich"/>
        <s v="Crispy Chicken BLT Salad"/>
        <s v="Crispy Chicken Garden Greens Salad"/>
        <s v="Crispy Chicken Wrap"/>
        <s v="Grilled Chicken BLT Salad"/>
        <s v="Grilled Chicken Garden Greens Salad"/>
        <s v="Grilled Chicken Wrap"/>
        <s v="Side Salad"/>
        <s v="Turkey BLT Sandwich"/>
        <s v="6&quot; B.L.T."/>
        <s v="Footlong B.L.T."/>
        <s v="6&quot; BBQ Rib Sandwich"/>
        <s v="Footlong BBQ Rib Sandwich"/>
        <s v="6&quot; Big Hot Pastrami"/>
        <s v="Footlong Big Hot Pastrami"/>
        <s v="6&quot; Big Philly Cheesesteak"/>
        <s v="Footlong Big Philly Cheesesteak"/>
        <s v="Kids Mini Sub Black Forest Ham"/>
        <s v="6&quot; Black Forest Ham"/>
        <s v="Footlong Black Forest Ham"/>
        <s v="6&quot; Carved Turkey"/>
        <s v="Footlong Carved Turkey"/>
        <s v="6&quot; Carved Turkey &amp; Bacon w/ Cheese"/>
        <s v="Footlong Carved Turkey &amp; Bacon w/ Cheese"/>
        <s v="6&quot; Chicken &amp; Bacon Ranch Melt"/>
        <s v="Footlong Chicken &amp; Bacon Ranch Melt"/>
        <s v="6&quot; Chicken Pizziola Melt"/>
        <s v="Footlong Chicken Pizziola Melt"/>
        <s v="6&quot; Cold Cut Combo"/>
        <s v="Footlong Cold Cut Combo"/>
        <s v="6&quot; Corned Beef Reuben"/>
        <s v="Footlong Corned Beef Reuben"/>
        <s v="6&quot; Italian B.M.T."/>
        <s v="Footlong Italian B.M.T."/>
        <s v="6&quot; Italian Hero"/>
        <s v="Footlong Italian Hero"/>
        <s v="6&quot; Meatball Marinara"/>
        <s v="Footlong Meatball Marinara"/>
        <s v="6&quot; Oven Roasted Chicken"/>
        <s v="Footlong Oven Roasted Chicken"/>
        <s v="Kids Mini Sub Roast Beef"/>
        <s v="6&quot; Roast Beef"/>
        <s v="Footlong Roast Beef"/>
        <s v="6&quot; Rotisserie Style Chicken"/>
        <s v="Footlong Rotisserie Style Chicken"/>
        <s v="6&quot; Spicy Italian"/>
        <s v="Footlong Spicy Italian"/>
        <s v="6&quot; Steak and Cheese"/>
        <s v="Footlong Steak and Cheese"/>
        <s v="6&quot; Subway Club"/>
        <s v="Footlong Subway Club"/>
        <s v="6&quot; Subway Melt (includes cheese)"/>
        <s v="Footlong Subway Melt (includes cheese)"/>
        <s v="6&quot; Subway Seafood Sensation"/>
        <s v="Footlong Subway Seafood Sensation"/>
        <s v="6&quot; Sweet Onion Chicken Teriyaki"/>
        <s v="Footlong Sweet Onion Chicken Teriyaki"/>
        <s v="6&quot; Tuna"/>
        <s v="Footlong Tuna"/>
        <s v="6&quot; Turkey &amp; Bacon Avocado"/>
        <s v="Footlong Turkey &amp; Bacon Avocado"/>
        <s v="Kids Mini Sub Turkey Breast"/>
        <s v="6&quot; Turkey Breast"/>
        <s v="Footlong Turkey Breast"/>
        <s v="6&quot; Turkey Breast &amp; Ham"/>
        <s v="Footlong Turkey Breast &amp; Ham"/>
        <s v="6&quot; Turkey Italiano Melt (with Provolone)"/>
        <s v="Footlong Turkey Italiano Melt (with Provolone)"/>
        <s v="Kids Mini Sub Veggie Delite"/>
        <s v="6&quot; Veggie Delite"/>
        <s v="Footlong Veggie Delite"/>
        <s v="6&quot; Veggie Patty"/>
        <s v="Footlong Veggie Patty"/>
        <s v="Autumn Carved Turkey Salad"/>
        <s v="B.L.T. Salad"/>
        <s v="Big Hot Pastrami Melt Salad"/>
        <s v="Big Philly Cheesesteak Salad"/>
        <s v="Black Forest Ham Salad"/>
        <s v="Buffalo Chicken Salad (with Ranch dressing)"/>
        <s v="Carved Turkey &amp; Bacon w/ Cheese Salad"/>
        <s v="Carved Turkey Salad"/>
        <s v="Chicken &amp; Bacon Ranch Melt Salad (includes Ranch dressing)"/>
        <s v="Cold Cut Combo Salad"/>
        <s v="Double Chicken Salad"/>
        <s v="Italian B.M.T.Â® Salad"/>
        <s v="Italian Hero Salad"/>
        <s v="Meatball Marinara Salad"/>
        <s v="Oven Roasted Chicken Salad"/>
        <s v="Roast Beef Salad"/>
        <s v="Spicy Italian Salad"/>
        <s v="Steak &amp; Cheese Salad"/>
        <s v="Subway Club Salad"/>
        <s v="Subway MeltÂ® Salad"/>
        <s v="Sweet Onion Chicken Teriyaki Salad"/>
        <s v="Tuna Salad"/>
        <s v="Turkey Breast &amp; Ham Salad"/>
        <s v="Turkey Breast Salad"/>
        <s v="Veggie Delite Salad"/>
        <s v="Chipotle Southwest Steak &amp; Cheese Wrap"/>
        <s v="Rotisserie-Style Chicken Caesar Wrap"/>
        <s v="Turkey, Bacon &amp; Guacamole Wrap"/>
        <s v="Cheese &amp; Veggies Pizza"/>
        <s v="Cheese Pizza"/>
        <s v="Pepperoni Pizza"/>
        <s v="Sausage Pizza"/>
        <s v="1/2 lb.* Cheesy Potato Burrito"/>
        <s v="1/2 lb.* Combo Burrito"/>
        <s v="7-Layer Burrito"/>
        <s v="Bean Burrito"/>
        <s v="Beefy 5-Layer Burrito"/>
        <s v="Beefy FritosÂ® Burrito"/>
        <s v="Black Bean Burrito"/>
        <s v="Burrito SupremeÂ® â€“ Beef"/>
        <s v="Burrito SupremeÂ® - Chicken"/>
        <s v="Burrito SupremeÂ® - Steak"/>
        <s v="Cantina Power Burrito - Chicken"/>
        <s v="Cantina Power Burrito - Steak"/>
        <s v="Cantina Power Burrito - Veggie"/>
        <s v="Cheesy Bean and Rice Burrito"/>
        <s v="Chili Cheese Burrito"/>
        <s v="Chicken Crunchy Cheesy Core Burrito"/>
        <s v="Steak Crunchy Cheesy Core Burrito"/>
        <s v="Beef Crunchy Cheesy Core Burrito"/>
        <s v="Loaded Taco Burrito"/>
        <s v="Chicken Quesarito"/>
        <s v="Steak Quesarito"/>
        <s v="Beef Quesarito"/>
        <s v="Shredded Chicken Burrito"/>
        <s v="Smothered Burrito - Beef"/>
        <s v="Smothered Burrito - Shredded Chicken"/>
        <s v="Smothered Burrito - Steak"/>
        <s v="Chicken Spicy Cheesy Core Burrito"/>
        <s v="Steak Spicy Cheesy Core Burrito"/>
        <s v="Beef Spicy Cheesy Core Burrito"/>
        <s v="Triple Melt Burrito"/>
        <s v="XXL Grilled Stuft Burrito - Beef"/>
        <s v="XXL Grilled Stuft Burrito - Chicken"/>
        <s v="XXL Grilled Stuft Burrito - Steak"/>
        <s v="Chicken Soft Taco"/>
        <s v="Cool RanchÂ® DoritosÂ® Double DeckerÂ® Taco"/>
        <s v="Cool RanchÂ® DoritosÂ® Locos Taco"/>
        <s v="Cool RanchÂ® DoritosÂ® Locos Taco Supreme"/>
        <s v="Crunchy Taco"/>
        <s v="Crunchy Taco SupremeÂ®"/>
        <s v="Double DeckerÂ® Taco"/>
        <s v="DOUBLE DECKERÂ® Taco SupremeÂ®"/>
        <s v="Spicy Sweet Double Stacked Taco"/>
        <s v="Cool Ranch Habanero Double Stacked Taco"/>
        <s v="Nacho Crunch Double Stacked Taco"/>
        <s v="Fiery DoritosÂ® Double DeckerÂ® Taco"/>
        <s v="Fiery DoritosÂ® Locos Taco"/>
        <s v="Fiery DoritosÂ® Locos Taco Supreme"/>
        <s v="Grilled Steak Soft Taco"/>
        <s v="Nacho Cheese DoritosÂ® Double DeckerÂ® Taco"/>
        <s v="Nacho Cheese DoritosÂ® Locos Tacos"/>
        <s v="Nacho Cheese DoritosÂ® Locos Tacos Supreme"/>
        <s v="Soft Taco SupremeÂ® â€“ Beef"/>
        <s v="Soft Taco-Beef"/>
        <s v="Spicy Potato Soft Taco"/>
        <s v="Chalupa SupremeÂ® - Chicken"/>
        <s v="Chalupa SupremeÂ® - Steak"/>
        <s v="Chalupa SupremeÂ®â€“Beef"/>
        <s v="Double Chalupa"/>
        <s v="Wild Naked Chicken Chalupa"/>
        <s v="Mild Naked Chicken Chalupa"/>
        <s v="Spicy Double Chalupa"/>
        <s v="Fresco Bean Burrito"/>
        <s v="Fresco Burrito SupremeÂ® â€“ Chicken"/>
        <s v="Fresco Burrito SupremeÂ® â€“ Steak"/>
        <s v="Fresco Chicken Soft Taco"/>
        <s v="Fresco Crunchy Taco"/>
        <s v="Fresco Grilled Steak Soft Taco"/>
        <s v="Fresco Soft Taco"/>
        <s v="Cheesy Gordita Crunch"/>
        <s v="DoritosÂ® Cheesy Gordita Crunch - Cool Ranch"/>
        <s v="DoritosÂ® Cheesy Gordita Crunch - Fiery"/>
        <s v="DoritosÂ® Cheesy Gordita Crunch - Nacho Cheese"/>
        <s v="Double Cheesy Gordita Crunch"/>
        <s v="Gordita SupremeÂ® â€“ Beef"/>
        <s v="Gordita SupremeÂ® - Chicken"/>
        <s v="Gordita SupremeÂ® - Steak"/>
        <s v="Nacho Fries Bellgrande"/>
        <s v="Nachos BellGrandeÂ®"/>
        <s v="Nachos Supreme"/>
        <s v="Triple Layer Nachos"/>
        <s v="Triple Melt Nachos"/>
        <s v="Beefy Cheddar Crunchwrap Slider"/>
        <s v="Beefy Mini Quesadilla"/>
        <s v="Beefy Nacho Griller"/>
        <s v="BLT Crunchwrap Slider"/>
        <s v="Cantina Power Bowl - Chicken"/>
        <s v="Cantina Power Bowl - Steak"/>
        <s v="Cantina Power Bowl - Veggie"/>
        <s v="Cheese Quesadilla"/>
        <s v="Cheese Roll-Up"/>
        <s v="Chicken Quesadilla"/>
        <s v="Chickstar"/>
        <s v="Chipotle Crispy Chicken Griller"/>
        <s v="Crispy Chicken Quesadilla"/>
        <s v="Crunchwrap SupremeÂ®"/>
        <s v="Double Tostada"/>
        <s v="Express Taco Salad w/ Chips"/>
        <s v="Loaded Potato Griller"/>
        <s v="Mexican Pizza"/>
        <s v="MexiMeltÂ®"/>
        <s v="Steak Quesalupa"/>
        <s v="Chicken Quesalupa"/>
        <s v="Beef Quesalupa"/>
        <s v="Shredded Chicken Mini Quesadilla"/>
        <s v="Spicy Chicken Crunchwrap Slider"/>
        <s v="Spicy Tostada"/>
        <s v="Stacker"/>
        <s v="Steak Quesadilla"/>
        <s v="Original Triple Double Crunchwrap"/>
        <s v="Spicy Triple Double Crunchwrap"/>
        <s v="Fiesta Taco Salad-Beef"/>
        <s v="Fiesta Taco Salad-Chicken"/>
        <s v="Fiesta Taco Salad-Steak"/>
      </sharedItems>
    </cacheField>
    <cacheField name="calories" numFmtId="0">
      <sharedItems containsSemiMixedTypes="0" containsString="0" containsNumber="1" containsInteger="1" minValue="20" maxValue="2430"/>
    </cacheField>
    <cacheField name="cal_fat" numFmtId="0">
      <sharedItems containsSemiMixedTypes="0" containsString="0" containsNumber="1" minValue="10" maxValue="1270"/>
    </cacheField>
    <cacheField name="total_fat" numFmtId="0">
      <sharedItems containsSemiMixedTypes="0" containsString="0" containsNumber="1" minValue="1" maxValue="141"/>
    </cacheField>
    <cacheField name="sat_fat" numFmtId="0">
      <sharedItems containsSemiMixedTypes="0" containsString="0" containsNumber="1" minValue="0.5" maxValue="47"/>
    </cacheField>
    <cacheField name="trans_fat" numFmtId="0">
      <sharedItems containsSemiMixedTypes="0" containsString="0" containsNumber="1" minValue="0.5" maxValue="8"/>
    </cacheField>
    <cacheField name="cholesterol" numFmtId="0">
      <sharedItems containsSemiMixedTypes="0" containsString="0" containsNumber="1" minValue="5" maxValue="805"/>
    </cacheField>
    <cacheField name="sodium" numFmtId="0">
      <sharedItems containsSemiMixedTypes="0" containsString="0" containsNumber="1" containsInteger="1" minValue="15" maxValue="6080"/>
    </cacheField>
    <cacheField name="total_carb" numFmtId="0">
      <sharedItems containsSemiMixedTypes="0" containsString="0" containsNumber="1" minValue="1" maxValue="156"/>
    </cacheField>
    <cacheField name="fiber" numFmtId="0">
      <sharedItems containsSemiMixedTypes="0" containsString="0" containsNumber="1" minValue="1" maxValue="17"/>
    </cacheField>
    <cacheField name="sugar" numFmtId="0">
      <sharedItems containsSemiMixedTypes="0" containsString="0" containsNumber="1" minValue="1" maxValue="87"/>
    </cacheField>
    <cacheField name="protein" numFmtId="0">
      <sharedItems containsSemiMixedTypes="0" containsString="0" containsNumber="1" minValue="1" maxValue="186"/>
    </cacheField>
    <cacheField name="vit_a" numFmtId="0">
      <sharedItems containsSemiMixedTypes="0" containsString="0" containsNumber="1" minValue="1" maxValue="180"/>
    </cacheField>
    <cacheField name="vit_c" numFmtId="0">
      <sharedItems containsSemiMixedTypes="0" containsString="0" containsNumber="1" minValue="1" maxValue="400"/>
    </cacheField>
    <cacheField name="calcium" numFmtId="0">
      <sharedItems containsSemiMixedTypes="0" containsString="0" containsNumber="1" minValue="1" maxValue="290"/>
    </cacheField>
    <cacheField name="salad" numFmtId="0">
      <sharedItems count="1">
        <s v="Other"/>
      </sharedItems>
    </cacheField>
  </cacheFields>
  <extLst>
    <ext xmlns:x14="http://schemas.microsoft.com/office/spreadsheetml/2009/9/main" uri="{725AE2AE-9491-48be-B2B4-4EB974FC3084}">
      <x14:pivotCacheDefinition pivotCacheId="5895017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5">
  <r>
    <x v="0"/>
    <x v="0"/>
    <n v="380"/>
    <n v="60"/>
    <n v="7"/>
    <n v="2"/>
    <n v="1.3159339999999999"/>
    <n v="95"/>
    <n v="1110"/>
    <n v="44"/>
    <n v="3"/>
    <n v="11"/>
    <n v="37"/>
    <n v="4"/>
    <n v="20"/>
    <n v="20"/>
    <x v="0"/>
  </r>
  <r>
    <x v="0"/>
    <x v="1"/>
    <n v="840"/>
    <n v="410"/>
    <n v="45"/>
    <n v="17"/>
    <n v="1.5"/>
    <n v="130"/>
    <n v="1580"/>
    <n v="62"/>
    <n v="2"/>
    <n v="18"/>
    <n v="46"/>
    <n v="6"/>
    <n v="20"/>
    <n v="20"/>
    <x v="0"/>
  </r>
  <r>
    <x v="0"/>
    <x v="2"/>
    <n v="1130"/>
    <n v="600"/>
    <n v="67"/>
    <n v="27"/>
    <n v="3"/>
    <n v="220"/>
    <n v="1920"/>
    <n v="63"/>
    <n v="3"/>
    <n v="18"/>
    <n v="70"/>
    <n v="10"/>
    <n v="20"/>
    <n v="50"/>
    <x v="0"/>
  </r>
  <r>
    <x v="0"/>
    <x v="3"/>
    <n v="750"/>
    <n v="280"/>
    <n v="31"/>
    <n v="10"/>
    <n v="0.5"/>
    <n v="155"/>
    <n v="1940"/>
    <n v="62"/>
    <n v="2"/>
    <n v="18"/>
    <n v="55"/>
    <n v="6"/>
    <n v="25"/>
    <n v="20"/>
    <x v="0"/>
  </r>
  <r>
    <x v="0"/>
    <x v="4"/>
    <n v="920"/>
    <n v="410"/>
    <n v="45"/>
    <n v="12"/>
    <n v="0.5"/>
    <n v="120"/>
    <n v="1980"/>
    <n v="81"/>
    <n v="4"/>
    <n v="18"/>
    <n v="46"/>
    <n v="6"/>
    <n v="20"/>
    <n v="20"/>
    <x v="0"/>
  </r>
  <r>
    <x v="0"/>
    <x v="5"/>
    <n v="540"/>
    <n v="250"/>
    <n v="28"/>
    <n v="10"/>
    <n v="1"/>
    <n v="80"/>
    <n v="950"/>
    <n v="46"/>
    <n v="3"/>
    <n v="9"/>
    <n v="25"/>
    <n v="10"/>
    <n v="2"/>
    <n v="15"/>
    <x v="0"/>
  </r>
  <r>
    <x v="0"/>
    <x v="6"/>
    <n v="300"/>
    <n v="100"/>
    <n v="12"/>
    <n v="5"/>
    <n v="0.5"/>
    <n v="40"/>
    <n v="680"/>
    <n v="33"/>
    <n v="2"/>
    <n v="7"/>
    <n v="15"/>
    <n v="10"/>
    <n v="2"/>
    <n v="10"/>
    <x v="0"/>
  </r>
  <r>
    <x v="0"/>
    <x v="7"/>
    <n v="510"/>
    <n v="210"/>
    <n v="24"/>
    <n v="4"/>
    <n v="1.3159339999999999"/>
    <n v="65"/>
    <n v="1040"/>
    <n v="49"/>
    <n v="3"/>
    <n v="6"/>
    <n v="25"/>
    <n v="21.338349999999998"/>
    <n v="4"/>
    <n v="2"/>
    <x v="0"/>
  </r>
  <r>
    <x v="0"/>
    <x v="8"/>
    <n v="430"/>
    <n v="190"/>
    <n v="21"/>
    <n v="11"/>
    <n v="1"/>
    <n v="85"/>
    <n v="1040"/>
    <n v="35"/>
    <n v="2"/>
    <n v="7"/>
    <n v="25"/>
    <n v="20"/>
    <n v="4"/>
    <n v="15"/>
    <x v="0"/>
  </r>
  <r>
    <x v="0"/>
    <x v="9"/>
    <n v="770"/>
    <n v="400"/>
    <n v="45"/>
    <n v="21"/>
    <n v="2.5"/>
    <n v="175"/>
    <n v="1290"/>
    <n v="42"/>
    <n v="3"/>
    <n v="10"/>
    <n v="51"/>
    <n v="20"/>
    <n v="6"/>
    <n v="20"/>
    <x v="0"/>
  </r>
  <r>
    <x v="0"/>
    <x v="10"/>
    <n v="380"/>
    <n v="170"/>
    <n v="18"/>
    <n v="4"/>
    <n v="1.3159339999999999"/>
    <n v="40"/>
    <n v="640"/>
    <n v="38"/>
    <n v="2"/>
    <n v="5"/>
    <n v="15"/>
    <n v="2"/>
    <n v="22.289860000000001"/>
    <n v="15"/>
    <x v="0"/>
  </r>
  <r>
    <x v="0"/>
    <x v="11"/>
    <n v="620"/>
    <n v="300"/>
    <n v="34"/>
    <n v="13"/>
    <n v="1.5"/>
    <n v="95"/>
    <n v="790"/>
    <n v="48"/>
    <n v="3"/>
    <n v="11"/>
    <n v="32"/>
    <n v="10"/>
    <n v="10"/>
    <n v="35"/>
    <x v="0"/>
  </r>
  <r>
    <x v="0"/>
    <x v="12"/>
    <n v="530"/>
    <n v="180"/>
    <n v="20"/>
    <n v="7"/>
    <n v="1.3159339999999999"/>
    <n v="125"/>
    <n v="1150"/>
    <n v="48"/>
    <n v="3"/>
    <n v="11"/>
    <n v="42"/>
    <n v="10"/>
    <n v="20"/>
    <n v="35"/>
    <x v="0"/>
  </r>
  <r>
    <x v="0"/>
    <x v="13"/>
    <n v="700"/>
    <n v="300"/>
    <n v="34"/>
    <n v="9"/>
    <n v="1.3159339999999999"/>
    <n v="85"/>
    <n v="1190"/>
    <n v="67"/>
    <n v="5"/>
    <n v="11"/>
    <n v="33"/>
    <n v="10"/>
    <n v="15"/>
    <n v="35"/>
    <x v="0"/>
  </r>
  <r>
    <x v="0"/>
    <x v="14"/>
    <n v="250"/>
    <n v="70"/>
    <n v="8"/>
    <n v="3"/>
    <n v="1.3159339999999999"/>
    <n v="30"/>
    <n v="480"/>
    <n v="31"/>
    <n v="2"/>
    <n v="6"/>
    <n v="13"/>
    <n v="2"/>
    <n v="2"/>
    <n v="4"/>
    <x v="0"/>
  </r>
  <r>
    <x v="0"/>
    <x v="15"/>
    <n v="290"/>
    <n v="50"/>
    <n v="5"/>
    <n v="1.5"/>
    <n v="1.3159339999999999"/>
    <n v="65"/>
    <n v="630"/>
    <n v="35"/>
    <n v="2"/>
    <n v="3"/>
    <n v="24"/>
    <n v="4"/>
    <n v="6"/>
    <n v="15"/>
    <x v="0"/>
  </r>
  <r>
    <x v="0"/>
    <x v="16"/>
    <n v="640"/>
    <n v="330"/>
    <n v="36"/>
    <n v="14"/>
    <n v="1.5"/>
    <n v="110"/>
    <n v="1260"/>
    <n v="40"/>
    <n v="3"/>
    <n v="10"/>
    <n v="37"/>
    <n v="6"/>
    <n v="15"/>
    <n v="15"/>
    <x v="0"/>
  </r>
  <r>
    <x v="0"/>
    <x v="17"/>
    <n v="580"/>
    <n v="190"/>
    <n v="21"/>
    <n v="8"/>
    <n v="1.3159339999999999"/>
    <n v="135"/>
    <n v="1890"/>
    <n v="50"/>
    <n v="3"/>
    <n v="14"/>
    <n v="48"/>
    <n v="4"/>
    <n v="30"/>
    <n v="30"/>
    <x v="0"/>
  </r>
  <r>
    <x v="0"/>
    <x v="18"/>
    <n v="740"/>
    <n v="310"/>
    <n v="35"/>
    <n v="9"/>
    <n v="0.5"/>
    <n v="95"/>
    <n v="1780"/>
    <n v="69"/>
    <n v="5"/>
    <n v="14"/>
    <n v="39"/>
    <n v="4"/>
    <n v="20"/>
    <n v="290"/>
    <x v="0"/>
  </r>
  <r>
    <x v="0"/>
    <x v="19"/>
    <n v="350"/>
    <n v="130"/>
    <n v="15"/>
    <n v="3.5"/>
    <n v="1.3159339999999999"/>
    <n v="40"/>
    <n v="600"/>
    <n v="40"/>
    <n v="2"/>
    <n v="5"/>
    <n v="15"/>
    <n v="2"/>
    <n v="2"/>
    <n v="4"/>
    <x v="0"/>
  </r>
  <r>
    <x v="0"/>
    <x v="20"/>
    <n v="380"/>
    <n v="160"/>
    <n v="18"/>
    <n v="8"/>
    <n v="1"/>
    <n v="70"/>
    <n v="840"/>
    <n v="34"/>
    <n v="2"/>
    <n v="7"/>
    <n v="23"/>
    <n v="10"/>
    <n v="2"/>
    <n v="10"/>
    <x v="0"/>
  </r>
  <r>
    <x v="0"/>
    <x v="21"/>
    <n v="480"/>
    <n v="200"/>
    <n v="22"/>
    <n v="7"/>
    <n v="1.3159339999999999"/>
    <n v="80"/>
    <n v="870"/>
    <n v="45"/>
    <n v="2"/>
    <n v="12"/>
    <n v="25"/>
    <n v="2"/>
    <n v="2"/>
    <n v="6"/>
    <x v="0"/>
  </r>
  <r>
    <x v="0"/>
    <x v="22"/>
    <n v="580"/>
    <n v="300"/>
    <n v="33"/>
    <n v="12"/>
    <n v="1.5"/>
    <n v="95"/>
    <n v="920"/>
    <n v="41"/>
    <n v="4"/>
    <n v="7"/>
    <n v="29"/>
    <n v="8"/>
    <n v="15"/>
    <n v="15"/>
    <x v="0"/>
  </r>
  <r>
    <x v="0"/>
    <x v="23"/>
    <n v="520"/>
    <n v="160"/>
    <n v="18"/>
    <n v="6"/>
    <n v="1.3159339999999999"/>
    <n v="115"/>
    <n v="1540"/>
    <n v="50"/>
    <n v="4"/>
    <n v="12"/>
    <n v="40"/>
    <n v="8"/>
    <n v="25"/>
    <n v="30"/>
    <x v="0"/>
  </r>
  <r>
    <x v="0"/>
    <x v="24"/>
    <n v="680"/>
    <n v="280"/>
    <n v="32"/>
    <n v="7"/>
    <n v="1.3159339999999999"/>
    <n v="80"/>
    <n v="1430"/>
    <n v="69"/>
    <n v="6"/>
    <n v="12"/>
    <n v="31"/>
    <n v="8"/>
    <n v="15"/>
    <n v="30"/>
    <x v="0"/>
  </r>
  <r>
    <x v="0"/>
    <x v="25"/>
    <n v="570"/>
    <n v="200"/>
    <n v="23"/>
    <n v="5"/>
    <n v="1.3159339999999999"/>
    <n v="60"/>
    <n v="1050"/>
    <n v="64"/>
    <n v="4"/>
    <n v="11"/>
    <n v="28"/>
    <n v="4"/>
    <n v="10"/>
    <n v="20"/>
    <x v="0"/>
  </r>
  <r>
    <x v="0"/>
    <x v="26"/>
    <n v="530"/>
    <n v="200"/>
    <n v="22"/>
    <n v="4"/>
    <n v="1.3159339999999999"/>
    <n v="45"/>
    <n v="1000"/>
    <n v="59"/>
    <n v="3"/>
    <n v="13"/>
    <n v="25"/>
    <n v="6"/>
    <n v="10"/>
    <n v="20"/>
    <x v="0"/>
  </r>
  <r>
    <x v="0"/>
    <x v="27"/>
    <n v="530"/>
    <n v="240"/>
    <n v="27"/>
    <n v="13"/>
    <n v="1.5"/>
    <n v="100"/>
    <n v="1090"/>
    <n v="41"/>
    <n v="3"/>
    <n v="10"/>
    <n v="31"/>
    <n v="20"/>
    <n v="6"/>
    <n v="15"/>
    <x v="0"/>
  </r>
  <r>
    <x v="0"/>
    <x v="28"/>
    <n v="670"/>
    <n v="320"/>
    <n v="35"/>
    <n v="12"/>
    <n v="1.5"/>
    <n v="95"/>
    <n v="1010"/>
    <n v="56"/>
    <n v="4"/>
    <n v="13"/>
    <n v="32"/>
    <n v="20"/>
    <n v="15"/>
    <n v="30"/>
    <x v="0"/>
  </r>
  <r>
    <x v="0"/>
    <x v="29"/>
    <n v="560"/>
    <n v="180"/>
    <n v="20"/>
    <n v="5"/>
    <n v="1.3159339999999999"/>
    <n v="115"/>
    <n v="1550"/>
    <n v="56"/>
    <n v="4"/>
    <n v="14"/>
    <n v="41"/>
    <n v="20"/>
    <n v="25"/>
    <n v="30"/>
    <x v="0"/>
  </r>
  <r>
    <x v="0"/>
    <x v="30"/>
    <n v="730"/>
    <n v="300"/>
    <n v="33"/>
    <n v="7"/>
    <n v="1.3159339999999999"/>
    <n v="80"/>
    <n v="1430"/>
    <n v="75"/>
    <n v="5"/>
    <n v="13"/>
    <n v="32"/>
    <n v="20"/>
    <n v="20"/>
    <n v="30"/>
    <x v="0"/>
  </r>
  <r>
    <x v="0"/>
    <x v="31"/>
    <n v="690"/>
    <n v="340"/>
    <n v="37"/>
    <n v="14"/>
    <n v="1.5"/>
    <n v="110"/>
    <n v="1310"/>
    <n v="51"/>
    <n v="3"/>
    <n v="14"/>
    <n v="38"/>
    <n v="6"/>
    <n v="15"/>
    <n v="15"/>
    <x v="0"/>
  </r>
  <r>
    <x v="0"/>
    <x v="32"/>
    <n v="630"/>
    <n v="200"/>
    <n v="22"/>
    <n v="7"/>
    <n v="1.3159339999999999"/>
    <n v="135"/>
    <n v="1930"/>
    <n v="61"/>
    <n v="4"/>
    <n v="18"/>
    <n v="48"/>
    <n v="4"/>
    <n v="30"/>
    <n v="25"/>
    <x v="0"/>
  </r>
  <r>
    <x v="0"/>
    <x v="33"/>
    <n v="800"/>
    <n v="320"/>
    <n v="36"/>
    <n v="9"/>
    <n v="0.5"/>
    <n v="95"/>
    <n v="1820"/>
    <n v="80"/>
    <n v="5"/>
    <n v="18"/>
    <n v="39"/>
    <n v="4"/>
    <n v="20"/>
    <n v="30"/>
    <x v="0"/>
  </r>
  <r>
    <x v="0"/>
    <x v="34"/>
    <n v="370"/>
    <n v="190"/>
    <n v="21"/>
    <n v="3.5"/>
    <n v="1.3159339999999999"/>
    <n v="70"/>
    <n v="910"/>
    <n v="16"/>
    <n v="4.238289"/>
    <n v="7.6482619999999999"/>
    <n v="28"/>
    <n v="21.338349999999998"/>
    <n v="22.289860000000001"/>
    <n v="2"/>
    <x v="0"/>
  </r>
  <r>
    <x v="0"/>
    <x v="35"/>
    <n v="480"/>
    <n v="250"/>
    <n v="28"/>
    <n v="4.5"/>
    <n v="1.3159339999999999"/>
    <n v="95"/>
    <n v="1290"/>
    <n v="21"/>
    <n v="4.238289"/>
    <n v="1"/>
    <n v="38"/>
    <n v="21.338349999999998"/>
    <n v="22.289860000000001"/>
    <n v="2"/>
    <x v="0"/>
  </r>
  <r>
    <x v="0"/>
    <x v="36"/>
    <n v="760"/>
    <n v="390"/>
    <n v="44"/>
    <n v="8"/>
    <n v="0.5"/>
    <n v="145"/>
    <n v="1890"/>
    <n v="32"/>
    <n v="1"/>
    <n v="1"/>
    <n v="58"/>
    <n v="21.338349999999998"/>
    <n v="22.289860000000001"/>
    <n v="2"/>
    <x v="0"/>
  </r>
  <r>
    <x v="0"/>
    <x v="37"/>
    <n v="1210"/>
    <n v="630"/>
    <n v="70"/>
    <n v="12"/>
    <n v="1"/>
    <n v="240"/>
    <n v="3230"/>
    <n v="52"/>
    <n v="1"/>
    <n v="4"/>
    <n v="94"/>
    <n v="21.338349999999998"/>
    <n v="22.289860000000001"/>
    <n v="4"/>
    <x v="0"/>
  </r>
  <r>
    <x v="0"/>
    <x v="38"/>
    <n v="1510"/>
    <n v="790"/>
    <n v="88"/>
    <n v="15"/>
    <n v="1"/>
    <n v="295"/>
    <n v="3770"/>
    <n v="64"/>
    <n v="1"/>
    <n v="2"/>
    <n v="115"/>
    <n v="21.338349999999998"/>
    <n v="2"/>
    <n v="6"/>
    <x v="0"/>
  </r>
  <r>
    <x v="0"/>
    <x v="39"/>
    <n v="2430"/>
    <n v="1270"/>
    <n v="141"/>
    <n v="24"/>
    <n v="2"/>
    <n v="475"/>
    <n v="6080"/>
    <n v="103"/>
    <n v="2"/>
    <n v="3"/>
    <n v="186"/>
    <n v="21.338349999999998"/>
    <n v="2"/>
    <n v="8"/>
    <x v="0"/>
  </r>
  <r>
    <x v="0"/>
    <x v="40"/>
    <n v="180"/>
    <n v="100"/>
    <n v="11"/>
    <n v="2"/>
    <n v="1.3159339999999999"/>
    <n v="30"/>
    <n v="340"/>
    <n v="11"/>
    <n v="1"/>
    <n v="7.6482619999999999"/>
    <n v="10"/>
    <n v="21.338349999999998"/>
    <n v="2"/>
    <n v="25.266670000000001"/>
    <x v="0"/>
  </r>
  <r>
    <x v="0"/>
    <x v="41"/>
    <n v="270"/>
    <n v="140"/>
    <n v="16"/>
    <n v="2.5"/>
    <n v="1.3159339999999999"/>
    <n v="45"/>
    <n v="510"/>
    <n v="16"/>
    <n v="1"/>
    <n v="7.6482619999999999"/>
    <n v="15"/>
    <n v="21.338349999999998"/>
    <n v="2"/>
    <n v="25.266670000000001"/>
    <x v="0"/>
  </r>
  <r>
    <x v="0"/>
    <x v="42"/>
    <n v="440"/>
    <n v="240"/>
    <n v="27"/>
    <n v="4.5"/>
    <n v="1.3159339999999999"/>
    <n v="75"/>
    <n v="840"/>
    <n v="26"/>
    <n v="2"/>
    <n v="7.6482619999999999"/>
    <n v="24"/>
    <n v="21.338349999999998"/>
    <n v="4"/>
    <n v="2"/>
    <x v="0"/>
  </r>
  <r>
    <x v="0"/>
    <x v="43"/>
    <n v="890"/>
    <n v="480"/>
    <n v="53"/>
    <n v="9"/>
    <n v="1.3159339999999999"/>
    <n v="145"/>
    <n v="1680"/>
    <n v="53"/>
    <n v="4"/>
    <n v="7.6482619999999999"/>
    <n v="49"/>
    <n v="21.338349999999998"/>
    <n v="8"/>
    <n v="4"/>
    <x v="0"/>
  </r>
  <r>
    <x v="0"/>
    <x v="44"/>
    <n v="1770"/>
    <n v="960"/>
    <n v="107"/>
    <n v="18"/>
    <n v="0.5"/>
    <n v="295"/>
    <n v="3370"/>
    <n v="105"/>
    <n v="7"/>
    <n v="1"/>
    <n v="98"/>
    <n v="21.338349999999998"/>
    <n v="15"/>
    <n v="6"/>
    <x v="0"/>
  </r>
  <r>
    <x v="0"/>
    <x v="45"/>
    <n v="640"/>
    <n v="240"/>
    <n v="27"/>
    <n v="4"/>
    <n v="1.3159339999999999"/>
    <n v="105"/>
    <n v="1780"/>
    <n v="63"/>
    <n v="2"/>
    <n v="35"/>
    <n v="39"/>
    <n v="4"/>
    <n v="15"/>
    <n v="4"/>
    <x v="0"/>
  </r>
  <r>
    <x v="0"/>
    <x v="46"/>
    <n v="960"/>
    <n v="360"/>
    <n v="40"/>
    <n v="6"/>
    <n v="1.3159339999999999"/>
    <n v="160"/>
    <n v="2670"/>
    <n v="94"/>
    <n v="3"/>
    <n v="52"/>
    <n v="58"/>
    <n v="4"/>
    <n v="25"/>
    <n v="8"/>
    <x v="0"/>
  </r>
  <r>
    <x v="0"/>
    <x v="47"/>
    <n v="1600"/>
    <n v="600"/>
    <n v="66"/>
    <n v="10"/>
    <n v="1.3159339999999999"/>
    <n v="265"/>
    <n v="4450"/>
    <n v="156"/>
    <n v="5"/>
    <n v="87"/>
    <n v="97"/>
    <n v="8"/>
    <n v="40"/>
    <n v="10"/>
    <x v="0"/>
  </r>
  <r>
    <x v="0"/>
    <x v="48"/>
    <n v="140"/>
    <n v="70"/>
    <n v="7"/>
    <n v="0.5"/>
    <n v="1.3159339999999999"/>
    <n v="74.184889999999996"/>
    <n v="20"/>
    <n v="13"/>
    <n v="5"/>
    <n v="7"/>
    <n v="7"/>
    <n v="180"/>
    <n v="45"/>
    <n v="10"/>
    <x v="0"/>
  </r>
  <r>
    <x v="0"/>
    <x v="49"/>
    <n v="270"/>
    <n v="80"/>
    <n v="9"/>
    <n v="1"/>
    <n v="1.3159339999999999"/>
    <n v="80"/>
    <n v="740"/>
    <n v="18"/>
    <n v="5"/>
    <n v="10"/>
    <n v="31"/>
    <n v="180"/>
    <n v="70"/>
    <n v="10"/>
    <x v="0"/>
  </r>
  <r>
    <x v="0"/>
    <x v="50"/>
    <n v="490"/>
    <n v="250"/>
    <n v="28"/>
    <n v="8"/>
    <n v="1.3159339999999999"/>
    <n v="95"/>
    <n v="1120"/>
    <n v="28"/>
    <n v="4"/>
    <n v="4"/>
    <n v="33"/>
    <n v="180"/>
    <n v="60"/>
    <n v="15"/>
    <x v="0"/>
  </r>
  <r>
    <x v="0"/>
    <x v="51"/>
    <n v="190"/>
    <n v="110"/>
    <n v="12"/>
    <n v="5"/>
    <n v="1.3159339999999999"/>
    <n v="40"/>
    <n v="660"/>
    <n v="9"/>
    <n v="3"/>
    <n v="3"/>
    <n v="14"/>
    <n v="180"/>
    <n v="50"/>
    <n v="15"/>
    <x v="0"/>
  </r>
  <r>
    <x v="0"/>
    <x v="52"/>
    <n v="320"/>
    <n v="120"/>
    <n v="14"/>
    <n v="6"/>
    <n v="1.3159339999999999"/>
    <n v="45"/>
    <n v="1230"/>
    <n v="9"/>
    <n v="3"/>
    <n v="4"/>
    <n v="42"/>
    <n v="180"/>
    <n v="60"/>
    <n v="15"/>
    <x v="0"/>
  </r>
  <r>
    <x v="0"/>
    <x v="53"/>
    <n v="490"/>
    <n v="250"/>
    <n v="28"/>
    <n v="8"/>
    <n v="1.3159339999999999"/>
    <n v="95"/>
    <n v="1120"/>
    <n v="28"/>
    <n v="4"/>
    <n v="4"/>
    <n v="33"/>
    <n v="180"/>
    <n v="60"/>
    <n v="15"/>
    <x v="0"/>
  </r>
  <r>
    <x v="0"/>
    <x v="54"/>
    <n v="220"/>
    <n v="90"/>
    <n v="10"/>
    <n v="3.5"/>
    <n v="1.3159339999999999"/>
    <n v="15"/>
    <n v="500"/>
    <n v="26"/>
    <n v="6"/>
    <n v="9"/>
    <n v="8"/>
    <n v="180"/>
    <n v="40"/>
    <n v="20"/>
    <x v="0"/>
  </r>
  <r>
    <x v="0"/>
    <x v="55"/>
    <n v="350"/>
    <n v="100"/>
    <n v="12"/>
    <n v="4.5"/>
    <n v="1.3159339999999999"/>
    <n v="110"/>
    <n v="1070"/>
    <n v="27"/>
    <n v="6"/>
    <n v="9"/>
    <n v="37"/>
    <n v="180"/>
    <n v="50"/>
    <n v="20"/>
    <x v="0"/>
  </r>
  <r>
    <x v="0"/>
    <x v="56"/>
    <n v="520"/>
    <n v="230"/>
    <n v="25"/>
    <n v="6"/>
    <n v="1.3159339999999999"/>
    <n v="75"/>
    <n v="960"/>
    <n v="46"/>
    <n v="8"/>
    <n v="9"/>
    <n v="28"/>
    <n v="180"/>
    <n v="40"/>
    <n v="20"/>
    <x v="0"/>
  </r>
  <r>
    <x v="1"/>
    <x v="57"/>
    <n v="430"/>
    <n v="144"/>
    <n v="16"/>
    <n v="8"/>
    <n v="1.3159339999999999"/>
    <n v="85"/>
    <n v="1120"/>
    <n v="37"/>
    <n v="3"/>
    <n v="7"/>
    <n v="37"/>
    <n v="30"/>
    <n v="40"/>
    <n v="25"/>
    <x v="0"/>
  </r>
  <r>
    <x v="1"/>
    <x v="58"/>
    <n v="310"/>
    <n v="54"/>
    <n v="6"/>
    <n v="2"/>
    <n v="1.3159339999999999"/>
    <n v="55"/>
    <n v="820"/>
    <n v="36"/>
    <n v="3"/>
    <n v="7"/>
    <n v="29"/>
    <n v="25"/>
    <n v="40"/>
    <n v="10"/>
    <x v="0"/>
  </r>
  <r>
    <x v="1"/>
    <x v="59"/>
    <n v="270"/>
    <n v="99"/>
    <n v="11"/>
    <n v="2.5"/>
    <n v="1.3159339999999999"/>
    <n v="45"/>
    <n v="800"/>
    <n v="26"/>
    <n v="1"/>
    <n v="4"/>
    <n v="16"/>
    <n v="21.338349999999998"/>
    <n v="22.289860000000001"/>
    <n v="2"/>
    <x v="0"/>
  </r>
  <r>
    <x v="1"/>
    <x v="60"/>
    <n v="120"/>
    <n v="54"/>
    <n v="6"/>
    <n v="3"/>
    <n v="1.3159339999999999"/>
    <n v="25"/>
    <n v="320"/>
    <n v="6"/>
    <n v="4.238289"/>
    <n v="1"/>
    <n v="11"/>
    <n v="21.338349999999998"/>
    <n v="22.289860000000001"/>
    <n v="2"/>
    <x v="0"/>
  </r>
  <r>
    <x v="1"/>
    <x v="61"/>
    <n v="230"/>
    <n v="108"/>
    <n v="12"/>
    <n v="3"/>
    <n v="1.3159339999999999"/>
    <n v="55"/>
    <n v="630"/>
    <n v="13"/>
    <n v="1"/>
    <n v="1"/>
    <n v="22"/>
    <n v="21.338349999999998"/>
    <n v="2"/>
    <n v="4"/>
    <x v="0"/>
  </r>
  <r>
    <x v="1"/>
    <x v="62"/>
    <n v="350"/>
    <n v="153"/>
    <n v="17"/>
    <n v="3"/>
    <n v="1.3159339999999999"/>
    <n v="70"/>
    <n v="940"/>
    <n v="22"/>
    <n v="1"/>
    <n v="3"/>
    <n v="28"/>
    <n v="2"/>
    <n v="2"/>
    <n v="6"/>
    <x v="0"/>
  </r>
  <r>
    <x v="1"/>
    <x v="63"/>
    <n v="470"/>
    <n v="207"/>
    <n v="23"/>
    <n v="3"/>
    <n v="1.3159339999999999"/>
    <n v="90"/>
    <n v="1250"/>
    <n v="29"/>
    <n v="1"/>
    <n v="4"/>
    <n v="37"/>
    <n v="2"/>
    <n v="4"/>
    <n v="8"/>
    <x v="0"/>
  </r>
  <r>
    <x v="1"/>
    <x v="64"/>
    <n v="500"/>
    <n v="207"/>
    <n v="23"/>
    <n v="7"/>
    <n v="1.3159339999999999"/>
    <n v="75"/>
    <n v="1590"/>
    <n v="42"/>
    <n v="3"/>
    <n v="6"/>
    <n v="31"/>
    <n v="30"/>
    <n v="10"/>
    <n v="20"/>
    <x v="0"/>
  </r>
  <r>
    <x v="1"/>
    <x v="65"/>
    <n v="130"/>
    <n v="54"/>
    <n v="6"/>
    <n v="1.5"/>
    <n v="1.3159339999999999"/>
    <n v="40"/>
    <n v="490"/>
    <n v="5"/>
    <n v="1"/>
    <n v="7.6482619999999999"/>
    <n v="14"/>
    <n v="21.338349999999998"/>
    <n v="2"/>
    <n v="2"/>
    <x v="0"/>
  </r>
  <r>
    <x v="1"/>
    <x v="66"/>
    <n v="190"/>
    <n v="81"/>
    <n v="9"/>
    <n v="1.5"/>
    <n v="1.3159339999999999"/>
    <n v="55"/>
    <n v="730"/>
    <n v="7"/>
    <n v="1"/>
    <n v="7.6482619999999999"/>
    <n v="21"/>
    <n v="21.338349999999998"/>
    <n v="4"/>
    <n v="2"/>
    <x v="0"/>
  </r>
  <r>
    <x v="1"/>
    <x v="67"/>
    <n v="260"/>
    <n v="110"/>
    <n v="12"/>
    <n v="3"/>
    <n v="1.3159339999999999"/>
    <n v="70"/>
    <n v="990"/>
    <n v="9"/>
    <n v="1"/>
    <n v="1"/>
    <n v="28"/>
    <n v="21.338349999999998"/>
    <n v="2"/>
    <n v="4"/>
    <x v="0"/>
  </r>
  <r>
    <x v="1"/>
    <x v="68"/>
    <n v="390"/>
    <n v="162"/>
    <n v="18"/>
    <n v="1.5"/>
    <n v="1.3159339999999999"/>
    <n v="115"/>
    <n v="1460"/>
    <n v="14"/>
    <n v="2"/>
    <n v="1"/>
    <n v="41"/>
    <n v="21.338349999999998"/>
    <n v="8"/>
    <n v="4"/>
    <x v="0"/>
  </r>
  <r>
    <x v="1"/>
    <x v="69"/>
    <n v="970"/>
    <n v="414"/>
    <n v="46"/>
    <n v="2.5"/>
    <n v="1.3159339999999999"/>
    <n v="285"/>
    <n v="3660"/>
    <n v="35"/>
    <n v="4"/>
    <n v="1"/>
    <n v="103"/>
    <n v="21.338349999999998"/>
    <n v="20"/>
    <n v="10"/>
    <x v="0"/>
  </r>
  <r>
    <x v="1"/>
    <x v="70"/>
    <n v="490"/>
    <n v="170"/>
    <n v="19"/>
    <n v="3"/>
    <n v="1.3159339999999999"/>
    <n v="80"/>
    <n v="1130"/>
    <n v="55"/>
    <n v="5"/>
    <n v="12"/>
    <n v="28"/>
    <n v="35"/>
    <n v="8"/>
    <n v="15"/>
    <x v="0"/>
  </r>
  <r>
    <x v="1"/>
    <x v="71"/>
    <n v="440"/>
    <n v="171"/>
    <n v="19"/>
    <n v="4"/>
    <n v="1.3159339999999999"/>
    <n v="60"/>
    <n v="1350"/>
    <n v="40"/>
    <n v="2"/>
    <n v="5"/>
    <n v="28"/>
    <n v="2"/>
    <n v="4"/>
    <n v="15"/>
    <x v="0"/>
  </r>
  <r>
    <x v="1"/>
    <x v="72"/>
    <n v="70"/>
    <n v="18"/>
    <n v="2"/>
    <n v="1"/>
    <n v="1.3159339999999999"/>
    <n v="35"/>
    <n v="220"/>
    <n v="1"/>
    <n v="4.238289"/>
    <n v="7.6482619999999999"/>
    <n v="13"/>
    <n v="21.338349999999998"/>
    <n v="6"/>
    <n v="25.266670000000001"/>
    <x v="0"/>
  </r>
  <r>
    <x v="1"/>
    <x v="73"/>
    <n v="110"/>
    <n v="27"/>
    <n v="3"/>
    <n v="1"/>
    <n v="1.3159339999999999"/>
    <n v="50"/>
    <n v="330"/>
    <n v="2"/>
    <n v="4.238289"/>
    <n v="7.6482619999999999"/>
    <n v="19"/>
    <n v="21.338349999999998"/>
    <n v="8"/>
    <n v="25.266670000000001"/>
    <x v="0"/>
  </r>
  <r>
    <x v="1"/>
    <x v="74"/>
    <n v="140"/>
    <n v="36"/>
    <n v="4"/>
    <n v="1"/>
    <n v="1.3159339999999999"/>
    <n v="70"/>
    <n v="440"/>
    <n v="2"/>
    <n v="4.238289"/>
    <n v="7.6482619999999999"/>
    <n v="25"/>
    <n v="21.338349999999998"/>
    <n v="10"/>
    <n v="2"/>
    <x v="0"/>
  </r>
  <r>
    <x v="1"/>
    <x v="75"/>
    <n v="210"/>
    <n v="45"/>
    <n v="5"/>
    <n v="1"/>
    <n v="1.3159339999999999"/>
    <n v="100"/>
    <n v="670"/>
    <n v="3"/>
    <n v="4.238289"/>
    <n v="1"/>
    <n v="38"/>
    <n v="21.338349999999998"/>
    <n v="20"/>
    <n v="2"/>
    <x v="0"/>
  </r>
  <r>
    <x v="1"/>
    <x v="76"/>
    <n v="430"/>
    <n v="108"/>
    <n v="12"/>
    <n v="4.5"/>
    <n v="1.3159339999999999"/>
    <n v="85"/>
    <n v="1310"/>
    <n v="47"/>
    <n v="5"/>
    <n v="9"/>
    <n v="33"/>
    <n v="21.338349999999998"/>
    <n v="25"/>
    <n v="25"/>
    <x v="0"/>
  </r>
  <r>
    <x v="1"/>
    <x v="77"/>
    <n v="450"/>
    <n v="117"/>
    <n v="13"/>
    <n v="6"/>
    <n v="1.3159339999999999"/>
    <n v="75"/>
    <n v="1000"/>
    <n v="48"/>
    <n v="4"/>
    <n v="10"/>
    <n v="34"/>
    <n v="21.338349999999998"/>
    <n v="50"/>
    <n v="25"/>
    <x v="0"/>
  </r>
  <r>
    <x v="1"/>
    <x v="78"/>
    <n v="500"/>
    <n v="162"/>
    <n v="18"/>
    <n v="8.233333"/>
    <n v="1.3159339999999999"/>
    <n v="95"/>
    <n v="1200"/>
    <n v="46"/>
    <n v="2"/>
    <n v="10"/>
    <n v="33"/>
    <n v="45"/>
    <n v="40"/>
    <n v="20"/>
    <x v="0"/>
  </r>
  <r>
    <x v="1"/>
    <x v="79"/>
    <n v="450"/>
    <n v="171"/>
    <n v="19"/>
    <n v="4"/>
    <n v="1.3159339999999999"/>
    <n v="60"/>
    <n v="1620"/>
    <n v="41"/>
    <n v="1"/>
    <n v="5"/>
    <n v="29"/>
    <n v="4"/>
    <n v="2"/>
    <n v="15"/>
    <x v="0"/>
  </r>
  <r>
    <x v="1"/>
    <x v="80"/>
    <n v="540"/>
    <n v="225"/>
    <n v="25"/>
    <n v="8"/>
    <n v="1.3159339999999999"/>
    <n v="80"/>
    <n v="1760"/>
    <n v="43"/>
    <n v="2"/>
    <n v="6"/>
    <n v="34"/>
    <n v="30"/>
    <n v="10"/>
    <n v="30"/>
    <x v="0"/>
  </r>
  <r>
    <x v="1"/>
    <x v="81"/>
    <n v="350"/>
    <n v="126"/>
    <n v="14"/>
    <n v="5"/>
    <n v="1.3159339999999999"/>
    <n v="60"/>
    <n v="960"/>
    <n v="29"/>
    <n v="15"/>
    <n v="3"/>
    <n v="37"/>
    <n v="60"/>
    <n v="35"/>
    <n v="35"/>
    <x v="0"/>
  </r>
  <r>
    <x v="1"/>
    <x v="82"/>
    <n v="860"/>
    <n v="423"/>
    <n v="47"/>
    <n v="16"/>
    <n v="1"/>
    <n v="100"/>
    <n v="2520"/>
    <n v="70"/>
    <n v="4.238289"/>
    <n v="8"/>
    <n v="39"/>
    <n v="21.338349999999998"/>
    <n v="22.289860000000001"/>
    <n v="25.266670000000001"/>
    <x v="0"/>
  </r>
  <r>
    <x v="1"/>
    <x v="83"/>
    <n v="720"/>
    <n v="279"/>
    <n v="31"/>
    <n v="15"/>
    <n v="1.3159339999999999"/>
    <n v="120"/>
    <n v="1780"/>
    <n v="65"/>
    <n v="4.238289"/>
    <n v="7"/>
    <n v="48"/>
    <n v="21.338349999999998"/>
    <n v="22.289860000000001"/>
    <n v="25.266670000000001"/>
    <x v="0"/>
  </r>
  <r>
    <x v="2"/>
    <x v="84"/>
    <n v="710"/>
    <n v="380"/>
    <n v="43"/>
    <n v="17"/>
    <n v="2"/>
    <n v="120"/>
    <n v="1120"/>
    <n v="44"/>
    <n v="2"/>
    <n v="7"/>
    <n v="35"/>
    <n v="10"/>
    <n v="25"/>
    <n v="30"/>
    <x v="0"/>
  </r>
  <r>
    <x v="2"/>
    <x v="85"/>
    <n v="640"/>
    <n v="330"/>
    <n v="37"/>
    <n v="14"/>
    <n v="2"/>
    <n v="100"/>
    <n v="930"/>
    <n v="42"/>
    <n v="2"/>
    <n v="6"/>
    <n v="31"/>
    <n v="4"/>
    <n v="2"/>
    <n v="20"/>
    <x v="0"/>
  </r>
  <r>
    <x v="2"/>
    <x v="86"/>
    <n v="340"/>
    <n v="150"/>
    <n v="17"/>
    <n v="6"/>
    <n v="1"/>
    <n v="35"/>
    <n v="640"/>
    <n v="34"/>
    <n v="1"/>
    <n v="6"/>
    <n v="15"/>
    <n v="2"/>
    <n v="4"/>
    <n v="6"/>
    <x v="0"/>
  </r>
  <r>
    <x v="2"/>
    <x v="87"/>
    <n v="410"/>
    <n v="220"/>
    <n v="24"/>
    <n v="9"/>
    <n v="0.5"/>
    <n v="55"/>
    <n v="730"/>
    <n v="32"/>
    <n v="1"/>
    <n v="4"/>
    <n v="20"/>
    <n v="7"/>
    <n v="1"/>
    <n v="15"/>
    <x v="0"/>
  </r>
  <r>
    <x v="2"/>
    <x v="88"/>
    <n v="380"/>
    <n v="200"/>
    <n v="23"/>
    <n v="6"/>
    <n v="1"/>
    <n v="40"/>
    <n v="470"/>
    <n v="32"/>
    <n v="1"/>
    <n v="4"/>
    <n v="15"/>
    <n v="2"/>
    <n v="4"/>
    <n v="6"/>
    <x v="0"/>
  </r>
  <r>
    <x v="2"/>
    <x v="89"/>
    <n v="450"/>
    <n v="250"/>
    <n v="28"/>
    <n v="9"/>
    <n v="1"/>
    <n v="60"/>
    <n v="800"/>
    <n v="33"/>
    <n v="1"/>
    <n v="4"/>
    <n v="19"/>
    <n v="6"/>
    <n v="4"/>
    <n v="15"/>
    <x v="0"/>
  </r>
  <r>
    <x v="2"/>
    <x v="90"/>
    <n v="600"/>
    <n v="350"/>
    <n v="38"/>
    <n v="16"/>
    <n v="2"/>
    <n v="110"/>
    <n v="1350"/>
    <n v="35"/>
    <n v="1"/>
    <n v="7"/>
    <n v="31"/>
    <n v="15"/>
    <n v="4"/>
    <n v="25"/>
    <x v="0"/>
  </r>
  <r>
    <x v="2"/>
    <x v="91"/>
    <n v="870"/>
    <n v="530"/>
    <n v="59"/>
    <n v="20"/>
    <n v="2"/>
    <n v="140"/>
    <n v="1350"/>
    <n v="45"/>
    <n v="2"/>
    <n v="7"/>
    <n v="39"/>
    <n v="10"/>
    <n v="8"/>
    <n v="30"/>
    <x v="0"/>
  </r>
  <r>
    <x v="2"/>
    <x v="92"/>
    <n v="640"/>
    <n v="330"/>
    <n v="37"/>
    <n v="14"/>
    <n v="2"/>
    <n v="100"/>
    <n v="790"/>
    <n v="43"/>
    <n v="2"/>
    <n v="7"/>
    <n v="31"/>
    <n v="6"/>
    <n v="8"/>
    <n v="20"/>
    <x v="0"/>
  </r>
  <r>
    <x v="2"/>
    <x v="93"/>
    <n v="650"/>
    <n v="340"/>
    <n v="37"/>
    <n v="14"/>
    <n v="2"/>
    <n v="100"/>
    <n v="860"/>
    <n v="46"/>
    <n v="2"/>
    <n v="10"/>
    <n v="32"/>
    <n v="8"/>
    <n v="10"/>
    <n v="20"/>
    <x v="0"/>
  </r>
  <r>
    <x v="2"/>
    <x v="94"/>
    <n v="740"/>
    <n v="430"/>
    <n v="48"/>
    <n v="15"/>
    <n v="2"/>
    <n v="110"/>
    <n v="760"/>
    <n v="44"/>
    <n v="2"/>
    <n v="7"/>
    <n v="31"/>
    <n v="6"/>
    <n v="8"/>
    <n v="20"/>
    <x v="0"/>
  </r>
  <r>
    <x v="2"/>
    <x v="95"/>
    <n v="710"/>
    <n v="380"/>
    <n v="43"/>
    <n v="17"/>
    <n v="2"/>
    <n v="120"/>
    <n v="1120"/>
    <n v="43"/>
    <n v="2"/>
    <n v="7"/>
    <n v="35"/>
    <n v="10"/>
    <n v="8"/>
    <n v="30"/>
    <x v="0"/>
  </r>
  <r>
    <x v="2"/>
    <x v="96"/>
    <n v="720"/>
    <n v="380"/>
    <n v="43"/>
    <n v="17"/>
    <n v="2"/>
    <n v="120"/>
    <n v="1190"/>
    <n v="47"/>
    <n v="2"/>
    <n v="10"/>
    <n v="35"/>
    <n v="15"/>
    <n v="10"/>
    <n v="30"/>
    <x v="0"/>
  </r>
  <r>
    <x v="2"/>
    <x v="97"/>
    <n v="800"/>
    <n v="480"/>
    <n v="54"/>
    <n v="18"/>
    <n v="2"/>
    <n v="130"/>
    <n v="1090"/>
    <n v="44"/>
    <n v="2"/>
    <n v="7"/>
    <n v="35"/>
    <n v="10"/>
    <n v="8"/>
    <n v="30"/>
    <x v="0"/>
  </r>
  <r>
    <x v="2"/>
    <x v="98"/>
    <n v="1280"/>
    <n v="830"/>
    <n v="92"/>
    <n v="36"/>
    <n v="4"/>
    <n v="260"/>
    <n v="1630"/>
    <n v="44"/>
    <n v="2"/>
    <n v="7"/>
    <n v="67"/>
    <n v="15"/>
    <n v="6"/>
    <n v="40"/>
    <x v="0"/>
  </r>
  <r>
    <x v="2"/>
    <x v="99"/>
    <n v="1120"/>
    <n v="680"/>
    <n v="76"/>
    <n v="32"/>
    <n v="4"/>
    <n v="235"/>
    <n v="1550"/>
    <n v="44"/>
    <n v="2"/>
    <n v="8"/>
    <n v="63"/>
    <n v="15"/>
    <n v="8"/>
    <n v="40"/>
    <x v="0"/>
  </r>
  <r>
    <x v="2"/>
    <x v="100"/>
    <n v="1130"/>
    <n v="680"/>
    <n v="76"/>
    <n v="32"/>
    <n v="4"/>
    <n v="235"/>
    <n v="1620"/>
    <n v="47"/>
    <n v="2"/>
    <n v="11"/>
    <n v="63"/>
    <n v="20"/>
    <n v="10"/>
    <n v="40"/>
    <x v="0"/>
  </r>
  <r>
    <x v="2"/>
    <x v="101"/>
    <n v="1220"/>
    <n v="780"/>
    <n v="87"/>
    <n v="34"/>
    <n v="4"/>
    <n v="245"/>
    <n v="1520"/>
    <n v="45"/>
    <n v="2"/>
    <n v="8"/>
    <n v="63"/>
    <n v="15"/>
    <n v="8"/>
    <n v="40"/>
    <x v="0"/>
  </r>
  <r>
    <x v="2"/>
    <x v="102"/>
    <n v="1120"/>
    <n v="680"/>
    <n v="76"/>
    <n v="32"/>
    <n v="4"/>
    <n v="235"/>
    <n v="1690"/>
    <n v="43"/>
    <n v="2"/>
    <n v="7"/>
    <n v="63"/>
    <n v="15"/>
    <n v="2"/>
    <n v="40"/>
    <x v="0"/>
  </r>
  <r>
    <x v="2"/>
    <x v="103"/>
    <n v="450"/>
    <n v="130"/>
    <n v="14"/>
    <n v="4"/>
    <n v="1.3159339999999999"/>
    <n v="10"/>
    <n v="1410"/>
    <n v="67"/>
    <n v="5"/>
    <n v="11"/>
    <n v="15"/>
    <n v="6"/>
    <n v="8"/>
    <n v="25"/>
    <x v="0"/>
  </r>
  <r>
    <x v="2"/>
    <x v="104"/>
    <n v="450"/>
    <n v="130"/>
    <n v="14"/>
    <n v="4"/>
    <n v="1.3159339999999999"/>
    <n v="10"/>
    <n v="1350"/>
    <n v="64"/>
    <n v="5"/>
    <n v="8"/>
    <n v="15"/>
    <n v="6"/>
    <n v="8"/>
    <n v="27"/>
    <x v="0"/>
  </r>
  <r>
    <x v="2"/>
    <x v="105"/>
    <n v="450"/>
    <n v="130"/>
    <n v="14"/>
    <n v="4"/>
    <n v="1.3159339999999999"/>
    <n v="10"/>
    <n v="1300"/>
    <n v="64"/>
    <n v="5"/>
    <n v="8"/>
    <n v="15"/>
    <n v="6"/>
    <n v="8"/>
    <n v="25"/>
    <x v="0"/>
  </r>
  <r>
    <x v="2"/>
    <x v="106"/>
    <n v="610"/>
    <n v="270"/>
    <n v="30"/>
    <n v="7"/>
    <n v="1.3159339999999999"/>
    <n v="110"/>
    <n v="1570"/>
    <n v="44"/>
    <n v="3"/>
    <n v="8"/>
    <n v="40"/>
    <n v="11"/>
    <n v="20"/>
    <n v="16"/>
    <x v="0"/>
  </r>
  <r>
    <x v="2"/>
    <x v="107"/>
    <n v="680"/>
    <n v="350"/>
    <n v="39"/>
    <n v="9"/>
    <n v="1.3159339999999999"/>
    <n v="80"/>
    <n v="1120"/>
    <n v="53"/>
    <n v="4"/>
    <n v="7"/>
    <n v="31"/>
    <n v="11"/>
    <n v="7"/>
    <n v="16"/>
    <x v="0"/>
  </r>
  <r>
    <x v="2"/>
    <x v="108"/>
    <n v="430"/>
    <n v="180"/>
    <n v="20"/>
    <n v="4"/>
    <n v="1.3159339999999999"/>
    <n v="80"/>
    <n v="940"/>
    <n v="33"/>
    <n v="2"/>
    <n v="6"/>
    <n v="28"/>
    <n v="6"/>
    <n v="8"/>
    <n v="10"/>
    <x v="0"/>
  </r>
  <r>
    <x v="2"/>
    <x v="109"/>
    <n v="570"/>
    <n v="300"/>
    <n v="33"/>
    <n v="5"/>
    <n v="1.3159339999999999"/>
    <n v="45"/>
    <n v="1060"/>
    <n v="47"/>
    <n v="4"/>
    <n v="6"/>
    <n v="23"/>
    <n v="6"/>
    <n v="8"/>
    <n v="10"/>
    <x v="0"/>
  </r>
  <r>
    <x v="2"/>
    <x v="110"/>
    <n v="450"/>
    <n v="220"/>
    <n v="24"/>
    <n v="4"/>
    <n v="1.3159339999999999"/>
    <n v="35"/>
    <n v="740"/>
    <n v="43"/>
    <n v="1"/>
    <n v="4"/>
    <n v="19"/>
    <n v="21.338349999999998"/>
    <n v="22.289860000000001"/>
    <n v="4"/>
    <x v="0"/>
  </r>
  <r>
    <x v="2"/>
    <x v="111"/>
    <n v="280"/>
    <n v="130"/>
    <n v="14"/>
    <n v="2.5"/>
    <n v="1.3159339999999999"/>
    <n v="74.184889999999996"/>
    <n v="800"/>
    <n v="16"/>
    <n v="4.238289"/>
    <n v="7.6482619999999999"/>
    <n v="22"/>
    <n v="21.338349999999998"/>
    <n v="22.289860000000001"/>
    <n v="25.266670000000001"/>
    <x v="0"/>
  </r>
  <r>
    <x v="2"/>
    <x v="112"/>
    <n v="470"/>
    <n v="220"/>
    <n v="24"/>
    <n v="4.5"/>
    <n v="1.3159339999999999"/>
    <n v="74.184889999999996"/>
    <n v="1340"/>
    <n v="26"/>
    <n v="4.238289"/>
    <n v="7.6482619999999999"/>
    <n v="37"/>
    <n v="21.338349999999998"/>
    <n v="22.289860000000001"/>
    <n v="25.266670000000001"/>
    <x v="0"/>
  </r>
  <r>
    <x v="2"/>
    <x v="113"/>
    <n v="740"/>
    <n v="350"/>
    <n v="39"/>
    <n v="8"/>
    <n v="1.3159339999999999"/>
    <n v="90"/>
    <n v="1550"/>
    <n v="63"/>
    <n v="4"/>
    <n v="12"/>
    <n v="33"/>
    <n v="10"/>
    <n v="8"/>
    <n v="15"/>
    <x v="0"/>
  </r>
  <r>
    <x v="2"/>
    <x v="114"/>
    <n v="1000"/>
    <n v="550"/>
    <n v="61"/>
    <n v="12"/>
    <n v="0.5"/>
    <n v="125"/>
    <n v="4520"/>
    <n v="70"/>
    <n v="5"/>
    <n v="12"/>
    <n v="23"/>
    <n v="21.338349999999998"/>
    <n v="22.289860000000001"/>
    <n v="25.266670000000001"/>
    <x v="0"/>
  </r>
  <r>
    <x v="2"/>
    <x v="115"/>
    <n v="1350"/>
    <n v="900"/>
    <n v="100"/>
    <n v="17"/>
    <n v="1.3159339999999999"/>
    <n v="190"/>
    <n v="2180"/>
    <n v="69"/>
    <n v="4"/>
    <n v="10"/>
    <n v="23"/>
    <n v="21.338349999999998"/>
    <n v="22.289860000000001"/>
    <n v="25.266670000000001"/>
    <x v="0"/>
  </r>
  <r>
    <x v="2"/>
    <x v="116"/>
    <n v="380"/>
    <n v="190"/>
    <n v="22"/>
    <n v="4"/>
    <n v="1.3159339999999999"/>
    <n v="45"/>
    <n v="1250"/>
    <n v="27"/>
    <n v="3"/>
    <n v="1"/>
    <n v="18"/>
    <n v="21.338349999999998"/>
    <n v="22.289860000000001"/>
    <n v="2"/>
    <x v="0"/>
  </r>
  <r>
    <x v="2"/>
    <x v="117"/>
    <n v="560"/>
    <n v="290"/>
    <n v="32"/>
    <n v="6"/>
    <n v="1"/>
    <n v="65"/>
    <n v="1890"/>
    <n v="41"/>
    <n v="5"/>
    <n v="2"/>
    <n v="27"/>
    <n v="21.338349999999998"/>
    <n v="22.289860000000001"/>
    <n v="4"/>
    <x v="0"/>
  </r>
  <r>
    <x v="2"/>
    <x v="118"/>
    <n v="350"/>
    <n v="150"/>
    <n v="17"/>
    <n v="3"/>
    <n v="1.3159339999999999"/>
    <n v="45"/>
    <n v="860"/>
    <n v="30"/>
    <n v="2"/>
    <n v="7.6482619999999999"/>
    <n v="21"/>
    <n v="10"/>
    <n v="22.289860000000001"/>
    <n v="2"/>
    <x v="0"/>
  </r>
  <r>
    <x v="2"/>
    <x v="119"/>
    <n v="610"/>
    <n v="270"/>
    <n v="30"/>
    <n v="5"/>
    <n v="1.3159339999999999"/>
    <n v="80"/>
    <n v="1500"/>
    <n v="51"/>
    <n v="3"/>
    <n v="7.6482619999999999"/>
    <n v="36"/>
    <n v="17"/>
    <n v="22.289860000000001"/>
    <n v="3"/>
    <x v="0"/>
  </r>
  <r>
    <x v="2"/>
    <x v="120"/>
    <n v="970"/>
    <n v="410"/>
    <n v="46"/>
    <n v="8"/>
    <n v="1"/>
    <n v="55"/>
    <n v="2160"/>
    <n v="109"/>
    <n v="7"/>
    <n v="9"/>
    <n v="30"/>
    <n v="1"/>
    <n v="6"/>
    <n v="13"/>
    <x v="0"/>
  </r>
  <r>
    <x v="2"/>
    <x v="121"/>
    <n v="1080"/>
    <n v="460"/>
    <n v="51"/>
    <n v="9"/>
    <n v="1"/>
    <n v="75"/>
    <n v="2390"/>
    <n v="118"/>
    <n v="8"/>
    <n v="9"/>
    <n v="37"/>
    <n v="1"/>
    <n v="7"/>
    <n v="13"/>
    <x v="0"/>
  </r>
  <r>
    <x v="2"/>
    <x v="122"/>
    <n v="1190"/>
    <n v="510"/>
    <n v="57"/>
    <n v="10"/>
    <n v="1"/>
    <n v="90"/>
    <n v="2610"/>
    <n v="126"/>
    <n v="8"/>
    <n v="9"/>
    <n v="44"/>
    <n v="2"/>
    <n v="8"/>
    <n v="14"/>
    <x v="0"/>
  </r>
  <r>
    <x v="2"/>
    <x v="123"/>
    <n v="330"/>
    <n v="140"/>
    <n v="16"/>
    <n v="3"/>
    <n v="1.3159339999999999"/>
    <n v="55"/>
    <n v="670"/>
    <n v="25"/>
    <n v="2"/>
    <n v="7.6482619999999999"/>
    <n v="22"/>
    <n v="1"/>
    <n v="2"/>
    <n v="1"/>
    <x v="0"/>
  </r>
  <r>
    <x v="2"/>
    <x v="124"/>
    <n v="440"/>
    <n v="190"/>
    <n v="21"/>
    <n v="4"/>
    <n v="1.3159339999999999"/>
    <n v="70"/>
    <n v="900"/>
    <n v="34"/>
    <n v="2"/>
    <n v="1"/>
    <n v="29"/>
    <n v="1"/>
    <n v="2"/>
    <n v="1"/>
    <x v="0"/>
  </r>
  <r>
    <x v="2"/>
    <x v="125"/>
    <n v="550"/>
    <n v="240"/>
    <n v="26"/>
    <n v="5"/>
    <n v="1.3159339999999999"/>
    <n v="90"/>
    <n v="1120"/>
    <n v="42"/>
    <n v="3"/>
    <n v="1"/>
    <n v="36"/>
    <n v="1"/>
    <n v="3"/>
    <n v="2"/>
    <x v="0"/>
  </r>
  <r>
    <x v="2"/>
    <x v="126"/>
    <n v="730"/>
    <n v="350"/>
    <n v="39"/>
    <n v="8"/>
    <n v="1.3159339999999999"/>
    <n v="90"/>
    <n v="1540"/>
    <n v="62"/>
    <n v="3"/>
    <n v="11"/>
    <n v="32"/>
    <n v="4"/>
    <n v="2"/>
    <n v="15"/>
    <x v="0"/>
  </r>
  <r>
    <x v="2"/>
    <x v="127"/>
    <n v="100"/>
    <n v="580"/>
    <n v="64"/>
    <n v="15"/>
    <n v="0.5"/>
    <n v="100"/>
    <n v="2070"/>
    <n v="65"/>
    <n v="4"/>
    <n v="12"/>
    <n v="39"/>
    <n v="15"/>
    <n v="8"/>
    <n v="30"/>
    <x v="0"/>
  </r>
  <r>
    <x v="2"/>
    <x v="128"/>
    <n v="370"/>
    <n v="160"/>
    <n v="18"/>
    <n v="7"/>
    <n v="1.3159339999999999"/>
    <n v="40"/>
    <n v="1180"/>
    <n v="40"/>
    <n v="1"/>
    <n v="15"/>
    <n v="12"/>
    <n v="2"/>
    <n v="4"/>
    <n v="8"/>
    <x v="0"/>
  </r>
  <r>
    <x v="2"/>
    <x v="129"/>
    <n v="430"/>
    <n v="180"/>
    <n v="20"/>
    <n v="7"/>
    <n v="1.3159339999999999"/>
    <n v="40"/>
    <n v="2310"/>
    <n v="49"/>
    <n v="1"/>
    <n v="17"/>
    <n v="14"/>
    <n v="4"/>
    <n v="6"/>
    <n v="10"/>
    <x v="0"/>
  </r>
  <r>
    <x v="2"/>
    <x v="130"/>
    <n v="410"/>
    <n v="230"/>
    <n v="26"/>
    <n v="11"/>
    <n v="1.3159339999999999"/>
    <n v="65"/>
    <n v="1140"/>
    <n v="30"/>
    <n v="2"/>
    <n v="4"/>
    <n v="17"/>
    <n v="10"/>
    <n v="2"/>
    <n v="20"/>
    <x v="0"/>
  </r>
  <r>
    <x v="2"/>
    <x v="131"/>
    <n v="340"/>
    <n v="170"/>
    <n v="19"/>
    <n v="7"/>
    <n v="1.3159339999999999"/>
    <n v="40"/>
    <n v="1250"/>
    <n v="30"/>
    <n v="3"/>
    <n v="4"/>
    <n v="13"/>
    <n v="2"/>
    <n v="10"/>
    <n v="8"/>
    <x v="0"/>
  </r>
  <r>
    <x v="2"/>
    <x v="132"/>
    <n v="320"/>
    <n v="160"/>
    <n v="18"/>
    <n v="7"/>
    <n v="1.3159339999999999"/>
    <n v="40"/>
    <n v="870"/>
    <n v="27"/>
    <n v="1"/>
    <n v="3"/>
    <n v="11"/>
    <n v="21.338349999999998"/>
    <n v="2"/>
    <n v="8"/>
    <x v="0"/>
  </r>
  <r>
    <x v="2"/>
    <x v="133"/>
    <n v="500"/>
    <n v="240"/>
    <n v="26"/>
    <n v="10"/>
    <n v="1.3159339999999999"/>
    <n v="50"/>
    <n v="1410"/>
    <n v="46"/>
    <n v="2"/>
    <n v="7"/>
    <n v="15"/>
    <n v="1"/>
    <n v="3"/>
    <n v="8"/>
    <x v="0"/>
  </r>
  <r>
    <x v="2"/>
    <x v="134"/>
    <n v="210"/>
    <n v="100"/>
    <n v="11"/>
    <n v="4"/>
    <n v="1.3159339999999999"/>
    <n v="20"/>
    <n v="530"/>
    <n v="23"/>
    <n v="2"/>
    <n v="4"/>
    <n v="6"/>
    <n v="21.338349999999998"/>
    <n v="22.289860000000001"/>
    <n v="4"/>
    <x v="0"/>
  </r>
  <r>
    <x v="2"/>
    <x v="135"/>
    <n v="830"/>
    <n v="490"/>
    <n v="54"/>
    <n v="22"/>
    <n v="1"/>
    <n v="85"/>
    <n v="1940"/>
    <n v="54"/>
    <n v="3"/>
    <n v="9"/>
    <n v="30"/>
    <n v="15"/>
    <n v="4"/>
    <n v="30"/>
    <x v="0"/>
  </r>
  <r>
    <x v="2"/>
    <x v="136"/>
    <n v="320"/>
    <n v="160"/>
    <n v="18"/>
    <n v="7"/>
    <n v="1.3159339999999999"/>
    <n v="35"/>
    <n v="910"/>
    <n v="27"/>
    <n v="1"/>
    <n v="2"/>
    <n v="11"/>
    <n v="21.338349999999998"/>
    <n v="22.289860000000001"/>
    <n v="4"/>
    <x v="0"/>
  </r>
  <r>
    <x v="3"/>
    <x v="137"/>
    <n v="330"/>
    <n v="100"/>
    <n v="11"/>
    <n v="4"/>
    <n v="1.3159339999999999"/>
    <n v="30"/>
    <n v="920"/>
    <n v="40"/>
    <n v="2"/>
    <n v="5"/>
    <n v="18"/>
    <n v="2"/>
    <n v="22.289860000000001"/>
    <n v="8"/>
    <x v="0"/>
  </r>
  <r>
    <x v="3"/>
    <x v="138"/>
    <n v="400"/>
    <n v="90"/>
    <n v="10"/>
    <n v="3"/>
    <n v="1.3159339999999999"/>
    <n v="30"/>
    <n v="1230"/>
    <n v="58"/>
    <n v="3"/>
    <n v="23"/>
    <n v="18"/>
    <n v="4"/>
    <n v="10"/>
    <n v="10"/>
    <x v="0"/>
  </r>
  <r>
    <x v="3"/>
    <x v="139"/>
    <n v="450"/>
    <n v="180"/>
    <n v="20"/>
    <n v="6"/>
    <n v="1"/>
    <n v="50"/>
    <n v="1280"/>
    <n v="45"/>
    <n v="2"/>
    <n v="9"/>
    <n v="23"/>
    <n v="2"/>
    <n v="2"/>
    <n v="15"/>
    <x v="0"/>
  </r>
  <r>
    <x v="3"/>
    <x v="140"/>
    <n v="630"/>
    <n v="290"/>
    <n v="32"/>
    <n v="11"/>
    <n v="1.5"/>
    <n v="100"/>
    <n v="2100"/>
    <n v="48"/>
    <n v="2"/>
    <n v="9"/>
    <n v="39"/>
    <n v="2"/>
    <n v="2"/>
    <n v="15"/>
    <x v="0"/>
  </r>
  <r>
    <x v="3"/>
    <x v="141"/>
    <n v="650"/>
    <n v="300"/>
    <n v="33"/>
    <n v="12"/>
    <n v="1"/>
    <n v="105"/>
    <n v="1460"/>
    <n v="51"/>
    <n v="2"/>
    <n v="15"/>
    <n v="38"/>
    <n v="21.338349999999998"/>
    <n v="22.289860000000001"/>
    <n v="25.266670000000001"/>
    <x v="0"/>
  </r>
  <r>
    <x v="3"/>
    <x v="142"/>
    <n v="690"/>
    <n v="280"/>
    <n v="31"/>
    <n v="9"/>
    <n v="1.3159339999999999"/>
    <n v="90"/>
    <n v="1990"/>
    <n v="66"/>
    <n v="3"/>
    <n v="16"/>
    <n v="38"/>
    <n v="21.338349999999998"/>
    <n v="22.289860000000001"/>
    <n v="25.266670000000001"/>
    <x v="0"/>
  </r>
  <r>
    <x v="3"/>
    <x v="143"/>
    <n v="690"/>
    <n v="280"/>
    <n v="31"/>
    <n v="9"/>
    <n v="1.3159339999999999"/>
    <n v="90"/>
    <n v="1990"/>
    <n v="66"/>
    <n v="3"/>
    <n v="16"/>
    <n v="38"/>
    <n v="21.338349999999998"/>
    <n v="22.289860000000001"/>
    <n v="25.266670000000001"/>
    <x v="0"/>
  </r>
  <r>
    <x v="3"/>
    <x v="144"/>
    <n v="540"/>
    <n v="220"/>
    <n v="24"/>
    <n v="4.5"/>
    <n v="1.3159339999999999"/>
    <n v="60"/>
    <n v="2110"/>
    <n v="53"/>
    <n v="2"/>
    <n v="6"/>
    <n v="29"/>
    <n v="21.338349999999998"/>
    <n v="22.289860000000001"/>
    <n v="25.266670000000001"/>
    <x v="0"/>
  </r>
  <r>
    <x v="3"/>
    <x v="145"/>
    <n v="650"/>
    <n v="280"/>
    <n v="31"/>
    <n v="9"/>
    <n v="1.3159339999999999"/>
    <n v="90"/>
    <n v="1750"/>
    <n v="56"/>
    <n v="2"/>
    <n v="9"/>
    <n v="39"/>
    <n v="21.338349999999998"/>
    <n v="22.289860000000001"/>
    <n v="25.266670000000001"/>
    <x v="0"/>
  </r>
  <r>
    <x v="3"/>
    <x v="146"/>
    <n v="690"/>
    <n v="310"/>
    <n v="35"/>
    <n v="10"/>
    <n v="1.3159339999999999"/>
    <n v="110"/>
    <n v="2000"/>
    <n v="53"/>
    <n v="1"/>
    <n v="7"/>
    <n v="41"/>
    <n v="21.338349999999998"/>
    <n v="22.289860000000001"/>
    <n v="25.266670000000001"/>
    <x v="0"/>
  </r>
  <r>
    <x v="3"/>
    <x v="147"/>
    <n v="550"/>
    <n v="230"/>
    <n v="26"/>
    <n v="4.5"/>
    <n v="1.3159339999999999"/>
    <n v="60"/>
    <n v="1480"/>
    <n v="52"/>
    <n v="2"/>
    <n v="6"/>
    <n v="29"/>
    <n v="21.338349999999998"/>
    <n v="22.289860000000001"/>
    <n v="25.266670000000001"/>
    <x v="0"/>
  </r>
  <r>
    <x v="3"/>
    <x v="148"/>
    <n v="540"/>
    <n v="210"/>
    <n v="23"/>
    <n v="11"/>
    <n v="1"/>
    <n v="85"/>
    <n v="2500"/>
    <n v="50"/>
    <n v="2"/>
    <n v="3"/>
    <n v="35"/>
    <n v="2"/>
    <n v="8"/>
    <n v="15"/>
    <x v="0"/>
  </r>
  <r>
    <x v="3"/>
    <x v="149"/>
    <n v="360"/>
    <n v="120"/>
    <n v="14"/>
    <n v="5"/>
    <n v="0.5"/>
    <n v="50"/>
    <n v="970"/>
    <n v="37"/>
    <n v="2"/>
    <n v="5"/>
    <n v="23"/>
    <n v="21.338349999999998"/>
    <n v="22.289860000000001"/>
    <n v="6"/>
    <x v="0"/>
  </r>
  <r>
    <x v="3"/>
    <x v="150"/>
    <n v="510"/>
    <n v="210"/>
    <n v="24"/>
    <n v="9"/>
    <n v="1.5"/>
    <n v="95"/>
    <n v="1610"/>
    <n v="38"/>
    <n v="2"/>
    <n v="5"/>
    <n v="38"/>
    <n v="21.338349999999998"/>
    <n v="22.289860000000001"/>
    <n v="6"/>
    <x v="0"/>
  </r>
  <r>
    <x v="3"/>
    <x v="151"/>
    <n v="640"/>
    <n v="290"/>
    <n v="32"/>
    <n v="11"/>
    <n v="0.5"/>
    <n v="105"/>
    <n v="1950"/>
    <n v="46"/>
    <n v="3"/>
    <n v="4"/>
    <n v="42"/>
    <n v="21.338349999999998"/>
    <n v="22.289860000000001"/>
    <n v="25.266670000000001"/>
    <x v="0"/>
  </r>
  <r>
    <x v="3"/>
    <x v="152"/>
    <n v="480"/>
    <n v="220"/>
    <n v="24"/>
    <n v="7"/>
    <n v="1.3159339999999999"/>
    <n v="65"/>
    <n v="1610"/>
    <n v="37"/>
    <n v="2"/>
    <n v="9"/>
    <n v="30"/>
    <n v="15"/>
    <n v="10"/>
    <n v="15"/>
    <x v="0"/>
  </r>
  <r>
    <x v="3"/>
    <x v="153"/>
    <n v="710"/>
    <n v="390"/>
    <n v="44"/>
    <n v="13"/>
    <n v="1.3159339999999999"/>
    <n v="75"/>
    <n v="1360"/>
    <n v="55"/>
    <n v="4"/>
    <n v="6"/>
    <n v="23"/>
    <n v="21.338349999999998"/>
    <n v="22.289860000000001"/>
    <n v="25.266670000000001"/>
    <x v="0"/>
  </r>
  <r>
    <x v="3"/>
    <x v="154"/>
    <n v="740"/>
    <n v="350"/>
    <n v="39"/>
    <n v="14"/>
    <n v="2"/>
    <n v="130"/>
    <n v="2530"/>
    <n v="48"/>
    <n v="2"/>
    <n v="9"/>
    <n v="49"/>
    <n v="21.338349999999998"/>
    <n v="22.289860000000001"/>
    <n v="25.266670000000001"/>
    <x v="0"/>
  </r>
  <r>
    <x v="3"/>
    <x v="155"/>
    <n v="750"/>
    <n v="330"/>
    <n v="36"/>
    <n v="17"/>
    <n v="2"/>
    <n v="150"/>
    <n v="3350"/>
    <n v="51"/>
    <n v="2"/>
    <n v="3"/>
    <n v="55"/>
    <n v="21.338349999999998"/>
    <n v="22.289860000000001"/>
    <n v="25.266670000000001"/>
    <x v="0"/>
  </r>
  <r>
    <x v="3"/>
    <x v="156"/>
    <n v="610"/>
    <n v="270"/>
    <n v="30"/>
    <n v="12"/>
    <n v="2"/>
    <n v="130"/>
    <n v="2040"/>
    <n v="38"/>
    <n v="2"/>
    <n v="5"/>
    <n v="48"/>
    <n v="21.338349999999998"/>
    <n v="22.289860000000001"/>
    <n v="25.266670000000001"/>
    <x v="0"/>
  </r>
  <r>
    <x v="3"/>
    <x v="157"/>
    <n v="300"/>
    <n v="80"/>
    <n v="9"/>
    <n v="4"/>
    <n v="1.3159339999999999"/>
    <n v="35"/>
    <n v="1030"/>
    <n v="37"/>
    <n v="2"/>
    <n v="6"/>
    <n v="18"/>
    <n v="2"/>
    <n v="22.289860000000001"/>
    <n v="15"/>
    <x v="0"/>
  </r>
  <r>
    <x v="3"/>
    <x v="158"/>
    <n v="680"/>
    <n v="360"/>
    <n v="40"/>
    <n v="14"/>
    <n v="0.5"/>
    <n v="100"/>
    <n v="2270"/>
    <n v="49"/>
    <n v="3"/>
    <n v="7"/>
    <n v="32"/>
    <n v="21.338349999999998"/>
    <n v="22.289860000000001"/>
    <n v="25.266670000000001"/>
    <x v="0"/>
  </r>
  <r>
    <x v="3"/>
    <x v="159"/>
    <n v="710"/>
    <n v="410"/>
    <n v="46"/>
    <n v="7"/>
    <n v="0.5"/>
    <n v="65"/>
    <n v="980"/>
    <n v="53"/>
    <n v="4"/>
    <n v="9"/>
    <n v="22"/>
    <n v="21.338349999999998"/>
    <n v="22.289860000000001"/>
    <n v="25.266670000000001"/>
    <x v="0"/>
  </r>
  <r>
    <x v="3"/>
    <x v="160"/>
    <n v="840"/>
    <n v="400"/>
    <n v="44"/>
    <n v="6"/>
    <n v="0.5"/>
    <n v="75"/>
    <n v="1210"/>
    <n v="81"/>
    <n v="6"/>
    <n v="20"/>
    <n v="33"/>
    <n v="10"/>
    <n v="8"/>
    <n v="25"/>
    <x v="0"/>
  </r>
  <r>
    <x v="3"/>
    <x v="161"/>
    <n v="240"/>
    <n v="100"/>
    <n v="11"/>
    <n v="1.5"/>
    <n v="1.3159339999999999"/>
    <n v="30"/>
    <n v="640"/>
    <n v="19"/>
    <n v="1"/>
    <n v="7.6482619999999999"/>
    <n v="16"/>
    <n v="21.338349999999998"/>
    <n v="22.289860000000001"/>
    <n v="2"/>
    <x v="0"/>
  </r>
  <r>
    <x v="3"/>
    <x v="162"/>
    <n v="360"/>
    <n v="150"/>
    <n v="17"/>
    <n v="2.5"/>
    <n v="1.3159339999999999"/>
    <n v="45"/>
    <n v="950"/>
    <n v="28"/>
    <n v="2"/>
    <n v="7.6482619999999999"/>
    <n v="23"/>
    <n v="21.338349999999998"/>
    <n v="4"/>
    <n v="2"/>
    <x v="0"/>
  </r>
  <r>
    <x v="3"/>
    <x v="163"/>
    <n v="600"/>
    <n v="250"/>
    <n v="28"/>
    <n v="4"/>
    <n v="1.3159339999999999"/>
    <n v="75"/>
    <n v="1590"/>
    <n v="47"/>
    <n v="3"/>
    <n v="7.6482619999999999"/>
    <n v="39"/>
    <n v="21.338349999999998"/>
    <n v="8"/>
    <n v="2"/>
    <x v="0"/>
  </r>
  <r>
    <x v="3"/>
    <x v="164"/>
    <n v="680"/>
    <n v="280"/>
    <n v="31"/>
    <n v="8"/>
    <n v="0.5"/>
    <n v="80"/>
    <n v="2420"/>
    <n v="62"/>
    <n v="4"/>
    <n v="5"/>
    <n v="37"/>
    <n v="6"/>
    <n v="20"/>
    <n v="35"/>
    <x v="0"/>
  </r>
  <r>
    <x v="3"/>
    <x v="165"/>
    <n v="550"/>
    <n v="260"/>
    <n v="29"/>
    <n v="7"/>
    <n v="1"/>
    <n v="60"/>
    <n v="1290"/>
    <n v="48"/>
    <n v="3"/>
    <n v="5"/>
    <n v="24"/>
    <n v="10"/>
    <n v="15"/>
    <n v="10"/>
    <x v="0"/>
  </r>
  <r>
    <x v="3"/>
    <x v="166"/>
    <n v="710"/>
    <n v="260"/>
    <n v="28"/>
    <n v="7"/>
    <n v="1.3159339999999999"/>
    <n v="65"/>
    <n v="1930"/>
    <n v="79"/>
    <n v="5"/>
    <n v="15"/>
    <n v="38"/>
    <n v="20"/>
    <n v="10"/>
    <n v="45"/>
    <x v="0"/>
  </r>
  <r>
    <x v="3"/>
    <x v="167"/>
    <n v="520"/>
    <n v="240"/>
    <n v="27"/>
    <n v="9"/>
    <n v="1.3159339999999999"/>
    <n v="65"/>
    <n v="1640"/>
    <n v="39"/>
    <n v="4"/>
    <n v="6"/>
    <n v="30"/>
    <n v="20"/>
    <n v="10"/>
    <n v="35"/>
    <x v="0"/>
  </r>
  <r>
    <x v="3"/>
    <x v="168"/>
    <n v="800"/>
    <n v="310"/>
    <n v="34"/>
    <n v="10"/>
    <n v="0.5"/>
    <n v="80"/>
    <n v="2420"/>
    <n v="79"/>
    <n v="5"/>
    <n v="16"/>
    <n v="45"/>
    <n v="20"/>
    <n v="10"/>
    <n v="45"/>
    <x v="0"/>
  </r>
  <r>
    <x v="3"/>
    <x v="169"/>
    <n v="620"/>
    <n v="310"/>
    <n v="34"/>
    <n v="11"/>
    <n v="0.5"/>
    <n v="85"/>
    <n v="2130"/>
    <n v="39"/>
    <n v="4"/>
    <n v="6"/>
    <n v="37"/>
    <n v="20"/>
    <n v="10"/>
    <n v="30"/>
    <x v="0"/>
  </r>
  <r>
    <x v="3"/>
    <x v="170"/>
    <n v="740"/>
    <n v="320"/>
    <n v="35"/>
    <n v="13"/>
    <n v="1"/>
    <n v="125"/>
    <n v="2050"/>
    <n v="62"/>
    <n v="4"/>
    <n v="17"/>
    <n v="43"/>
    <n v="21.338349999999998"/>
    <n v="22.289860000000001"/>
    <n v="25.266670000000001"/>
    <x v="0"/>
  </r>
  <r>
    <x v="3"/>
    <x v="171"/>
    <n v="590"/>
    <n v="250"/>
    <n v="59"/>
    <n v="10"/>
    <n v="1"/>
    <n v="75"/>
    <n v="1510"/>
    <n v="59"/>
    <n v="4"/>
    <n v="14"/>
    <n v="26"/>
    <n v="21.338349999999998"/>
    <n v="22.289860000000001"/>
    <n v="25.266670000000001"/>
    <x v="0"/>
  </r>
  <r>
    <x v="3"/>
    <x v="172"/>
    <n v="600"/>
    <n v="310"/>
    <n v="35"/>
    <n v="12"/>
    <n v="1"/>
    <n v="110"/>
    <n v="1240"/>
    <n v="42"/>
    <n v="2"/>
    <n v="7"/>
    <n v="33"/>
    <n v="4"/>
    <n v="8"/>
    <n v="20"/>
    <x v="0"/>
  </r>
  <r>
    <x v="3"/>
    <x v="173"/>
    <n v="430"/>
    <n v="160"/>
    <n v="17"/>
    <n v="5"/>
    <n v="1"/>
    <n v="45"/>
    <n v="1060"/>
    <n v="45"/>
    <n v="3"/>
    <n v="11"/>
    <n v="23"/>
    <n v="10"/>
    <n v="10"/>
    <n v="8"/>
    <x v="0"/>
  </r>
  <r>
    <x v="3"/>
    <x v="174"/>
    <n v="650"/>
    <n v="320"/>
    <n v="36"/>
    <n v="15"/>
    <n v="1"/>
    <n v="115"/>
    <n v="1760"/>
    <n v="44"/>
    <n v="2"/>
    <n v="9"/>
    <n v="30"/>
    <n v="21.338349999999998"/>
    <n v="22.289860000000001"/>
    <n v="25.266670000000001"/>
    <x v="0"/>
  </r>
  <r>
    <x v="3"/>
    <x v="175"/>
    <n v="1030"/>
    <n v="459"/>
    <n v="51"/>
    <n v="17"/>
    <n v="1"/>
    <n v="155"/>
    <n v="2940"/>
    <n v="83"/>
    <n v="5"/>
    <n v="19"/>
    <n v="62"/>
    <n v="21.338349999999998"/>
    <n v="22.289860000000001"/>
    <n v="25.266670000000001"/>
    <x v="0"/>
  </r>
  <r>
    <x v="3"/>
    <x v="176"/>
    <n v="730"/>
    <n v="252"/>
    <n v="28"/>
    <n v="6"/>
    <n v="1.3159339999999999"/>
    <n v="65"/>
    <n v="2140"/>
    <n v="80"/>
    <n v="6"/>
    <n v="16"/>
    <n v="41"/>
    <n v="21.338349999999998"/>
    <n v="22.289860000000001"/>
    <n v="25.266670000000001"/>
    <x v="0"/>
  </r>
  <r>
    <x v="3"/>
    <x v="177"/>
    <n v="470"/>
    <n v="180"/>
    <n v="20"/>
    <n v="3.5"/>
    <n v="1.3159339999999999"/>
    <n v="45"/>
    <n v="1520"/>
    <n v="48"/>
    <n v="3"/>
    <n v="5"/>
    <n v="25"/>
    <n v="10"/>
    <n v="15"/>
    <n v="10"/>
    <x v="0"/>
  </r>
  <r>
    <x v="3"/>
    <x v="178"/>
    <n v="980"/>
    <n v="495"/>
    <n v="55"/>
    <n v="14"/>
    <n v="1.3159339999999999"/>
    <n v="85"/>
    <n v="2130"/>
    <n v="80"/>
    <n v="6"/>
    <n v="19"/>
    <n v="43"/>
    <n v="21.338349999999998"/>
    <n v="22.289860000000001"/>
    <n v="25.266670000000001"/>
    <x v="0"/>
  </r>
  <r>
    <x v="3"/>
    <x v="179"/>
    <n v="290"/>
    <n v="120"/>
    <n v="13"/>
    <n v="2"/>
    <n v="1.3159339999999999"/>
    <n v="20"/>
    <n v="860"/>
    <n v="31"/>
    <n v="2"/>
    <n v="2"/>
    <n v="12"/>
    <n v="21.338349999999998"/>
    <n v="22.289860000000001"/>
    <n v="25.266670000000001"/>
    <x v="0"/>
  </r>
  <r>
    <x v="3"/>
    <x v="180"/>
    <n v="290"/>
    <n v="110"/>
    <n v="12"/>
    <n v="3.5"/>
    <n v="1.3159339999999999"/>
    <n v="25"/>
    <n v="720"/>
    <n v="30"/>
    <n v="1"/>
    <n v="1"/>
    <n v="15"/>
    <n v="21.338349999999998"/>
    <n v="22.289860000000001"/>
    <n v="25.266670000000001"/>
    <x v="0"/>
  </r>
  <r>
    <x v="3"/>
    <x v="181"/>
    <n v="220"/>
    <n v="80"/>
    <n v="9"/>
    <n v="3.5"/>
    <n v="1.3159339999999999"/>
    <n v="30"/>
    <n v="890"/>
    <n v="21"/>
    <n v="1"/>
    <n v="1"/>
    <n v="14"/>
    <n v="21.338349999999998"/>
    <n v="22.289860000000001"/>
    <n v="25.266670000000001"/>
    <x v="0"/>
  </r>
  <r>
    <x v="3"/>
    <x v="182"/>
    <n v="210"/>
    <n v="70"/>
    <n v="8"/>
    <n v="3"/>
    <n v="1.3159339999999999"/>
    <n v="25"/>
    <n v="780"/>
    <n v="21"/>
    <n v="1"/>
    <n v="2"/>
    <n v="13"/>
    <n v="21.338349999999998"/>
    <n v="22.289860000000001"/>
    <n v="25.266670000000001"/>
    <x v="0"/>
  </r>
  <r>
    <x v="3"/>
    <x v="183"/>
    <n v="240"/>
    <n v="90"/>
    <n v="11"/>
    <n v="4.5"/>
    <n v="1.3159339999999999"/>
    <n v="30"/>
    <n v="670"/>
    <n v="21"/>
    <n v="1"/>
    <n v="1"/>
    <n v="14"/>
    <n v="21.338349999999998"/>
    <n v="22.289860000000001"/>
    <n v="25.266670000000001"/>
    <x v="0"/>
  </r>
  <r>
    <x v="3"/>
    <x v="184"/>
    <n v="300"/>
    <n v="150"/>
    <n v="17"/>
    <n v="6"/>
    <n v="1.3159339999999999"/>
    <n v="35"/>
    <n v="930"/>
    <n v="23"/>
    <n v="1"/>
    <n v="2"/>
    <n v="13"/>
    <n v="21.338349999999998"/>
    <n v="22.289860000000001"/>
    <n v="25.266670000000001"/>
    <x v="0"/>
  </r>
  <r>
    <x v="3"/>
    <x v="185"/>
    <n v="240"/>
    <n v="90"/>
    <n v="11"/>
    <n v="4.5"/>
    <n v="1.3159339999999999"/>
    <n v="30"/>
    <n v="670"/>
    <n v="21"/>
    <n v="1"/>
    <n v="1"/>
    <n v="14"/>
    <n v="21.338349999999998"/>
    <n v="22.289860000000001"/>
    <n v="25.266670000000001"/>
    <x v="0"/>
  </r>
  <r>
    <x v="3"/>
    <x v="186"/>
    <n v="200"/>
    <n v="60"/>
    <n v="7"/>
    <n v="2.5"/>
    <n v="1.3159339999999999"/>
    <n v="25"/>
    <n v="760"/>
    <n v="21"/>
    <n v="1"/>
    <n v="2"/>
    <n v="14"/>
    <n v="21.338349999999998"/>
    <n v="22.289860000000001"/>
    <n v="25.266670000000001"/>
    <x v="0"/>
  </r>
  <r>
    <x v="3"/>
    <x v="187"/>
    <n v="70"/>
    <n v="45"/>
    <n v="5"/>
    <n v="2.5"/>
    <n v="1.3159339999999999"/>
    <n v="15"/>
    <n v="100"/>
    <n v="4"/>
    <n v="1"/>
    <n v="2"/>
    <n v="5"/>
    <n v="35"/>
    <n v="10"/>
    <n v="10"/>
    <x v="0"/>
  </r>
  <r>
    <x v="3"/>
    <x v="188"/>
    <n v="430"/>
    <n v="220"/>
    <n v="24"/>
    <n v="8"/>
    <n v="1.3159339999999999"/>
    <n v="65"/>
    <n v="1000"/>
    <n v="26"/>
    <n v="4"/>
    <n v="4"/>
    <n v="28"/>
    <n v="60"/>
    <n v="20"/>
    <n v="25"/>
    <x v="0"/>
  </r>
  <r>
    <x v="3"/>
    <x v="189"/>
    <n v="420"/>
    <n v="340"/>
    <n v="37"/>
    <n v="9"/>
    <n v="1.3159339999999999"/>
    <n v="55"/>
    <n v="700"/>
    <n v="11"/>
    <n v="2"/>
    <n v="4"/>
    <n v="10"/>
    <n v="21.338349999999998"/>
    <n v="22.289860000000001"/>
    <n v="25.266670000000001"/>
    <x v="0"/>
  </r>
  <r>
    <x v="3"/>
    <x v="190"/>
    <n v="230"/>
    <n v="120"/>
    <n v="13"/>
    <n v="7"/>
    <n v="1.3159339999999999"/>
    <n v="55"/>
    <n v="870"/>
    <n v="8"/>
    <n v="2"/>
    <n v="5"/>
    <n v="22"/>
    <n v="60"/>
    <n v="20"/>
    <n v="25"/>
    <x v="0"/>
  </r>
  <r>
    <x v="3"/>
    <x v="191"/>
    <n v="720"/>
    <n v="480"/>
    <n v="53"/>
    <n v="15"/>
    <n v="1.3159339999999999"/>
    <n v="85"/>
    <n v="1310"/>
    <n v="39"/>
    <n v="5"/>
    <n v="7"/>
    <n v="22"/>
    <n v="21.338349999999998"/>
    <n v="22.289860000000001"/>
    <n v="25.266670000000001"/>
    <x v="0"/>
  </r>
  <r>
    <x v="4"/>
    <x v="192"/>
    <n v="1550"/>
    <n v="1134"/>
    <n v="126"/>
    <n v="47"/>
    <n v="8"/>
    <n v="805"/>
    <n v="1820"/>
    <n v="21"/>
    <n v="3"/>
    <n v="7"/>
    <n v="134"/>
    <n v="21.338349999999998"/>
    <n v="22.289860000000001"/>
    <n v="25.266670000000001"/>
    <x v="0"/>
  </r>
  <r>
    <x v="4"/>
    <x v="193"/>
    <n v="1000"/>
    <n v="585"/>
    <n v="65"/>
    <n v="24"/>
    <n v="3"/>
    <n v="200"/>
    <n v="1320"/>
    <n v="48"/>
    <n v="2"/>
    <n v="8"/>
    <n v="56"/>
    <n v="21.338349999999998"/>
    <n v="22.289860000000001"/>
    <n v="25.266670000000001"/>
    <x v="0"/>
  </r>
  <r>
    <x v="4"/>
    <x v="194"/>
    <n v="330"/>
    <n v="140"/>
    <n v="16"/>
    <n v="7"/>
    <n v="1.3159339999999999"/>
    <n v="55"/>
    <n v="830"/>
    <n v="32"/>
    <n v="1"/>
    <n v="7"/>
    <n v="18"/>
    <n v="21.338349999999998"/>
    <n v="22.289860000000001"/>
    <n v="25.266670000000001"/>
    <x v="0"/>
  </r>
  <r>
    <x v="4"/>
    <x v="195"/>
    <n v="290"/>
    <n v="120"/>
    <n v="14"/>
    <n v="6"/>
    <n v="0.5"/>
    <n v="40"/>
    <n v="720"/>
    <n v="28"/>
    <n v="1"/>
    <n v="7"/>
    <n v="12"/>
    <n v="21.338349999999998"/>
    <n v="22.289860000000001"/>
    <n v="25.266670000000001"/>
    <x v="0"/>
  </r>
  <r>
    <x v="4"/>
    <x v="196"/>
    <n v="1040"/>
    <n v="630"/>
    <n v="48"/>
    <n v="28"/>
    <n v="2.5"/>
    <n v="220"/>
    <n v="1900"/>
    <n v="48"/>
    <n v="1"/>
    <n v="10"/>
    <n v="57"/>
    <n v="21.338349999999998"/>
    <n v="22.289860000000001"/>
    <n v="25.266670000000001"/>
    <x v="0"/>
  </r>
  <r>
    <x v="4"/>
    <x v="197"/>
    <n v="730"/>
    <n v="351"/>
    <n v="39"/>
    <n v="9"/>
    <n v="1.3159339999999999"/>
    <n v="90"/>
    <n v="1930"/>
    <n v="63"/>
    <n v="4.238289"/>
    <n v="16"/>
    <n v="32"/>
    <n v="21.338349999999998"/>
    <n v="22.289860000000001"/>
    <n v="25.266670000000001"/>
    <x v="0"/>
  </r>
  <r>
    <x v="4"/>
    <x v="198"/>
    <n v="1100"/>
    <n v="675"/>
    <n v="75"/>
    <n v="29"/>
    <n v="3"/>
    <n v="220"/>
    <n v="1850"/>
    <n v="51"/>
    <n v="4.238289"/>
    <n v="13"/>
    <n v="57"/>
    <n v="21.338349999999998"/>
    <n v="22.289860000000001"/>
    <n v="25.266670000000001"/>
    <x v="0"/>
  </r>
  <r>
    <x v="4"/>
    <x v="6"/>
    <n v="300"/>
    <n v="130"/>
    <n v="14"/>
    <n v="6"/>
    <n v="1.3159339999999999"/>
    <n v="45"/>
    <n v="710"/>
    <n v="28"/>
    <n v="1"/>
    <n v="6"/>
    <n v="16"/>
    <n v="21.338349999999998"/>
    <n v="22.289860000000001"/>
    <n v="25.266670000000001"/>
    <x v="0"/>
  </r>
  <r>
    <x v="4"/>
    <x v="199"/>
    <n v="520"/>
    <n v="280"/>
    <n v="31"/>
    <n v="14"/>
    <n v="1"/>
    <n v="105"/>
    <n v="1180"/>
    <n v="33"/>
    <n v="1"/>
    <n v="8"/>
    <n v="31"/>
    <n v="21.338349999999998"/>
    <n v="22.289860000000001"/>
    <n v="25.266670000000001"/>
    <x v="0"/>
  </r>
  <r>
    <x v="4"/>
    <x v="8"/>
    <n v="450"/>
    <n v="230"/>
    <n v="26"/>
    <n v="12"/>
    <n v="1"/>
    <n v="95"/>
    <n v="960"/>
    <n v="29"/>
    <n v="1"/>
    <n v="6"/>
    <n v="26"/>
    <n v="21.338349999999998"/>
    <n v="22.289860000000001"/>
    <n v="25.266670000000001"/>
    <x v="0"/>
  </r>
  <r>
    <x v="4"/>
    <x v="200"/>
    <n v="360"/>
    <n v="160"/>
    <n v="18"/>
    <n v="8"/>
    <n v="1.3159339999999999"/>
    <n v="70"/>
    <n v="520"/>
    <n v="28"/>
    <n v="1"/>
    <n v="6"/>
    <n v="22"/>
    <n v="21.338349999999998"/>
    <n v="22.289860000000001"/>
    <n v="25.266670000000001"/>
    <x v="0"/>
  </r>
  <r>
    <x v="4"/>
    <x v="201"/>
    <n v="900"/>
    <n v="486"/>
    <n v="54"/>
    <n v="25"/>
    <n v="3"/>
    <n v="210"/>
    <n v="1740"/>
    <n v="50"/>
    <n v="2"/>
    <n v="11"/>
    <n v="56"/>
    <n v="21.338349999999998"/>
    <n v="22.289860000000001"/>
    <n v="25.266670000000001"/>
    <x v="0"/>
  </r>
  <r>
    <x v="4"/>
    <x v="202"/>
    <n v="580"/>
    <n v="300"/>
    <n v="33"/>
    <n v="13"/>
    <n v="1.5"/>
    <n v="85"/>
    <n v="1030"/>
    <n v="45"/>
    <n v="2"/>
    <n v="9"/>
    <n v="26"/>
    <n v="21.338349999999998"/>
    <n v="22.289860000000001"/>
    <n v="25.266670000000001"/>
    <x v="0"/>
  </r>
  <r>
    <x v="4"/>
    <x v="203"/>
    <n v="1220"/>
    <n v="720"/>
    <n v="80"/>
    <n v="28"/>
    <n v="3"/>
    <n v="335"/>
    <n v="2050"/>
    <n v="62"/>
    <n v="4.238289"/>
    <n v="15"/>
    <n v="27.89105"/>
    <n v="21.338349999999998"/>
    <n v="22.289860000000001"/>
    <n v="25.266670000000001"/>
    <x v="0"/>
  </r>
  <r>
    <x v="4"/>
    <x v="14"/>
    <n v="260"/>
    <n v="90"/>
    <n v="10"/>
    <n v="4"/>
    <n v="1.3159339999999999"/>
    <n v="35"/>
    <n v="490"/>
    <n v="28"/>
    <n v="1"/>
    <n v="6"/>
    <n v="13"/>
    <n v="21.338349999999998"/>
    <n v="22.289860000000001"/>
    <n v="25.266670000000001"/>
    <x v="0"/>
  </r>
  <r>
    <x v="4"/>
    <x v="204"/>
    <n v="550"/>
    <n v="250"/>
    <n v="27"/>
    <n v="12"/>
    <n v="1.5"/>
    <n v="95"/>
    <n v="1140"/>
    <n v="48"/>
    <n v="2"/>
    <n v="10"/>
    <n v="30"/>
    <n v="21.338349999999998"/>
    <n v="22.289860000000001"/>
    <n v="25.266670000000001"/>
    <x v="0"/>
  </r>
  <r>
    <x v="4"/>
    <x v="205"/>
    <n v="990"/>
    <n v="585"/>
    <n v="65"/>
    <n v="24"/>
    <n v="3"/>
    <n v="205"/>
    <n v="1550"/>
    <n v="46"/>
    <n v="2"/>
    <n v="7"/>
    <n v="55"/>
    <n v="21.338349999999998"/>
    <n v="22.289860000000001"/>
    <n v="25.266670000000001"/>
    <x v="0"/>
  </r>
  <r>
    <x v="4"/>
    <x v="206"/>
    <n v="940"/>
    <n v="567"/>
    <n v="63"/>
    <n v="21"/>
    <n v="2.5"/>
    <n v="175"/>
    <n v="1380"/>
    <n v="45"/>
    <n v="4.238289"/>
    <n v="8"/>
    <n v="49"/>
    <n v="21.338349999999998"/>
    <n v="22.289860000000001"/>
    <n v="25.266670000000001"/>
    <x v="0"/>
  </r>
  <r>
    <x v="4"/>
    <x v="207"/>
    <n v="310"/>
    <n v="110"/>
    <n v="13"/>
    <n v="4"/>
    <n v="0.5"/>
    <n v="25"/>
    <n v="450"/>
    <n v="38"/>
    <n v="1"/>
    <n v="9"/>
    <n v="9"/>
    <n v="21.338349999999998"/>
    <n v="22.289860000000001"/>
    <n v="25.266670000000001"/>
    <x v="0"/>
  </r>
  <r>
    <x v="4"/>
    <x v="208"/>
    <n v="1250"/>
    <n v="738"/>
    <n v="82"/>
    <n v="31"/>
    <n v="3.5"/>
    <n v="230"/>
    <n v="2270"/>
    <n v="69"/>
    <n v="3"/>
    <n v="14"/>
    <n v="60"/>
    <n v="21.338349999999998"/>
    <n v="22.289860000000001"/>
    <n v="25.266670000000001"/>
    <x v="0"/>
  </r>
  <r>
    <x v="4"/>
    <x v="209"/>
    <n v="730"/>
    <n v="387"/>
    <n v="43"/>
    <n v="16"/>
    <n v="1.5"/>
    <n v="125"/>
    <n v="1570"/>
    <n v="52"/>
    <n v="2"/>
    <n v="12"/>
    <n v="35"/>
    <n v="21.338349999999998"/>
    <n v="22.289860000000001"/>
    <n v="25.266670000000001"/>
    <x v="0"/>
  </r>
  <r>
    <x v="4"/>
    <x v="210"/>
    <n v="970"/>
    <n v="549"/>
    <n v="61"/>
    <n v="24"/>
    <n v="3"/>
    <n v="205"/>
    <n v="1640"/>
    <n v="52"/>
    <n v="2"/>
    <n v="12"/>
    <n v="55"/>
    <n v="21.338349999999998"/>
    <n v="22.289860000000001"/>
    <n v="25.266670000000001"/>
    <x v="0"/>
  </r>
  <r>
    <x v="4"/>
    <x v="211"/>
    <n v="1100"/>
    <n v="666"/>
    <n v="74"/>
    <n v="24"/>
    <n v="1"/>
    <n v="180"/>
    <n v="1620"/>
    <n v="59"/>
    <n v="4.238289"/>
    <n v="13"/>
    <n v="50"/>
    <n v="21.338349999999998"/>
    <n v="22.289860000000001"/>
    <n v="25.266670000000001"/>
    <x v="0"/>
  </r>
  <r>
    <x v="4"/>
    <x v="212"/>
    <n v="770"/>
    <n v="432"/>
    <n v="48"/>
    <n v="16"/>
    <n v="2"/>
    <n v="95"/>
    <n v="1360"/>
    <n v="47"/>
    <n v="2"/>
    <n v="9"/>
    <n v="29"/>
    <n v="21.338349999999998"/>
    <n v="22.289860000000001"/>
    <n v="25.266670000000001"/>
    <x v="0"/>
  </r>
  <r>
    <x v="4"/>
    <x v="213"/>
    <n v="900"/>
    <n v="510"/>
    <n v="57"/>
    <n v="19"/>
    <n v="2"/>
    <n v="140"/>
    <n v="1050"/>
    <n v="51"/>
    <n v="3"/>
    <n v="11"/>
    <n v="47"/>
    <n v="21.338349999999998"/>
    <n v="22.289860000000001"/>
    <n v="25.266670000000001"/>
    <x v="0"/>
  </r>
  <r>
    <x v="4"/>
    <x v="214"/>
    <n v="990"/>
    <n v="580"/>
    <n v="65"/>
    <n v="24"/>
    <n v="2"/>
    <n v="160"/>
    <n v="1480"/>
    <n v="53"/>
    <n v="3"/>
    <n v="11"/>
    <n v="52"/>
    <n v="21.338349999999998"/>
    <n v="22.289860000000001"/>
    <n v="25.266670000000001"/>
    <x v="0"/>
  </r>
  <r>
    <x v="4"/>
    <x v="215"/>
    <n v="660"/>
    <n v="360"/>
    <n v="40"/>
    <n v="12"/>
    <n v="1.5"/>
    <n v="90"/>
    <n v="980"/>
    <n v="49"/>
    <n v="2"/>
    <n v="11"/>
    <n v="28"/>
    <n v="21.338349999999998"/>
    <n v="22.289860000000001"/>
    <n v="25.266670000000001"/>
    <x v="0"/>
  </r>
  <r>
    <x v="4"/>
    <x v="216"/>
    <n v="760"/>
    <n v="430"/>
    <n v="47"/>
    <n v="16"/>
    <n v="1"/>
    <n v="100"/>
    <n v="1410"/>
    <n v="53"/>
    <n v="3"/>
    <n v="11"/>
    <n v="33"/>
    <n v="21.338349999999998"/>
    <n v="22.289860000000001"/>
    <n v="25.266670000000001"/>
    <x v="0"/>
  </r>
  <r>
    <x v="4"/>
    <x v="217"/>
    <n v="340"/>
    <n v="170"/>
    <n v="19"/>
    <n v="5"/>
    <n v="1.3159339999999999"/>
    <n v="40"/>
    <n v="510"/>
    <n v="28"/>
    <n v="2"/>
    <n v="6"/>
    <n v="14"/>
    <n v="21.338349999999998"/>
    <n v="22.289860000000001"/>
    <n v="25.266670000000001"/>
    <x v="0"/>
  </r>
  <r>
    <x v="4"/>
    <x v="218"/>
    <n v="380"/>
    <n v="210"/>
    <n v="23"/>
    <n v="8"/>
    <n v="1"/>
    <n v="55"/>
    <n v="730"/>
    <n v="29"/>
    <n v="2"/>
    <n v="6"/>
    <n v="16"/>
    <n v="21.338349999999998"/>
    <n v="22.289860000000001"/>
    <n v="25.266670000000001"/>
    <x v="0"/>
  </r>
  <r>
    <x v="4"/>
    <x v="219"/>
    <n v="590"/>
    <n v="360"/>
    <n v="40"/>
    <n v="12"/>
    <n v="1.3159339999999999"/>
    <n v="150"/>
    <n v="1540"/>
    <n v="18"/>
    <n v="3"/>
    <n v="6"/>
    <n v="42"/>
    <n v="21.338349999999998"/>
    <n v="22.289860000000001"/>
    <n v="25.266670000000001"/>
    <x v="0"/>
  </r>
  <r>
    <x v="4"/>
    <x v="220"/>
    <n v="720"/>
    <n v="450"/>
    <n v="50"/>
    <n v="13"/>
    <n v="1.3159339999999999"/>
    <n v="120"/>
    <n v="1960"/>
    <n v="32"/>
    <n v="5"/>
    <n v="7"/>
    <n v="36"/>
    <n v="21.338349999999998"/>
    <n v="22.289860000000001"/>
    <n v="25.266670000000001"/>
    <x v="0"/>
  </r>
  <r>
    <x v="4"/>
    <x v="221"/>
    <n v="550"/>
    <n v="330"/>
    <n v="37"/>
    <n v="10"/>
    <n v="1.3159339999999999"/>
    <n v="115"/>
    <n v="1640"/>
    <n v="17"/>
    <n v="3"/>
    <n v="5"/>
    <n v="36"/>
    <n v="21.338349999999998"/>
    <n v="22.289860000000001"/>
    <n v="25.266670000000001"/>
    <x v="0"/>
  </r>
  <r>
    <x v="4"/>
    <x v="222"/>
    <n v="690"/>
    <n v="430"/>
    <n v="48"/>
    <n v="12"/>
    <n v="1"/>
    <n v="100"/>
    <n v="1750"/>
    <n v="31"/>
    <n v="4"/>
    <n v="8"/>
    <n v="35"/>
    <n v="21.338349999999998"/>
    <n v="22.289860000000001"/>
    <n v="25.266670000000001"/>
    <x v="0"/>
  </r>
  <r>
    <x v="4"/>
    <x v="223"/>
    <n v="530"/>
    <n v="290"/>
    <n v="32"/>
    <n v="5"/>
    <n v="1.3159339999999999"/>
    <n v="95"/>
    <n v="1640"/>
    <n v="26"/>
    <n v="3"/>
    <n v="6"/>
    <n v="35"/>
    <n v="21.338349999999998"/>
    <n v="22.289860000000001"/>
    <n v="25.266670000000001"/>
    <x v="0"/>
  </r>
  <r>
    <x v="4"/>
    <x v="224"/>
    <n v="670"/>
    <n v="380"/>
    <n v="43"/>
    <n v="7"/>
    <n v="1.3159339999999999"/>
    <n v="80"/>
    <n v="1760"/>
    <n v="40"/>
    <n v="5"/>
    <n v="8"/>
    <n v="34"/>
    <n v="21.338349999999998"/>
    <n v="22.289860000000001"/>
    <n v="25.266670000000001"/>
    <x v="0"/>
  </r>
  <r>
    <x v="4"/>
    <x v="225"/>
    <n v="560"/>
    <n v="270"/>
    <n v="30"/>
    <n v="7"/>
    <n v="1.3159339999999999"/>
    <n v="90"/>
    <n v="980"/>
    <n v="40"/>
    <n v="4"/>
    <n v="34"/>
    <n v="29"/>
    <n v="21.338349999999998"/>
    <n v="22.289860000000001"/>
    <n v="25.266670000000001"/>
    <x v="0"/>
  </r>
  <r>
    <x v="4"/>
    <x v="226"/>
    <n v="700"/>
    <n v="370"/>
    <n v="41"/>
    <n v="9"/>
    <n v="1.3159339999999999"/>
    <n v="80"/>
    <n v="1090"/>
    <n v="54"/>
    <n v="5"/>
    <n v="37"/>
    <n v="28"/>
    <n v="21.338349999999998"/>
    <n v="22.289860000000001"/>
    <n v="25.266670000000001"/>
    <x v="0"/>
  </r>
  <r>
    <x v="4"/>
    <x v="227"/>
    <n v="320"/>
    <n v="120"/>
    <n v="14"/>
    <n v="6"/>
    <n v="1.3159339999999999"/>
    <n v="115"/>
    <n v="650"/>
    <n v="16"/>
    <n v="2"/>
    <n v="4"/>
    <n v="36"/>
    <n v="21.338349999999998"/>
    <n v="22.289860000000001"/>
    <n v="25.266670000000001"/>
    <x v="0"/>
  </r>
  <r>
    <x v="4"/>
    <x v="228"/>
    <n v="450"/>
    <n v="220"/>
    <n v="24"/>
    <n v="7"/>
    <n v="1.3159339999999999"/>
    <n v="85"/>
    <n v="1070"/>
    <n v="30"/>
    <n v="5"/>
    <n v="6"/>
    <n v="29"/>
    <n v="21.338349999999998"/>
    <n v="22.289860000000001"/>
    <n v="25.266670000000001"/>
    <x v="0"/>
  </r>
  <r>
    <x v="4"/>
    <x v="229"/>
    <n v="220"/>
    <n v="180"/>
    <n v="20"/>
    <n v="4"/>
    <n v="1.3159339999999999"/>
    <n v="10"/>
    <n v="540"/>
    <n v="7"/>
    <n v="2"/>
    <n v="3"/>
    <n v="6"/>
    <n v="21.338349999999998"/>
    <n v="22.289860000000001"/>
    <n v="25.266670000000001"/>
    <x v="0"/>
  </r>
  <r>
    <x v="4"/>
    <x v="230"/>
    <n v="230"/>
    <n v="190"/>
    <n v="21"/>
    <n v="5"/>
    <n v="1.3159339999999999"/>
    <n v="30"/>
    <n v="520"/>
    <n v="7"/>
    <n v="2"/>
    <n v="3"/>
    <n v="5"/>
    <n v="21.338349999999998"/>
    <n v="22.289860000000001"/>
    <n v="25.266670000000001"/>
    <x v="0"/>
  </r>
  <r>
    <x v="4"/>
    <x v="231"/>
    <n v="830"/>
    <n v="468"/>
    <n v="52"/>
    <n v="14"/>
    <n v="0.5"/>
    <n v="110"/>
    <n v="2100"/>
    <n v="57"/>
    <n v="4.238289"/>
    <n v="9"/>
    <n v="34"/>
    <n v="21.338349999999998"/>
    <n v="22.289860000000001"/>
    <n v="25.266670000000001"/>
    <x v="0"/>
  </r>
  <r>
    <x v="4"/>
    <x v="232"/>
    <n v="440"/>
    <n v="243"/>
    <n v="27"/>
    <n v="4.5"/>
    <n v="1.3159339999999999"/>
    <n v="15"/>
    <n v="630"/>
    <n v="44"/>
    <n v="4.238289"/>
    <n v="13"/>
    <n v="7"/>
    <n v="21.338349999999998"/>
    <n v="22.289860000000001"/>
    <n v="25.266670000000001"/>
    <x v="0"/>
  </r>
  <r>
    <x v="4"/>
    <x v="233"/>
    <n v="530"/>
    <n v="250"/>
    <n v="27"/>
    <n v="4.5"/>
    <n v="1.3159339999999999"/>
    <n v="30"/>
    <n v="1360"/>
    <n v="54"/>
    <n v="2"/>
    <n v="7"/>
    <n v="17"/>
    <n v="21.338349999999998"/>
    <n v="22.289860000000001"/>
    <n v="25.266670000000001"/>
    <x v="0"/>
  </r>
  <r>
    <x v="4"/>
    <x v="234"/>
    <n v="410"/>
    <n v="150"/>
    <n v="16"/>
    <n v="3"/>
    <n v="1.3159339999999999"/>
    <n v="5"/>
    <n v="1030"/>
    <n v="44"/>
    <n v="7"/>
    <n v="8"/>
    <n v="22"/>
    <n v="21.338349999999998"/>
    <n v="22.289860000000001"/>
    <n v="25.266670000000001"/>
    <x v="0"/>
  </r>
  <r>
    <x v="4"/>
    <x v="235"/>
    <n v="480"/>
    <n v="220"/>
    <n v="25"/>
    <n v="2.5"/>
    <n v="1.3159339999999999"/>
    <n v="5"/>
    <n v="1160"/>
    <n v="42"/>
    <n v="2"/>
    <n v="10"/>
    <n v="22"/>
    <n v="21.338349999999998"/>
    <n v="22.289860000000001"/>
    <n v="25.266670000000001"/>
    <x v="0"/>
  </r>
  <r>
    <x v="4"/>
    <x v="236"/>
    <n v="730"/>
    <n v="351"/>
    <n v="39"/>
    <n v="9"/>
    <n v="1.3159339999999999"/>
    <n v="90"/>
    <n v="1930"/>
    <n v="63"/>
    <n v="4.238289"/>
    <n v="16"/>
    <n v="32"/>
    <n v="21.338349999999998"/>
    <n v="22.289860000000001"/>
    <n v="25.266670000000001"/>
    <x v="0"/>
  </r>
  <r>
    <x v="4"/>
    <x v="237"/>
    <n v="290"/>
    <n v="150"/>
    <n v="17"/>
    <n v="3"/>
    <n v="1.5"/>
    <n v="40"/>
    <n v="780"/>
    <n v="18"/>
    <n v="1"/>
    <n v="1"/>
    <n v="16"/>
    <n v="21.338349999999998"/>
    <n v="22.289860000000001"/>
    <n v="25.266670000000001"/>
    <x v="0"/>
  </r>
  <r>
    <x v="4"/>
    <x v="65"/>
    <n v="190"/>
    <n v="100"/>
    <n v="11"/>
    <n v="2"/>
    <n v="1.3159339999999999"/>
    <n v="25"/>
    <n v="310"/>
    <n v="10"/>
    <n v="1"/>
    <n v="7.6482619999999999"/>
    <n v="10"/>
    <n v="21.338349999999998"/>
    <n v="22.289860000000001"/>
    <n v="25.266670000000001"/>
    <x v="0"/>
  </r>
  <r>
    <x v="4"/>
    <x v="66"/>
    <n v="290"/>
    <n v="150"/>
    <n v="17"/>
    <n v="3"/>
    <n v="1.3159339999999999"/>
    <n v="40"/>
    <n v="460"/>
    <n v="15"/>
    <n v="1"/>
    <n v="7.6482619999999999"/>
    <n v="15"/>
    <n v="21.338349999999998"/>
    <n v="22.289860000000001"/>
    <n v="25.266670000000001"/>
    <x v="0"/>
  </r>
  <r>
    <x v="4"/>
    <x v="238"/>
    <n v="950"/>
    <n v="500"/>
    <n v="55"/>
    <n v="11"/>
    <n v="1.3159339999999999"/>
    <n v="130"/>
    <n v="1530"/>
    <n v="50"/>
    <n v="5"/>
    <n v="7.6482619999999999"/>
    <n v="51"/>
    <n v="21.338349999999998"/>
    <n v="22.289860000000001"/>
    <n v="25.266670000000001"/>
    <x v="0"/>
  </r>
  <r>
    <x v="4"/>
    <x v="239"/>
    <n v="470"/>
    <n v="260"/>
    <n v="29"/>
    <n v="5"/>
    <n v="1.3159339999999999"/>
    <n v="50"/>
    <n v="890"/>
    <n v="34"/>
    <n v="5"/>
    <n v="7.6482619999999999"/>
    <n v="21"/>
    <n v="21.338349999999998"/>
    <n v="22.289860000000001"/>
    <n v="25.266670000000001"/>
    <x v="0"/>
  </r>
  <r>
    <x v="4"/>
    <x v="240"/>
    <n v="570"/>
    <n v="225"/>
    <n v="25"/>
    <n v="8"/>
    <n v="1.3159339999999999"/>
    <n v="70"/>
    <n v="1340"/>
    <n v="57"/>
    <n v="4.238289"/>
    <n v="9"/>
    <n v="32"/>
    <n v="21.338349999999998"/>
    <n v="22.289860000000001"/>
    <n v="25.266670000000001"/>
    <x v="0"/>
  </r>
  <r>
    <x v="4"/>
    <x v="241"/>
    <n v="580"/>
    <n v="252"/>
    <n v="28"/>
    <n v="8"/>
    <n v="0.5"/>
    <n v="70"/>
    <n v="2310"/>
    <n v="56"/>
    <n v="4.238289"/>
    <n v="8"/>
    <n v="30"/>
    <n v="21.338349999999998"/>
    <n v="22.289860000000001"/>
    <n v="25.266670000000001"/>
    <x v="0"/>
  </r>
  <r>
    <x v="4"/>
    <x v="242"/>
    <n v="430"/>
    <n v="250"/>
    <n v="28"/>
    <n v="4.5"/>
    <n v="1.3159339999999999"/>
    <n v="30"/>
    <n v="760"/>
    <n v="34"/>
    <n v="2"/>
    <n v="4"/>
    <n v="12"/>
    <n v="21.338349999999998"/>
    <n v="22.289860000000001"/>
    <n v="25.266670000000001"/>
    <x v="0"/>
  </r>
  <r>
    <x v="4"/>
    <x v="109"/>
    <n v="670"/>
    <n v="370"/>
    <n v="41"/>
    <n v="7"/>
    <n v="0.5"/>
    <n v="60"/>
    <n v="1070"/>
    <n v="54"/>
    <n v="2"/>
    <n v="7"/>
    <n v="23"/>
    <n v="21.338349999999998"/>
    <n v="22.289860000000001"/>
    <n v="25.266670000000001"/>
    <x v="0"/>
  </r>
  <r>
    <x v="4"/>
    <x v="108"/>
    <n v="470"/>
    <n v="170"/>
    <n v="19"/>
    <n v="3.5"/>
    <n v="1.3159339999999999"/>
    <n v="85"/>
    <n v="850"/>
    <n v="39"/>
    <n v="2"/>
    <n v="6"/>
    <n v="37"/>
    <n v="21.338349999999998"/>
    <n v="22.289860000000001"/>
    <n v="25.266670000000001"/>
    <x v="0"/>
  </r>
  <r>
    <x v="4"/>
    <x v="243"/>
    <n v="330"/>
    <n v="170"/>
    <n v="19"/>
    <n v="8"/>
    <n v="1"/>
    <n v="40"/>
    <n v="980"/>
    <n v="28"/>
    <n v="2"/>
    <n v="5"/>
    <n v="14"/>
    <n v="21.338349999999998"/>
    <n v="22.289860000000001"/>
    <n v="25.266670000000001"/>
    <x v="0"/>
  </r>
  <r>
    <x v="4"/>
    <x v="244"/>
    <n v="310"/>
    <n v="140"/>
    <n v="16"/>
    <n v="6"/>
    <n v="1"/>
    <n v="30"/>
    <n v="960"/>
    <n v="32"/>
    <n v="2"/>
    <n v="10"/>
    <n v="11"/>
    <n v="21.338349999999998"/>
    <n v="22.289860000000001"/>
    <n v="25.266670000000001"/>
    <x v="0"/>
  </r>
  <r>
    <x v="4"/>
    <x v="245"/>
    <n v="300"/>
    <n v="160"/>
    <n v="18"/>
    <n v="3"/>
    <n v="1.3159339999999999"/>
    <n v="40"/>
    <n v="950"/>
    <n v="19"/>
    <n v="1"/>
    <n v="1"/>
    <n v="15"/>
    <n v="21.338349999999998"/>
    <n v="22.289860000000001"/>
    <n v="25.266670000000001"/>
    <x v="0"/>
  </r>
  <r>
    <x v="4"/>
    <x v="246"/>
    <n v="630"/>
    <n v="350"/>
    <n v="39"/>
    <n v="7"/>
    <n v="1"/>
    <n v="65"/>
    <n v="1390"/>
    <n v="46"/>
    <n v="3"/>
    <n v="4"/>
    <n v="24"/>
    <n v="21.338349999999998"/>
    <n v="22.289860000000001"/>
    <n v="25.266670000000001"/>
    <x v="0"/>
  </r>
  <r>
    <x v="4"/>
    <x v="247"/>
    <n v="340"/>
    <n v="189"/>
    <n v="21"/>
    <n v="3.5"/>
    <n v="1.3159339999999999"/>
    <n v="45"/>
    <n v="1200"/>
    <n v="21"/>
    <n v="1"/>
    <n v="1"/>
    <n v="16"/>
    <n v="21.338349999999998"/>
    <n v="22.289860000000001"/>
    <n v="25.266670000000001"/>
    <x v="0"/>
  </r>
  <r>
    <x v="4"/>
    <x v="248"/>
    <n v="410"/>
    <n v="150"/>
    <n v="17"/>
    <n v="3"/>
    <n v="1.3159339999999999"/>
    <n v="20"/>
    <n v="870"/>
    <n v="53"/>
    <n v="2"/>
    <n v="14"/>
    <n v="12"/>
    <n v="21.338349999999998"/>
    <n v="22.289860000000001"/>
    <n v="25.266670000000001"/>
    <x v="0"/>
  </r>
  <r>
    <x v="4"/>
    <x v="249"/>
    <n v="840"/>
    <n v="459"/>
    <n v="51"/>
    <n v="12"/>
    <n v="1"/>
    <n v="95"/>
    <n v="1760"/>
    <n v="62"/>
    <n v="3"/>
    <n v="7"/>
    <n v="32"/>
    <n v="21.338349999999998"/>
    <n v="22.289860000000001"/>
    <n v="25.266670000000001"/>
    <x v="0"/>
  </r>
  <r>
    <x v="4"/>
    <x v="250"/>
    <n v="210"/>
    <n v="135"/>
    <n v="15"/>
    <n v="3"/>
    <n v="1.3159339999999999"/>
    <n v="20"/>
    <n v="570"/>
    <n v="11"/>
    <n v="2"/>
    <n v="7.6482619999999999"/>
    <n v="8"/>
    <n v="21.338349999999998"/>
    <n v="22.289860000000001"/>
    <n v="25.266670000000001"/>
    <x v="0"/>
  </r>
  <r>
    <x v="4"/>
    <x v="251"/>
    <n v="530"/>
    <n v="333"/>
    <n v="37"/>
    <n v="7"/>
    <n v="1.3159339999999999"/>
    <n v="55"/>
    <n v="1420"/>
    <n v="28"/>
    <n v="4.238289"/>
    <n v="7.6482619999999999"/>
    <n v="20"/>
    <n v="21.338349999999998"/>
    <n v="22.289860000000001"/>
    <n v="25.266670000000001"/>
    <x v="0"/>
  </r>
  <r>
    <x v="4"/>
    <x v="252"/>
    <n v="410"/>
    <n v="220"/>
    <n v="25"/>
    <n v="4.5"/>
    <n v="1.3159339999999999"/>
    <n v="35"/>
    <n v="850"/>
    <n v="35"/>
    <n v="2"/>
    <n v="5"/>
    <n v="12"/>
    <n v="21.338349999999998"/>
    <n v="22.289860000000001"/>
    <n v="25.266670000000001"/>
    <x v="0"/>
  </r>
  <r>
    <x v="4"/>
    <x v="253"/>
    <n v="700"/>
    <n v="378"/>
    <n v="42"/>
    <n v="7"/>
    <n v="1.3159339999999999"/>
    <n v="65"/>
    <n v="1140"/>
    <n v="57"/>
    <n v="3"/>
    <n v="8"/>
    <n v="25"/>
    <n v="21.338349999999998"/>
    <n v="22.289860000000001"/>
    <n v="25.266670000000001"/>
    <x v="0"/>
  </r>
  <r>
    <x v="4"/>
    <x v="254"/>
    <n v="760"/>
    <n v="405"/>
    <n v="45"/>
    <n v="11"/>
    <n v="1.3159339999999999"/>
    <n v="95"/>
    <n v="1720"/>
    <n v="58"/>
    <n v="3"/>
    <n v="8"/>
    <n v="32"/>
    <n v="21.338349999999998"/>
    <n v="22.289860000000001"/>
    <n v="25.266670000000001"/>
    <x v="0"/>
  </r>
  <r>
    <x v="5"/>
    <x v="255"/>
    <n v="1000"/>
    <n v="660"/>
    <n v="74"/>
    <n v="26"/>
    <n v="2"/>
    <n v="170"/>
    <n v="1610"/>
    <n v="40"/>
    <n v="2"/>
    <n v="9"/>
    <n v="46"/>
    <n v="25"/>
    <n v="8"/>
    <n v="30"/>
    <x v="0"/>
  </r>
  <r>
    <x v="5"/>
    <x v="256"/>
    <n v="800"/>
    <n v="460"/>
    <n v="51"/>
    <n v="20"/>
    <n v="2"/>
    <n v="135"/>
    <n v="1280"/>
    <n v="44"/>
    <n v="3"/>
    <n v="13"/>
    <n v="40"/>
    <n v="25"/>
    <n v="6"/>
    <n v="35"/>
    <x v="0"/>
  </r>
  <r>
    <x v="5"/>
    <x v="257"/>
    <n v="630"/>
    <n v="330"/>
    <n v="37"/>
    <n v="13"/>
    <n v="1"/>
    <n v="95"/>
    <n v="1250"/>
    <n v="44"/>
    <n v="2"/>
    <n v="13"/>
    <n v="30"/>
    <n v="20"/>
    <n v="6"/>
    <n v="25"/>
    <x v="0"/>
  </r>
  <r>
    <x v="5"/>
    <x v="258"/>
    <n v="540"/>
    <n v="270"/>
    <n v="30"/>
    <n v="11"/>
    <n v="1"/>
    <n v="70"/>
    <n v="1020"/>
    <n v="44"/>
    <n v="3"/>
    <n v="13"/>
    <n v="23"/>
    <n v="20"/>
    <n v="6"/>
    <n v="25"/>
    <x v="0"/>
  </r>
  <r>
    <x v="5"/>
    <x v="259"/>
    <n v="570"/>
    <n v="310"/>
    <n v="35"/>
    <n v="11"/>
    <n v="1"/>
    <n v="75"/>
    <n v="820"/>
    <n v="39"/>
    <n v="2"/>
    <n v="8"/>
    <n v="24"/>
    <n v="2"/>
    <n v="22.289860000000001"/>
    <n v="25"/>
    <x v="0"/>
  </r>
  <r>
    <x v="5"/>
    <x v="260"/>
    <n v="400"/>
    <n v="160"/>
    <n v="18"/>
    <n v="9"/>
    <n v="1"/>
    <n v="65"/>
    <n v="930"/>
    <n v="34"/>
    <n v="1"/>
    <n v="8"/>
    <n v="19"/>
    <n v="10"/>
    <n v="22.289860000000001"/>
    <n v="10"/>
    <x v="0"/>
  </r>
  <r>
    <x v="5"/>
    <x v="261"/>
    <n v="630"/>
    <n v="310"/>
    <n v="34"/>
    <n v="18"/>
    <n v="2"/>
    <n v="125"/>
    <n v="1240"/>
    <n v="34"/>
    <n v="1"/>
    <n v="9"/>
    <n v="34"/>
    <n v="15"/>
    <n v="22.289860000000001"/>
    <n v="20"/>
    <x v="0"/>
  </r>
  <r>
    <x v="5"/>
    <x v="262"/>
    <n v="1030"/>
    <n v="480"/>
    <n v="53"/>
    <n v="9"/>
    <n v="1"/>
    <n v="80"/>
    <n v="2780"/>
    <n v="105"/>
    <n v="9"/>
    <n v="4"/>
    <n v="35"/>
    <n v="2"/>
    <n v="22.289860000000001"/>
    <n v="10"/>
    <x v="0"/>
  </r>
  <r>
    <x v="5"/>
    <x v="263"/>
    <n v="1260"/>
    <n v="590"/>
    <n v="66"/>
    <n v="11"/>
    <n v="1"/>
    <n v="120"/>
    <n v="3500"/>
    <n v="121"/>
    <n v="12"/>
    <n v="4"/>
    <n v="49"/>
    <n v="2"/>
    <n v="22.289860000000001"/>
    <n v="10"/>
    <x v="0"/>
  </r>
  <r>
    <x v="5"/>
    <x v="264"/>
    <n v="420"/>
    <n v="240"/>
    <n v="26"/>
    <n v="11"/>
    <n v="1"/>
    <n v="60"/>
    <n v="1140"/>
    <n v="26"/>
    <n v="1"/>
    <n v="3"/>
    <n v="19"/>
    <n v="21.338349999999998"/>
    <n v="22.289860000000001"/>
    <n v="25.266670000000001"/>
    <x v="0"/>
  </r>
  <r>
    <x v="5"/>
    <x v="265"/>
    <n v="390"/>
    <n v="220"/>
    <n v="24"/>
    <n v="11"/>
    <n v="1"/>
    <n v="50"/>
    <n v="1000"/>
    <n v="26"/>
    <n v="1"/>
    <n v="3"/>
    <n v="16"/>
    <n v="21.338349999999998"/>
    <n v="22.289860000000001"/>
    <n v="25.266670000000001"/>
    <x v="0"/>
  </r>
  <r>
    <x v="5"/>
    <x v="266"/>
    <n v="380"/>
    <n v="220"/>
    <n v="24"/>
    <n v="11"/>
    <n v="1"/>
    <n v="55"/>
    <n v="900"/>
    <n v="23"/>
    <n v="1"/>
    <n v="3"/>
    <n v="16"/>
    <n v="10"/>
    <n v="22.289860000000001"/>
    <n v="15"/>
    <x v="0"/>
  </r>
  <r>
    <x v="5"/>
    <x v="267"/>
    <n v="330"/>
    <n v="180"/>
    <n v="20"/>
    <n v="8"/>
    <n v="1"/>
    <n v="40"/>
    <n v="1050"/>
    <n v="24"/>
    <n v="1"/>
    <n v="5"/>
    <n v="13"/>
    <n v="8"/>
    <n v="22.289860000000001"/>
    <n v="6"/>
    <x v="0"/>
  </r>
  <r>
    <x v="5"/>
    <x v="268"/>
    <n v="290"/>
    <n v="160"/>
    <n v="17"/>
    <n v="7"/>
    <n v="1"/>
    <n v="35"/>
    <n v="900"/>
    <n v="22"/>
    <n v="1"/>
    <n v="4"/>
    <n v="11"/>
    <n v="4"/>
    <n v="22.289860000000001"/>
    <n v="6"/>
    <x v="0"/>
  </r>
  <r>
    <x v="5"/>
    <x v="269"/>
    <n v="350"/>
    <n v="180"/>
    <n v="20"/>
    <n v="8"/>
    <n v="1"/>
    <n v="35"/>
    <n v="1000"/>
    <n v="30"/>
    <n v="1"/>
    <n v="6"/>
    <n v="13"/>
    <n v="21.338349999999998"/>
    <n v="22.289860000000001"/>
    <n v="25.266670000000001"/>
    <x v="0"/>
  </r>
  <r>
    <x v="5"/>
    <x v="270"/>
    <n v="310"/>
    <n v="80"/>
    <n v="9"/>
    <n v="3"/>
    <n v="1.3159339999999999"/>
    <n v="50"/>
    <n v="830"/>
    <n v="41"/>
    <n v="2"/>
    <n v="9"/>
    <n v="17"/>
    <n v="10"/>
    <n v="4"/>
    <n v="4"/>
    <x v="0"/>
  </r>
  <r>
    <x v="5"/>
    <x v="271"/>
    <n v="250"/>
    <n v="80"/>
    <n v="9"/>
    <n v="1"/>
    <n v="1.3159339999999999"/>
    <n v="74.184889999999996"/>
    <n v="500"/>
    <n v="36"/>
    <n v="2"/>
    <n v="1"/>
    <n v="7"/>
    <n v="21.338349999999998"/>
    <n v="2"/>
    <n v="2"/>
    <x v="0"/>
  </r>
  <r>
    <x v="5"/>
    <x v="272"/>
    <n v="550"/>
    <n v="410"/>
    <n v="45"/>
    <n v="25"/>
    <n v="1.3159339999999999"/>
    <n v="150"/>
    <n v="900"/>
    <n v="45.752920000000003"/>
    <n v="4.238289"/>
    <n v="7.6482619999999999"/>
    <n v="35"/>
    <n v="30"/>
    <n v="22.289860000000001"/>
    <n v="100"/>
    <x v="0"/>
  </r>
  <r>
    <x v="5"/>
    <x v="273"/>
    <n v="1050"/>
    <n v="670"/>
    <n v="75"/>
    <n v="43"/>
    <n v="1"/>
    <n v="180"/>
    <n v="2210"/>
    <n v="52"/>
    <n v="4.238289"/>
    <n v="30"/>
    <n v="43"/>
    <n v="21.338349999999998"/>
    <n v="22.289860000000001"/>
    <n v="25.266670000000001"/>
    <x v="0"/>
  </r>
  <r>
    <x v="5"/>
    <x v="274"/>
    <n v="760"/>
    <n v="440"/>
    <n v="49"/>
    <n v="21"/>
    <n v="2"/>
    <n v="100"/>
    <n v="1570"/>
    <n v="48"/>
    <n v="2"/>
    <n v="6"/>
    <n v="32"/>
    <n v="21.338349999999998"/>
    <n v="22.289860000000001"/>
    <n v="25.266670000000001"/>
    <x v="0"/>
  </r>
  <r>
    <x v="5"/>
    <x v="134"/>
    <n v="260"/>
    <n v="140"/>
    <n v="15"/>
    <n v="4"/>
    <n v="1.3159339999999999"/>
    <n v="20"/>
    <n v="450"/>
    <n v="26"/>
    <n v="1"/>
    <n v="7"/>
    <n v="6"/>
    <n v="21.338349999999998"/>
    <n v="4"/>
    <n v="25.266670000000001"/>
    <x v="0"/>
  </r>
  <r>
    <x v="5"/>
    <x v="275"/>
    <n v="470"/>
    <n v="200"/>
    <n v="22"/>
    <n v="3"/>
    <n v="1.3159339999999999"/>
    <n v="20"/>
    <n v="1210"/>
    <n v="53"/>
    <n v="2"/>
    <n v="7"/>
    <n v="17"/>
    <n v="10"/>
    <n v="2"/>
    <n v="6"/>
    <x v="0"/>
  </r>
  <r>
    <x v="5"/>
    <x v="276"/>
    <n v="400"/>
    <n v="160"/>
    <n v="18"/>
    <n v="9"/>
    <n v="1"/>
    <n v="65"/>
    <n v="930"/>
    <n v="35"/>
    <n v="1"/>
    <n v="9"/>
    <n v="20"/>
    <n v="20"/>
    <n v="6"/>
    <n v="10"/>
    <x v="0"/>
  </r>
  <r>
    <x v="5"/>
    <x v="277"/>
    <n v="640"/>
    <n v="310"/>
    <n v="34"/>
    <n v="18"/>
    <n v="2"/>
    <n v="125"/>
    <n v="1240"/>
    <n v="35"/>
    <n v="1"/>
    <n v="9"/>
    <n v="34"/>
    <n v="25"/>
    <n v="6"/>
    <n v="20"/>
    <x v="0"/>
  </r>
  <r>
    <x v="5"/>
    <x v="278"/>
    <n v="540"/>
    <n v="240"/>
    <n v="26"/>
    <n v="13"/>
    <n v="1"/>
    <n v="100"/>
    <n v="750"/>
    <n v="34"/>
    <n v="1"/>
    <n v="9"/>
    <n v="29"/>
    <n v="15"/>
    <n v="6"/>
    <n v="4"/>
    <x v="0"/>
  </r>
  <r>
    <x v="5"/>
    <x v="279"/>
    <n v="350"/>
    <n v="130"/>
    <n v="14"/>
    <n v="7"/>
    <n v="1"/>
    <n v="50"/>
    <n v="680"/>
    <n v="34"/>
    <n v="1"/>
    <n v="9"/>
    <n v="17"/>
    <n v="15"/>
    <n v="6"/>
    <n v="4"/>
    <x v="0"/>
  </r>
  <r>
    <x v="5"/>
    <x v="280"/>
    <n v="780"/>
    <n v="430"/>
    <n v="48"/>
    <n v="22"/>
    <n v="2"/>
    <n v="150"/>
    <n v="1390"/>
    <n v="34"/>
    <n v="1"/>
    <n v="7"/>
    <n v="41"/>
    <n v="20"/>
    <n v="6"/>
    <n v="20"/>
    <x v="0"/>
  </r>
  <r>
    <x v="5"/>
    <x v="281"/>
    <n v="580"/>
    <n v="310"/>
    <n v="34"/>
    <n v="7"/>
    <n v="1.3159339999999999"/>
    <n v="45"/>
    <n v="910"/>
    <n v="48"/>
    <n v="2"/>
    <n v="6"/>
    <n v="19"/>
    <n v="21.338349999999998"/>
    <n v="22.289860000000001"/>
    <n v="25.266670000000001"/>
    <x v="0"/>
  </r>
  <r>
    <x v="5"/>
    <x v="282"/>
    <n v="910"/>
    <n v="430"/>
    <n v="48"/>
    <n v="13"/>
    <n v="0.5"/>
    <n v="45"/>
    <n v="2210"/>
    <n v="95"/>
    <n v="5"/>
    <n v="2"/>
    <n v="23"/>
    <n v="21.338349999999998"/>
    <n v="22.289860000000001"/>
    <n v="25.266670000000001"/>
    <x v="0"/>
  </r>
  <r>
    <x v="5"/>
    <x v="283"/>
    <n v="350"/>
    <n v="180"/>
    <n v="20"/>
    <n v="3"/>
    <n v="1.3159339999999999"/>
    <n v="60"/>
    <n v="960"/>
    <n v="22"/>
    <n v="10"/>
    <n v="7.6482619999999999"/>
    <n v="22"/>
    <n v="21.338349999999998"/>
    <n v="22.289860000000001"/>
    <n v="25.266670000000001"/>
    <x v="0"/>
  </r>
  <r>
    <x v="5"/>
    <x v="284"/>
    <n v="500"/>
    <n v="180"/>
    <n v="20"/>
    <n v="8"/>
    <n v="1.3159339999999999"/>
    <n v="65"/>
    <n v="1190"/>
    <n v="45"/>
    <n v="3"/>
    <n v="3"/>
    <n v="33"/>
    <n v="21.338349999999998"/>
    <n v="22.289860000000001"/>
    <n v="25.266670000000001"/>
    <x v="0"/>
  </r>
  <r>
    <x v="5"/>
    <x v="285"/>
    <n v="640"/>
    <n v="220"/>
    <n v="25"/>
    <n v="8"/>
    <n v="1.3159339999999999"/>
    <n v="60"/>
    <n v="1530"/>
    <n v="68"/>
    <n v="4"/>
    <n v="3"/>
    <n v="34"/>
    <n v="21.338349999999998"/>
    <n v="22.289860000000001"/>
    <n v="25.266670000000001"/>
    <x v="0"/>
  </r>
  <r>
    <x v="5"/>
    <x v="286"/>
    <n v="520"/>
    <n v="280"/>
    <n v="31"/>
    <n v="10"/>
    <n v="1.3159339999999999"/>
    <n v="100"/>
    <n v="1470"/>
    <n v="25"/>
    <n v="9"/>
    <n v="6"/>
    <n v="37"/>
    <n v="21.338349999999998"/>
    <n v="22.289860000000001"/>
    <n v="25.266670000000001"/>
    <x v="0"/>
  </r>
  <r>
    <x v="5"/>
    <x v="287"/>
    <n v="280"/>
    <n v="120"/>
    <n v="13"/>
    <n v="2"/>
    <n v="1.3159339999999999"/>
    <n v="40"/>
    <n v="670"/>
    <n v="24"/>
    <n v="9"/>
    <n v="6"/>
    <n v="17"/>
    <n v="21.338349999999998"/>
    <n v="22.289860000000001"/>
    <n v="25.266670000000001"/>
    <x v="0"/>
  </r>
  <r>
    <x v="5"/>
    <x v="109"/>
    <n v="600"/>
    <n v="270"/>
    <n v="30"/>
    <n v="5"/>
    <n v="1.3159339999999999"/>
    <n v="55"/>
    <n v="1250"/>
    <n v="59"/>
    <n v="7"/>
    <n v="8"/>
    <n v="24"/>
    <n v="10"/>
    <n v="6"/>
    <n v="15"/>
    <x v="0"/>
  </r>
  <r>
    <x v="5"/>
    <x v="288"/>
    <n v="350"/>
    <n v="190"/>
    <n v="21"/>
    <n v="5"/>
    <n v="1.3159339999999999"/>
    <n v="35"/>
    <n v="820"/>
    <n v="30"/>
    <n v="2"/>
    <n v="1"/>
    <n v="12"/>
    <n v="10"/>
    <n v="2"/>
    <n v="10"/>
    <x v="0"/>
  </r>
  <r>
    <x v="5"/>
    <x v="289"/>
    <n v="380"/>
    <n v="170"/>
    <n v="19"/>
    <n v="9"/>
    <n v="1.3159339999999999"/>
    <n v="100"/>
    <n v="1540"/>
    <n v="11"/>
    <n v="3"/>
    <n v="6"/>
    <n v="42"/>
    <n v="21.338349999999998"/>
    <n v="22.289860000000001"/>
    <n v="25.266670000000001"/>
    <x v="0"/>
  </r>
  <r>
    <x v="5"/>
    <x v="290"/>
    <n v="150"/>
    <n v="20"/>
    <n v="2"/>
    <n v="0.5"/>
    <n v="1.3159339999999999"/>
    <n v="40"/>
    <n v="730"/>
    <n v="10"/>
    <n v="3"/>
    <n v="6"/>
    <n v="23"/>
    <n v="21.338349999999998"/>
    <n v="22.289860000000001"/>
    <n v="25.266670000000001"/>
    <x v="0"/>
  </r>
  <r>
    <x v="5"/>
    <x v="108"/>
    <n v="360"/>
    <n v="140"/>
    <n v="15"/>
    <n v="3"/>
    <n v="1.3159339999999999"/>
    <n v="50"/>
    <n v="1040"/>
    <n v="32"/>
    <n v="1"/>
    <n v="5"/>
    <n v="25"/>
    <n v="10"/>
    <n v="8"/>
    <n v="6"/>
    <x v="0"/>
  </r>
  <r>
    <x v="5"/>
    <x v="291"/>
    <n v="280"/>
    <n v="130"/>
    <n v="15"/>
    <n v="4"/>
    <n v="1.3159339999999999"/>
    <n v="30"/>
    <n v="800"/>
    <n v="22"/>
    <n v="1"/>
    <n v="1"/>
    <n v="15"/>
    <n v="10"/>
    <n v="4"/>
    <n v="10"/>
    <x v="0"/>
  </r>
  <r>
    <x v="5"/>
    <x v="292"/>
    <n v="20"/>
    <n v="239.2782"/>
    <n v="26.642019999999999"/>
    <n v="8.233333"/>
    <n v="1.3159339999999999"/>
    <n v="74.184889999999996"/>
    <n v="15"/>
    <n v="5"/>
    <n v="2"/>
    <n v="3"/>
    <n v="1"/>
    <n v="50"/>
    <n v="30"/>
    <n v="15"/>
    <x v="0"/>
  </r>
  <r>
    <x v="5"/>
    <x v="293"/>
    <n v="550"/>
    <n v="240"/>
    <n v="26"/>
    <n v="8"/>
    <n v="1.3159339999999999"/>
    <n v="60"/>
    <n v="1420"/>
    <n v="45"/>
    <n v="3"/>
    <n v="3"/>
    <n v="30"/>
    <n v="21.338349999999998"/>
    <n v="22.289860000000001"/>
    <n v="25.266670000000001"/>
    <x v="0"/>
  </r>
  <r>
    <x v="6"/>
    <x v="294"/>
    <n v="320"/>
    <n v="80"/>
    <n v="9"/>
    <n v="4"/>
    <n v="1.3159339999999999"/>
    <n v="20"/>
    <n v="680"/>
    <n v="43"/>
    <n v="5"/>
    <n v="6"/>
    <n v="15"/>
    <n v="8"/>
    <n v="8"/>
    <n v="30"/>
    <x v="0"/>
  </r>
  <r>
    <x v="6"/>
    <x v="295"/>
    <n v="640"/>
    <n v="160"/>
    <n v="18"/>
    <n v="8"/>
    <n v="1.3159339999999999"/>
    <n v="40"/>
    <n v="1360"/>
    <n v="86"/>
    <n v="10"/>
    <n v="12"/>
    <n v="30"/>
    <n v="16"/>
    <n v="16"/>
    <n v="60"/>
    <x v="0"/>
  </r>
  <r>
    <x v="6"/>
    <x v="296"/>
    <n v="430"/>
    <n v="160"/>
    <n v="18"/>
    <n v="6"/>
    <n v="1.3159339999999999"/>
    <n v="50"/>
    <n v="590"/>
    <n v="47"/>
    <n v="5"/>
    <n v="8"/>
    <n v="19"/>
    <n v="8"/>
    <n v="20"/>
    <n v="30"/>
    <x v="0"/>
  </r>
  <r>
    <x v="6"/>
    <x v="297"/>
    <n v="860"/>
    <n v="320"/>
    <n v="36"/>
    <n v="12"/>
    <n v="1.3159339999999999"/>
    <n v="100"/>
    <n v="1180"/>
    <n v="94"/>
    <n v="10"/>
    <n v="16"/>
    <n v="38"/>
    <n v="16"/>
    <n v="40"/>
    <n v="60"/>
    <x v="0"/>
  </r>
  <r>
    <x v="6"/>
    <x v="298"/>
    <n v="580"/>
    <n v="310"/>
    <n v="31"/>
    <n v="11"/>
    <n v="1.3159339999999999"/>
    <n v="85"/>
    <n v="1470"/>
    <n v="47"/>
    <n v="5"/>
    <n v="7"/>
    <n v="29"/>
    <n v="10"/>
    <n v="45"/>
    <n v="40"/>
    <x v="0"/>
  </r>
  <r>
    <x v="6"/>
    <x v="299"/>
    <n v="1160"/>
    <n v="620"/>
    <n v="62"/>
    <n v="22"/>
    <n v="1.3159339999999999"/>
    <n v="170"/>
    <n v="2940"/>
    <n v="94"/>
    <n v="10"/>
    <n v="14"/>
    <n v="58"/>
    <n v="20"/>
    <n v="90"/>
    <n v="80"/>
    <x v="0"/>
  </r>
  <r>
    <x v="6"/>
    <x v="300"/>
    <n v="500"/>
    <n v="150"/>
    <n v="17"/>
    <n v="9"/>
    <n v="1"/>
    <n v="85"/>
    <n v="1310"/>
    <n v="51"/>
    <n v="6"/>
    <n v="8"/>
    <n v="38"/>
    <n v="15"/>
    <n v="20"/>
    <n v="50"/>
    <x v="0"/>
  </r>
  <r>
    <x v="6"/>
    <x v="301"/>
    <n v="1000"/>
    <n v="300"/>
    <n v="34"/>
    <n v="18"/>
    <n v="2"/>
    <n v="170"/>
    <n v="2620"/>
    <n v="102"/>
    <n v="12"/>
    <n v="16"/>
    <n v="76"/>
    <n v="30"/>
    <n v="40"/>
    <n v="100"/>
    <x v="0"/>
  </r>
  <r>
    <x v="6"/>
    <x v="302"/>
    <n v="180"/>
    <n v="20"/>
    <n v="3"/>
    <n v="0.5"/>
    <n v="1.3159339999999999"/>
    <n v="10"/>
    <n v="450"/>
    <n v="30"/>
    <n v="3"/>
    <n v="5"/>
    <n v="10"/>
    <n v="6"/>
    <n v="15"/>
    <n v="20"/>
    <x v="0"/>
  </r>
  <r>
    <x v="6"/>
    <x v="303"/>
    <n v="290"/>
    <n v="40"/>
    <n v="5"/>
    <n v="1"/>
    <n v="1.3159339999999999"/>
    <n v="20"/>
    <n v="830"/>
    <n v="46"/>
    <n v="5"/>
    <n v="8"/>
    <n v="18"/>
    <n v="8"/>
    <n v="20"/>
    <n v="30"/>
    <x v="0"/>
  </r>
  <r>
    <x v="6"/>
    <x v="304"/>
    <n v="580"/>
    <n v="80"/>
    <n v="10"/>
    <n v="2"/>
    <n v="1.3159339999999999"/>
    <n v="40"/>
    <n v="1660"/>
    <n v="92"/>
    <n v="10"/>
    <n v="16"/>
    <n v="36"/>
    <n v="16"/>
    <n v="40"/>
    <n v="60"/>
    <x v="0"/>
  </r>
  <r>
    <x v="6"/>
    <x v="305"/>
    <n v="330"/>
    <n v="45"/>
    <n v="5"/>
    <n v="1"/>
    <n v="1.3159339999999999"/>
    <n v="45"/>
    <n v="890"/>
    <n v="45"/>
    <n v="5"/>
    <n v="7"/>
    <n v="25"/>
    <n v="8"/>
    <n v="20"/>
    <n v="30"/>
    <x v="0"/>
  </r>
  <r>
    <x v="6"/>
    <x v="306"/>
    <n v="660"/>
    <n v="90"/>
    <n v="10"/>
    <n v="2"/>
    <n v="1.3159339999999999"/>
    <n v="90"/>
    <n v="1780"/>
    <n v="90"/>
    <n v="10"/>
    <n v="14"/>
    <n v="50"/>
    <n v="16"/>
    <n v="40"/>
    <n v="60"/>
    <x v="0"/>
  </r>
  <r>
    <x v="6"/>
    <x v="307"/>
    <n v="570"/>
    <n v="230"/>
    <n v="26"/>
    <n v="7"/>
    <n v="1.3159339999999999"/>
    <n v="70"/>
    <n v="1600"/>
    <n v="46"/>
    <n v="5"/>
    <n v="8"/>
    <n v="33"/>
    <n v="10"/>
    <n v="20"/>
    <n v="40"/>
    <x v="0"/>
  </r>
  <r>
    <x v="6"/>
    <x v="308"/>
    <n v="1140"/>
    <n v="460"/>
    <n v="52"/>
    <n v="14"/>
    <n v="1.3159339999999999"/>
    <n v="140"/>
    <n v="3200"/>
    <n v="92"/>
    <n v="10"/>
    <n v="16"/>
    <n v="66"/>
    <n v="20"/>
    <n v="40"/>
    <n v="80"/>
    <x v="0"/>
  </r>
  <r>
    <x v="6"/>
    <x v="309"/>
    <n v="570"/>
    <n v="250"/>
    <n v="28"/>
    <n v="10"/>
    <n v="1"/>
    <n v="95"/>
    <n v="1080"/>
    <n v="47"/>
    <n v="5"/>
    <n v="8"/>
    <n v="35"/>
    <n v="15"/>
    <n v="25"/>
    <n v="50"/>
    <x v="0"/>
  </r>
  <r>
    <x v="6"/>
    <x v="310"/>
    <n v="1140"/>
    <n v="500"/>
    <n v="56"/>
    <n v="20"/>
    <n v="2"/>
    <n v="190"/>
    <n v="2160"/>
    <n v="94"/>
    <n v="10"/>
    <n v="16"/>
    <n v="70"/>
    <n v="30"/>
    <n v="50"/>
    <n v="100"/>
    <x v="0"/>
  </r>
  <r>
    <x v="6"/>
    <x v="311"/>
    <n v="460"/>
    <n v="140"/>
    <n v="16"/>
    <n v="6"/>
    <n v="1.3159339999999999"/>
    <n v="80"/>
    <n v="1140"/>
    <n v="49"/>
    <n v="6"/>
    <n v="9"/>
    <n v="32"/>
    <n v="15"/>
    <n v="30"/>
    <n v="45"/>
    <x v="0"/>
  </r>
  <r>
    <x v="6"/>
    <x v="312"/>
    <n v="920"/>
    <n v="280"/>
    <n v="32"/>
    <n v="12"/>
    <n v="1.3159339999999999"/>
    <n v="160"/>
    <n v="2280"/>
    <n v="98"/>
    <n v="12"/>
    <n v="18"/>
    <n v="64"/>
    <n v="30"/>
    <n v="60"/>
    <n v="90"/>
    <x v="0"/>
  </r>
  <r>
    <x v="6"/>
    <x v="313"/>
    <n v="370"/>
    <n v="120"/>
    <n v="13"/>
    <n v="4"/>
    <n v="1.3159339999999999"/>
    <n v="50"/>
    <n v="1140"/>
    <n v="46"/>
    <n v="5"/>
    <n v="7"/>
    <n v="18"/>
    <n v="10"/>
    <n v="20"/>
    <n v="35"/>
    <x v="0"/>
  </r>
  <r>
    <x v="6"/>
    <x v="314"/>
    <n v="740"/>
    <n v="240"/>
    <n v="26"/>
    <n v="8"/>
    <n v="1.3159339999999999"/>
    <n v="100"/>
    <n v="2280"/>
    <n v="92"/>
    <n v="10"/>
    <n v="14"/>
    <n v="36"/>
    <n v="20"/>
    <n v="40"/>
    <n v="70"/>
    <x v="0"/>
  </r>
  <r>
    <x v="6"/>
    <x v="315"/>
    <n v="470"/>
    <n v="130"/>
    <n v="15"/>
    <n v="4.5"/>
    <n v="1.3159339999999999"/>
    <n v="85"/>
    <n v="1770"/>
    <n v="45"/>
    <n v="7"/>
    <n v="12"/>
    <n v="39"/>
    <n v="10"/>
    <n v="35"/>
    <n v="20"/>
    <x v="0"/>
  </r>
  <r>
    <x v="6"/>
    <x v="316"/>
    <n v="940"/>
    <n v="260"/>
    <n v="30"/>
    <n v="9"/>
    <n v="1.3159339999999999"/>
    <n v="170"/>
    <n v="3540"/>
    <n v="90"/>
    <n v="14"/>
    <n v="24"/>
    <n v="78"/>
    <n v="20"/>
    <n v="70"/>
    <n v="40"/>
    <x v="0"/>
  </r>
  <r>
    <x v="6"/>
    <x v="317"/>
    <n v="410"/>
    <n v="150"/>
    <n v="16"/>
    <n v="6"/>
    <n v="1.3159339999999999"/>
    <n v="45"/>
    <n v="1300"/>
    <n v="46"/>
    <n v="5"/>
    <n v="8"/>
    <n v="20"/>
    <n v="8"/>
    <n v="20"/>
    <n v="30"/>
    <x v="0"/>
  </r>
  <r>
    <x v="6"/>
    <x v="318"/>
    <n v="820"/>
    <n v="300"/>
    <n v="32"/>
    <n v="12"/>
    <n v="1.3159339999999999"/>
    <n v="90"/>
    <n v="2600"/>
    <n v="92"/>
    <n v="10"/>
    <n v="16"/>
    <n v="40"/>
    <n v="16"/>
    <n v="40"/>
    <n v="60"/>
    <x v="0"/>
  </r>
  <r>
    <x v="6"/>
    <x v="319"/>
    <n v="550"/>
    <n v="260"/>
    <n v="29"/>
    <n v="10"/>
    <n v="1.3159339999999999"/>
    <n v="75"/>
    <n v="1470"/>
    <n v="47"/>
    <n v="5"/>
    <n v="9"/>
    <n v="26"/>
    <n v="10"/>
    <n v="20"/>
    <n v="40"/>
    <x v="0"/>
  </r>
  <r>
    <x v="6"/>
    <x v="320"/>
    <n v="1100"/>
    <n v="520"/>
    <n v="58"/>
    <n v="20"/>
    <n v="1.3159339999999999"/>
    <n v="150"/>
    <n v="2940"/>
    <n v="94"/>
    <n v="10"/>
    <n v="18"/>
    <n v="52"/>
    <n v="20"/>
    <n v="40"/>
    <n v="80"/>
    <x v="0"/>
  </r>
  <r>
    <x v="6"/>
    <x v="321"/>
    <n v="480"/>
    <n v="160"/>
    <n v="18"/>
    <n v="7"/>
    <n v="1"/>
    <n v="30"/>
    <n v="950"/>
    <n v="59"/>
    <n v="8"/>
    <n v="12"/>
    <n v="21"/>
    <n v="25"/>
    <n v="35"/>
    <n v="35"/>
    <x v="0"/>
  </r>
  <r>
    <x v="6"/>
    <x v="322"/>
    <n v="960"/>
    <n v="320"/>
    <n v="36"/>
    <n v="14"/>
    <n v="2"/>
    <n v="60"/>
    <n v="1900"/>
    <n v="118"/>
    <n v="16"/>
    <n v="24"/>
    <n v="42"/>
    <n v="50"/>
    <n v="70"/>
    <n v="70"/>
    <x v="0"/>
  </r>
  <r>
    <x v="6"/>
    <x v="323"/>
    <n v="320"/>
    <n v="40"/>
    <n v="5"/>
    <n v="2"/>
    <n v="1.3159339999999999"/>
    <n v="25"/>
    <n v="640"/>
    <n v="47"/>
    <n v="5"/>
    <n v="8"/>
    <n v="23"/>
    <n v="8"/>
    <n v="30"/>
    <n v="30"/>
    <x v="0"/>
  </r>
  <r>
    <x v="6"/>
    <x v="324"/>
    <n v="640"/>
    <n v="80"/>
    <n v="10"/>
    <n v="4"/>
    <n v="1.3159339999999999"/>
    <n v="50"/>
    <n v="1280"/>
    <n v="44"/>
    <n v="10"/>
    <n v="16"/>
    <n v="46"/>
    <n v="16"/>
    <n v="60"/>
    <n v="60"/>
    <x v="0"/>
  </r>
  <r>
    <x v="6"/>
    <x v="325"/>
    <n v="200"/>
    <n v="25"/>
    <n v="3"/>
    <n v="1"/>
    <n v="1.3159339999999999"/>
    <n v="25"/>
    <n v="390"/>
    <n v="30"/>
    <n v="4"/>
    <n v="5"/>
    <n v="14"/>
    <n v="6"/>
    <n v="15"/>
    <n v="20"/>
    <x v="0"/>
  </r>
  <r>
    <x v="6"/>
    <x v="326"/>
    <n v="320"/>
    <n v="40"/>
    <n v="5"/>
    <n v="2"/>
    <n v="1.3159339999999999"/>
    <n v="40"/>
    <n v="700"/>
    <n v="45"/>
    <n v="5"/>
    <n v="7"/>
    <n v="24"/>
    <n v="8"/>
    <n v="20"/>
    <n v="30"/>
    <x v="0"/>
  </r>
  <r>
    <x v="6"/>
    <x v="327"/>
    <n v="640"/>
    <n v="80"/>
    <n v="10"/>
    <n v="4"/>
    <n v="1.3159339999999999"/>
    <n v="80"/>
    <n v="1400"/>
    <n v="90"/>
    <n v="10"/>
    <n v="14"/>
    <n v="48"/>
    <n v="16"/>
    <n v="40"/>
    <n v="60"/>
    <x v="0"/>
  </r>
  <r>
    <x v="6"/>
    <x v="328"/>
    <n v="350"/>
    <n v="50"/>
    <n v="6"/>
    <n v="1.5"/>
    <n v="1.3159339999999999"/>
    <n v="50"/>
    <n v="540"/>
    <n v="44"/>
    <n v="5"/>
    <n v="7"/>
    <n v="29"/>
    <n v="8"/>
    <n v="20"/>
    <n v="30"/>
    <x v="0"/>
  </r>
  <r>
    <x v="6"/>
    <x v="329"/>
    <n v="700"/>
    <n v="100"/>
    <n v="12"/>
    <n v="3"/>
    <n v="1.3159339999999999"/>
    <n v="100"/>
    <n v="1080"/>
    <n v="88"/>
    <n v="10"/>
    <n v="14"/>
    <n v="58"/>
    <n v="16"/>
    <n v="40"/>
    <n v="60"/>
    <x v="0"/>
  </r>
  <r>
    <x v="6"/>
    <x v="330"/>
    <n v="480"/>
    <n v="220"/>
    <n v="24"/>
    <n v="9"/>
    <n v="1"/>
    <n v="50"/>
    <n v="1520"/>
    <n v="46"/>
    <n v="5"/>
    <n v="8"/>
    <n v="20"/>
    <n v="8"/>
    <n v="20"/>
    <n v="30"/>
    <x v="0"/>
  </r>
  <r>
    <x v="6"/>
    <x v="331"/>
    <n v="960"/>
    <n v="440"/>
    <n v="48"/>
    <n v="18"/>
    <n v="2"/>
    <n v="100"/>
    <n v="3040"/>
    <n v="92"/>
    <n v="10"/>
    <n v="16"/>
    <n v="40"/>
    <n v="16"/>
    <n v="40"/>
    <n v="60"/>
    <x v="0"/>
  </r>
  <r>
    <x v="6"/>
    <x v="332"/>
    <n v="380"/>
    <n v="90"/>
    <n v="10"/>
    <n v="5"/>
    <n v="1.3159339999999999"/>
    <n v="50"/>
    <n v="1060"/>
    <n v="48"/>
    <n v="5"/>
    <n v="8"/>
    <n v="26"/>
    <n v="10"/>
    <n v="20"/>
    <n v="40"/>
    <x v="0"/>
  </r>
  <r>
    <x v="6"/>
    <x v="333"/>
    <n v="760"/>
    <n v="180"/>
    <n v="20"/>
    <n v="10"/>
    <n v="1.3159339999999999"/>
    <n v="100"/>
    <n v="2120"/>
    <n v="96"/>
    <n v="10"/>
    <n v="16"/>
    <n v="52"/>
    <n v="20"/>
    <n v="40"/>
    <n v="80"/>
    <x v="0"/>
  </r>
  <r>
    <x v="6"/>
    <x v="334"/>
    <n v="310"/>
    <n v="40"/>
    <n v="5"/>
    <n v="2"/>
    <n v="1.3159339999999999"/>
    <n v="40"/>
    <n v="880"/>
    <n v="46"/>
    <n v="5"/>
    <n v="7"/>
    <n v="23"/>
    <n v="8"/>
    <n v="20"/>
    <n v="30"/>
    <x v="0"/>
  </r>
  <r>
    <x v="6"/>
    <x v="335"/>
    <n v="620"/>
    <n v="80"/>
    <n v="10"/>
    <n v="4"/>
    <n v="1.3159339999999999"/>
    <n v="80"/>
    <n v="1760"/>
    <n v="92"/>
    <n v="10"/>
    <n v="14"/>
    <n v="46"/>
    <n v="16"/>
    <n v="40"/>
    <n v="60"/>
    <x v="0"/>
  </r>
  <r>
    <x v="6"/>
    <x v="336"/>
    <n v="370"/>
    <n v="100"/>
    <n v="11"/>
    <n v="5"/>
    <n v="1.3159339999999999"/>
    <n v="45"/>
    <n v="1210"/>
    <n v="47"/>
    <n v="5"/>
    <n v="8"/>
    <n v="23"/>
    <n v="10"/>
    <n v="20"/>
    <n v="40"/>
    <x v="0"/>
  </r>
  <r>
    <x v="6"/>
    <x v="337"/>
    <n v="740"/>
    <n v="200"/>
    <n v="22"/>
    <n v="10"/>
    <n v="1.3159339999999999"/>
    <n v="90"/>
    <n v="1420"/>
    <n v="94"/>
    <n v="10"/>
    <n v="16"/>
    <n v="46"/>
    <n v="20"/>
    <n v="40"/>
    <n v="80"/>
    <x v="0"/>
  </r>
  <r>
    <x v="6"/>
    <x v="338"/>
    <n v="420"/>
    <n v="170"/>
    <n v="19"/>
    <n v="3"/>
    <n v="1.3159339999999999"/>
    <n v="20"/>
    <n v="690"/>
    <n v="51"/>
    <n v="5"/>
    <n v="8"/>
    <n v="13"/>
    <n v="10"/>
    <n v="20"/>
    <n v="35"/>
    <x v="0"/>
  </r>
  <r>
    <x v="6"/>
    <x v="339"/>
    <n v="840"/>
    <n v="340"/>
    <n v="38"/>
    <n v="6"/>
    <n v="1.3159339999999999"/>
    <n v="40"/>
    <n v="1380"/>
    <n v="102"/>
    <n v="10"/>
    <n v="16"/>
    <n v="26"/>
    <n v="20"/>
    <n v="40"/>
    <n v="70"/>
    <x v="0"/>
  </r>
  <r>
    <x v="6"/>
    <x v="340"/>
    <n v="380"/>
    <n v="40"/>
    <n v="5"/>
    <n v="1"/>
    <n v="1.3159339999999999"/>
    <n v="50"/>
    <n v="900"/>
    <n v="59"/>
    <n v="5"/>
    <n v="18"/>
    <n v="26"/>
    <n v="8"/>
    <n v="30"/>
    <n v="35"/>
    <x v="0"/>
  </r>
  <r>
    <x v="6"/>
    <x v="341"/>
    <n v="760"/>
    <n v="80"/>
    <n v="10"/>
    <n v="2"/>
    <n v="1.3159339999999999"/>
    <n v="100"/>
    <n v="1800"/>
    <n v="118"/>
    <n v="10"/>
    <n v="36"/>
    <n v="52"/>
    <n v="16"/>
    <n v="60"/>
    <n v="70"/>
    <x v="0"/>
  </r>
  <r>
    <x v="6"/>
    <x v="342"/>
    <n v="470"/>
    <n v="210"/>
    <n v="24"/>
    <n v="4"/>
    <n v="1.3159339999999999"/>
    <n v="30"/>
    <n v="620"/>
    <n v="44"/>
    <n v="5"/>
    <n v="6"/>
    <n v="20"/>
    <n v="8"/>
    <n v="20"/>
    <n v="30"/>
    <x v="0"/>
  </r>
  <r>
    <x v="6"/>
    <x v="343"/>
    <n v="940"/>
    <n v="420"/>
    <n v="48"/>
    <n v="8"/>
    <n v="1.3159339999999999"/>
    <n v="60"/>
    <n v="1240"/>
    <n v="88"/>
    <n v="10"/>
    <n v="12"/>
    <n v="40"/>
    <n v="16"/>
    <n v="40"/>
    <n v="60"/>
    <x v="0"/>
  </r>
  <r>
    <x v="6"/>
    <x v="344"/>
    <n v="390"/>
    <n v="110"/>
    <n v="13"/>
    <n v="3.5"/>
    <n v="1.3159339999999999"/>
    <n v="30"/>
    <n v="860"/>
    <n v="49"/>
    <n v="8"/>
    <n v="7"/>
    <n v="22"/>
    <n v="10"/>
    <n v="200"/>
    <n v="30"/>
    <x v="0"/>
  </r>
  <r>
    <x v="6"/>
    <x v="345"/>
    <n v="780"/>
    <n v="220"/>
    <n v="26"/>
    <n v="7"/>
    <n v="1.3159339999999999"/>
    <n v="60"/>
    <n v="1720"/>
    <n v="98"/>
    <n v="16"/>
    <n v="14"/>
    <n v="44"/>
    <n v="20"/>
    <n v="400"/>
    <n v="60"/>
    <x v="0"/>
  </r>
  <r>
    <x v="6"/>
    <x v="346"/>
    <n v="180"/>
    <n v="20"/>
    <n v="2"/>
    <n v="0.5"/>
    <n v="1.3159339999999999"/>
    <n v="10"/>
    <n v="380"/>
    <n v="30"/>
    <n v="3"/>
    <n v="5"/>
    <n v="10"/>
    <n v="6"/>
    <n v="15"/>
    <n v="20"/>
    <x v="0"/>
  </r>
  <r>
    <x v="6"/>
    <x v="347"/>
    <n v="280"/>
    <n v="30"/>
    <n v="4"/>
    <n v="1"/>
    <n v="1.3159339999999999"/>
    <n v="20"/>
    <n v="810"/>
    <n v="46"/>
    <n v="5"/>
    <n v="7"/>
    <n v="18"/>
    <n v="8"/>
    <n v="20"/>
    <n v="30"/>
    <x v="0"/>
  </r>
  <r>
    <x v="6"/>
    <x v="348"/>
    <n v="560"/>
    <n v="60"/>
    <n v="8"/>
    <n v="2"/>
    <n v="1.3159339999999999"/>
    <n v="40"/>
    <n v="1620"/>
    <n v="92"/>
    <n v="10"/>
    <n v="14"/>
    <n v="36"/>
    <n v="16"/>
    <n v="40"/>
    <n v="60"/>
    <x v="0"/>
  </r>
  <r>
    <x v="6"/>
    <x v="349"/>
    <n v="280"/>
    <n v="35"/>
    <n v="4"/>
    <n v="1"/>
    <n v="1.3159339999999999"/>
    <n v="20"/>
    <n v="820"/>
    <n v="46"/>
    <n v="5"/>
    <n v="8"/>
    <n v="18"/>
    <n v="8"/>
    <n v="20"/>
    <n v="30"/>
    <x v="0"/>
  </r>
  <r>
    <x v="6"/>
    <x v="350"/>
    <n v="560"/>
    <n v="70"/>
    <n v="8"/>
    <n v="2"/>
    <n v="1.3159339999999999"/>
    <n v="40"/>
    <n v="1640"/>
    <n v="92"/>
    <n v="10"/>
    <n v="16"/>
    <n v="36"/>
    <n v="16"/>
    <n v="40"/>
    <n v="60"/>
    <x v="0"/>
  </r>
  <r>
    <x v="6"/>
    <x v="351"/>
    <n v="490"/>
    <n v="210"/>
    <n v="24"/>
    <n v="9"/>
    <n v="1"/>
    <n v="50"/>
    <n v="1480"/>
    <n v="47"/>
    <n v="5"/>
    <n v="8"/>
    <n v="24"/>
    <n v="10"/>
    <n v="20"/>
    <n v="45"/>
    <x v="0"/>
  </r>
  <r>
    <x v="6"/>
    <x v="352"/>
    <n v="980"/>
    <n v="420"/>
    <n v="48"/>
    <n v="18"/>
    <n v="2"/>
    <n v="100"/>
    <n v="2960"/>
    <n v="94"/>
    <n v="10"/>
    <n v="16"/>
    <n v="48"/>
    <n v="20"/>
    <n v="40"/>
    <n v="90"/>
    <x v="0"/>
  </r>
  <r>
    <x v="6"/>
    <x v="353"/>
    <n v="150"/>
    <n v="15"/>
    <n v="2"/>
    <n v="8.233333"/>
    <n v="1.3159339999999999"/>
    <n v="74.184889999999996"/>
    <n v="190"/>
    <n v="29"/>
    <n v="3"/>
    <n v="4"/>
    <n v="6"/>
    <n v="6"/>
    <n v="15"/>
    <n v="20"/>
    <x v="0"/>
  </r>
  <r>
    <x v="6"/>
    <x v="354"/>
    <n v="230"/>
    <n v="20"/>
    <n v="3"/>
    <n v="1"/>
    <n v="1.3159339999999999"/>
    <n v="74.184889999999996"/>
    <n v="310"/>
    <n v="44"/>
    <n v="5"/>
    <n v="6"/>
    <n v="8"/>
    <n v="8"/>
    <n v="20"/>
    <n v="30"/>
    <x v="0"/>
  </r>
  <r>
    <x v="6"/>
    <x v="355"/>
    <n v="460"/>
    <n v="40"/>
    <n v="6"/>
    <n v="2"/>
    <n v="1.3159339999999999"/>
    <n v="74.184889999999996"/>
    <n v="620"/>
    <n v="88"/>
    <n v="10"/>
    <n v="12"/>
    <n v="16"/>
    <n v="16"/>
    <n v="40"/>
    <n v="60"/>
    <x v="0"/>
  </r>
  <r>
    <x v="6"/>
    <x v="356"/>
    <n v="390"/>
    <n v="70"/>
    <n v="7"/>
    <n v="1"/>
    <n v="1.3159339999999999"/>
    <n v="10"/>
    <n v="800"/>
    <n v="56"/>
    <n v="8"/>
    <n v="8"/>
    <n v="23"/>
    <n v="15"/>
    <n v="20"/>
    <n v="35"/>
    <x v="0"/>
  </r>
  <r>
    <x v="6"/>
    <x v="357"/>
    <n v="780"/>
    <n v="140"/>
    <n v="14"/>
    <n v="2"/>
    <n v="1.3159339999999999"/>
    <n v="20"/>
    <n v="1600"/>
    <n v="112"/>
    <n v="16"/>
    <n v="16"/>
    <n v="46"/>
    <n v="30"/>
    <n v="20"/>
    <n v="70"/>
    <x v="0"/>
  </r>
  <r>
    <x v="6"/>
    <x v="358"/>
    <n v="300"/>
    <n v="80"/>
    <n v="9"/>
    <n v="3"/>
    <n v="1.3159339999999999"/>
    <n v="60"/>
    <n v="1120"/>
    <n v="26"/>
    <n v="3"/>
    <n v="22"/>
    <n v="25"/>
    <n v="40"/>
    <n v="40"/>
    <n v="15"/>
    <x v="0"/>
  </r>
  <r>
    <x v="6"/>
    <x v="359"/>
    <n v="150"/>
    <n v="70"/>
    <n v="8"/>
    <n v="4"/>
    <n v="1.3159339999999999"/>
    <n v="20"/>
    <n v="420"/>
    <n v="10"/>
    <n v="4"/>
    <n v="5"/>
    <n v="10"/>
    <n v="50"/>
    <n v="50"/>
    <n v="6"/>
    <x v="0"/>
  </r>
  <r>
    <x v="6"/>
    <x v="360"/>
    <n v="400"/>
    <n v="300"/>
    <n v="29"/>
    <n v="11"/>
    <n v="1.3159339999999999"/>
    <n v="85"/>
    <n v="1250"/>
    <n v="12"/>
    <n v="4"/>
    <n v="4"/>
    <n v="23"/>
    <n v="25"/>
    <n v="70"/>
    <n v="10"/>
    <x v="0"/>
  </r>
  <r>
    <x v="6"/>
    <x v="361"/>
    <n v="330"/>
    <n v="140"/>
    <n v="16"/>
    <n v="8"/>
    <n v="1"/>
    <n v="85"/>
    <n v="1080"/>
    <n v="17"/>
    <n v="5"/>
    <n v="6"/>
    <n v="32"/>
    <n v="60"/>
    <n v="50"/>
    <n v="25"/>
    <x v="0"/>
  </r>
  <r>
    <x v="6"/>
    <x v="362"/>
    <n v="110"/>
    <n v="25"/>
    <n v="3"/>
    <n v="1"/>
    <n v="1.3159339999999999"/>
    <n v="20"/>
    <n v="590"/>
    <n v="11"/>
    <n v="4"/>
    <n v="6"/>
    <n v="12"/>
    <n v="25"/>
    <n v="45"/>
    <n v="4"/>
    <x v="0"/>
  </r>
  <r>
    <x v="6"/>
    <x v="363"/>
    <n v="360"/>
    <n v="230"/>
    <n v="26"/>
    <n v="4"/>
    <n v="1.3159339999999999"/>
    <n v="60"/>
    <n v="1100"/>
    <n v="13"/>
    <n v="4"/>
    <n v="6"/>
    <n v="20"/>
    <n v="50"/>
    <n v="60"/>
    <n v="8"/>
    <x v="0"/>
  </r>
  <r>
    <x v="6"/>
    <x v="364"/>
    <n v="280"/>
    <n v="110"/>
    <n v="12"/>
    <n v="4.5"/>
    <n v="1.3159339999999999"/>
    <n v="65"/>
    <n v="1320"/>
    <n v="11"/>
    <n v="4"/>
    <n v="5"/>
    <n v="28"/>
    <n v="50"/>
    <n v="50"/>
    <n v="15"/>
    <x v="0"/>
  </r>
  <r>
    <x v="6"/>
    <x v="365"/>
    <n v="150"/>
    <n v="30"/>
    <n v="4"/>
    <n v="8.233333"/>
    <n v="1.3159339999999999"/>
    <n v="45"/>
    <n v="680"/>
    <n v="8"/>
    <n v="3"/>
    <n v="3"/>
    <n v="19"/>
    <n v="40"/>
    <n v="40"/>
    <n v="6"/>
    <x v="0"/>
  </r>
  <r>
    <x v="6"/>
    <x v="366"/>
    <n v="510"/>
    <n v="340"/>
    <n v="38"/>
    <n v="12"/>
    <n v="1"/>
    <n v="100"/>
    <n v="1040"/>
    <n v="14"/>
    <n v="4"/>
    <n v="7"/>
    <n v="30"/>
    <n v="60"/>
    <n v="60"/>
    <n v="30"/>
    <x v="0"/>
  </r>
  <r>
    <x v="6"/>
    <x v="367"/>
    <n v="180"/>
    <n v="95"/>
    <n v="11"/>
    <n v="4"/>
    <n v="1.3159339999999999"/>
    <n v="45"/>
    <n v="820"/>
    <n v="12"/>
    <n v="4"/>
    <n v="5"/>
    <n v="12"/>
    <n v="50"/>
    <n v="50"/>
    <n v="10"/>
    <x v="0"/>
  </r>
  <r>
    <x v="6"/>
    <x v="368"/>
    <n v="220"/>
    <n v="35"/>
    <n v="5"/>
    <n v="1.5"/>
    <n v="1.3159339999999999"/>
    <n v="100"/>
    <n v="490"/>
    <n v="10"/>
    <n v="4"/>
    <n v="4"/>
    <n v="36"/>
    <n v="50"/>
    <n v="60"/>
    <n v="8"/>
    <x v="0"/>
  </r>
  <r>
    <x v="6"/>
    <x v="369"/>
    <n v="230"/>
    <n v="135"/>
    <n v="15"/>
    <n v="6"/>
    <n v="1.3159339999999999"/>
    <n v="45"/>
    <n v="1060"/>
    <n v="12"/>
    <n v="4"/>
    <n v="6"/>
    <n v="14"/>
    <n v="50"/>
    <n v="50"/>
    <n v="6"/>
    <x v="0"/>
  </r>
  <r>
    <x v="6"/>
    <x v="370"/>
    <n v="230"/>
    <n v="140"/>
    <n v="15"/>
    <n v="5"/>
    <n v="1.3159339999999999"/>
    <n v="45"/>
    <n v="1060"/>
    <n v="13"/>
    <n v="4"/>
    <n v="8"/>
    <n v="14"/>
    <n v="40"/>
    <n v="60"/>
    <n v="4"/>
    <x v="0"/>
  </r>
  <r>
    <x v="6"/>
    <x v="371"/>
    <n v="310"/>
    <n v="150"/>
    <n v="17"/>
    <n v="7"/>
    <n v="1"/>
    <n v="30"/>
    <n v="720"/>
    <n v="25"/>
    <n v="6"/>
    <n v="10"/>
    <n v="16"/>
    <n v="60"/>
    <n v="70"/>
    <n v="10"/>
    <x v="0"/>
  </r>
  <r>
    <x v="6"/>
    <x v="372"/>
    <n v="140"/>
    <n v="25"/>
    <n v="3"/>
    <n v="0.5"/>
    <n v="1.3159339999999999"/>
    <n v="50"/>
    <n v="280"/>
    <n v="10"/>
    <n v="4"/>
    <n v="4"/>
    <n v="19"/>
    <n v="50"/>
    <n v="60"/>
    <n v="8"/>
    <x v="0"/>
  </r>
  <r>
    <x v="6"/>
    <x v="373"/>
    <n v="140"/>
    <n v="30"/>
    <n v="4"/>
    <n v="1"/>
    <n v="1.3159339999999999"/>
    <n v="40"/>
    <n v="450"/>
    <n v="10"/>
    <n v="4"/>
    <n v="5"/>
    <n v="18"/>
    <n v="25"/>
    <n v="45"/>
    <n v="4"/>
    <x v="0"/>
  </r>
  <r>
    <x v="6"/>
    <x v="374"/>
    <n v="310"/>
    <n v="205"/>
    <n v="23"/>
    <n v="9"/>
    <n v="1"/>
    <n v="50"/>
    <n v="1280"/>
    <n v="11"/>
    <n v="4"/>
    <n v="6"/>
    <n v="15"/>
    <n v="50"/>
    <n v="50"/>
    <n v="8"/>
    <x v="0"/>
  </r>
  <r>
    <x v="6"/>
    <x v="375"/>
    <n v="210"/>
    <n v="75"/>
    <n v="8"/>
    <n v="4"/>
    <n v="1.3159339999999999"/>
    <n v="50"/>
    <n v="830"/>
    <n v="14"/>
    <n v="4"/>
    <n v="6"/>
    <n v="20"/>
    <n v="50"/>
    <n v="50"/>
    <n v="15"/>
    <x v="0"/>
  </r>
  <r>
    <x v="6"/>
    <x v="376"/>
    <n v="140"/>
    <n v="30"/>
    <n v="4"/>
    <n v="1"/>
    <n v="1.3159339999999999"/>
    <n v="40"/>
    <n v="640"/>
    <n v="11"/>
    <n v="4"/>
    <n v="5"/>
    <n v="17"/>
    <n v="25"/>
    <n v="45"/>
    <n v="6"/>
    <x v="0"/>
  </r>
  <r>
    <x v="6"/>
    <x v="377"/>
    <n v="200"/>
    <n v="85"/>
    <n v="10"/>
    <n v="5"/>
    <n v="1.3159339999999999"/>
    <n v="45"/>
    <n v="910"/>
    <n v="13"/>
    <n v="4"/>
    <n v="6"/>
    <n v="18"/>
    <n v="50"/>
    <n v="50"/>
    <n v="15"/>
    <x v="0"/>
  </r>
  <r>
    <x v="6"/>
    <x v="378"/>
    <n v="200"/>
    <n v="25"/>
    <n v="3"/>
    <n v="1"/>
    <n v="1.3159339999999999"/>
    <n v="50"/>
    <n v="660"/>
    <n v="24"/>
    <n v="4"/>
    <n v="16"/>
    <n v="20"/>
    <n v="25"/>
    <n v="50"/>
    <n v="6"/>
    <x v="0"/>
  </r>
  <r>
    <x v="6"/>
    <x v="379"/>
    <n v="310"/>
    <n v="215"/>
    <n v="24"/>
    <n v="4"/>
    <n v="1.3159339999999999"/>
    <n v="40"/>
    <n v="370"/>
    <n v="10"/>
    <n v="4"/>
    <n v="4"/>
    <n v="15"/>
    <n v="50"/>
    <n v="50"/>
    <n v="6"/>
    <x v="0"/>
  </r>
  <r>
    <x v="6"/>
    <x v="380"/>
    <n v="110"/>
    <n v="20"/>
    <n v="3"/>
    <n v="1"/>
    <n v="1.3159339999999999"/>
    <n v="25"/>
    <n v="580"/>
    <n v="11"/>
    <n v="4"/>
    <n v="5"/>
    <n v="12"/>
    <n v="25"/>
    <n v="45"/>
    <n v="6"/>
    <x v="0"/>
  </r>
  <r>
    <x v="6"/>
    <x v="381"/>
    <n v="110"/>
    <n v="20"/>
    <n v="2"/>
    <n v="1"/>
    <n v="1.3159339999999999"/>
    <n v="20"/>
    <n v="570"/>
    <n v="11"/>
    <n v="4"/>
    <n v="5"/>
    <n v="12"/>
    <n v="25"/>
    <n v="45"/>
    <n v="6"/>
    <x v="0"/>
  </r>
  <r>
    <x v="6"/>
    <x v="382"/>
    <n v="50"/>
    <n v="10"/>
    <n v="1"/>
    <n v="8.233333"/>
    <n v="1.3159339999999999"/>
    <n v="74.184889999999996"/>
    <n v="65"/>
    <n v="9"/>
    <n v="4"/>
    <n v="4"/>
    <n v="3"/>
    <n v="25"/>
    <n v="45"/>
    <n v="4"/>
    <x v="0"/>
  </r>
  <r>
    <x v="6"/>
    <x v="383"/>
    <n v="760"/>
    <n v="330"/>
    <n v="37"/>
    <n v="12"/>
    <n v="1"/>
    <n v="100"/>
    <n v="2250"/>
    <n v="65"/>
    <n v="4"/>
    <n v="7"/>
    <n v="43"/>
    <n v="15"/>
    <n v="45"/>
    <n v="30"/>
    <x v="0"/>
  </r>
  <r>
    <x v="6"/>
    <x v="384"/>
    <n v="730"/>
    <n v="310"/>
    <n v="34"/>
    <n v="10"/>
    <n v="0.5"/>
    <n v="135"/>
    <n v="1900"/>
    <n v="53"/>
    <n v="3"/>
    <n v="4"/>
    <n v="55"/>
    <n v="15"/>
    <n v="8"/>
    <n v="45"/>
    <x v="0"/>
  </r>
  <r>
    <x v="6"/>
    <x v="385"/>
    <n v="810"/>
    <n v="380"/>
    <n v="42"/>
    <n v="13"/>
    <n v="0.5"/>
    <n v="75"/>
    <n v="2970"/>
    <n v="62"/>
    <n v="3"/>
    <n v="6"/>
    <n v="43"/>
    <n v="10"/>
    <n v="30"/>
    <n v="30"/>
    <x v="0"/>
  </r>
  <r>
    <x v="6"/>
    <x v="386"/>
    <n v="740"/>
    <n v="230"/>
    <n v="25"/>
    <n v="11"/>
    <n v="1.3159339999999999"/>
    <n v="50"/>
    <n v="1270"/>
    <n v="100"/>
    <n v="5"/>
    <n v="9"/>
    <n v="36"/>
    <n v="35"/>
    <n v="30"/>
    <n v="60"/>
    <x v="0"/>
  </r>
  <r>
    <x v="6"/>
    <x v="387"/>
    <n v="680"/>
    <n v="200"/>
    <n v="22"/>
    <n v="9"/>
    <n v="1.3159339999999999"/>
    <n v="40"/>
    <n v="1070"/>
    <n v="96"/>
    <n v="4"/>
    <n v="7"/>
    <n v="32"/>
    <n v="25"/>
    <n v="4"/>
    <n v="45"/>
    <x v="0"/>
  </r>
  <r>
    <x v="6"/>
    <x v="388"/>
    <n v="790"/>
    <n v="290"/>
    <n v="32"/>
    <n v="13"/>
    <n v="1.3159339999999999"/>
    <n v="60"/>
    <n v="1350"/>
    <n v="96"/>
    <n v="4"/>
    <n v="8"/>
    <n v="38"/>
    <n v="30"/>
    <n v="4"/>
    <n v="60"/>
    <x v="0"/>
  </r>
  <r>
    <x v="6"/>
    <x v="389"/>
    <n v="820"/>
    <n v="310"/>
    <n v="34"/>
    <n v="14"/>
    <n v="1.3159339999999999"/>
    <n v="70"/>
    <n v="1420"/>
    <n v="97"/>
    <n v="4"/>
    <n v="8"/>
    <n v="39"/>
    <n v="30"/>
    <n v="4"/>
    <n v="60"/>
    <x v="0"/>
  </r>
  <r>
    <x v="7"/>
    <x v="390"/>
    <n v="540"/>
    <n v="230"/>
    <n v="26"/>
    <n v="7"/>
    <n v="1"/>
    <n v="45"/>
    <n v="1360"/>
    <n v="59"/>
    <n v="7"/>
    <n v="4"/>
    <n v="19"/>
    <n v="21.338349999999998"/>
    <n v="22.289860000000001"/>
    <n v="25.266670000000001"/>
    <x v="0"/>
  </r>
  <r>
    <x v="7"/>
    <x v="391"/>
    <n v="460"/>
    <n v="170"/>
    <n v="18"/>
    <n v="7"/>
    <n v="1"/>
    <n v="45"/>
    <n v="1320"/>
    <n v="53"/>
    <n v="9"/>
    <n v="3"/>
    <n v="21"/>
    <n v="21.338349999999998"/>
    <n v="22.289860000000001"/>
    <n v="25.266670000000001"/>
    <x v="0"/>
  </r>
  <r>
    <x v="7"/>
    <x v="392"/>
    <n v="510"/>
    <n v="170"/>
    <n v="19"/>
    <n v="7"/>
    <n v="1.3159339999999999"/>
    <n v="20"/>
    <n v="1090"/>
    <n v="68"/>
    <n v="11"/>
    <n v="4"/>
    <n v="16"/>
    <n v="21.338349999999998"/>
    <n v="22.289860000000001"/>
    <n v="25.266670000000001"/>
    <x v="0"/>
  </r>
  <r>
    <x v="7"/>
    <x v="393"/>
    <n v="370"/>
    <n v="100"/>
    <n v="11"/>
    <n v="4"/>
    <n v="1.3159339999999999"/>
    <n v="5"/>
    <n v="960"/>
    <n v="56"/>
    <n v="9"/>
    <n v="3"/>
    <n v="13"/>
    <n v="21.338349999999998"/>
    <n v="22.289860000000001"/>
    <n v="25.266670000000001"/>
    <x v="0"/>
  </r>
  <r>
    <x v="7"/>
    <x v="394"/>
    <n v="550"/>
    <n v="200"/>
    <n v="22"/>
    <n v="8"/>
    <n v="1.3159339999999999"/>
    <n v="35"/>
    <n v="1270"/>
    <n v="68"/>
    <n v="8"/>
    <n v="5"/>
    <n v="19"/>
    <n v="21.338349999999998"/>
    <n v="22.289860000000001"/>
    <n v="25.266670000000001"/>
    <x v="0"/>
  </r>
  <r>
    <x v="7"/>
    <x v="395"/>
    <n v="440"/>
    <n v="160"/>
    <n v="18"/>
    <n v="5"/>
    <n v="1.3159339999999999"/>
    <n v="20"/>
    <n v="1030"/>
    <n v="55"/>
    <n v="4"/>
    <n v="3"/>
    <n v="13"/>
    <n v="21.338349999999998"/>
    <n v="22.289860000000001"/>
    <n v="25.266670000000001"/>
    <x v="0"/>
  </r>
  <r>
    <x v="7"/>
    <x v="396"/>
    <n v="410"/>
    <n v="110"/>
    <n v="12"/>
    <n v="4"/>
    <n v="1.3159339999999999"/>
    <n v="10"/>
    <n v="1100"/>
    <n v="62"/>
    <n v="8"/>
    <n v="3"/>
    <n v="14"/>
    <n v="21.338349999999998"/>
    <n v="22.289860000000001"/>
    <n v="25.266670000000001"/>
    <x v="0"/>
  </r>
  <r>
    <x v="7"/>
    <x v="397"/>
    <n v="420"/>
    <n v="140"/>
    <n v="16"/>
    <n v="7"/>
    <n v="1.3159339999999999"/>
    <n v="35"/>
    <n v="1090"/>
    <n v="53"/>
    <n v="8"/>
    <n v="5"/>
    <n v="16"/>
    <n v="21.338349999999998"/>
    <n v="22.289860000000001"/>
    <n v="25.266670000000001"/>
    <x v="0"/>
  </r>
  <r>
    <x v="7"/>
    <x v="398"/>
    <n v="390"/>
    <n v="110"/>
    <n v="12"/>
    <n v="5"/>
    <n v="1.3159339999999999"/>
    <n v="40"/>
    <n v="1050"/>
    <n v="52"/>
    <n v="7"/>
    <n v="5"/>
    <n v="19"/>
    <n v="21.338349999999998"/>
    <n v="22.289860000000001"/>
    <n v="25.266670000000001"/>
    <x v="0"/>
  </r>
  <r>
    <x v="7"/>
    <x v="399"/>
    <n v="390"/>
    <n v="120"/>
    <n v="13"/>
    <n v="5"/>
    <n v="1.3159339999999999"/>
    <n v="30"/>
    <n v="1090"/>
    <n v="52"/>
    <n v="7"/>
    <n v="5"/>
    <n v="17"/>
    <n v="21.338349999999998"/>
    <n v="22.289860000000001"/>
    <n v="25.266670000000001"/>
    <x v="0"/>
  </r>
  <r>
    <x v="7"/>
    <x v="400"/>
    <n v="760"/>
    <n v="240"/>
    <n v="27"/>
    <n v="6"/>
    <n v="1.3159339999999999"/>
    <n v="60"/>
    <n v="1960"/>
    <n v="96"/>
    <n v="12"/>
    <n v="7"/>
    <n v="32"/>
    <n v="21.338349999999998"/>
    <n v="22.289860000000001"/>
    <n v="25.266670000000001"/>
    <x v="0"/>
  </r>
  <r>
    <x v="7"/>
    <x v="401"/>
    <n v="780"/>
    <n v="250"/>
    <n v="28"/>
    <n v="7"/>
    <n v="1.3159339999999999"/>
    <n v="50"/>
    <n v="1900"/>
    <n v="98"/>
    <n v="13"/>
    <n v="7"/>
    <n v="33"/>
    <n v="21.338349999999998"/>
    <n v="22.289860000000001"/>
    <n v="25.266670000000001"/>
    <x v="0"/>
  </r>
  <r>
    <x v="7"/>
    <x v="402"/>
    <n v="740"/>
    <n v="230"/>
    <n v="26"/>
    <n v="5"/>
    <n v="1.3159339999999999"/>
    <n v="10"/>
    <n v="1750"/>
    <n v="107"/>
    <n v="17"/>
    <n v="8"/>
    <n v="20"/>
    <n v="21.338349999999998"/>
    <n v="22.289860000000001"/>
    <n v="25.266670000000001"/>
    <x v="0"/>
  </r>
  <r>
    <x v="7"/>
    <x v="403"/>
    <n v="420"/>
    <n v="160"/>
    <n v="17"/>
    <n v="3.5"/>
    <n v="1.3159339999999999"/>
    <n v="74.184889999999996"/>
    <n v="930"/>
    <n v="55"/>
    <n v="6"/>
    <n v="4"/>
    <n v="11"/>
    <n v="21.338349999999998"/>
    <n v="22.289860000000001"/>
    <n v="25.266670000000001"/>
    <x v="0"/>
  </r>
  <r>
    <x v="7"/>
    <x v="404"/>
    <n v="380"/>
    <n v="150"/>
    <n v="17"/>
    <n v="8"/>
    <n v="1"/>
    <n v="35"/>
    <n v="930"/>
    <n v="41"/>
    <n v="5"/>
    <n v="2"/>
    <n v="16"/>
    <n v="21.338349999999998"/>
    <n v="22.289860000000001"/>
    <n v="25.266670000000001"/>
    <x v="0"/>
  </r>
  <r>
    <x v="7"/>
    <x v="405"/>
    <n v="610"/>
    <n v="210"/>
    <n v="24"/>
    <n v="9"/>
    <n v="1.3159339999999999"/>
    <n v="55"/>
    <n v="1510"/>
    <n v="74"/>
    <n v="5"/>
    <n v="5"/>
    <n v="25"/>
    <n v="10"/>
    <n v="4"/>
    <n v="35"/>
    <x v="0"/>
  </r>
  <r>
    <x v="7"/>
    <x v="406"/>
    <n v="610"/>
    <n v="220"/>
    <n v="24"/>
    <n v="9"/>
    <n v="1.3159339999999999"/>
    <n v="50"/>
    <n v="1520"/>
    <n v="75"/>
    <n v="5"/>
    <n v="5"/>
    <n v="25"/>
    <n v="10"/>
    <n v="4"/>
    <n v="40"/>
    <x v="0"/>
  </r>
  <r>
    <x v="7"/>
    <x v="407"/>
    <n v="630"/>
    <n v="240"/>
    <n v="26"/>
    <n v="10"/>
    <n v="0.5"/>
    <n v="45"/>
    <n v="1530"/>
    <n v="76"/>
    <n v="7"/>
    <n v="5"/>
    <n v="22"/>
    <n v="15"/>
    <n v="4"/>
    <n v="35"/>
    <x v="0"/>
  </r>
  <r>
    <x v="7"/>
    <x v="408"/>
    <n v="550"/>
    <n v="260"/>
    <n v="29"/>
    <n v="9"/>
    <n v="0.5"/>
    <n v="50"/>
    <n v="1130"/>
    <n v="52"/>
    <n v="7"/>
    <n v="4"/>
    <n v="20"/>
    <n v="15"/>
    <n v="6"/>
    <n v="20"/>
    <x v="0"/>
  </r>
  <r>
    <x v="7"/>
    <x v="409"/>
    <n v="620"/>
    <n v="270"/>
    <n v="30"/>
    <n v="10"/>
    <n v="1.3159339999999999"/>
    <n v="60"/>
    <n v="1440"/>
    <n v="64"/>
    <n v="4"/>
    <n v="4"/>
    <n v="24"/>
    <n v="21.338349999999998"/>
    <n v="22.289860000000001"/>
    <n v="25.266670000000001"/>
    <x v="0"/>
  </r>
  <r>
    <x v="7"/>
    <x v="410"/>
    <n v="630"/>
    <n v="280"/>
    <n v="31"/>
    <n v="11"/>
    <n v="0.5"/>
    <n v="65"/>
    <n v="1410"/>
    <n v="64"/>
    <n v="3"/>
    <n v="4"/>
    <n v="25"/>
    <n v="21.338349999999998"/>
    <n v="22.289860000000001"/>
    <n v="25.266670000000001"/>
    <x v="0"/>
  </r>
  <r>
    <x v="7"/>
    <x v="411"/>
    <n v="650"/>
    <n v="300"/>
    <n v="34"/>
    <n v="12"/>
    <n v="0.5"/>
    <n v="60"/>
    <n v="1450"/>
    <n v="65"/>
    <n v="6"/>
    <n v="5"/>
    <n v="22"/>
    <n v="21.338349999999998"/>
    <n v="22.289860000000001"/>
    <n v="25.266670000000001"/>
    <x v="0"/>
  </r>
  <r>
    <x v="7"/>
    <x v="412"/>
    <n v="400"/>
    <n v="160"/>
    <n v="18"/>
    <n v="4.5"/>
    <n v="1.3159339999999999"/>
    <n v="30"/>
    <n v="960"/>
    <n v="45"/>
    <n v="3"/>
    <n v="3"/>
    <n v="16"/>
    <n v="21.338349999999998"/>
    <n v="22.289860000000001"/>
    <n v="25.266670000000001"/>
    <x v="0"/>
  </r>
  <r>
    <x v="7"/>
    <x v="413"/>
    <n v="710"/>
    <n v="320"/>
    <n v="35"/>
    <n v="13"/>
    <n v="1"/>
    <n v="75"/>
    <n v="2260"/>
    <n v="70"/>
    <n v="10"/>
    <n v="4"/>
    <n v="28"/>
    <n v="21.338349999999998"/>
    <n v="22.289860000000001"/>
    <n v="25.266670000000001"/>
    <x v="0"/>
  </r>
  <r>
    <x v="7"/>
    <x v="414"/>
    <n v="650"/>
    <n v="250"/>
    <n v="28"/>
    <n v="10"/>
    <n v="1.3159339999999999"/>
    <n v="70"/>
    <n v="2230"/>
    <n v="67"/>
    <n v="8"/>
    <n v="4"/>
    <n v="34"/>
    <n v="21.338349999999998"/>
    <n v="22.289860000000001"/>
    <n v="25.266670000000001"/>
    <x v="0"/>
  </r>
  <r>
    <x v="7"/>
    <x v="415"/>
    <n v="670"/>
    <n v="260"/>
    <n v="29"/>
    <n v="11"/>
    <n v="0.5"/>
    <n v="80"/>
    <n v="2080"/>
    <n v="68"/>
    <n v="7"/>
    <n v="4"/>
    <n v="35"/>
    <n v="21.338349999999998"/>
    <n v="22.289860000000001"/>
    <n v="25.266670000000001"/>
    <x v="0"/>
  </r>
  <r>
    <x v="7"/>
    <x v="416"/>
    <n v="540"/>
    <n v="180"/>
    <n v="20"/>
    <n v="8"/>
    <n v="1.3159339999999999"/>
    <n v="55"/>
    <n v="1740"/>
    <n v="66"/>
    <n v="5"/>
    <n v="5"/>
    <n v="24"/>
    <n v="15"/>
    <n v="8"/>
    <n v="35"/>
    <x v="0"/>
  </r>
  <r>
    <x v="7"/>
    <x v="417"/>
    <n v="550"/>
    <n v="190"/>
    <n v="21"/>
    <n v="9"/>
    <n v="1.3159339999999999"/>
    <n v="50"/>
    <n v="1750"/>
    <n v="66"/>
    <n v="5"/>
    <n v="5"/>
    <n v="24"/>
    <n v="10"/>
    <n v="6"/>
    <n v="35"/>
    <x v="0"/>
  </r>
  <r>
    <x v="7"/>
    <x v="418"/>
    <n v="570"/>
    <n v="210"/>
    <n v="23"/>
    <n v="10"/>
    <n v="0.5"/>
    <n v="45"/>
    <n v="1760"/>
    <n v="68"/>
    <n v="7"/>
    <n v="5"/>
    <n v="22"/>
    <n v="15"/>
    <n v="6"/>
    <n v="35"/>
    <x v="0"/>
  </r>
  <r>
    <x v="7"/>
    <x v="419"/>
    <n v="410"/>
    <n v="140"/>
    <n v="16"/>
    <n v="6"/>
    <n v="1.3159339999999999"/>
    <n v="30"/>
    <n v="1030"/>
    <n v="50"/>
    <n v="4"/>
    <n v="3"/>
    <n v="15"/>
    <n v="6"/>
    <n v="2"/>
    <n v="20"/>
    <x v="0"/>
  </r>
  <r>
    <x v="7"/>
    <x v="420"/>
    <n v="880"/>
    <n v="380"/>
    <n v="42"/>
    <n v="14"/>
    <n v="1"/>
    <n v="75"/>
    <n v="2020"/>
    <n v="94"/>
    <n v="12"/>
    <n v="6"/>
    <n v="31"/>
    <n v="21.338349999999998"/>
    <n v="22.289860000000001"/>
    <n v="25.266670000000001"/>
    <x v="0"/>
  </r>
  <r>
    <x v="7"/>
    <x v="421"/>
    <n v="830"/>
    <n v="320"/>
    <n v="35"/>
    <n v="11"/>
    <n v="1.3159339999999999"/>
    <n v="85"/>
    <n v="1940"/>
    <n v="91"/>
    <n v="10"/>
    <n v="6"/>
    <n v="37"/>
    <n v="21.338349999999998"/>
    <n v="22.289860000000001"/>
    <n v="25.266670000000001"/>
    <x v="0"/>
  </r>
  <r>
    <x v="7"/>
    <x v="422"/>
    <n v="820"/>
    <n v="320"/>
    <n v="36"/>
    <n v="12"/>
    <n v="1"/>
    <n v="70"/>
    <n v="2020"/>
    <n v="91"/>
    <n v="10"/>
    <n v="7"/>
    <n v="33"/>
    <n v="21.338349999999998"/>
    <n v="22.289860000000001"/>
    <n v="25.266670000000001"/>
    <x v="0"/>
  </r>
  <r>
    <x v="7"/>
    <x v="423"/>
    <n v="170"/>
    <n v="50"/>
    <n v="6"/>
    <n v="3"/>
    <n v="1.3159339999999999"/>
    <n v="30"/>
    <n v="460"/>
    <n v="18"/>
    <n v="1"/>
    <n v="1"/>
    <n v="12"/>
    <n v="21.338349999999998"/>
    <n v="22.289860000000001"/>
    <n v="25.266670000000001"/>
    <x v="0"/>
  </r>
  <r>
    <x v="7"/>
    <x v="424"/>
    <n v="320"/>
    <n v="120"/>
    <n v="14"/>
    <n v="5"/>
    <n v="1.3159339999999999"/>
    <n v="25"/>
    <n v="770"/>
    <n v="36"/>
    <n v="6"/>
    <n v="2"/>
    <n v="13"/>
    <n v="21.338349999999998"/>
    <n v="22.289860000000001"/>
    <n v="25.266670000000001"/>
    <x v="0"/>
  </r>
  <r>
    <x v="7"/>
    <x v="425"/>
    <n v="160"/>
    <n v="90"/>
    <n v="10"/>
    <n v="3.5"/>
    <n v="1.3159339999999999"/>
    <n v="25"/>
    <n v="350"/>
    <n v="13"/>
    <n v="2"/>
    <n v="1"/>
    <n v="8"/>
    <n v="21.338349999999998"/>
    <n v="22.289860000000001"/>
    <n v="25.266670000000001"/>
    <x v="0"/>
  </r>
  <r>
    <x v="7"/>
    <x v="426"/>
    <n v="200"/>
    <n v="100"/>
    <n v="12"/>
    <n v="4.5"/>
    <n v="1.3159339999999999"/>
    <n v="35"/>
    <n v="370"/>
    <n v="15"/>
    <n v="3"/>
    <n v="3"/>
    <n v="9"/>
    <n v="21.338349999999998"/>
    <n v="22.289860000000001"/>
    <n v="25.266670000000001"/>
    <x v="0"/>
  </r>
  <r>
    <x v="7"/>
    <x v="427"/>
    <n v="170"/>
    <n v="90"/>
    <n v="10"/>
    <n v="4"/>
    <n v="1.3159339999999999"/>
    <n v="25"/>
    <n v="290"/>
    <n v="12"/>
    <n v="3"/>
    <n v="1"/>
    <n v="8"/>
    <n v="21.338349999999998"/>
    <n v="22.289860000000001"/>
    <n v="25.266670000000001"/>
    <x v="0"/>
  </r>
  <r>
    <x v="7"/>
    <x v="428"/>
    <n v="200"/>
    <n v="110"/>
    <n v="12"/>
    <n v="5"/>
    <n v="1.3159339999999999"/>
    <n v="35"/>
    <n v="320"/>
    <n v="15"/>
    <n v="3"/>
    <n v="2"/>
    <n v="9"/>
    <n v="21.338349999999998"/>
    <n v="22.289860000000001"/>
    <n v="25.266670000000001"/>
    <x v="0"/>
  </r>
  <r>
    <x v="7"/>
    <x v="429"/>
    <n v="320"/>
    <n v="120"/>
    <n v="14"/>
    <n v="5"/>
    <n v="1.3159339999999999"/>
    <n v="25"/>
    <n v="640"/>
    <n v="37"/>
    <n v="7"/>
    <n v="2"/>
    <n v="13"/>
    <n v="21.338349999999998"/>
    <n v="22.289860000000001"/>
    <n v="25.266670000000001"/>
    <x v="0"/>
  </r>
  <r>
    <x v="7"/>
    <x v="430"/>
    <n v="350"/>
    <n v="140"/>
    <n v="16"/>
    <n v="6"/>
    <n v="1.3159339999999999"/>
    <n v="35"/>
    <n v="670"/>
    <n v="40"/>
    <n v="7"/>
    <n v="3"/>
    <n v="14"/>
    <n v="21.338349999999998"/>
    <n v="22.289860000000001"/>
    <n v="25.266670000000001"/>
    <x v="0"/>
  </r>
  <r>
    <x v="7"/>
    <x v="431"/>
    <n v="340"/>
    <n v="160"/>
    <n v="18"/>
    <n v="7"/>
    <n v="1.3159339999999999"/>
    <n v="35"/>
    <n v="640"/>
    <n v="32"/>
    <n v="4"/>
    <n v="6"/>
    <n v="12"/>
    <n v="10"/>
    <n v="2"/>
    <n v="15"/>
    <x v="0"/>
  </r>
  <r>
    <x v="7"/>
    <x v="432"/>
    <n v="350"/>
    <n v="180"/>
    <n v="20"/>
    <n v="8"/>
    <n v="0.5"/>
    <n v="40"/>
    <n v="630"/>
    <n v="30"/>
    <n v="4"/>
    <n v="3"/>
    <n v="13"/>
    <n v="15"/>
    <n v="2"/>
    <n v="20"/>
    <x v="0"/>
  </r>
  <r>
    <x v="7"/>
    <x v="433"/>
    <n v="380"/>
    <n v="170"/>
    <n v="19"/>
    <n v="6"/>
    <n v="1.3159339999999999"/>
    <n v="35"/>
    <n v="650"/>
    <n v="39"/>
    <n v="5"/>
    <n v="2"/>
    <n v="13"/>
    <n v="8"/>
    <n v="2"/>
    <n v="20"/>
    <x v="0"/>
  </r>
  <r>
    <x v="7"/>
    <x v="434"/>
    <n v="320"/>
    <n v="120"/>
    <n v="13"/>
    <n v="5"/>
    <n v="1.3159339999999999"/>
    <n v="25"/>
    <n v="770"/>
    <n v="36"/>
    <n v="7"/>
    <n v="2"/>
    <n v="14"/>
    <n v="21.338349999999998"/>
    <n v="22.289860000000001"/>
    <n v="25.266670000000001"/>
    <x v="0"/>
  </r>
  <r>
    <x v="7"/>
    <x v="435"/>
    <n v="170"/>
    <n v="90"/>
    <n v="10"/>
    <n v="3.5"/>
    <n v="1.3159339999999999"/>
    <n v="25"/>
    <n v="370"/>
    <n v="12"/>
    <n v="3"/>
    <n v="1"/>
    <n v="8"/>
    <n v="21.338349999999998"/>
    <n v="22.289860000000001"/>
    <n v="25.266670000000001"/>
    <x v="0"/>
  </r>
  <r>
    <x v="7"/>
    <x v="436"/>
    <n v="200"/>
    <n v="110"/>
    <n v="12"/>
    <n v="5"/>
    <n v="1.3159339999999999"/>
    <n v="30"/>
    <n v="390"/>
    <n v="15"/>
    <n v="3"/>
    <n v="2"/>
    <n v="9"/>
    <n v="21.338349999999998"/>
    <n v="22.289860000000001"/>
    <n v="25.266670000000001"/>
    <x v="0"/>
  </r>
  <r>
    <x v="7"/>
    <x v="437"/>
    <n v="250"/>
    <n v="130"/>
    <n v="14"/>
    <n v="4"/>
    <n v="1.3159339999999999"/>
    <n v="30"/>
    <n v="550"/>
    <n v="19"/>
    <n v="2"/>
    <n v="2"/>
    <n v="11"/>
    <n v="21.338349999999998"/>
    <n v="22.289860000000001"/>
    <n v="25.266670000000001"/>
    <x v="0"/>
  </r>
  <r>
    <x v="7"/>
    <x v="438"/>
    <n v="320"/>
    <n v="120"/>
    <n v="13"/>
    <n v="5"/>
    <n v="1.3159339999999999"/>
    <n v="25"/>
    <n v="760"/>
    <n v="36"/>
    <n v="7"/>
    <n v="2"/>
    <n v="14"/>
    <n v="21.338349999999998"/>
    <n v="22.289860000000001"/>
    <n v="25.266670000000001"/>
    <x v="0"/>
  </r>
  <r>
    <x v="7"/>
    <x v="439"/>
    <n v="170"/>
    <n v="80"/>
    <n v="9"/>
    <n v="4"/>
    <n v="1.3159339999999999"/>
    <n v="25"/>
    <n v="340"/>
    <n v="13"/>
    <n v="2"/>
    <n v="1"/>
    <n v="8"/>
    <n v="21.338349999999998"/>
    <n v="22.289860000000001"/>
    <n v="25.266670000000001"/>
    <x v="0"/>
  </r>
  <r>
    <x v="7"/>
    <x v="440"/>
    <n v="200"/>
    <n v="100"/>
    <n v="11"/>
    <n v="5"/>
    <n v="1.3159339999999999"/>
    <n v="35"/>
    <n v="370"/>
    <n v="15"/>
    <n v="3"/>
    <n v="2"/>
    <n v="9"/>
    <n v="21.338349999999998"/>
    <n v="22.289860000000001"/>
    <n v="25.266670000000001"/>
    <x v="0"/>
  </r>
  <r>
    <x v="7"/>
    <x v="441"/>
    <n v="230"/>
    <n v="100"/>
    <n v="11"/>
    <n v="5"/>
    <n v="1.3159339999999999"/>
    <n v="35"/>
    <n v="530"/>
    <n v="22"/>
    <n v="3"/>
    <n v="3"/>
    <n v="10"/>
    <n v="21.338349999999998"/>
    <n v="22.289860000000001"/>
    <n v="25.266670000000001"/>
    <x v="0"/>
  </r>
  <r>
    <x v="7"/>
    <x v="442"/>
    <n v="200"/>
    <n v="80"/>
    <n v="9"/>
    <n v="4"/>
    <n v="1.3159339999999999"/>
    <n v="25"/>
    <n v="510"/>
    <n v="19"/>
    <n v="3"/>
    <n v="1"/>
    <n v="10"/>
    <n v="21.338349999999998"/>
    <n v="22.289860000000001"/>
    <n v="25.266670000000001"/>
    <x v="0"/>
  </r>
  <r>
    <x v="7"/>
    <x v="443"/>
    <n v="250"/>
    <n v="120"/>
    <n v="13"/>
    <n v="3"/>
    <n v="1.3159339999999999"/>
    <n v="10"/>
    <n v="510"/>
    <n v="28"/>
    <n v="3"/>
    <n v="1"/>
    <n v="6"/>
    <n v="21.338349999999998"/>
    <n v="22.289860000000001"/>
    <n v="25.266670000000001"/>
    <x v="0"/>
  </r>
  <r>
    <x v="7"/>
    <x v="444"/>
    <n v="340"/>
    <n v="160"/>
    <n v="18"/>
    <n v="4"/>
    <n v="1.3159339999999999"/>
    <n v="40"/>
    <n v="530"/>
    <n v="29"/>
    <n v="3"/>
    <n v="4"/>
    <n v="16"/>
    <n v="21.338349999999998"/>
    <n v="22.289860000000001"/>
    <n v="25.266670000000001"/>
    <x v="0"/>
  </r>
  <r>
    <x v="7"/>
    <x v="445"/>
    <n v="340"/>
    <n v="170"/>
    <n v="18"/>
    <n v="4"/>
    <n v="1.3159339999999999"/>
    <n v="30"/>
    <n v="570"/>
    <n v="29"/>
    <n v="3"/>
    <n v="4"/>
    <n v="14"/>
    <n v="21.338349999999998"/>
    <n v="22.289860000000001"/>
    <n v="25.266670000000001"/>
    <x v="0"/>
  </r>
  <r>
    <x v="7"/>
    <x v="446"/>
    <n v="370"/>
    <n v="190"/>
    <n v="21"/>
    <n v="5"/>
    <n v="1.3159339999999999"/>
    <n v="30"/>
    <n v="570"/>
    <n v="31"/>
    <n v="4"/>
    <n v="4"/>
    <n v="13"/>
    <n v="21.338349999999998"/>
    <n v="22.289860000000001"/>
    <n v="25.266670000000001"/>
    <x v="0"/>
  </r>
  <r>
    <x v="7"/>
    <x v="447"/>
    <n v="600"/>
    <n v="310"/>
    <n v="35"/>
    <n v="8"/>
    <n v="0.5"/>
    <n v="50"/>
    <n v="1010"/>
    <n v="50"/>
    <n v="6"/>
    <n v="5"/>
    <n v="21"/>
    <n v="15"/>
    <n v="4"/>
    <n v="15"/>
    <x v="0"/>
  </r>
  <r>
    <x v="7"/>
    <x v="448"/>
    <n v="420"/>
    <n v="250"/>
    <n v="28"/>
    <n v="6"/>
    <n v="1.3159339999999999"/>
    <n v="65"/>
    <n v="1070"/>
    <n v="23"/>
    <n v="4"/>
    <n v="2"/>
    <n v="19"/>
    <n v="6"/>
    <n v="4"/>
    <n v="6"/>
    <x v="0"/>
  </r>
  <r>
    <x v="7"/>
    <x v="449"/>
    <n v="440"/>
    <n v="270"/>
    <n v="30"/>
    <n v="7"/>
    <n v="1.3159339999999999"/>
    <n v="70"/>
    <n v="1090"/>
    <n v="22"/>
    <n v="3"/>
    <n v="1"/>
    <n v="20"/>
    <n v="6"/>
    <n v="4"/>
    <n v="6"/>
    <x v="0"/>
  </r>
  <r>
    <x v="7"/>
    <x v="450"/>
    <n v="600"/>
    <n v="310"/>
    <n v="35"/>
    <n v="8"/>
    <n v="0.5"/>
    <n v="50"/>
    <n v="1240"/>
    <n v="52"/>
    <n v="7"/>
    <n v="5"/>
    <n v="21"/>
    <n v="15"/>
    <n v="8"/>
    <n v="15"/>
    <x v="0"/>
  </r>
  <r>
    <x v="7"/>
    <x v="451"/>
    <n v="350"/>
    <n v="80"/>
    <n v="9"/>
    <n v="3"/>
    <n v="1.3159339999999999"/>
    <n v="74.184889999999996"/>
    <n v="950"/>
    <n v="57"/>
    <n v="9"/>
    <n v="3"/>
    <n v="11"/>
    <n v="21.338349999999998"/>
    <n v="22.289860000000001"/>
    <n v="25.266670000000001"/>
    <x v="0"/>
  </r>
  <r>
    <x v="7"/>
    <x v="452"/>
    <n v="340"/>
    <n v="80"/>
    <n v="8"/>
    <n v="3"/>
    <n v="1.3159339999999999"/>
    <n v="25"/>
    <n v="1020"/>
    <n v="50"/>
    <n v="7"/>
    <n v="4"/>
    <n v="17"/>
    <n v="21.338349999999998"/>
    <n v="22.289860000000001"/>
    <n v="25.266670000000001"/>
    <x v="0"/>
  </r>
  <r>
    <x v="7"/>
    <x v="453"/>
    <n v="340"/>
    <n v="80"/>
    <n v="9"/>
    <n v="3"/>
    <n v="1.3159339999999999"/>
    <n v="15"/>
    <n v="1060"/>
    <n v="50"/>
    <n v="7"/>
    <n v="4"/>
    <n v="15"/>
    <n v="21.338349999999998"/>
    <n v="22.289860000000001"/>
    <n v="25.266670000000001"/>
    <x v="0"/>
  </r>
  <r>
    <x v="7"/>
    <x v="454"/>
    <n v="150"/>
    <n v="35"/>
    <n v="4"/>
    <n v="1"/>
    <n v="1.3159339999999999"/>
    <n v="25"/>
    <n v="460"/>
    <n v="18"/>
    <n v="2"/>
    <n v="2"/>
    <n v="11"/>
    <n v="21.338349999999998"/>
    <n v="22.289860000000001"/>
    <n v="25.266670000000001"/>
    <x v="0"/>
  </r>
  <r>
    <x v="7"/>
    <x v="455"/>
    <n v="140"/>
    <n v="70"/>
    <n v="8"/>
    <n v="2"/>
    <n v="1.3159339999999999"/>
    <n v="20"/>
    <n v="290"/>
    <n v="13"/>
    <n v="3"/>
    <n v="1"/>
    <n v="6"/>
    <n v="21.338349999999998"/>
    <n v="22.289860000000001"/>
    <n v="25.266670000000001"/>
    <x v="0"/>
  </r>
  <r>
    <x v="7"/>
    <x v="456"/>
    <n v="150"/>
    <n v="35"/>
    <n v="4"/>
    <n v="2"/>
    <n v="1.3159339999999999"/>
    <n v="15"/>
    <n v="500"/>
    <n v="19"/>
    <n v="2"/>
    <n v="2"/>
    <n v="9"/>
    <n v="21.338349999999998"/>
    <n v="22.289860000000001"/>
    <n v="25.266670000000001"/>
    <x v="0"/>
  </r>
  <r>
    <x v="7"/>
    <x v="457"/>
    <n v="170"/>
    <n v="60"/>
    <n v="7"/>
    <n v="3"/>
    <n v="1.3159339999999999"/>
    <n v="20"/>
    <n v="500"/>
    <n v="20"/>
    <n v="3"/>
    <n v="2"/>
    <n v="8"/>
    <n v="21.338349999999998"/>
    <n v="22.289860000000001"/>
    <n v="25.266670000000001"/>
    <x v="0"/>
  </r>
  <r>
    <x v="7"/>
    <x v="458"/>
    <n v="490"/>
    <n v="260"/>
    <n v="29"/>
    <n v="10"/>
    <n v="1"/>
    <n v="55"/>
    <n v="810"/>
    <n v="39"/>
    <n v="5"/>
    <n v="6"/>
    <n v="20"/>
    <n v="21.338349999999998"/>
    <n v="22.289860000000001"/>
    <n v="25.266670000000001"/>
    <x v="0"/>
  </r>
  <r>
    <x v="7"/>
    <x v="459"/>
    <n v="490"/>
    <n v="250"/>
    <n v="28"/>
    <n v="10"/>
    <n v="1"/>
    <n v="55"/>
    <n v="890"/>
    <n v="40"/>
    <n v="5"/>
    <n v="5"/>
    <n v="20"/>
    <n v="21.338349999999998"/>
    <n v="22.289860000000001"/>
    <n v="25.266670000000001"/>
    <x v="0"/>
  </r>
  <r>
    <x v="7"/>
    <x v="460"/>
    <n v="490"/>
    <n v="250"/>
    <n v="28"/>
    <n v="10"/>
    <n v="1"/>
    <n v="55"/>
    <n v="890"/>
    <n v="40"/>
    <n v="5"/>
    <n v="4"/>
    <n v="20"/>
    <n v="21.338349999999998"/>
    <n v="22.289860000000001"/>
    <n v="25.266670000000001"/>
    <x v="0"/>
  </r>
  <r>
    <x v="7"/>
    <x v="461"/>
    <n v="490"/>
    <n v="250"/>
    <n v="28"/>
    <n v="10"/>
    <n v="1"/>
    <n v="55"/>
    <n v="880"/>
    <n v="40"/>
    <n v="5"/>
    <n v="5"/>
    <n v="20"/>
    <n v="21.338349999999998"/>
    <n v="22.289860000000001"/>
    <n v="25.266670000000001"/>
    <x v="0"/>
  </r>
  <r>
    <x v="7"/>
    <x v="462"/>
    <n v="570"/>
    <n v="290"/>
    <n v="32"/>
    <n v="12"/>
    <n v="1"/>
    <n v="70"/>
    <n v="1110"/>
    <n v="44"/>
    <n v="7"/>
    <n v="5"/>
    <n v="25"/>
    <n v="15"/>
    <n v="2"/>
    <n v="30"/>
    <x v="0"/>
  </r>
  <r>
    <x v="7"/>
    <x v="463"/>
    <n v="300"/>
    <n v="120"/>
    <n v="14"/>
    <n v="5"/>
    <n v="1.3159339999999999"/>
    <n v="30"/>
    <n v="550"/>
    <n v="31"/>
    <n v="4"/>
    <n v="6"/>
    <n v="13"/>
    <n v="21.338349999999998"/>
    <n v="22.289860000000001"/>
    <n v="25.266670000000001"/>
    <x v="0"/>
  </r>
  <r>
    <x v="7"/>
    <x v="464"/>
    <n v="270"/>
    <n v="90"/>
    <n v="10"/>
    <n v="4"/>
    <n v="1.3159339999999999"/>
    <n v="40"/>
    <n v="510"/>
    <n v="29"/>
    <n v="2"/>
    <n v="6"/>
    <n v="16"/>
    <n v="21.338349999999998"/>
    <n v="22.289860000000001"/>
    <n v="25.266670000000001"/>
    <x v="0"/>
  </r>
  <r>
    <x v="7"/>
    <x v="465"/>
    <n v="270"/>
    <n v="90"/>
    <n v="11"/>
    <n v="4"/>
    <n v="1.3159339999999999"/>
    <n v="30"/>
    <n v="550"/>
    <n v="29"/>
    <n v="2"/>
    <n v="6"/>
    <n v="14"/>
    <n v="21.338349999999998"/>
    <n v="22.289860000000001"/>
    <n v="25.266670000000001"/>
    <x v="0"/>
  </r>
  <r>
    <x v="7"/>
    <x v="466"/>
    <n v="710"/>
    <n v="360"/>
    <n v="41"/>
    <n v="6"/>
    <n v="1.3159339999999999"/>
    <n v="30"/>
    <n v="1420"/>
    <n v="73"/>
    <n v="10"/>
    <n v="4"/>
    <n v="13"/>
    <n v="10"/>
    <n v="4"/>
    <n v="8"/>
    <x v="0"/>
  </r>
  <r>
    <x v="7"/>
    <x v="467"/>
    <n v="760"/>
    <n v="360"/>
    <n v="39"/>
    <n v="6"/>
    <n v="1.3159339999999999"/>
    <n v="30"/>
    <n v="1100"/>
    <n v="82"/>
    <n v="13"/>
    <n v="5"/>
    <n v="18"/>
    <n v="21.338349999999998"/>
    <n v="22.289860000000001"/>
    <n v="25.266670000000001"/>
    <x v="0"/>
  </r>
  <r>
    <x v="7"/>
    <x v="468"/>
    <n v="430"/>
    <n v="210"/>
    <n v="23"/>
    <n v="5"/>
    <n v="1.3159339999999999"/>
    <n v="30"/>
    <n v="690"/>
    <n v="44"/>
    <n v="7"/>
    <n v="3"/>
    <n v="12"/>
    <n v="21.338349999999998"/>
    <n v="22.289860000000001"/>
    <n v="25.266670000000001"/>
    <x v="0"/>
  </r>
  <r>
    <x v="7"/>
    <x v="469"/>
    <n v="320"/>
    <n v="140"/>
    <n v="15"/>
    <n v="1.5"/>
    <n v="1.3159339999999999"/>
    <n v="74.184889999999996"/>
    <n v="600"/>
    <n v="41"/>
    <n v="6"/>
    <n v="2"/>
    <n v="7"/>
    <n v="21.338349999999998"/>
    <n v="22.289860000000001"/>
    <n v="25.266670000000001"/>
    <x v="0"/>
  </r>
  <r>
    <x v="7"/>
    <x v="470"/>
    <n v="260"/>
    <n v="140"/>
    <n v="16"/>
    <n v="4.5"/>
    <n v="1.3159339999999999"/>
    <n v="30"/>
    <n v="550"/>
    <n v="19"/>
    <n v="3"/>
    <n v="1"/>
    <n v="10"/>
    <n v="6"/>
    <n v="22.289860000000001"/>
    <n v="10"/>
    <x v="0"/>
  </r>
  <r>
    <x v="7"/>
    <x v="471"/>
    <n v="410"/>
    <n v="170"/>
    <n v="19"/>
    <n v="6"/>
    <n v="1.3159339999999999"/>
    <n v="25"/>
    <n v="960"/>
    <n v="46"/>
    <n v="4"/>
    <n v="3"/>
    <n v="14"/>
    <n v="21.338349999999998"/>
    <n v="22.289860000000001"/>
    <n v="25.266670000000001"/>
    <x v="0"/>
  </r>
  <r>
    <x v="7"/>
    <x v="472"/>
    <n v="210"/>
    <n v="110"/>
    <n v="12"/>
    <n v="4"/>
    <n v="1.3159339999999999"/>
    <n v="25"/>
    <n v="560"/>
    <n v="17"/>
    <n v="3"/>
    <n v="1"/>
    <n v="9"/>
    <n v="21.338349999999998"/>
    <n v="22.289860000000001"/>
    <n v="25.266670000000001"/>
    <x v="0"/>
  </r>
  <r>
    <x v="7"/>
    <x v="473"/>
    <n v="420"/>
    <n v="170"/>
    <n v="19"/>
    <n v="4.5"/>
    <n v="1.3159339999999999"/>
    <n v="20"/>
    <n v="870"/>
    <n v="49"/>
    <n v="5"/>
    <n v="3"/>
    <n v="12"/>
    <n v="21.338349999999998"/>
    <n v="22.289860000000001"/>
    <n v="25.266670000000001"/>
    <x v="0"/>
  </r>
  <r>
    <x v="7"/>
    <x v="474"/>
    <n v="430"/>
    <n v="210"/>
    <n v="23"/>
    <n v="5"/>
    <n v="1.3159339999999999"/>
    <n v="20"/>
    <n v="900"/>
    <n v="43"/>
    <n v="3"/>
    <n v="4"/>
    <n v="12"/>
    <n v="21.338349999999998"/>
    <n v="22.289860000000001"/>
    <n v="25.266670000000001"/>
    <x v="0"/>
  </r>
  <r>
    <x v="7"/>
    <x v="475"/>
    <n v="560"/>
    <n v="200"/>
    <n v="22"/>
    <n v="4"/>
    <n v="1.3159339999999999"/>
    <n v="60"/>
    <n v="1520"/>
    <n v="64"/>
    <n v="9"/>
    <n v="4"/>
    <n v="26"/>
    <n v="21.338349999999998"/>
    <n v="22.289860000000001"/>
    <n v="25.266670000000001"/>
    <x v="0"/>
  </r>
  <r>
    <x v="7"/>
    <x v="476"/>
    <n v="580"/>
    <n v="210"/>
    <n v="23"/>
    <n v="4"/>
    <n v="1.3159339999999999"/>
    <n v="50"/>
    <n v="1460"/>
    <n v="66"/>
    <n v="10"/>
    <n v="4"/>
    <n v="27"/>
    <n v="21.338349999999998"/>
    <n v="22.289860000000001"/>
    <n v="25.266670000000001"/>
    <x v="0"/>
  </r>
  <r>
    <x v="7"/>
    <x v="477"/>
    <n v="540"/>
    <n v="190"/>
    <n v="21"/>
    <n v="3"/>
    <n v="1.3159339999999999"/>
    <n v="10"/>
    <n v="1310"/>
    <n v="75"/>
    <n v="14"/>
    <n v="4"/>
    <n v="14"/>
    <n v="21.338349999999998"/>
    <n v="22.289860000000001"/>
    <n v="25.266670000000001"/>
    <x v="0"/>
  </r>
  <r>
    <x v="7"/>
    <x v="478"/>
    <n v="480"/>
    <n v="240"/>
    <n v="27"/>
    <n v="11"/>
    <n v="1"/>
    <n v="50"/>
    <n v="1000"/>
    <n v="40"/>
    <n v="4"/>
    <n v="3"/>
    <n v="19"/>
    <n v="21.338349999999998"/>
    <n v="22.289860000000001"/>
    <n v="25.266670000000001"/>
    <x v="0"/>
  </r>
  <r>
    <x v="7"/>
    <x v="479"/>
    <n v="190"/>
    <n v="80"/>
    <n v="9"/>
    <n v="5"/>
    <n v="1.3159339999999999"/>
    <n v="20"/>
    <n v="450"/>
    <n v="18"/>
    <n v="2"/>
    <n v="1"/>
    <n v="9"/>
    <n v="21.338349999999998"/>
    <n v="22.289860000000001"/>
    <n v="25.266670000000001"/>
    <x v="0"/>
  </r>
  <r>
    <x v="7"/>
    <x v="480"/>
    <n v="520"/>
    <n v="250"/>
    <n v="28"/>
    <n v="12"/>
    <n v="1"/>
    <n v="75"/>
    <n v="1210"/>
    <n v="41"/>
    <n v="4"/>
    <n v="3"/>
    <n v="27"/>
    <n v="21.338349999999998"/>
    <n v="22.289860000000001"/>
    <n v="25.266670000000001"/>
    <x v="0"/>
  </r>
  <r>
    <x v="7"/>
    <x v="481"/>
    <n v="620"/>
    <n v="340"/>
    <n v="37"/>
    <n v="8"/>
    <n v="1.3159339999999999"/>
    <n v="50"/>
    <n v="1290"/>
    <n v="53"/>
    <n v="4"/>
    <n v="4"/>
    <n v="17"/>
    <n v="8"/>
    <n v="6"/>
    <n v="15"/>
    <x v="0"/>
  </r>
  <r>
    <x v="7"/>
    <x v="404"/>
    <n v="380"/>
    <n v="150"/>
    <n v="17"/>
    <n v="8"/>
    <n v="1"/>
    <n v="35"/>
    <n v="930"/>
    <n v="41"/>
    <n v="5"/>
    <n v="2"/>
    <n v="16"/>
    <n v="21.338349999999998"/>
    <n v="22.289860000000001"/>
    <n v="25.266670000000001"/>
    <x v="0"/>
  </r>
  <r>
    <x v="7"/>
    <x v="482"/>
    <n v="290"/>
    <n v="170"/>
    <n v="18"/>
    <n v="3"/>
    <n v="1.3159339999999999"/>
    <n v="25"/>
    <n v="640"/>
    <n v="22"/>
    <n v="1"/>
    <n v="1"/>
    <n v="9"/>
    <n v="21.338349999999998"/>
    <n v="22.289860000000001"/>
    <n v="25.266670000000001"/>
    <x v="0"/>
  </r>
  <r>
    <x v="7"/>
    <x v="483"/>
    <n v="650"/>
    <n v="340"/>
    <n v="37"/>
    <n v="13"/>
    <n v="0.5"/>
    <n v="75"/>
    <n v="1480"/>
    <n v="51"/>
    <n v="5"/>
    <n v="3"/>
    <n v="26"/>
    <n v="10"/>
    <n v="2"/>
    <n v="45"/>
    <x v="0"/>
  </r>
  <r>
    <x v="7"/>
    <x v="484"/>
    <n v="540"/>
    <n v="190"/>
    <n v="21"/>
    <n v="6"/>
    <n v="1.3159339999999999"/>
    <n v="30"/>
    <n v="1110"/>
    <n v="71"/>
    <n v="7"/>
    <n v="7"/>
    <n v="16"/>
    <n v="21.338349999999998"/>
    <n v="22.289860000000001"/>
    <n v="25.266670000000001"/>
    <x v="0"/>
  </r>
  <r>
    <x v="7"/>
    <x v="485"/>
    <n v="270"/>
    <n v="100"/>
    <n v="11"/>
    <n v="4"/>
    <n v="1.3159339999999999"/>
    <n v="15"/>
    <n v="650"/>
    <n v="32"/>
    <n v="8"/>
    <n v="2"/>
    <n v="12"/>
    <n v="21.338349999999998"/>
    <n v="22.289860000000001"/>
    <n v="25.266670000000001"/>
    <x v="0"/>
  </r>
  <r>
    <x v="7"/>
    <x v="486"/>
    <n v="580"/>
    <n v="260"/>
    <n v="29"/>
    <n v="9"/>
    <n v="1"/>
    <n v="60"/>
    <n v="1270"/>
    <n v="59"/>
    <n v="8"/>
    <n v="7"/>
    <n v="23"/>
    <n v="21.338349999999998"/>
    <n v="22.289860000000001"/>
    <n v="25.266670000000001"/>
    <x v="0"/>
  </r>
  <r>
    <x v="7"/>
    <x v="487"/>
    <n v="470"/>
    <n v="200"/>
    <n v="22"/>
    <n v="6"/>
    <n v="1.3159339999999999"/>
    <n v="25"/>
    <n v="1120"/>
    <n v="55"/>
    <n v="4"/>
    <n v="5"/>
    <n v="13"/>
    <n v="21.338349999999998"/>
    <n v="22.289860000000001"/>
    <n v="25.266670000000001"/>
    <x v="0"/>
  </r>
  <r>
    <x v="7"/>
    <x v="488"/>
    <n v="540"/>
    <n v="270"/>
    <n v="31"/>
    <n v="8"/>
    <n v="1"/>
    <n v="40"/>
    <n v="860"/>
    <n v="47"/>
    <n v="7"/>
    <n v="2"/>
    <n v="20"/>
    <n v="21.338349999999998"/>
    <n v="22.289860000000001"/>
    <n v="25.266670000000001"/>
    <x v="0"/>
  </r>
  <r>
    <x v="7"/>
    <x v="489"/>
    <n v="270"/>
    <n v="130"/>
    <n v="14"/>
    <n v="7"/>
    <n v="1"/>
    <n v="40"/>
    <n v="740"/>
    <n v="21"/>
    <n v="3"/>
    <n v="2"/>
    <n v="14"/>
    <n v="21.338349999999998"/>
    <n v="22.289860000000001"/>
    <n v="25.266670000000001"/>
    <x v="0"/>
  </r>
  <r>
    <x v="7"/>
    <x v="490"/>
    <n v="440"/>
    <n v="210"/>
    <n v="23"/>
    <n v="10"/>
    <n v="0.5"/>
    <n v="60"/>
    <n v="840"/>
    <n v="36"/>
    <n v="3"/>
    <n v="3"/>
    <n v="22"/>
    <n v="15"/>
    <n v="6"/>
    <n v="35"/>
    <x v="0"/>
  </r>
  <r>
    <x v="7"/>
    <x v="491"/>
    <n v="440"/>
    <n v="200"/>
    <n v="23"/>
    <n v="10"/>
    <n v="0.5"/>
    <n v="60"/>
    <n v="840"/>
    <n v="37"/>
    <n v="3"/>
    <n v="3"/>
    <n v="22"/>
    <n v="15"/>
    <n v="8"/>
    <n v="35"/>
    <x v="0"/>
  </r>
  <r>
    <x v="7"/>
    <x v="492"/>
    <n v="460"/>
    <n v="240"/>
    <n v="26"/>
    <n v="11"/>
    <n v="1"/>
    <n v="50"/>
    <n v="890"/>
    <n v="38"/>
    <n v="4"/>
    <n v="3"/>
    <n v="19"/>
    <n v="15"/>
    <n v="6"/>
    <n v="35"/>
    <x v="0"/>
  </r>
  <r>
    <x v="7"/>
    <x v="493"/>
    <n v="180"/>
    <n v="70"/>
    <n v="8"/>
    <n v="2.5"/>
    <n v="1.3159339999999999"/>
    <n v="25"/>
    <n v="540"/>
    <n v="15"/>
    <n v="2"/>
    <n v="1"/>
    <n v="12"/>
    <n v="21.338349999999998"/>
    <n v="22.289860000000001"/>
    <n v="25.266670000000001"/>
    <x v="0"/>
  </r>
  <r>
    <x v="7"/>
    <x v="494"/>
    <n v="400"/>
    <n v="180"/>
    <n v="20"/>
    <n v="4"/>
    <n v="1.3159339999999999"/>
    <n v="25"/>
    <n v="900"/>
    <n v="42"/>
    <n v="3"/>
    <n v="3"/>
    <n v="15"/>
    <n v="21.338349999999998"/>
    <n v="22.289860000000001"/>
    <n v="25.266670000000001"/>
    <x v="0"/>
  </r>
  <r>
    <x v="7"/>
    <x v="495"/>
    <n v="200"/>
    <n v="90"/>
    <n v="10"/>
    <n v="2.5"/>
    <n v="1.3159339999999999"/>
    <n v="10"/>
    <n v="440"/>
    <n v="22"/>
    <n v="4"/>
    <n v="1"/>
    <n v="7"/>
    <n v="21.338349999999998"/>
    <n v="22.289860000000001"/>
    <n v="25.266670000000001"/>
    <x v="0"/>
  </r>
  <r>
    <x v="7"/>
    <x v="496"/>
    <n v="390"/>
    <n v="170"/>
    <n v="18"/>
    <n v="8"/>
    <n v="0.5"/>
    <n v="40"/>
    <n v="1050"/>
    <n v="39"/>
    <n v="4"/>
    <n v="3"/>
    <n v="18"/>
    <n v="8"/>
    <n v="2"/>
    <n v="30"/>
    <x v="0"/>
  </r>
  <r>
    <x v="7"/>
    <x v="497"/>
    <n v="520"/>
    <n v="250"/>
    <n v="28"/>
    <n v="12"/>
    <n v="1"/>
    <n v="65"/>
    <n v="1250"/>
    <n v="41"/>
    <n v="4"/>
    <n v="3"/>
    <n v="25"/>
    <n v="21.338349999999998"/>
    <n v="22.289860000000001"/>
    <n v="25.266670000000001"/>
    <x v="0"/>
  </r>
  <r>
    <x v="7"/>
    <x v="498"/>
    <n v="700"/>
    <n v="270"/>
    <n v="30"/>
    <n v="9"/>
    <n v="0.5"/>
    <n v="45"/>
    <n v="1550"/>
    <n v="85"/>
    <n v="9"/>
    <n v="7"/>
    <n v="23"/>
    <n v="15"/>
    <n v="6"/>
    <n v="25"/>
    <x v="0"/>
  </r>
  <r>
    <x v="7"/>
    <x v="499"/>
    <n v="780"/>
    <n v="340"/>
    <n v="38"/>
    <n v="10"/>
    <n v="0.5"/>
    <n v="50"/>
    <n v="1850"/>
    <n v="87"/>
    <n v="9"/>
    <n v="8"/>
    <n v="23"/>
    <n v="20"/>
    <n v="10"/>
    <n v="25"/>
    <x v="0"/>
  </r>
  <r>
    <x v="7"/>
    <x v="486"/>
    <n v="580"/>
    <n v="260"/>
    <n v="29"/>
    <n v="9"/>
    <n v="1"/>
    <n v="60"/>
    <n v="1270"/>
    <n v="59"/>
    <n v="8"/>
    <n v="7"/>
    <n v="23"/>
    <n v="21.338349999999998"/>
    <n v="22.289860000000001"/>
    <n v="25.266670000000001"/>
    <x v="0"/>
  </r>
  <r>
    <x v="7"/>
    <x v="500"/>
    <n v="780"/>
    <n v="380"/>
    <n v="42"/>
    <n v="10"/>
    <n v="1"/>
    <n v="60"/>
    <n v="1340"/>
    <n v="74"/>
    <n v="11"/>
    <n v="7"/>
    <n v="26"/>
    <n v="21.338349999999998"/>
    <n v="22.289860000000001"/>
    <n v="25.266670000000001"/>
    <x v="0"/>
  </r>
  <r>
    <x v="7"/>
    <x v="501"/>
    <n v="720"/>
    <n v="320"/>
    <n v="35"/>
    <n v="7"/>
    <n v="1.3159339999999999"/>
    <n v="70"/>
    <n v="1260"/>
    <n v="70"/>
    <n v="8"/>
    <n v="8"/>
    <n v="32"/>
    <n v="21.338349999999998"/>
    <n v="22.289860000000001"/>
    <n v="25.266670000000001"/>
    <x v="0"/>
  </r>
  <r>
    <x v="7"/>
    <x v="502"/>
    <n v="720"/>
    <n v="320"/>
    <n v="36"/>
    <n v="8"/>
    <n v="1"/>
    <n v="55"/>
    <n v="1340"/>
    <n v="70"/>
    <n v="8"/>
    <n v="8"/>
    <n v="28"/>
    <n v="21.338349999999998"/>
    <n v="22.289860000000001"/>
    <n v="25.26667000000000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35F80A-DC67-4A0F-885B-10C7A15ED1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P12" firstHeaderRow="0" firstDataRow="1" firstDataCol="1"/>
  <pivotFields count="17">
    <pivotField axis="axisRow" showAll="0">
      <items count="9">
        <item x="3"/>
        <item x="4"/>
        <item x="1"/>
        <item x="5"/>
        <item x="0"/>
        <item x="2"/>
        <item x="6"/>
        <item x="7"/>
        <item t="default"/>
      </items>
    </pivotField>
    <pivotField dataField="1" showAll="0">
      <items count="504">
        <item x="60"/>
        <item x="255"/>
        <item x="256"/>
        <item x="390"/>
        <item x="391"/>
        <item x="257"/>
        <item x="258"/>
        <item x="259"/>
        <item x="37"/>
        <item x="42"/>
        <item x="47"/>
        <item x="38"/>
        <item x="68"/>
        <item x="75"/>
        <item x="61"/>
        <item x="161"/>
        <item x="39"/>
        <item x="43"/>
        <item x="238"/>
        <item x="283"/>
        <item x="34"/>
        <item x="62"/>
        <item x="111"/>
        <item x="162"/>
        <item x="120"/>
        <item x="123"/>
        <item x="69"/>
        <item x="35"/>
        <item x="40"/>
        <item x="65"/>
        <item x="262"/>
        <item x="63"/>
        <item x="72"/>
        <item x="250"/>
        <item x="121"/>
        <item x="124"/>
        <item x="45"/>
        <item x="44"/>
        <item x="112"/>
        <item x="163"/>
        <item x="122"/>
        <item x="125"/>
        <item x="36"/>
        <item x="41"/>
        <item x="66"/>
        <item x="263"/>
        <item x="73"/>
        <item x="46"/>
        <item x="294"/>
        <item x="296"/>
        <item x="298"/>
        <item x="300"/>
        <item x="303"/>
        <item x="305"/>
        <item x="307"/>
        <item x="309"/>
        <item x="311"/>
        <item x="313"/>
        <item x="315"/>
        <item x="317"/>
        <item x="319"/>
        <item x="321"/>
        <item x="323"/>
        <item x="326"/>
        <item x="328"/>
        <item x="330"/>
        <item x="332"/>
        <item x="334"/>
        <item x="336"/>
        <item x="338"/>
        <item x="340"/>
        <item x="342"/>
        <item x="344"/>
        <item x="347"/>
        <item x="349"/>
        <item x="351"/>
        <item x="354"/>
        <item x="356"/>
        <item x="392"/>
        <item x="67"/>
        <item x="74"/>
        <item x="128"/>
        <item x="129"/>
        <item x="130"/>
        <item x="131"/>
        <item x="132"/>
        <item x="192"/>
        <item x="138"/>
        <item x="137"/>
        <item x="0"/>
        <item x="358"/>
        <item x="359"/>
        <item x="212"/>
        <item x="193"/>
        <item x="220"/>
        <item x="219"/>
        <item x="231"/>
        <item x="264"/>
        <item x="194"/>
        <item x="195"/>
        <item x="196"/>
        <item x="197"/>
        <item x="270"/>
        <item x="232"/>
        <item x="198"/>
        <item x="393"/>
        <item x="407"/>
        <item x="139"/>
        <item x="140"/>
        <item x="492"/>
        <item x="411"/>
        <item x="418"/>
        <item x="394"/>
        <item x="471"/>
        <item x="395"/>
        <item x="472"/>
        <item x="473"/>
        <item x="233"/>
        <item x="360"/>
        <item x="5"/>
        <item x="361"/>
        <item x="234"/>
        <item x="396"/>
        <item x="362"/>
        <item x="474"/>
        <item x="141"/>
        <item x="142"/>
        <item x="143"/>
        <item x="271"/>
        <item x="363"/>
        <item x="179"/>
        <item x="114"/>
        <item x="398"/>
        <item x="399"/>
        <item x="397"/>
        <item x="144"/>
        <item x="145"/>
        <item x="146"/>
        <item x="147"/>
        <item x="475"/>
        <item x="476"/>
        <item x="477"/>
        <item x="400"/>
        <item x="401"/>
        <item x="402"/>
        <item x="364"/>
        <item x="365"/>
        <item x="444"/>
        <item x="445"/>
        <item x="446"/>
        <item x="57"/>
        <item x="81"/>
        <item x="58"/>
        <item x="386"/>
        <item x="265"/>
        <item x="387"/>
        <item x="478"/>
        <item x="479"/>
        <item x="6"/>
        <item x="133"/>
        <item x="403"/>
        <item x="458"/>
        <item x="366"/>
        <item x="284"/>
        <item x="222"/>
        <item x="221"/>
        <item x="235"/>
        <item x="224"/>
        <item x="223"/>
        <item x="236"/>
        <item x="405"/>
        <item x="64"/>
        <item x="82"/>
        <item x="237"/>
        <item x="285"/>
        <item x="239"/>
        <item x="83"/>
        <item x="240"/>
        <item x="480"/>
        <item x="491"/>
        <item x="409"/>
        <item x="70"/>
        <item x="71"/>
        <item x="423"/>
        <item x="416"/>
        <item x="110"/>
        <item x="180"/>
        <item x="226"/>
        <item x="225"/>
        <item x="59"/>
        <item x="481"/>
        <item x="404"/>
        <item x="266"/>
        <item x="274"/>
        <item x="267"/>
        <item x="482"/>
        <item x="383"/>
        <item x="187"/>
        <item x="7"/>
        <item x="148"/>
        <item x="149"/>
        <item x="367"/>
        <item x="432"/>
        <item x="424"/>
        <item x="425"/>
        <item x="426"/>
        <item x="134"/>
        <item x="181"/>
        <item x="107"/>
        <item x="4"/>
        <item x="241"/>
        <item x="286"/>
        <item x="188"/>
        <item x="287"/>
        <item x="242"/>
        <item x="483"/>
        <item x="109"/>
        <item x="288"/>
        <item x="275"/>
        <item x="13"/>
        <item x="18"/>
        <item x="24"/>
        <item x="30"/>
        <item x="33"/>
        <item x="484"/>
        <item x="427"/>
        <item x="428"/>
        <item x="276"/>
        <item x="277"/>
        <item x="278"/>
        <item x="279"/>
        <item x="113"/>
        <item x="459"/>
        <item x="460"/>
        <item x="461"/>
        <item x="199"/>
        <item x="2"/>
        <item x="447"/>
        <item x="8"/>
        <item x="462"/>
        <item x="368"/>
        <item x="429"/>
        <item x="430"/>
        <item x="200"/>
        <item x="201"/>
        <item x="9"/>
        <item x="150"/>
        <item x="485"/>
        <item x="214"/>
        <item x="213"/>
        <item x="280"/>
        <item x="486"/>
        <item x="202"/>
        <item x="203"/>
        <item x="434"/>
        <item x="435"/>
        <item x="436"/>
        <item x="500"/>
        <item x="501"/>
        <item x="502"/>
        <item x="10"/>
        <item x="151"/>
        <item x="295"/>
        <item x="297"/>
        <item x="299"/>
        <item x="301"/>
        <item x="304"/>
        <item x="306"/>
        <item x="308"/>
        <item x="310"/>
        <item x="312"/>
        <item x="314"/>
        <item x="316"/>
        <item x="318"/>
        <item x="320"/>
        <item x="322"/>
        <item x="324"/>
        <item x="135"/>
        <item x="327"/>
        <item x="329"/>
        <item x="331"/>
        <item x="333"/>
        <item x="335"/>
        <item x="337"/>
        <item x="339"/>
        <item x="341"/>
        <item x="343"/>
        <item x="345"/>
        <item x="348"/>
        <item x="350"/>
        <item x="352"/>
        <item x="355"/>
        <item x="357"/>
        <item x="451"/>
        <item x="452"/>
        <item x="453"/>
        <item x="454"/>
        <item x="455"/>
        <item x="456"/>
        <item x="457"/>
        <item x="228"/>
        <item x="227"/>
        <item x="115"/>
        <item x="11"/>
        <item x="464"/>
        <item x="465"/>
        <item x="463"/>
        <item x="152"/>
        <item x="153"/>
        <item x="189"/>
        <item x="106"/>
        <item x="3"/>
        <item x="289"/>
        <item x="290"/>
        <item x="108"/>
        <item x="291"/>
        <item x="243"/>
        <item x="12"/>
        <item x="244"/>
        <item x="17"/>
        <item x="23"/>
        <item x="29"/>
        <item x="437"/>
        <item x="32"/>
        <item x="154"/>
        <item x="155"/>
        <item x="156"/>
        <item x="157"/>
        <item x="182"/>
        <item x="14"/>
        <item x="84"/>
        <item x="204"/>
        <item x="268"/>
        <item x="369"/>
        <item x="370"/>
        <item x="85"/>
        <item x="245"/>
        <item x="205"/>
        <item x="183"/>
        <item x="86"/>
        <item x="87"/>
        <item x="88"/>
        <item x="89"/>
        <item x="90"/>
        <item x="302"/>
        <item x="325"/>
        <item x="346"/>
        <item x="353"/>
        <item x="273"/>
        <item x="117"/>
        <item x="119"/>
        <item x="158"/>
        <item x="487"/>
        <item x="408"/>
        <item x="15"/>
        <item x="16"/>
        <item x="19"/>
        <item x="20"/>
        <item x="21"/>
        <item x="371"/>
        <item x="488"/>
        <item x="489"/>
        <item x="449"/>
        <item x="206"/>
        <item x="438"/>
        <item x="439"/>
        <item x="440"/>
        <item x="433"/>
        <item x="466"/>
        <item x="467"/>
        <item x="468"/>
        <item x="260"/>
        <item x="246"/>
        <item x="261"/>
        <item x="498"/>
        <item x="372"/>
        <item x="159"/>
        <item x="160"/>
        <item x="388"/>
        <item x="22"/>
        <item x="184"/>
        <item x="281"/>
        <item x="50"/>
        <item x="49"/>
        <item x="48"/>
        <item x="53"/>
        <item x="52"/>
        <item x="51"/>
        <item x="25"/>
        <item x="26"/>
        <item x="56"/>
        <item x="55"/>
        <item x="54"/>
        <item x="247"/>
        <item x="27"/>
        <item x="272"/>
        <item x="77"/>
        <item x="269"/>
        <item x="164"/>
        <item x="165"/>
        <item x="185"/>
        <item x="373"/>
        <item x="166"/>
        <item x="167"/>
        <item x="190"/>
        <item x="168"/>
        <item x="169"/>
        <item x="207"/>
        <item x="248"/>
        <item x="208"/>
        <item x="384"/>
        <item x="389"/>
        <item x="412"/>
        <item x="493"/>
        <item x="229"/>
        <item x="230"/>
        <item x="292"/>
        <item x="28"/>
        <item x="1"/>
        <item x="116"/>
        <item x="118"/>
        <item x="170"/>
        <item x="78"/>
        <item x="171"/>
        <item x="172"/>
        <item x="413"/>
        <item x="414"/>
        <item x="415"/>
        <item x="441"/>
        <item x="442"/>
        <item x="91"/>
        <item x="93"/>
        <item x="94"/>
        <item x="92"/>
        <item x="96"/>
        <item x="97"/>
        <item x="95"/>
        <item x="249"/>
        <item x="210"/>
        <item x="209"/>
        <item x="494"/>
        <item x="251"/>
        <item x="79"/>
        <item x="252"/>
        <item x="253"/>
        <item x="254"/>
        <item x="80"/>
        <item x="450"/>
        <item x="76"/>
        <item x="374"/>
        <item x="443"/>
        <item x="431"/>
        <item x="495"/>
        <item x="499"/>
        <item x="496"/>
        <item x="375"/>
        <item x="406"/>
        <item x="282"/>
        <item x="497"/>
        <item x="490"/>
        <item x="410"/>
        <item x="417"/>
        <item x="211"/>
        <item x="376"/>
        <item x="377"/>
        <item x="191"/>
        <item x="173"/>
        <item x="98"/>
        <item x="100"/>
        <item x="101"/>
        <item x="99"/>
        <item x="102"/>
        <item x="31"/>
        <item x="378"/>
        <item x="136"/>
        <item x="174"/>
        <item x="126"/>
        <item x="175"/>
        <item x="469"/>
        <item x="419"/>
        <item x="470"/>
        <item x="379"/>
        <item x="176"/>
        <item x="293"/>
        <item x="380"/>
        <item x="381"/>
        <item x="177"/>
        <item x="186"/>
        <item x="385"/>
        <item x="178"/>
        <item x="127"/>
        <item x="103"/>
        <item x="105"/>
        <item x="104"/>
        <item x="382"/>
        <item x="218"/>
        <item x="217"/>
        <item x="216"/>
        <item x="215"/>
        <item x="448"/>
        <item x="420"/>
        <item x="421"/>
        <item x="422"/>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items count="2">
        <item x="0"/>
        <item t="default"/>
      </items>
    </pivotField>
  </pivotFields>
  <rowFields count="1">
    <field x="0"/>
  </rowFields>
  <rowItems count="9">
    <i>
      <x/>
    </i>
    <i>
      <x v="1"/>
    </i>
    <i>
      <x v="2"/>
    </i>
    <i>
      <x v="3"/>
    </i>
    <i>
      <x v="4"/>
    </i>
    <i>
      <x v="5"/>
    </i>
    <i>
      <x v="6"/>
    </i>
    <i>
      <x v="7"/>
    </i>
    <i t="grand">
      <x/>
    </i>
  </rowItems>
  <colFields count="1">
    <field x="-2"/>
  </colFields>
  <colItems count="15">
    <i>
      <x/>
    </i>
    <i i="1">
      <x v="1"/>
    </i>
    <i i="2">
      <x v="2"/>
    </i>
    <i i="3">
      <x v="3"/>
    </i>
    <i i="4">
      <x v="4"/>
    </i>
    <i i="5">
      <x v="5"/>
    </i>
    <i i="6">
      <x v="6"/>
    </i>
    <i i="7">
      <x v="7"/>
    </i>
    <i i="8">
      <x v="8"/>
    </i>
    <i i="9">
      <x v="9"/>
    </i>
    <i i="10">
      <x v="10"/>
    </i>
    <i i="11">
      <x v="11"/>
    </i>
    <i i="12">
      <x v="12"/>
    </i>
    <i i="13">
      <x v="13"/>
    </i>
    <i i="14">
      <x v="14"/>
    </i>
  </colItems>
  <dataFields count="15">
    <dataField name="Count of item" fld="1" subtotal="count" baseField="0" baseItem="0"/>
    <dataField name="Average of calories" fld="2" subtotal="average" baseField="0" baseItem="0"/>
    <dataField name="Average of cal_fat" fld="3" subtotal="average" baseField="0" baseItem="0"/>
    <dataField name="Average of total_fat" fld="4" subtotal="average" baseField="0" baseItem="0"/>
    <dataField name="Max of sat_fat" fld="5" subtotal="max" baseField="0" baseItem="0"/>
    <dataField name="Average of trans_fat" fld="6" subtotal="average" baseField="0" baseItem="0"/>
    <dataField name="Average of cholesterol" fld="7" subtotal="average" baseField="0" baseItem="0"/>
    <dataField name="Average of sodium" fld="8" subtotal="average" baseField="0" baseItem="0"/>
    <dataField name="Sum of total_carb" fld="9" baseField="0" baseItem="0"/>
    <dataField name="Average of fiber" fld="10" subtotal="average" baseField="0" baseItem="0"/>
    <dataField name="Max of sugar" fld="11" subtotal="max" baseField="0" baseItem="0"/>
    <dataField name="Sum of protein" fld="12" baseField="0" baseItem="0"/>
    <dataField name="Average of vit_a" fld="13" subtotal="average" baseField="0" baseItem="0"/>
    <dataField name="Average of vit_c" fld="14" subtotal="average" baseField="0" baseItem="0"/>
    <dataField name="Average of calcium" fld="15" subtotal="average" baseField="0" baseItem="0"/>
  </dataFields>
  <chartFormats count="15">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3"/>
          </reference>
        </references>
      </pivotArea>
    </chartFormat>
    <chartFormat chart="7" format="4" series="1">
      <pivotArea type="data" outline="0" fieldPosition="0">
        <references count="1">
          <reference field="4294967294" count="1" selected="0">
            <x v="4"/>
          </reference>
        </references>
      </pivotArea>
    </chartFormat>
    <chartFormat chart="7" format="5" series="1">
      <pivotArea type="data" outline="0" fieldPosition="0">
        <references count="1">
          <reference field="4294967294" count="1" selected="0">
            <x v="5"/>
          </reference>
        </references>
      </pivotArea>
    </chartFormat>
    <chartFormat chart="7" format="6" series="1">
      <pivotArea type="data" outline="0" fieldPosition="0">
        <references count="1">
          <reference field="4294967294" count="1" selected="0">
            <x v="6"/>
          </reference>
        </references>
      </pivotArea>
    </chartFormat>
    <chartFormat chart="7" format="7" series="1">
      <pivotArea type="data" outline="0" fieldPosition="0">
        <references count="1">
          <reference field="4294967294" count="1" selected="0">
            <x v="7"/>
          </reference>
        </references>
      </pivotArea>
    </chartFormat>
    <chartFormat chart="7" format="8" series="1">
      <pivotArea type="data" outline="0" fieldPosition="0">
        <references count="1">
          <reference field="4294967294" count="1" selected="0">
            <x v="8"/>
          </reference>
        </references>
      </pivotArea>
    </chartFormat>
    <chartFormat chart="7" format="9" series="1">
      <pivotArea type="data" outline="0" fieldPosition="0">
        <references count="1">
          <reference field="4294967294" count="1" selected="0">
            <x v="9"/>
          </reference>
        </references>
      </pivotArea>
    </chartFormat>
    <chartFormat chart="7" format="10" series="1">
      <pivotArea type="data" outline="0" fieldPosition="0">
        <references count="1">
          <reference field="4294967294" count="1" selected="0">
            <x v="10"/>
          </reference>
        </references>
      </pivotArea>
    </chartFormat>
    <chartFormat chart="7" format="11" series="1">
      <pivotArea type="data" outline="0" fieldPosition="0">
        <references count="1">
          <reference field="4294967294" count="1" selected="0">
            <x v="11"/>
          </reference>
        </references>
      </pivotArea>
    </chartFormat>
    <chartFormat chart="7" format="12" series="1">
      <pivotArea type="data" outline="0" fieldPosition="0">
        <references count="1">
          <reference field="4294967294" count="1" selected="0">
            <x v="12"/>
          </reference>
        </references>
      </pivotArea>
    </chartFormat>
    <chartFormat chart="7" format="13" series="1">
      <pivotArea type="data" outline="0" fieldPosition="0">
        <references count="1">
          <reference field="4294967294" count="1" selected="0">
            <x v="13"/>
          </reference>
        </references>
      </pivotArea>
    </chartFormat>
    <chartFormat chart="7" format="14" series="1">
      <pivotArea type="data" outline="0" fieldPosition="0">
        <references count="1">
          <reference field="4294967294"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aurant" xr10:uid="{0960C2A9-7443-447C-8EF1-9278399E7F40}" sourceName="restaurant">
  <pivotTables>
    <pivotTable tabId="2" name="PivotTable1"/>
  </pivotTables>
  <data>
    <tabular pivotCacheId="589501706">
      <items count="8">
        <i x="3" s="1"/>
        <i x="4" s="1"/>
        <i x="1" s="1"/>
        <i x="5" s="1"/>
        <i x="0" s="1"/>
        <i x="2"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taurant" xr10:uid="{9BA8B300-966E-4747-B93D-19811A7ACA93}" cache="Slicer_restaurant" caption="restaura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99646-16E7-4B34-B5D7-3494676A5B83}">
  <sheetPr filterMode="1"/>
  <dimension ref="A1:AM519"/>
  <sheetViews>
    <sheetView tabSelected="1" topLeftCell="I1" zoomScale="75" zoomScaleNormal="75" workbookViewId="0">
      <selection activeCell="T18" sqref="T18"/>
    </sheetView>
  </sheetViews>
  <sheetFormatPr defaultRowHeight="14.5" x14ac:dyDescent="0.35"/>
  <cols>
    <col min="1" max="1" width="12.36328125" bestFit="1" customWidth="1"/>
    <col min="2" max="2" width="56.36328125" bestFit="1" customWidth="1"/>
    <col min="3" max="4" width="12.81640625" bestFit="1" customWidth="1"/>
    <col min="5" max="5" width="11.7265625" bestFit="1" customWidth="1"/>
    <col min="6" max="6" width="10.7265625" bestFit="1" customWidth="1"/>
    <col min="7" max="7" width="11.54296875" bestFit="1" customWidth="1"/>
    <col min="8" max="8" width="13.26953125" bestFit="1" customWidth="1"/>
    <col min="9" max="9" width="12.81640625" bestFit="1" customWidth="1"/>
    <col min="10" max="10" width="12.6328125" bestFit="1" customWidth="1"/>
    <col min="11" max="12" width="10.7265625" bestFit="1" customWidth="1"/>
    <col min="13" max="16" width="11.7265625" bestFit="1" customWidth="1"/>
    <col min="17" max="17" width="15.08984375" customWidth="1"/>
    <col min="18" max="18" width="17.26953125" customWidth="1"/>
    <col min="19" max="20" width="11.7265625" customWidth="1"/>
    <col min="22" max="22" width="11.1796875" bestFit="1" customWidth="1"/>
    <col min="23" max="23" width="15.90625" customWidth="1"/>
    <col min="39" max="39" width="17.1796875" customWidth="1"/>
  </cols>
  <sheetData>
    <row r="1" spans="1:39" x14ac:dyDescent="0.35">
      <c r="A1" t="s">
        <v>0</v>
      </c>
      <c r="B1" t="s">
        <v>1</v>
      </c>
      <c r="C1" t="s">
        <v>2</v>
      </c>
      <c r="D1" t="s">
        <v>3</v>
      </c>
      <c r="E1" t="s">
        <v>4</v>
      </c>
      <c r="F1" t="s">
        <v>5</v>
      </c>
      <c r="G1" t="s">
        <v>6</v>
      </c>
      <c r="H1" t="s">
        <v>7</v>
      </c>
      <c r="I1" t="s">
        <v>8</v>
      </c>
      <c r="J1" t="s">
        <v>9</v>
      </c>
      <c r="K1" t="s">
        <v>10</v>
      </c>
      <c r="L1" t="s">
        <v>11</v>
      </c>
      <c r="M1" t="s">
        <v>12</v>
      </c>
      <c r="N1" t="s">
        <v>13</v>
      </c>
      <c r="O1" t="s">
        <v>14</v>
      </c>
      <c r="P1" t="s">
        <v>15</v>
      </c>
      <c r="Q1" t="s">
        <v>562</v>
      </c>
      <c r="R1" t="s">
        <v>561</v>
      </c>
      <c r="V1" s="15" t="s">
        <v>529</v>
      </c>
      <c r="W1" s="15"/>
      <c r="X1" s="3" t="s">
        <v>2</v>
      </c>
      <c r="Y1" s="3" t="s">
        <v>3</v>
      </c>
      <c r="Z1" s="3" t="s">
        <v>4</v>
      </c>
      <c r="AA1" s="3" t="s">
        <v>5</v>
      </c>
      <c r="AB1" s="3" t="s">
        <v>6</v>
      </c>
      <c r="AC1" s="3" t="s">
        <v>7</v>
      </c>
      <c r="AD1" s="3" t="s">
        <v>8</v>
      </c>
      <c r="AE1" s="3" t="s">
        <v>9</v>
      </c>
      <c r="AF1" s="3" t="s">
        <v>10</v>
      </c>
      <c r="AG1" s="3" t="s">
        <v>11</v>
      </c>
      <c r="AH1" s="3" t="s">
        <v>12</v>
      </c>
      <c r="AI1" s="3" t="s">
        <v>13</v>
      </c>
      <c r="AJ1" s="3" t="s">
        <v>14</v>
      </c>
      <c r="AK1" s="3" t="s">
        <v>15</v>
      </c>
      <c r="AL1" s="3" t="s">
        <v>530</v>
      </c>
      <c r="AM1" s="3" t="s">
        <v>561</v>
      </c>
    </row>
    <row r="2" spans="1:39" x14ac:dyDescent="0.35">
      <c r="A2" t="s">
        <v>16</v>
      </c>
      <c r="B2" t="s">
        <v>17</v>
      </c>
      <c r="C2" s="6">
        <v>380</v>
      </c>
      <c r="D2" s="6">
        <v>60</v>
      </c>
      <c r="E2" s="6">
        <v>7</v>
      </c>
      <c r="F2" s="6">
        <v>2</v>
      </c>
      <c r="G2" s="6">
        <v>1.3159339999999999</v>
      </c>
      <c r="H2" s="6">
        <v>95</v>
      </c>
      <c r="I2" s="6">
        <v>1110</v>
      </c>
      <c r="J2" s="6">
        <v>44</v>
      </c>
      <c r="K2" s="6">
        <v>3</v>
      </c>
      <c r="L2" s="6">
        <v>11</v>
      </c>
      <c r="M2" s="6">
        <v>37</v>
      </c>
      <c r="N2" s="6">
        <v>4</v>
      </c>
      <c r="O2" s="6">
        <v>20</v>
      </c>
      <c r="P2" s="6">
        <v>20</v>
      </c>
      <c r="Q2" s="6">
        <f>SUM(C2:P2)</f>
        <v>1794.315934</v>
      </c>
      <c r="R2" s="6" t="str">
        <f>IF(1 - (Q2 - MIN($Q$2:$Q$516)) / (MAX($Q$2:$Q$516) - MIN($Q$2:$Q$516)) &gt;= 0.5, "HIGH_HEALTHY", "LOW_HEALTHY")</f>
        <v>HIGH_HEALTHY</v>
      </c>
      <c r="S2" s="6"/>
      <c r="T2" s="6"/>
      <c r="U2" s="6"/>
      <c r="V2" s="2" t="str" cm="1">
        <f t="array" ref="V2:V9">_xlfn.UNIQUE(A2:A516)</f>
        <v>Mcdonalds</v>
      </c>
      <c r="W2" s="2">
        <f>COUNTIFS($A$2:$A$516, V2, $B$2:$B$516, "&lt;&gt;")</f>
        <v>57</v>
      </c>
      <c r="X2" s="10">
        <f>SUMIF($A$2:$A$516, V2, $C$2:$C$516)</f>
        <v>36500</v>
      </c>
      <c r="Y2" s="10">
        <f>SUMIF($A$2:$A$516, V2, $D$2:$D$516)</f>
        <v>16280</v>
      </c>
      <c r="Z2" s="10">
        <f>SUMIF($A$2:$A$516, V2, $E$2:$E$516)</f>
        <v>1813</v>
      </c>
      <c r="AA2" s="10">
        <f>SUMIF($A$2:$A$516, V2, $F$2:$F$516)</f>
        <v>472.5</v>
      </c>
      <c r="AB2" s="10">
        <f>SUMIF($A$2:$A$516, V2, $G$2:$G$516)</f>
        <v>72.557689999999965</v>
      </c>
      <c r="AC2" s="2">
        <f>SUMIF($A$2:$A$516, V2, $H$2:$H$516)</f>
        <v>6329.1848900000005</v>
      </c>
      <c r="AD2" s="2">
        <f>SUMIF($A$2:$A$516, V2, $I$2:$I$516)</f>
        <v>81960</v>
      </c>
      <c r="AE2" s="2">
        <f>SUMIF($A$2:$A$516, V2, $J$2:$J$516)</f>
        <v>2781</v>
      </c>
      <c r="AF2" s="2">
        <f>SUMIF($A$2:$A$516, V2, $K$2:$K$516)</f>
        <v>192.47657799999999</v>
      </c>
      <c r="AG2" s="2">
        <f>SUMIF($A$2:$A$516, V2, $L$2:$L$516)</f>
        <v>669.24130999999988</v>
      </c>
      <c r="AH2" s="2">
        <f>SUMIF($A$2:$A$516, V2, $M$2:$M$516)</f>
        <v>2297</v>
      </c>
      <c r="AI2" s="2">
        <f>SUMIF($A$2:$A$516, V2, $N$2:$N$516)</f>
        <v>2178.0601999999999</v>
      </c>
      <c r="AJ2" s="2">
        <f>SUMIF($A$2:$A$516, V2, $O$2:$O$516)</f>
        <v>1154.4492999999998</v>
      </c>
      <c r="AK2" s="2">
        <f>SUMIF($A$2:$A$516, V2, $P$2:$P$516)</f>
        <v>1224.53334</v>
      </c>
      <c r="AL2" s="10">
        <f>SUM(X2:AK2)</f>
        <v>153924.00330800004</v>
      </c>
      <c r="AM2" s="2" t="str">
        <f>IF(1 - (AL2 - MIN($AL$2:$AL$9)) / (MAX($AL$2:$AL$9) - MIN($AL$2:$AL$9)) &gt;= 0.5, "HIGH_HEALTHY", "LOW_HEALTHY")</f>
        <v>LOW_HEALTHY</v>
      </c>
    </row>
    <row r="3" spans="1:39" x14ac:dyDescent="0.35">
      <c r="A3" t="s">
        <v>16</v>
      </c>
      <c r="B3" t="s">
        <v>18</v>
      </c>
      <c r="C3" s="6">
        <v>840</v>
      </c>
      <c r="D3" s="6">
        <v>410</v>
      </c>
      <c r="E3" s="6">
        <v>45</v>
      </c>
      <c r="F3" s="6">
        <v>17</v>
      </c>
      <c r="G3" s="6">
        <v>1.5</v>
      </c>
      <c r="H3" s="6">
        <v>130</v>
      </c>
      <c r="I3" s="6">
        <v>1580</v>
      </c>
      <c r="J3" s="6">
        <v>62</v>
      </c>
      <c r="K3" s="6">
        <v>2</v>
      </c>
      <c r="L3" s="6">
        <v>18</v>
      </c>
      <c r="M3" s="6">
        <v>46</v>
      </c>
      <c r="N3" s="6">
        <v>6</v>
      </c>
      <c r="O3" s="6">
        <v>20</v>
      </c>
      <c r="P3" s="6">
        <v>20</v>
      </c>
      <c r="Q3" s="6">
        <f t="shared" ref="Q3:Q66" si="0">SUM(C3:P3)</f>
        <v>3197.5</v>
      </c>
      <c r="R3" s="6" t="str">
        <f t="shared" ref="R3:R66" si="1">IF(1 - (Q3 - MIN($Q$2:$Q$516)) / (MAX($Q$2:$Q$516) - MIN($Q$2:$Q$516)) &gt;= 0.5, "HIGH_HEALTHY", "LOW_HEALTHY")</f>
        <v>HIGH_HEALTHY</v>
      </c>
      <c r="S3" s="6"/>
      <c r="T3" s="6"/>
      <c r="V3" s="2" t="str">
        <v>Chick Fil-A</v>
      </c>
      <c r="W3" s="2">
        <f t="shared" ref="W3:W9" si="2">COUNTIFS($A$2:$A$516, V3, $B$2:$B$516, "&lt;&gt;")</f>
        <v>27</v>
      </c>
      <c r="X3" s="10">
        <f t="shared" ref="X3:X9" si="3">SUMIF($A$2:$A$516, V3, $C$2:$C$516)</f>
        <v>10380</v>
      </c>
      <c r="Y3" s="10">
        <f t="shared" ref="Y3:Y9" si="4">SUMIF($A$2:$A$516, V3, $D$2:$D$516)</f>
        <v>3925</v>
      </c>
      <c r="Z3" s="10">
        <f t="shared" ref="Z3:Z9" si="5">SUMIF($A$2:$A$516, V3, $E$2:$E$516)</f>
        <v>436</v>
      </c>
      <c r="AA3" s="10">
        <f t="shared" ref="AA3:AA9" si="6">SUMIF($A$2:$A$516, V3, $F$2:$F$516)</f>
        <v>119.233333</v>
      </c>
      <c r="AB3" s="10">
        <f t="shared" ref="AB3:AB9" si="7">SUMIF($A$2:$A$516, V3, $G$2:$G$516)</f>
        <v>35.214283999999985</v>
      </c>
      <c r="AC3" s="2">
        <f t="shared" ref="AC3:AC9" si="8">SUMIF($A$2:$A$516, V3, $H$2:$H$516)</f>
        <v>2135</v>
      </c>
      <c r="AD3" s="2">
        <f t="shared" ref="AD3:AD9" si="9">SUMIF($A$2:$A$516, V3, $I$2:$I$516)</f>
        <v>31090</v>
      </c>
      <c r="AE3" s="2">
        <f t="shared" ref="AE3:AE9" si="10">SUMIF($A$2:$A$516, V3, $J$2:$J$516)</f>
        <v>773</v>
      </c>
      <c r="AF3" s="2">
        <f t="shared" ref="AF3:AF9" si="11">SUMIF($A$2:$A$516, V3, $K$2:$K$516)</f>
        <v>87.668023000000005</v>
      </c>
      <c r="AG3" s="2">
        <f t="shared" ref="AG3:AG9" si="12">SUMIF($A$2:$A$516, V3, $L$2:$L$516)</f>
        <v>150.24131</v>
      </c>
      <c r="AH3" s="2">
        <f t="shared" ref="AH3:AH9" si="13">SUMIF($A$2:$A$516, V3, $M$2:$M$516)</f>
        <v>856</v>
      </c>
      <c r="AI3" s="2">
        <f t="shared" ref="AI3:AI9" si="14">SUMIF($A$2:$A$516, V3, $N$2:$N$516)</f>
        <v>606.41359999999986</v>
      </c>
      <c r="AJ3" s="2">
        <f t="shared" ref="AJ3:AJ9" si="15">SUMIF($A$2:$A$516, V3, $O$2:$O$516)</f>
        <v>441.15943999999996</v>
      </c>
      <c r="AK3" s="2">
        <f t="shared" ref="AK3:AK9" si="16">SUMIF($A$2:$A$516, V3, $P$2:$P$516)</f>
        <v>384.06667999999996</v>
      </c>
      <c r="AL3" s="10">
        <f t="shared" ref="AL3:AL9" si="17">SUM(X3:AK3)</f>
        <v>51418.99667</v>
      </c>
      <c r="AM3" s="2" t="str">
        <f t="shared" ref="AM3:AM9" si="18">IF(1 - (AL3 - MIN($AL$2:$AL$9)) / (MAX($AL$2:$AL$9) - MIN($AL$2:$AL$9)) &gt;= 0.5, "HIGH_HEALTHY", "LOW_HEALTHY")</f>
        <v>HIGH_HEALTHY</v>
      </c>
    </row>
    <row r="4" spans="1:39" x14ac:dyDescent="0.35">
      <c r="A4" t="s">
        <v>16</v>
      </c>
      <c r="B4" t="s">
        <v>19</v>
      </c>
      <c r="C4" s="6">
        <v>1130</v>
      </c>
      <c r="D4" s="6">
        <v>600</v>
      </c>
      <c r="E4" s="6">
        <v>67</v>
      </c>
      <c r="F4" s="6">
        <v>27</v>
      </c>
      <c r="G4" s="6">
        <v>3</v>
      </c>
      <c r="H4" s="6">
        <v>220</v>
      </c>
      <c r="I4" s="6">
        <v>1920</v>
      </c>
      <c r="J4" s="6">
        <v>63</v>
      </c>
      <c r="K4" s="6">
        <v>3</v>
      </c>
      <c r="L4" s="6">
        <v>18</v>
      </c>
      <c r="M4" s="6">
        <v>70</v>
      </c>
      <c r="N4" s="6">
        <v>10</v>
      </c>
      <c r="O4" s="6">
        <v>20</v>
      </c>
      <c r="P4" s="6">
        <v>50</v>
      </c>
      <c r="Q4" s="6">
        <f t="shared" si="0"/>
        <v>4201</v>
      </c>
      <c r="R4" s="6" t="str">
        <f t="shared" si="1"/>
        <v>HIGH_HEALTHY</v>
      </c>
      <c r="S4" s="6"/>
      <c r="T4" s="6"/>
      <c r="V4" s="2" t="str">
        <v>Sonic</v>
      </c>
      <c r="W4" s="2">
        <f t="shared" si="2"/>
        <v>53</v>
      </c>
      <c r="X4" s="10">
        <f t="shared" si="3"/>
        <v>33480</v>
      </c>
      <c r="Y4" s="10">
        <f t="shared" si="4"/>
        <v>17930</v>
      </c>
      <c r="Z4" s="10">
        <f t="shared" si="5"/>
        <v>1995</v>
      </c>
      <c r="AA4" s="10">
        <f t="shared" si="6"/>
        <v>605</v>
      </c>
      <c r="AB4" s="10">
        <f t="shared" si="7"/>
        <v>85.030217999999962</v>
      </c>
      <c r="AC4" s="2">
        <f t="shared" si="8"/>
        <v>4758.36978</v>
      </c>
      <c r="AD4" s="2">
        <f t="shared" si="9"/>
        <v>71590</v>
      </c>
      <c r="AE4" s="2">
        <f t="shared" si="10"/>
        <v>2502</v>
      </c>
      <c r="AF4" s="2">
        <f t="shared" si="11"/>
        <v>149.47657799999999</v>
      </c>
      <c r="AG4" s="2">
        <f t="shared" si="12"/>
        <v>384.24130999999994</v>
      </c>
      <c r="AH4" s="2">
        <f t="shared" si="13"/>
        <v>1547</v>
      </c>
      <c r="AI4" s="2">
        <f t="shared" si="14"/>
        <v>553.38349999999991</v>
      </c>
      <c r="AJ4" s="2">
        <f t="shared" si="15"/>
        <v>527.18845999999985</v>
      </c>
      <c r="AK4" s="2">
        <f t="shared" si="16"/>
        <v>946.06667999999991</v>
      </c>
      <c r="AL4" s="10">
        <f t="shared" si="17"/>
        <v>137052.75652600001</v>
      </c>
      <c r="AM4" s="2" t="str">
        <f t="shared" si="18"/>
        <v>LOW_HEALTHY</v>
      </c>
    </row>
    <row r="5" spans="1:39" x14ac:dyDescent="0.35">
      <c r="A5" t="s">
        <v>16</v>
      </c>
      <c r="B5" t="s">
        <v>20</v>
      </c>
      <c r="C5" s="6">
        <v>750</v>
      </c>
      <c r="D5" s="6">
        <v>280</v>
      </c>
      <c r="E5" s="6">
        <v>31</v>
      </c>
      <c r="F5" s="6">
        <v>10</v>
      </c>
      <c r="G5" s="6">
        <v>0.5</v>
      </c>
      <c r="H5" s="6">
        <v>155</v>
      </c>
      <c r="I5" s="6">
        <v>1940</v>
      </c>
      <c r="J5" s="6">
        <v>62</v>
      </c>
      <c r="K5" s="6">
        <v>2</v>
      </c>
      <c r="L5" s="6">
        <v>18</v>
      </c>
      <c r="M5" s="6">
        <v>55</v>
      </c>
      <c r="N5" s="6">
        <v>6</v>
      </c>
      <c r="O5" s="6">
        <v>25</v>
      </c>
      <c r="P5" s="6">
        <v>20</v>
      </c>
      <c r="Q5" s="6">
        <f t="shared" si="0"/>
        <v>3354.5</v>
      </c>
      <c r="R5" s="6" t="str">
        <f t="shared" si="1"/>
        <v>HIGH_HEALTHY</v>
      </c>
      <c r="S5" s="6"/>
      <c r="T5" s="6"/>
      <c r="V5" s="2" t="str">
        <v>Arbys</v>
      </c>
      <c r="W5" s="2">
        <f t="shared" si="2"/>
        <v>55</v>
      </c>
      <c r="X5" s="10">
        <f t="shared" si="3"/>
        <v>29300</v>
      </c>
      <c r="Y5" s="10">
        <f t="shared" si="4"/>
        <v>13081</v>
      </c>
      <c r="Z5" s="10">
        <f t="shared" si="5"/>
        <v>1484</v>
      </c>
      <c r="AA5" s="10">
        <f t="shared" si="6"/>
        <v>438.5</v>
      </c>
      <c r="AB5" s="10">
        <f t="shared" si="7"/>
        <v>65.10988799999997</v>
      </c>
      <c r="AC5" s="2">
        <f t="shared" si="8"/>
        <v>3875</v>
      </c>
      <c r="AD5" s="2">
        <f t="shared" si="9"/>
        <v>83340</v>
      </c>
      <c r="AE5" s="2">
        <f t="shared" si="10"/>
        <v>2468</v>
      </c>
      <c r="AF5" s="2">
        <f t="shared" si="11"/>
        <v>149</v>
      </c>
      <c r="AG5" s="2">
        <f t="shared" si="12"/>
        <v>438.94478599999997</v>
      </c>
      <c r="AH5" s="2">
        <f t="shared" si="13"/>
        <v>1609</v>
      </c>
      <c r="AI5" s="2">
        <f t="shared" si="14"/>
        <v>1060.8422499999997</v>
      </c>
      <c r="AJ5" s="2">
        <f t="shared" si="15"/>
        <v>990.1450999999995</v>
      </c>
      <c r="AK5" s="2">
        <f t="shared" si="16"/>
        <v>1192.0000999999995</v>
      </c>
      <c r="AL5" s="10">
        <f t="shared" si="17"/>
        <v>139491.542124</v>
      </c>
      <c r="AM5" s="2" t="str">
        <f t="shared" si="18"/>
        <v>LOW_HEALTHY</v>
      </c>
    </row>
    <row r="6" spans="1:39" x14ac:dyDescent="0.35">
      <c r="A6" t="s">
        <v>16</v>
      </c>
      <c r="B6" t="s">
        <v>21</v>
      </c>
      <c r="C6" s="6">
        <v>920</v>
      </c>
      <c r="D6" s="6">
        <v>410</v>
      </c>
      <c r="E6" s="6">
        <v>45</v>
      </c>
      <c r="F6" s="6">
        <v>12</v>
      </c>
      <c r="G6" s="6">
        <v>0.5</v>
      </c>
      <c r="H6" s="6">
        <v>120</v>
      </c>
      <c r="I6" s="6">
        <v>1980</v>
      </c>
      <c r="J6" s="6">
        <v>81</v>
      </c>
      <c r="K6" s="6">
        <v>4</v>
      </c>
      <c r="L6" s="6">
        <v>18</v>
      </c>
      <c r="M6" s="6">
        <v>46</v>
      </c>
      <c r="N6" s="6">
        <v>6</v>
      </c>
      <c r="O6" s="6">
        <v>20</v>
      </c>
      <c r="P6" s="6">
        <v>20</v>
      </c>
      <c r="Q6" s="6">
        <f t="shared" si="0"/>
        <v>3682.5</v>
      </c>
      <c r="R6" s="6" t="str">
        <f t="shared" si="1"/>
        <v>HIGH_HEALTHY</v>
      </c>
      <c r="S6" s="6"/>
      <c r="T6" s="6"/>
      <c r="V6" s="2" t="str">
        <v>Burger King</v>
      </c>
      <c r="W6" s="2">
        <f t="shared" si="2"/>
        <v>70</v>
      </c>
      <c r="X6" s="10">
        <f t="shared" si="3"/>
        <v>42600</v>
      </c>
      <c r="Y6" s="10">
        <f t="shared" si="4"/>
        <v>23363</v>
      </c>
      <c r="Z6" s="10">
        <f t="shared" si="5"/>
        <v>2577</v>
      </c>
      <c r="AA6" s="10">
        <f t="shared" si="6"/>
        <v>780.5</v>
      </c>
      <c r="AB6" s="10">
        <f t="shared" si="7"/>
        <v>109.18955799999996</v>
      </c>
      <c r="AC6" s="2">
        <f t="shared" si="8"/>
        <v>7060</v>
      </c>
      <c r="AD6" s="2">
        <f t="shared" si="9"/>
        <v>85650</v>
      </c>
      <c r="AE6" s="2">
        <f t="shared" si="10"/>
        <v>2752</v>
      </c>
      <c r="AF6" s="2">
        <f t="shared" si="11"/>
        <v>189.62117900000004</v>
      </c>
      <c r="AG6" s="2">
        <f t="shared" si="12"/>
        <v>618.88957200000004</v>
      </c>
      <c r="AH6" s="2">
        <f t="shared" si="13"/>
        <v>2098.8910500000002</v>
      </c>
      <c r="AI6" s="2">
        <f t="shared" si="14"/>
        <v>1493.6844999999996</v>
      </c>
      <c r="AJ6" s="2">
        <f t="shared" si="15"/>
        <v>1560.2902000000015</v>
      </c>
      <c r="AK6" s="2">
        <f t="shared" si="16"/>
        <v>1768.6668999999988</v>
      </c>
      <c r="AL6" s="10">
        <f t="shared" si="17"/>
        <v>172621.73295900004</v>
      </c>
      <c r="AM6" s="2" t="str">
        <f t="shared" si="18"/>
        <v>LOW_HEALTHY</v>
      </c>
    </row>
    <row r="7" spans="1:39" x14ac:dyDescent="0.35">
      <c r="A7" t="s">
        <v>16</v>
      </c>
      <c r="B7" t="s">
        <v>22</v>
      </c>
      <c r="C7" s="6">
        <v>540</v>
      </c>
      <c r="D7" s="6">
        <v>250</v>
      </c>
      <c r="E7" s="6">
        <v>28</v>
      </c>
      <c r="F7" s="6">
        <v>10</v>
      </c>
      <c r="G7" s="6">
        <v>1</v>
      </c>
      <c r="H7" s="6">
        <v>80</v>
      </c>
      <c r="I7" s="6">
        <v>950</v>
      </c>
      <c r="J7" s="6">
        <v>46</v>
      </c>
      <c r="K7" s="6">
        <v>3</v>
      </c>
      <c r="L7" s="6">
        <v>9</v>
      </c>
      <c r="M7" s="6">
        <v>25</v>
      </c>
      <c r="N7" s="6">
        <v>10</v>
      </c>
      <c r="O7" s="6">
        <v>2</v>
      </c>
      <c r="P7" s="6">
        <v>15</v>
      </c>
      <c r="Q7" s="6">
        <f t="shared" si="0"/>
        <v>1969</v>
      </c>
      <c r="R7" s="6" t="str">
        <f t="shared" si="1"/>
        <v>HIGH_HEALTHY</v>
      </c>
      <c r="S7" s="6"/>
      <c r="T7" s="6"/>
      <c r="V7" s="2" t="str">
        <v>Dairy Queen</v>
      </c>
      <c r="W7" s="2">
        <f t="shared" si="2"/>
        <v>42</v>
      </c>
      <c r="X7" s="10">
        <f t="shared" si="3"/>
        <v>21850</v>
      </c>
      <c r="Y7" s="10">
        <f t="shared" si="4"/>
        <v>11179.278200000001</v>
      </c>
      <c r="Z7" s="10">
        <f t="shared" si="5"/>
        <v>1238.64202</v>
      </c>
      <c r="AA7" s="10">
        <f t="shared" si="6"/>
        <v>446.73333300000002</v>
      </c>
      <c r="AB7" s="10">
        <f t="shared" si="7"/>
        <v>53.502745999999973</v>
      </c>
      <c r="AC7" s="2">
        <f t="shared" si="8"/>
        <v>3153.36978</v>
      </c>
      <c r="AD7" s="2">
        <f t="shared" si="9"/>
        <v>49635</v>
      </c>
      <c r="AE7" s="2">
        <f t="shared" si="10"/>
        <v>1670.7529199999999</v>
      </c>
      <c r="AF7" s="2">
        <f t="shared" si="11"/>
        <v>127.476578</v>
      </c>
      <c r="AG7" s="2">
        <f t="shared" si="12"/>
        <v>282.29652399999998</v>
      </c>
      <c r="AH7" s="2">
        <f t="shared" si="13"/>
        <v>1043</v>
      </c>
      <c r="AI7" s="2">
        <f t="shared" si="14"/>
        <v>740.75194999999985</v>
      </c>
      <c r="AJ7" s="2">
        <f t="shared" si="15"/>
        <v>652.95663999999977</v>
      </c>
      <c r="AK7" s="2">
        <f t="shared" si="16"/>
        <v>847.26671999999962</v>
      </c>
      <c r="AL7" s="10">
        <f t="shared" si="17"/>
        <v>92921.027411000017</v>
      </c>
      <c r="AM7" s="2" t="str">
        <f t="shared" si="18"/>
        <v>HIGH_HEALTHY</v>
      </c>
    </row>
    <row r="8" spans="1:39" x14ac:dyDescent="0.35">
      <c r="A8" t="s">
        <v>16</v>
      </c>
      <c r="B8" t="s">
        <v>23</v>
      </c>
      <c r="C8" s="6">
        <v>300</v>
      </c>
      <c r="D8" s="6">
        <v>100</v>
      </c>
      <c r="E8" s="6">
        <v>12</v>
      </c>
      <c r="F8" s="6">
        <v>5</v>
      </c>
      <c r="G8" s="6">
        <v>0.5</v>
      </c>
      <c r="H8" s="6">
        <v>40</v>
      </c>
      <c r="I8" s="6">
        <v>680</v>
      </c>
      <c r="J8" s="6">
        <v>33</v>
      </c>
      <c r="K8" s="6">
        <v>2</v>
      </c>
      <c r="L8" s="6">
        <v>7</v>
      </c>
      <c r="M8" s="6">
        <v>15</v>
      </c>
      <c r="N8" s="6">
        <v>10</v>
      </c>
      <c r="O8" s="6">
        <v>2</v>
      </c>
      <c r="P8" s="6">
        <v>10</v>
      </c>
      <c r="Q8" s="6">
        <f t="shared" si="0"/>
        <v>1216.5</v>
      </c>
      <c r="R8" s="6" t="str">
        <f t="shared" si="1"/>
        <v>HIGH_HEALTHY</v>
      </c>
      <c r="S8" s="6"/>
      <c r="T8" s="6"/>
      <c r="V8" s="2" t="str">
        <v>Subway</v>
      </c>
      <c r="W8" s="2">
        <f t="shared" si="2"/>
        <v>96</v>
      </c>
      <c r="X8" s="10">
        <f t="shared" si="3"/>
        <v>48290</v>
      </c>
      <c r="Y8" s="10">
        <f t="shared" si="4"/>
        <v>15850</v>
      </c>
      <c r="Z8" s="10">
        <f t="shared" si="5"/>
        <v>1774</v>
      </c>
      <c r="AA8" s="10">
        <f t="shared" si="6"/>
        <v>619.69999900000005</v>
      </c>
      <c r="AB8" s="10">
        <f t="shared" si="7"/>
        <v>124.9587859999999</v>
      </c>
      <c r="AC8" s="2">
        <f t="shared" si="8"/>
        <v>6181.7395600000018</v>
      </c>
      <c r="AD8" s="2">
        <f t="shared" si="9"/>
        <v>122205</v>
      </c>
      <c r="AE8" s="2">
        <f t="shared" si="10"/>
        <v>5253</v>
      </c>
      <c r="AF8" s="2">
        <f t="shared" si="11"/>
        <v>630</v>
      </c>
      <c r="AG8" s="2">
        <f t="shared" si="12"/>
        <v>969</v>
      </c>
      <c r="AH8" s="2">
        <f t="shared" si="13"/>
        <v>2910</v>
      </c>
      <c r="AI8" s="2">
        <f t="shared" si="14"/>
        <v>2149</v>
      </c>
      <c r="AJ8" s="2">
        <f t="shared" si="15"/>
        <v>4029</v>
      </c>
      <c r="AK8" s="2">
        <f t="shared" si="16"/>
        <v>3756</v>
      </c>
      <c r="AL8" s="10">
        <f t="shared" si="17"/>
        <v>214741.39834499999</v>
      </c>
      <c r="AM8" s="2" t="str">
        <f t="shared" si="18"/>
        <v>LOW_HEALTHY</v>
      </c>
    </row>
    <row r="9" spans="1:39" x14ac:dyDescent="0.35">
      <c r="A9" t="s">
        <v>16</v>
      </c>
      <c r="B9" t="s">
        <v>24</v>
      </c>
      <c r="C9" s="6">
        <v>510</v>
      </c>
      <c r="D9" s="6">
        <v>210</v>
      </c>
      <c r="E9" s="6">
        <v>24</v>
      </c>
      <c r="F9" s="6">
        <v>4</v>
      </c>
      <c r="G9" s="6">
        <v>1.3159339999999999</v>
      </c>
      <c r="H9" s="6">
        <v>65</v>
      </c>
      <c r="I9" s="6">
        <v>1040</v>
      </c>
      <c r="J9" s="6">
        <v>49</v>
      </c>
      <c r="K9" s="6">
        <v>3</v>
      </c>
      <c r="L9" s="6">
        <v>6</v>
      </c>
      <c r="M9" s="6">
        <v>25</v>
      </c>
      <c r="N9" s="6">
        <v>21.338349999999998</v>
      </c>
      <c r="O9" s="6">
        <v>4</v>
      </c>
      <c r="P9" s="6">
        <v>2</v>
      </c>
      <c r="Q9" s="6">
        <f t="shared" si="0"/>
        <v>1964.654284</v>
      </c>
      <c r="R9" s="6" t="str">
        <f t="shared" si="1"/>
        <v>HIGH_HEALTHY</v>
      </c>
      <c r="S9" s="6"/>
      <c r="T9" s="6"/>
      <c r="V9" s="2" t="str">
        <v>Taco Bell</v>
      </c>
      <c r="W9" s="2">
        <f t="shared" si="2"/>
        <v>115</v>
      </c>
      <c r="X9" s="10">
        <f t="shared" si="3"/>
        <v>51020</v>
      </c>
      <c r="Y9" s="10">
        <f t="shared" si="4"/>
        <v>21620</v>
      </c>
      <c r="Z9" s="10">
        <f t="shared" si="5"/>
        <v>2403</v>
      </c>
      <c r="AA9" s="10">
        <f t="shared" si="6"/>
        <v>758</v>
      </c>
      <c r="AB9" s="10">
        <f t="shared" si="7"/>
        <v>132.14285199999992</v>
      </c>
      <c r="AC9" s="2">
        <f t="shared" si="8"/>
        <v>4712.5546699999995</v>
      </c>
      <c r="AD9" s="2">
        <f t="shared" si="9"/>
        <v>116600</v>
      </c>
      <c r="AE9" s="2">
        <f t="shared" si="10"/>
        <v>5363</v>
      </c>
      <c r="AF9" s="2">
        <f t="shared" si="11"/>
        <v>657</v>
      </c>
      <c r="AG9" s="2">
        <f t="shared" si="12"/>
        <v>426</v>
      </c>
      <c r="AH9" s="2">
        <f t="shared" si="13"/>
        <v>2003</v>
      </c>
      <c r="AI9" s="2">
        <f t="shared" si="14"/>
        <v>2207.1131499999997</v>
      </c>
      <c r="AJ9" s="2">
        <f t="shared" si="15"/>
        <v>2124.0874000000026</v>
      </c>
      <c r="AK9" s="2">
        <f t="shared" si="16"/>
        <v>2893.7336299999984</v>
      </c>
      <c r="AL9" s="10">
        <f t="shared" si="17"/>
        <v>212919.63170199998</v>
      </c>
      <c r="AM9" s="2" t="str">
        <f t="shared" si="18"/>
        <v>LOW_HEALTHY</v>
      </c>
    </row>
    <row r="10" spans="1:39" x14ac:dyDescent="0.35">
      <c r="A10" t="s">
        <v>16</v>
      </c>
      <c r="B10" t="s">
        <v>25</v>
      </c>
      <c r="C10" s="6">
        <v>430</v>
      </c>
      <c r="D10" s="6">
        <v>190</v>
      </c>
      <c r="E10" s="6">
        <v>21</v>
      </c>
      <c r="F10" s="6">
        <v>11</v>
      </c>
      <c r="G10" s="6">
        <v>1</v>
      </c>
      <c r="H10" s="6">
        <v>85</v>
      </c>
      <c r="I10" s="6">
        <v>1040</v>
      </c>
      <c r="J10" s="6">
        <v>35</v>
      </c>
      <c r="K10" s="6">
        <v>2</v>
      </c>
      <c r="L10" s="6">
        <v>7</v>
      </c>
      <c r="M10" s="6">
        <v>25</v>
      </c>
      <c r="N10" s="6">
        <v>20</v>
      </c>
      <c r="O10" s="6">
        <v>4</v>
      </c>
      <c r="P10" s="6">
        <v>15</v>
      </c>
      <c r="Q10" s="6">
        <f t="shared" si="0"/>
        <v>1886</v>
      </c>
      <c r="R10" s="6" t="str">
        <f t="shared" si="1"/>
        <v>HIGH_HEALTHY</v>
      </c>
      <c r="S10" s="6"/>
      <c r="T10" s="6"/>
      <c r="V10" s="3" t="s">
        <v>530</v>
      </c>
      <c r="W10" s="3">
        <f>SUM(W2:W9)</f>
        <v>515</v>
      </c>
      <c r="X10" s="11">
        <f>SUM(X2:X9)</f>
        <v>273420</v>
      </c>
      <c r="Y10" s="11">
        <f t="shared" ref="Y10:AB10" si="19">SUM(Y2:Y9)</f>
        <v>123228.2782</v>
      </c>
      <c r="Z10" s="11">
        <f t="shared" si="19"/>
        <v>13720.642019999999</v>
      </c>
      <c r="AA10" s="11">
        <f t="shared" si="19"/>
        <v>4240.1666650000006</v>
      </c>
      <c r="AB10" s="11">
        <f t="shared" si="19"/>
        <v>677.70602199999973</v>
      </c>
      <c r="AC10" s="11">
        <f t="shared" ref="AC10" si="20">SUM(AC2:AC9)</f>
        <v>38205.218680000005</v>
      </c>
      <c r="AD10" s="11">
        <f t="shared" ref="AD10" si="21">SUM(AD2:AD9)</f>
        <v>642070</v>
      </c>
      <c r="AE10" s="11">
        <f t="shared" ref="AE10" si="22">SUM(AE2:AE9)</f>
        <v>23562.752919999999</v>
      </c>
      <c r="AF10" s="11">
        <f t="shared" ref="AF10" si="23">SUM(AF2:AF9)</f>
        <v>2182.7189360000002</v>
      </c>
      <c r="AG10" s="11">
        <f t="shared" ref="AG10" si="24">SUM(AG2:AG9)</f>
        <v>3938.854812</v>
      </c>
      <c r="AH10" s="11">
        <f t="shared" ref="AH10" si="25">SUM(AH2:AH9)</f>
        <v>14363.89105</v>
      </c>
      <c r="AI10" s="11">
        <f t="shared" ref="AI10" si="26">SUM(AI2:AI9)</f>
        <v>10989.249149999998</v>
      </c>
      <c r="AJ10" s="11">
        <f t="shared" ref="AJ10" si="27">SUM(AJ2:AJ9)</f>
        <v>11479.276540000001</v>
      </c>
      <c r="AK10" s="11">
        <f t="shared" ref="AK10:AM10" si="28">SUM(AK2:AK9)</f>
        <v>13012.334049999996</v>
      </c>
      <c r="AL10" s="11">
        <f t="shared" si="28"/>
        <v>1175091.089045</v>
      </c>
      <c r="AM10" s="11">
        <f t="shared" si="28"/>
        <v>0</v>
      </c>
    </row>
    <row r="11" spans="1:39" x14ac:dyDescent="0.35">
      <c r="A11" t="s">
        <v>16</v>
      </c>
      <c r="B11" t="s">
        <v>26</v>
      </c>
      <c r="C11" s="6">
        <v>770</v>
      </c>
      <c r="D11" s="6">
        <v>400</v>
      </c>
      <c r="E11" s="6">
        <v>45</v>
      </c>
      <c r="F11" s="6">
        <v>21</v>
      </c>
      <c r="G11" s="6">
        <v>2.5</v>
      </c>
      <c r="H11" s="6">
        <v>175</v>
      </c>
      <c r="I11" s="6">
        <v>1290</v>
      </c>
      <c r="J11" s="6">
        <v>42</v>
      </c>
      <c r="K11" s="6">
        <v>3</v>
      </c>
      <c r="L11" s="6">
        <v>10</v>
      </c>
      <c r="M11" s="6">
        <v>51</v>
      </c>
      <c r="N11" s="6">
        <v>20</v>
      </c>
      <c r="O11" s="6">
        <v>6</v>
      </c>
      <c r="P11" s="6">
        <v>20</v>
      </c>
      <c r="Q11" s="6">
        <f t="shared" si="0"/>
        <v>2855.5</v>
      </c>
      <c r="R11" s="6" t="str">
        <f t="shared" si="1"/>
        <v>HIGH_HEALTHY</v>
      </c>
      <c r="S11" s="6"/>
      <c r="T11" s="6"/>
      <c r="AA11" s="6"/>
    </row>
    <row r="12" spans="1:39" ht="21" x14ac:dyDescent="0.5">
      <c r="A12" t="s">
        <v>16</v>
      </c>
      <c r="B12" t="s">
        <v>27</v>
      </c>
      <c r="C12" s="6">
        <v>380</v>
      </c>
      <c r="D12" s="6">
        <v>170</v>
      </c>
      <c r="E12" s="6">
        <v>18</v>
      </c>
      <c r="F12" s="6">
        <v>4</v>
      </c>
      <c r="G12" s="6">
        <v>1.3159339999999999</v>
      </c>
      <c r="H12" s="6">
        <v>40</v>
      </c>
      <c r="I12" s="6">
        <v>640</v>
      </c>
      <c r="J12" s="6">
        <v>38</v>
      </c>
      <c r="K12" s="6">
        <v>2</v>
      </c>
      <c r="L12" s="6">
        <v>5</v>
      </c>
      <c r="M12" s="6">
        <v>15</v>
      </c>
      <c r="N12" s="6">
        <v>2</v>
      </c>
      <c r="O12" s="6">
        <v>22.289860000000001</v>
      </c>
      <c r="P12" s="6">
        <v>15</v>
      </c>
      <c r="Q12" s="6">
        <f t="shared" si="0"/>
        <v>1352.6057940000001</v>
      </c>
      <c r="R12" s="6" t="str">
        <f t="shared" si="1"/>
        <v>HIGH_HEALTHY</v>
      </c>
      <c r="S12" s="6"/>
      <c r="T12" s="6"/>
      <c r="U12" s="13" t="s">
        <v>558</v>
      </c>
      <c r="V12" s="13"/>
      <c r="W12" s="13"/>
      <c r="X12" s="13"/>
      <c r="AA12" s="6"/>
    </row>
    <row r="13" spans="1:39" x14ac:dyDescent="0.35">
      <c r="A13" t="s">
        <v>16</v>
      </c>
      <c r="B13" t="s">
        <v>28</v>
      </c>
      <c r="C13" s="6">
        <v>620</v>
      </c>
      <c r="D13" s="6">
        <v>300</v>
      </c>
      <c r="E13" s="6">
        <v>34</v>
      </c>
      <c r="F13" s="6">
        <v>13</v>
      </c>
      <c r="G13" s="6">
        <v>1.5</v>
      </c>
      <c r="H13" s="6">
        <v>95</v>
      </c>
      <c r="I13" s="6">
        <v>790</v>
      </c>
      <c r="J13" s="6">
        <v>48</v>
      </c>
      <c r="K13" s="6">
        <v>3</v>
      </c>
      <c r="L13" s="6">
        <v>11</v>
      </c>
      <c r="M13" s="6">
        <v>32</v>
      </c>
      <c r="N13" s="6">
        <v>10</v>
      </c>
      <c r="O13" s="6">
        <v>10</v>
      </c>
      <c r="P13" s="6">
        <v>35</v>
      </c>
      <c r="Q13" s="6">
        <f t="shared" si="0"/>
        <v>2002.5</v>
      </c>
      <c r="R13" s="6" t="str">
        <f t="shared" si="1"/>
        <v>HIGH_HEALTHY</v>
      </c>
      <c r="S13" s="6"/>
      <c r="T13" s="6"/>
      <c r="AA13" s="6"/>
    </row>
    <row r="14" spans="1:39" x14ac:dyDescent="0.35">
      <c r="A14" t="s">
        <v>16</v>
      </c>
      <c r="B14" t="s">
        <v>29</v>
      </c>
      <c r="C14" s="6">
        <v>530</v>
      </c>
      <c r="D14" s="6">
        <v>180</v>
      </c>
      <c r="E14" s="6">
        <v>20</v>
      </c>
      <c r="F14" s="6">
        <v>7</v>
      </c>
      <c r="G14" s="6">
        <v>1.3159339999999999</v>
      </c>
      <c r="H14" s="6">
        <v>125</v>
      </c>
      <c r="I14" s="6">
        <v>1150</v>
      </c>
      <c r="J14" s="6">
        <v>48</v>
      </c>
      <c r="K14" s="6">
        <v>3</v>
      </c>
      <c r="L14" s="6">
        <v>11</v>
      </c>
      <c r="M14" s="6">
        <v>42</v>
      </c>
      <c r="N14" s="6">
        <v>10</v>
      </c>
      <c r="O14" s="6">
        <v>20</v>
      </c>
      <c r="P14" s="6">
        <v>35</v>
      </c>
      <c r="Q14" s="6">
        <f t="shared" si="0"/>
        <v>2182.3159340000002</v>
      </c>
      <c r="R14" s="6" t="str">
        <f t="shared" si="1"/>
        <v>HIGH_HEALTHY</v>
      </c>
      <c r="S14" s="6"/>
      <c r="T14" s="6"/>
      <c r="U14" s="12" t="s">
        <v>559</v>
      </c>
      <c r="AA14" s="6"/>
    </row>
    <row r="15" spans="1:39" x14ac:dyDescent="0.35">
      <c r="A15" t="s">
        <v>16</v>
      </c>
      <c r="B15" t="s">
        <v>30</v>
      </c>
      <c r="C15" s="6">
        <v>700</v>
      </c>
      <c r="D15" s="6">
        <v>300</v>
      </c>
      <c r="E15" s="6">
        <v>34</v>
      </c>
      <c r="F15" s="6">
        <v>9</v>
      </c>
      <c r="G15" s="6">
        <v>1.3159339999999999</v>
      </c>
      <c r="H15" s="6">
        <v>85</v>
      </c>
      <c r="I15" s="6">
        <v>1190</v>
      </c>
      <c r="J15" s="6">
        <v>67</v>
      </c>
      <c r="K15" s="6">
        <v>5</v>
      </c>
      <c r="L15" s="6">
        <v>11</v>
      </c>
      <c r="M15" s="6">
        <v>33</v>
      </c>
      <c r="N15" s="6">
        <v>10</v>
      </c>
      <c r="O15" s="6">
        <v>15</v>
      </c>
      <c r="P15" s="6">
        <v>35</v>
      </c>
      <c r="Q15" s="6">
        <f t="shared" si="0"/>
        <v>2495.3159340000002</v>
      </c>
      <c r="R15" s="6" t="str">
        <f t="shared" si="1"/>
        <v>HIGH_HEALTHY</v>
      </c>
      <c r="S15" s="6"/>
      <c r="T15" s="6"/>
      <c r="AA15" s="6"/>
    </row>
    <row r="16" spans="1:39" x14ac:dyDescent="0.35">
      <c r="A16" t="s">
        <v>16</v>
      </c>
      <c r="B16" t="s">
        <v>31</v>
      </c>
      <c r="C16" s="6">
        <v>250</v>
      </c>
      <c r="D16" s="6">
        <v>70</v>
      </c>
      <c r="E16" s="6">
        <v>8</v>
      </c>
      <c r="F16" s="6">
        <v>3</v>
      </c>
      <c r="G16" s="6">
        <v>1.3159339999999999</v>
      </c>
      <c r="H16" s="6">
        <v>30</v>
      </c>
      <c r="I16" s="6">
        <v>480</v>
      </c>
      <c r="J16" s="6">
        <v>31</v>
      </c>
      <c r="K16" s="6">
        <v>2</v>
      </c>
      <c r="L16" s="6">
        <v>6</v>
      </c>
      <c r="M16" s="6">
        <v>13</v>
      </c>
      <c r="N16" s="6">
        <v>2</v>
      </c>
      <c r="O16" s="6">
        <v>2</v>
      </c>
      <c r="P16" s="6">
        <v>4</v>
      </c>
      <c r="Q16" s="6">
        <f t="shared" si="0"/>
        <v>902.31593399999997</v>
      </c>
      <c r="R16" s="6" t="str">
        <f t="shared" si="1"/>
        <v>HIGH_HEALTHY</v>
      </c>
      <c r="S16" s="6"/>
      <c r="T16" s="6"/>
      <c r="U16" s="12" t="s">
        <v>560</v>
      </c>
      <c r="AA16" s="6"/>
    </row>
    <row r="17" spans="1:27" x14ac:dyDescent="0.35">
      <c r="A17" t="s">
        <v>16</v>
      </c>
      <c r="B17" t="s">
        <v>32</v>
      </c>
      <c r="C17" s="6">
        <v>290</v>
      </c>
      <c r="D17" s="6">
        <v>50</v>
      </c>
      <c r="E17" s="6">
        <v>5</v>
      </c>
      <c r="F17" s="6">
        <v>1.5</v>
      </c>
      <c r="G17" s="6">
        <v>1.3159339999999999</v>
      </c>
      <c r="H17" s="6">
        <v>65</v>
      </c>
      <c r="I17" s="6">
        <v>630</v>
      </c>
      <c r="J17" s="6">
        <v>35</v>
      </c>
      <c r="K17" s="6">
        <v>2</v>
      </c>
      <c r="L17" s="6">
        <v>3</v>
      </c>
      <c r="M17" s="6">
        <v>24</v>
      </c>
      <c r="N17" s="6">
        <v>4</v>
      </c>
      <c r="O17" s="6">
        <v>6</v>
      </c>
      <c r="P17" s="6">
        <v>15</v>
      </c>
      <c r="Q17" s="6">
        <f t="shared" si="0"/>
        <v>1131.815934</v>
      </c>
      <c r="R17" s="6" t="str">
        <f t="shared" si="1"/>
        <v>HIGH_HEALTHY</v>
      </c>
      <c r="S17" s="6"/>
      <c r="T17" s="6"/>
      <c r="AA17" s="6"/>
    </row>
    <row r="18" spans="1:27" x14ac:dyDescent="0.35">
      <c r="A18" t="s">
        <v>16</v>
      </c>
      <c r="B18" t="s">
        <v>33</v>
      </c>
      <c r="C18" s="6">
        <v>640</v>
      </c>
      <c r="D18" s="6">
        <v>330</v>
      </c>
      <c r="E18" s="6">
        <v>36</v>
      </c>
      <c r="F18" s="6">
        <v>14</v>
      </c>
      <c r="G18" s="6">
        <v>1.5</v>
      </c>
      <c r="H18" s="6">
        <v>110</v>
      </c>
      <c r="I18" s="6">
        <v>1260</v>
      </c>
      <c r="J18" s="6">
        <v>40</v>
      </c>
      <c r="K18" s="6">
        <v>3</v>
      </c>
      <c r="L18" s="6">
        <v>10</v>
      </c>
      <c r="M18" s="6">
        <v>37</v>
      </c>
      <c r="N18" s="6">
        <v>6</v>
      </c>
      <c r="O18" s="6">
        <v>15</v>
      </c>
      <c r="P18" s="6">
        <v>15</v>
      </c>
      <c r="Q18" s="6">
        <f t="shared" si="0"/>
        <v>2517.5</v>
      </c>
      <c r="R18" s="6" t="str">
        <f t="shared" si="1"/>
        <v>HIGH_HEALTHY</v>
      </c>
      <c r="S18" s="6"/>
      <c r="T18" s="6"/>
      <c r="AA18" s="6"/>
    </row>
    <row r="19" spans="1:27" x14ac:dyDescent="0.35">
      <c r="A19" t="s">
        <v>16</v>
      </c>
      <c r="B19" t="s">
        <v>34</v>
      </c>
      <c r="C19" s="6">
        <v>580</v>
      </c>
      <c r="D19" s="6">
        <v>190</v>
      </c>
      <c r="E19" s="6">
        <v>21</v>
      </c>
      <c r="F19" s="6">
        <v>8</v>
      </c>
      <c r="G19" s="6">
        <v>1.3159339999999999</v>
      </c>
      <c r="H19" s="6">
        <v>135</v>
      </c>
      <c r="I19" s="6">
        <v>1890</v>
      </c>
      <c r="J19" s="6">
        <v>50</v>
      </c>
      <c r="K19" s="6">
        <v>3</v>
      </c>
      <c r="L19" s="6">
        <v>14</v>
      </c>
      <c r="M19" s="6">
        <v>48</v>
      </c>
      <c r="N19" s="6">
        <v>4</v>
      </c>
      <c r="O19" s="6">
        <v>30</v>
      </c>
      <c r="P19" s="6">
        <v>30</v>
      </c>
      <c r="Q19" s="6">
        <f t="shared" si="0"/>
        <v>3004.3159340000002</v>
      </c>
      <c r="R19" s="6" t="str">
        <f t="shared" si="1"/>
        <v>HIGH_HEALTHY</v>
      </c>
      <c r="S19" s="6"/>
      <c r="T19" s="6"/>
      <c r="AA19" s="6"/>
    </row>
    <row r="20" spans="1:27" x14ac:dyDescent="0.35">
      <c r="A20" t="s">
        <v>16</v>
      </c>
      <c r="B20" t="s">
        <v>35</v>
      </c>
      <c r="C20" s="6">
        <v>740</v>
      </c>
      <c r="D20" s="6">
        <v>310</v>
      </c>
      <c r="E20" s="6">
        <v>35</v>
      </c>
      <c r="F20" s="6">
        <v>9</v>
      </c>
      <c r="G20" s="6">
        <v>0.5</v>
      </c>
      <c r="H20" s="6">
        <v>95</v>
      </c>
      <c r="I20" s="6">
        <v>1780</v>
      </c>
      <c r="J20" s="6">
        <v>69</v>
      </c>
      <c r="K20" s="6">
        <v>5</v>
      </c>
      <c r="L20" s="6">
        <v>14</v>
      </c>
      <c r="M20" s="6">
        <v>39</v>
      </c>
      <c r="N20" s="6">
        <v>4</v>
      </c>
      <c r="O20" s="6">
        <v>20</v>
      </c>
      <c r="P20" s="6">
        <v>290</v>
      </c>
      <c r="Q20" s="6">
        <f t="shared" si="0"/>
        <v>3410.5</v>
      </c>
      <c r="R20" s="6" t="str">
        <f t="shared" si="1"/>
        <v>HIGH_HEALTHY</v>
      </c>
      <c r="S20" s="6"/>
      <c r="T20" s="6"/>
      <c r="AA20" s="6"/>
    </row>
    <row r="21" spans="1:27" x14ac:dyDescent="0.35">
      <c r="A21" t="s">
        <v>16</v>
      </c>
      <c r="B21" t="s">
        <v>36</v>
      </c>
      <c r="C21" s="6">
        <v>350</v>
      </c>
      <c r="D21" s="6">
        <v>130</v>
      </c>
      <c r="E21" s="6">
        <v>15</v>
      </c>
      <c r="F21" s="6">
        <v>3.5</v>
      </c>
      <c r="G21" s="6">
        <v>1.3159339999999999</v>
      </c>
      <c r="H21" s="6">
        <v>40</v>
      </c>
      <c r="I21" s="6">
        <v>600</v>
      </c>
      <c r="J21" s="6">
        <v>40</v>
      </c>
      <c r="K21" s="6">
        <v>2</v>
      </c>
      <c r="L21" s="6">
        <v>5</v>
      </c>
      <c r="M21" s="6">
        <v>15</v>
      </c>
      <c r="N21" s="6">
        <v>2</v>
      </c>
      <c r="O21" s="6">
        <v>2</v>
      </c>
      <c r="P21" s="6">
        <v>4</v>
      </c>
      <c r="Q21" s="6">
        <f t="shared" si="0"/>
        <v>1209.815934</v>
      </c>
      <c r="R21" s="6" t="str">
        <f t="shared" si="1"/>
        <v>HIGH_HEALTHY</v>
      </c>
      <c r="S21" s="6"/>
      <c r="T21" s="6"/>
      <c r="AA21" s="6"/>
    </row>
    <row r="22" spans="1:27" x14ac:dyDescent="0.35">
      <c r="A22" t="s">
        <v>16</v>
      </c>
      <c r="B22" t="s">
        <v>37</v>
      </c>
      <c r="C22" s="6">
        <v>380</v>
      </c>
      <c r="D22" s="6">
        <v>160</v>
      </c>
      <c r="E22" s="6">
        <v>18</v>
      </c>
      <c r="F22" s="6">
        <v>8</v>
      </c>
      <c r="G22" s="6">
        <v>1</v>
      </c>
      <c r="H22" s="6">
        <v>70</v>
      </c>
      <c r="I22" s="6">
        <v>840</v>
      </c>
      <c r="J22" s="6">
        <v>34</v>
      </c>
      <c r="K22" s="6">
        <v>2</v>
      </c>
      <c r="L22" s="6">
        <v>7</v>
      </c>
      <c r="M22" s="6">
        <v>23</v>
      </c>
      <c r="N22" s="6">
        <v>10</v>
      </c>
      <c r="O22" s="6">
        <v>2</v>
      </c>
      <c r="P22" s="6">
        <v>10</v>
      </c>
      <c r="Q22" s="6">
        <f t="shared" si="0"/>
        <v>1565</v>
      </c>
      <c r="R22" s="6" t="str">
        <f t="shared" si="1"/>
        <v>HIGH_HEALTHY</v>
      </c>
      <c r="S22" s="6"/>
      <c r="T22" s="6"/>
      <c r="AA22" s="6"/>
    </row>
    <row r="23" spans="1:27" x14ac:dyDescent="0.35">
      <c r="A23" t="s">
        <v>16</v>
      </c>
      <c r="B23" t="s">
        <v>38</v>
      </c>
      <c r="C23" s="6">
        <v>480</v>
      </c>
      <c r="D23" s="6">
        <v>200</v>
      </c>
      <c r="E23" s="6">
        <v>22</v>
      </c>
      <c r="F23" s="6">
        <v>7</v>
      </c>
      <c r="G23" s="6">
        <v>1.3159339999999999</v>
      </c>
      <c r="H23" s="6">
        <v>80</v>
      </c>
      <c r="I23" s="6">
        <v>870</v>
      </c>
      <c r="J23" s="6">
        <v>45</v>
      </c>
      <c r="K23" s="6">
        <v>2</v>
      </c>
      <c r="L23" s="6">
        <v>12</v>
      </c>
      <c r="M23" s="6">
        <v>25</v>
      </c>
      <c r="N23" s="6">
        <v>2</v>
      </c>
      <c r="O23" s="6">
        <v>2</v>
      </c>
      <c r="P23" s="6">
        <v>6</v>
      </c>
      <c r="Q23" s="6">
        <f t="shared" si="0"/>
        <v>1754.315934</v>
      </c>
      <c r="R23" s="6" t="str">
        <f t="shared" si="1"/>
        <v>HIGH_HEALTHY</v>
      </c>
      <c r="S23" s="6"/>
      <c r="T23" s="6"/>
      <c r="AA23" s="6"/>
    </row>
    <row r="24" spans="1:27" x14ac:dyDescent="0.35">
      <c r="A24" t="s">
        <v>16</v>
      </c>
      <c r="B24" t="s">
        <v>39</v>
      </c>
      <c r="C24" s="6">
        <v>580</v>
      </c>
      <c r="D24" s="6">
        <v>300</v>
      </c>
      <c r="E24" s="6">
        <v>33</v>
      </c>
      <c r="F24" s="6">
        <v>12</v>
      </c>
      <c r="G24" s="6">
        <v>1.5</v>
      </c>
      <c r="H24" s="6">
        <v>95</v>
      </c>
      <c r="I24" s="6">
        <v>920</v>
      </c>
      <c r="J24" s="6">
        <v>41</v>
      </c>
      <c r="K24" s="6">
        <v>4</v>
      </c>
      <c r="L24" s="6">
        <v>7</v>
      </c>
      <c r="M24" s="6">
        <v>29</v>
      </c>
      <c r="N24" s="6">
        <v>8</v>
      </c>
      <c r="O24" s="6">
        <v>15</v>
      </c>
      <c r="P24" s="6">
        <v>15</v>
      </c>
      <c r="Q24" s="6">
        <f t="shared" si="0"/>
        <v>2060.5</v>
      </c>
      <c r="R24" s="6" t="str">
        <f t="shared" si="1"/>
        <v>HIGH_HEALTHY</v>
      </c>
      <c r="S24" s="6"/>
      <c r="T24" s="6"/>
      <c r="AA24" s="6"/>
    </row>
    <row r="25" spans="1:27" x14ac:dyDescent="0.35">
      <c r="A25" t="s">
        <v>16</v>
      </c>
      <c r="B25" t="s">
        <v>40</v>
      </c>
      <c r="C25" s="6">
        <v>520</v>
      </c>
      <c r="D25" s="6">
        <v>160</v>
      </c>
      <c r="E25" s="6">
        <v>18</v>
      </c>
      <c r="F25" s="6">
        <v>6</v>
      </c>
      <c r="G25" s="6">
        <v>1.3159339999999999</v>
      </c>
      <c r="H25" s="6">
        <v>115</v>
      </c>
      <c r="I25" s="6">
        <v>1540</v>
      </c>
      <c r="J25" s="6">
        <v>50</v>
      </c>
      <c r="K25" s="6">
        <v>4</v>
      </c>
      <c r="L25" s="6">
        <v>12</v>
      </c>
      <c r="M25" s="6">
        <v>40</v>
      </c>
      <c r="N25" s="6">
        <v>8</v>
      </c>
      <c r="O25" s="6">
        <v>25</v>
      </c>
      <c r="P25" s="6">
        <v>30</v>
      </c>
      <c r="Q25" s="6">
        <f t="shared" si="0"/>
        <v>2529.3159340000002</v>
      </c>
      <c r="R25" s="6" t="str">
        <f t="shared" si="1"/>
        <v>HIGH_HEALTHY</v>
      </c>
      <c r="S25" s="6"/>
      <c r="T25" s="6"/>
      <c r="AA25" s="6"/>
    </row>
    <row r="26" spans="1:27" x14ac:dyDescent="0.35">
      <c r="A26" t="s">
        <v>16</v>
      </c>
      <c r="B26" t="s">
        <v>41</v>
      </c>
      <c r="C26" s="6">
        <v>680</v>
      </c>
      <c r="D26" s="6">
        <v>280</v>
      </c>
      <c r="E26" s="6">
        <v>32</v>
      </c>
      <c r="F26" s="6">
        <v>7</v>
      </c>
      <c r="G26" s="6">
        <v>1.3159339999999999</v>
      </c>
      <c r="H26" s="6">
        <v>80</v>
      </c>
      <c r="I26" s="6">
        <v>1430</v>
      </c>
      <c r="J26" s="6">
        <v>69</v>
      </c>
      <c r="K26" s="6">
        <v>6</v>
      </c>
      <c r="L26" s="6">
        <v>12</v>
      </c>
      <c r="M26" s="6">
        <v>31</v>
      </c>
      <c r="N26" s="6">
        <v>8</v>
      </c>
      <c r="O26" s="6">
        <v>15</v>
      </c>
      <c r="P26" s="6">
        <v>30</v>
      </c>
      <c r="Q26" s="6">
        <f t="shared" si="0"/>
        <v>2681.3159340000002</v>
      </c>
      <c r="R26" s="6" t="str">
        <f t="shared" si="1"/>
        <v>HIGH_HEALTHY</v>
      </c>
      <c r="S26" s="6"/>
      <c r="T26" s="6"/>
      <c r="AA26" s="6"/>
    </row>
    <row r="27" spans="1:27" x14ac:dyDescent="0.35">
      <c r="A27" t="s">
        <v>16</v>
      </c>
      <c r="B27" t="s">
        <v>42</v>
      </c>
      <c r="C27" s="6">
        <v>570</v>
      </c>
      <c r="D27" s="6">
        <v>200</v>
      </c>
      <c r="E27" s="6">
        <v>23</v>
      </c>
      <c r="F27" s="6">
        <v>5</v>
      </c>
      <c r="G27" s="6">
        <v>1.3159339999999999</v>
      </c>
      <c r="H27" s="6">
        <v>60</v>
      </c>
      <c r="I27" s="6">
        <v>1050</v>
      </c>
      <c r="J27" s="6">
        <v>64</v>
      </c>
      <c r="K27" s="6">
        <v>4</v>
      </c>
      <c r="L27" s="6">
        <v>11</v>
      </c>
      <c r="M27" s="6">
        <v>28</v>
      </c>
      <c r="N27" s="6">
        <v>4</v>
      </c>
      <c r="O27" s="6">
        <v>10</v>
      </c>
      <c r="P27" s="6">
        <v>20</v>
      </c>
      <c r="Q27" s="6">
        <f t="shared" si="0"/>
        <v>2050.3159340000002</v>
      </c>
      <c r="R27" s="6" t="str">
        <f t="shared" si="1"/>
        <v>HIGH_HEALTHY</v>
      </c>
      <c r="S27" s="6"/>
      <c r="T27" s="6"/>
      <c r="AA27" s="6"/>
    </row>
    <row r="28" spans="1:27" x14ac:dyDescent="0.35">
      <c r="A28" t="s">
        <v>16</v>
      </c>
      <c r="B28" t="s">
        <v>43</v>
      </c>
      <c r="C28" s="6">
        <v>530</v>
      </c>
      <c r="D28" s="6">
        <v>200</v>
      </c>
      <c r="E28" s="6">
        <v>22</v>
      </c>
      <c r="F28" s="6">
        <v>4</v>
      </c>
      <c r="G28" s="6">
        <v>1.3159339999999999</v>
      </c>
      <c r="H28" s="6">
        <v>45</v>
      </c>
      <c r="I28" s="6">
        <v>1000</v>
      </c>
      <c r="J28" s="6">
        <v>59</v>
      </c>
      <c r="K28" s="6">
        <v>3</v>
      </c>
      <c r="L28" s="6">
        <v>13</v>
      </c>
      <c r="M28" s="6">
        <v>25</v>
      </c>
      <c r="N28" s="6">
        <v>6</v>
      </c>
      <c r="O28" s="6">
        <v>10</v>
      </c>
      <c r="P28" s="6">
        <v>20</v>
      </c>
      <c r="Q28" s="6">
        <f t="shared" si="0"/>
        <v>1938.315934</v>
      </c>
      <c r="R28" s="6" t="str">
        <f t="shared" si="1"/>
        <v>HIGH_HEALTHY</v>
      </c>
      <c r="S28" s="6"/>
      <c r="T28" s="6"/>
      <c r="AA28" s="6"/>
    </row>
    <row r="29" spans="1:27" x14ac:dyDescent="0.35">
      <c r="A29" t="s">
        <v>16</v>
      </c>
      <c r="B29" t="s">
        <v>44</v>
      </c>
      <c r="C29" s="6">
        <v>530</v>
      </c>
      <c r="D29" s="6">
        <v>240</v>
      </c>
      <c r="E29" s="6">
        <v>27</v>
      </c>
      <c r="F29" s="6">
        <v>13</v>
      </c>
      <c r="G29" s="6">
        <v>1.5</v>
      </c>
      <c r="H29" s="6">
        <v>100</v>
      </c>
      <c r="I29" s="6">
        <v>1090</v>
      </c>
      <c r="J29" s="6">
        <v>41</v>
      </c>
      <c r="K29" s="6">
        <v>3</v>
      </c>
      <c r="L29" s="6">
        <v>10</v>
      </c>
      <c r="M29" s="6">
        <v>31</v>
      </c>
      <c r="N29" s="6">
        <v>20</v>
      </c>
      <c r="O29" s="6">
        <v>6</v>
      </c>
      <c r="P29" s="6">
        <v>15</v>
      </c>
      <c r="Q29" s="6">
        <f t="shared" si="0"/>
        <v>2127.5</v>
      </c>
      <c r="R29" s="6" t="str">
        <f t="shared" si="1"/>
        <v>HIGH_HEALTHY</v>
      </c>
      <c r="S29" s="6"/>
      <c r="T29" s="6"/>
      <c r="AA29" s="6"/>
    </row>
    <row r="30" spans="1:27" x14ac:dyDescent="0.35">
      <c r="A30" t="s">
        <v>16</v>
      </c>
      <c r="B30" t="s">
        <v>45</v>
      </c>
      <c r="C30" s="6">
        <v>670</v>
      </c>
      <c r="D30" s="6">
        <v>320</v>
      </c>
      <c r="E30" s="6">
        <v>35</v>
      </c>
      <c r="F30" s="6">
        <v>12</v>
      </c>
      <c r="G30" s="6">
        <v>1.5</v>
      </c>
      <c r="H30" s="6">
        <v>95</v>
      </c>
      <c r="I30" s="6">
        <v>1010</v>
      </c>
      <c r="J30" s="6">
        <v>56</v>
      </c>
      <c r="K30" s="6">
        <v>4</v>
      </c>
      <c r="L30" s="6">
        <v>13</v>
      </c>
      <c r="M30" s="6">
        <v>32</v>
      </c>
      <c r="N30" s="6">
        <v>20</v>
      </c>
      <c r="O30" s="6">
        <v>15</v>
      </c>
      <c r="P30" s="6">
        <v>30</v>
      </c>
      <c r="Q30" s="6">
        <f t="shared" si="0"/>
        <v>2313.5</v>
      </c>
      <c r="R30" s="6" t="str">
        <f t="shared" si="1"/>
        <v>HIGH_HEALTHY</v>
      </c>
      <c r="S30" s="6"/>
      <c r="T30" s="6"/>
      <c r="AA30" s="6"/>
    </row>
    <row r="31" spans="1:27" x14ac:dyDescent="0.35">
      <c r="A31" t="s">
        <v>16</v>
      </c>
      <c r="B31" t="s">
        <v>46</v>
      </c>
      <c r="C31" s="6">
        <v>560</v>
      </c>
      <c r="D31" s="6">
        <v>180</v>
      </c>
      <c r="E31" s="6">
        <v>20</v>
      </c>
      <c r="F31" s="6">
        <v>5</v>
      </c>
      <c r="G31" s="6">
        <v>1.3159339999999999</v>
      </c>
      <c r="H31" s="6">
        <v>115</v>
      </c>
      <c r="I31" s="6">
        <v>1550</v>
      </c>
      <c r="J31" s="6">
        <v>56</v>
      </c>
      <c r="K31" s="6">
        <v>4</v>
      </c>
      <c r="L31" s="6">
        <v>14</v>
      </c>
      <c r="M31" s="6">
        <v>41</v>
      </c>
      <c r="N31" s="6">
        <v>20</v>
      </c>
      <c r="O31" s="6">
        <v>25</v>
      </c>
      <c r="P31" s="6">
        <v>30</v>
      </c>
      <c r="Q31" s="6">
        <f t="shared" si="0"/>
        <v>2621.3159340000002</v>
      </c>
      <c r="R31" s="6" t="str">
        <f t="shared" si="1"/>
        <v>HIGH_HEALTHY</v>
      </c>
      <c r="S31" s="6"/>
      <c r="T31" s="6"/>
      <c r="AA31" s="6"/>
    </row>
    <row r="32" spans="1:27" x14ac:dyDescent="0.35">
      <c r="A32" t="s">
        <v>16</v>
      </c>
      <c r="B32" t="s">
        <v>47</v>
      </c>
      <c r="C32" s="6">
        <v>730</v>
      </c>
      <c r="D32" s="6">
        <v>300</v>
      </c>
      <c r="E32" s="6">
        <v>33</v>
      </c>
      <c r="F32" s="6">
        <v>7</v>
      </c>
      <c r="G32" s="6">
        <v>1.3159339999999999</v>
      </c>
      <c r="H32" s="6">
        <v>80</v>
      </c>
      <c r="I32" s="6">
        <v>1430</v>
      </c>
      <c r="J32" s="6">
        <v>75</v>
      </c>
      <c r="K32" s="6">
        <v>5</v>
      </c>
      <c r="L32" s="6">
        <v>13</v>
      </c>
      <c r="M32" s="6">
        <v>32</v>
      </c>
      <c r="N32" s="6">
        <v>20</v>
      </c>
      <c r="O32" s="6">
        <v>20</v>
      </c>
      <c r="P32" s="6">
        <v>30</v>
      </c>
      <c r="Q32" s="6">
        <f t="shared" si="0"/>
        <v>2776.3159340000002</v>
      </c>
      <c r="R32" s="6" t="str">
        <f t="shared" si="1"/>
        <v>HIGH_HEALTHY</v>
      </c>
      <c r="S32" s="6"/>
      <c r="T32" s="6"/>
      <c r="AA32" s="6"/>
    </row>
    <row r="33" spans="1:27" x14ac:dyDescent="0.35">
      <c r="A33" t="s">
        <v>16</v>
      </c>
      <c r="B33" t="s">
        <v>48</v>
      </c>
      <c r="C33" s="6">
        <v>690</v>
      </c>
      <c r="D33" s="6">
        <v>340</v>
      </c>
      <c r="E33" s="6">
        <v>37</v>
      </c>
      <c r="F33" s="6">
        <v>14</v>
      </c>
      <c r="G33" s="6">
        <v>1.5</v>
      </c>
      <c r="H33" s="6">
        <v>110</v>
      </c>
      <c r="I33" s="6">
        <v>1310</v>
      </c>
      <c r="J33" s="6">
        <v>51</v>
      </c>
      <c r="K33" s="6">
        <v>3</v>
      </c>
      <c r="L33" s="6">
        <v>14</v>
      </c>
      <c r="M33" s="6">
        <v>38</v>
      </c>
      <c r="N33" s="6">
        <v>6</v>
      </c>
      <c r="O33" s="6">
        <v>15</v>
      </c>
      <c r="P33" s="6">
        <v>15</v>
      </c>
      <c r="Q33" s="6">
        <f t="shared" si="0"/>
        <v>2644.5</v>
      </c>
      <c r="R33" s="6" t="str">
        <f t="shared" si="1"/>
        <v>HIGH_HEALTHY</v>
      </c>
      <c r="S33" s="6"/>
      <c r="T33" s="6"/>
      <c r="AA33" s="6"/>
    </row>
    <row r="34" spans="1:27" x14ac:dyDescent="0.35">
      <c r="A34" t="s">
        <v>16</v>
      </c>
      <c r="B34" t="s">
        <v>49</v>
      </c>
      <c r="C34" s="6">
        <v>630</v>
      </c>
      <c r="D34" s="6">
        <v>200</v>
      </c>
      <c r="E34" s="6">
        <v>22</v>
      </c>
      <c r="F34" s="6">
        <v>7</v>
      </c>
      <c r="G34" s="6">
        <v>1.3159339999999999</v>
      </c>
      <c r="H34" s="6">
        <v>135</v>
      </c>
      <c r="I34" s="6">
        <v>1930</v>
      </c>
      <c r="J34" s="6">
        <v>61</v>
      </c>
      <c r="K34" s="6">
        <v>4</v>
      </c>
      <c r="L34" s="6">
        <v>18</v>
      </c>
      <c r="M34" s="6">
        <v>48</v>
      </c>
      <c r="N34" s="6">
        <v>4</v>
      </c>
      <c r="O34" s="6">
        <v>30</v>
      </c>
      <c r="P34" s="6">
        <v>25</v>
      </c>
      <c r="Q34" s="6">
        <f t="shared" si="0"/>
        <v>3115.3159340000002</v>
      </c>
      <c r="R34" s="6" t="str">
        <f t="shared" si="1"/>
        <v>HIGH_HEALTHY</v>
      </c>
      <c r="S34" s="6"/>
      <c r="T34" s="6"/>
      <c r="AA34" s="6"/>
    </row>
    <row r="35" spans="1:27" x14ac:dyDescent="0.35">
      <c r="A35" t="s">
        <v>16</v>
      </c>
      <c r="B35" t="s">
        <v>50</v>
      </c>
      <c r="C35" s="6">
        <v>800</v>
      </c>
      <c r="D35" s="6">
        <v>320</v>
      </c>
      <c r="E35" s="6">
        <v>36</v>
      </c>
      <c r="F35" s="6">
        <v>9</v>
      </c>
      <c r="G35" s="6">
        <v>0.5</v>
      </c>
      <c r="H35" s="6">
        <v>95</v>
      </c>
      <c r="I35" s="6">
        <v>1820</v>
      </c>
      <c r="J35" s="6">
        <v>80</v>
      </c>
      <c r="K35" s="6">
        <v>5</v>
      </c>
      <c r="L35" s="6">
        <v>18</v>
      </c>
      <c r="M35" s="6">
        <v>39</v>
      </c>
      <c r="N35" s="6">
        <v>4</v>
      </c>
      <c r="O35" s="6">
        <v>20</v>
      </c>
      <c r="P35" s="6">
        <v>30</v>
      </c>
      <c r="Q35" s="6">
        <f t="shared" si="0"/>
        <v>3276.5</v>
      </c>
      <c r="R35" s="6" t="str">
        <f t="shared" si="1"/>
        <v>HIGH_HEALTHY</v>
      </c>
      <c r="S35" s="6"/>
      <c r="T35" s="6"/>
      <c r="AA35" s="6"/>
    </row>
    <row r="36" spans="1:27" x14ac:dyDescent="0.35">
      <c r="A36" t="s">
        <v>16</v>
      </c>
      <c r="B36" t="s">
        <v>51</v>
      </c>
      <c r="C36" s="6">
        <v>370</v>
      </c>
      <c r="D36" s="6">
        <v>190</v>
      </c>
      <c r="E36" s="6">
        <v>21</v>
      </c>
      <c r="F36" s="6">
        <v>3.5</v>
      </c>
      <c r="G36" s="6">
        <v>1.3159339999999999</v>
      </c>
      <c r="H36" s="6">
        <v>70</v>
      </c>
      <c r="I36" s="6">
        <v>910</v>
      </c>
      <c r="J36" s="6">
        <v>16</v>
      </c>
      <c r="K36" s="6">
        <v>4.238289</v>
      </c>
      <c r="L36" s="6">
        <v>7.6482619999999999</v>
      </c>
      <c r="M36" s="6">
        <v>28</v>
      </c>
      <c r="N36" s="6">
        <v>21.338349999999998</v>
      </c>
      <c r="O36" s="6">
        <v>22.289860000000001</v>
      </c>
      <c r="P36" s="6">
        <v>2</v>
      </c>
      <c r="Q36" s="6">
        <f t="shared" si="0"/>
        <v>1667.3306949999999</v>
      </c>
      <c r="R36" s="6" t="str">
        <f t="shared" si="1"/>
        <v>HIGH_HEALTHY</v>
      </c>
      <c r="S36" s="6"/>
      <c r="T36" s="6"/>
      <c r="AA36" s="6"/>
    </row>
    <row r="37" spans="1:27" x14ac:dyDescent="0.35">
      <c r="A37" t="s">
        <v>16</v>
      </c>
      <c r="B37" t="s">
        <v>52</v>
      </c>
      <c r="C37" s="6">
        <v>480</v>
      </c>
      <c r="D37" s="6">
        <v>250</v>
      </c>
      <c r="E37" s="6">
        <v>28</v>
      </c>
      <c r="F37" s="6">
        <v>4.5</v>
      </c>
      <c r="G37" s="6">
        <v>1.3159339999999999</v>
      </c>
      <c r="H37" s="6">
        <v>95</v>
      </c>
      <c r="I37" s="6">
        <v>1290</v>
      </c>
      <c r="J37" s="6">
        <v>21</v>
      </c>
      <c r="K37" s="6">
        <v>4.238289</v>
      </c>
      <c r="L37" s="6">
        <v>1</v>
      </c>
      <c r="M37" s="6">
        <v>38</v>
      </c>
      <c r="N37" s="6">
        <v>21.338349999999998</v>
      </c>
      <c r="O37" s="6">
        <v>22.289860000000001</v>
      </c>
      <c r="P37" s="6">
        <v>2</v>
      </c>
      <c r="Q37" s="6">
        <f t="shared" si="0"/>
        <v>2258.6824329999999</v>
      </c>
      <c r="R37" s="6" t="str">
        <f t="shared" si="1"/>
        <v>HIGH_HEALTHY</v>
      </c>
      <c r="S37" s="6"/>
      <c r="T37" s="6"/>
      <c r="AA37" s="6"/>
    </row>
    <row r="38" spans="1:27" x14ac:dyDescent="0.35">
      <c r="A38" t="s">
        <v>16</v>
      </c>
      <c r="B38" t="s">
        <v>53</v>
      </c>
      <c r="C38" s="6">
        <v>760</v>
      </c>
      <c r="D38" s="6">
        <v>390</v>
      </c>
      <c r="E38" s="6">
        <v>44</v>
      </c>
      <c r="F38" s="6">
        <v>8</v>
      </c>
      <c r="G38" s="6">
        <v>0.5</v>
      </c>
      <c r="H38" s="6">
        <v>145</v>
      </c>
      <c r="I38" s="6">
        <v>1890</v>
      </c>
      <c r="J38" s="6">
        <v>32</v>
      </c>
      <c r="K38" s="6">
        <v>1</v>
      </c>
      <c r="L38" s="6">
        <v>1</v>
      </c>
      <c r="M38" s="6">
        <v>58</v>
      </c>
      <c r="N38" s="6">
        <v>21.338349999999998</v>
      </c>
      <c r="O38" s="6">
        <v>22.289860000000001</v>
      </c>
      <c r="P38" s="6">
        <v>2</v>
      </c>
      <c r="Q38" s="6">
        <f t="shared" si="0"/>
        <v>3375.1282099999999</v>
      </c>
      <c r="R38" s="6" t="str">
        <f t="shared" si="1"/>
        <v>HIGH_HEALTHY</v>
      </c>
      <c r="S38" s="6"/>
      <c r="T38" s="6"/>
      <c r="AA38" s="6"/>
    </row>
    <row r="39" spans="1:27" x14ac:dyDescent="0.35">
      <c r="A39" t="s">
        <v>16</v>
      </c>
      <c r="B39" t="s">
        <v>54</v>
      </c>
      <c r="C39" s="6">
        <v>1210</v>
      </c>
      <c r="D39" s="6">
        <v>630</v>
      </c>
      <c r="E39" s="6">
        <v>70</v>
      </c>
      <c r="F39" s="6">
        <v>12</v>
      </c>
      <c r="G39" s="6">
        <v>1</v>
      </c>
      <c r="H39" s="6">
        <v>240</v>
      </c>
      <c r="I39" s="6">
        <v>3230</v>
      </c>
      <c r="J39" s="6">
        <v>52</v>
      </c>
      <c r="K39" s="6">
        <v>1</v>
      </c>
      <c r="L39" s="6">
        <v>4</v>
      </c>
      <c r="M39" s="6">
        <v>94</v>
      </c>
      <c r="N39" s="6">
        <v>21.338349999999998</v>
      </c>
      <c r="O39" s="6">
        <v>22.289860000000001</v>
      </c>
      <c r="P39" s="6">
        <v>4</v>
      </c>
      <c r="Q39" s="6">
        <f t="shared" si="0"/>
        <v>5591.6282099999999</v>
      </c>
      <c r="R39" s="6" t="str">
        <f t="shared" si="1"/>
        <v>LOW_HEALTHY</v>
      </c>
      <c r="S39" s="6"/>
      <c r="T39" s="6"/>
      <c r="AA39" s="6"/>
    </row>
    <row r="40" spans="1:27" x14ac:dyDescent="0.35">
      <c r="A40" t="s">
        <v>16</v>
      </c>
      <c r="B40" t="s">
        <v>55</v>
      </c>
      <c r="C40" s="6">
        <v>1510</v>
      </c>
      <c r="D40" s="6">
        <v>790</v>
      </c>
      <c r="E40" s="6">
        <v>88</v>
      </c>
      <c r="F40" s="6">
        <v>15</v>
      </c>
      <c r="G40" s="6">
        <v>1</v>
      </c>
      <c r="H40" s="6">
        <v>295</v>
      </c>
      <c r="I40" s="6">
        <v>3770</v>
      </c>
      <c r="J40" s="6">
        <v>64</v>
      </c>
      <c r="K40" s="6">
        <v>1</v>
      </c>
      <c r="L40" s="6">
        <v>2</v>
      </c>
      <c r="M40" s="6">
        <v>115</v>
      </c>
      <c r="N40" s="6">
        <v>21.338349999999998</v>
      </c>
      <c r="O40" s="6">
        <v>2</v>
      </c>
      <c r="P40" s="6">
        <v>6</v>
      </c>
      <c r="Q40" s="6">
        <f t="shared" si="0"/>
        <v>6680.33835</v>
      </c>
      <c r="R40" s="6" t="str">
        <f t="shared" si="1"/>
        <v>LOW_HEALTHY</v>
      </c>
      <c r="S40" s="6"/>
      <c r="T40" s="6"/>
      <c r="AA40" s="6"/>
    </row>
    <row r="41" spans="1:27" x14ac:dyDescent="0.35">
      <c r="A41" t="s">
        <v>16</v>
      </c>
      <c r="B41" t="s">
        <v>56</v>
      </c>
      <c r="C41" s="6">
        <v>2430</v>
      </c>
      <c r="D41" s="6">
        <v>1270</v>
      </c>
      <c r="E41" s="6">
        <v>141</v>
      </c>
      <c r="F41" s="6">
        <v>24</v>
      </c>
      <c r="G41" s="6">
        <v>2</v>
      </c>
      <c r="H41" s="6">
        <v>475</v>
      </c>
      <c r="I41" s="6">
        <v>6080</v>
      </c>
      <c r="J41" s="6">
        <v>103</v>
      </c>
      <c r="K41" s="6">
        <v>2</v>
      </c>
      <c r="L41" s="6">
        <v>3</v>
      </c>
      <c r="M41" s="6">
        <v>186</v>
      </c>
      <c r="N41" s="6">
        <v>21.338349999999998</v>
      </c>
      <c r="O41" s="6">
        <v>2</v>
      </c>
      <c r="P41" s="6">
        <v>8</v>
      </c>
      <c r="Q41" s="6">
        <f t="shared" si="0"/>
        <v>10747.33835</v>
      </c>
      <c r="R41" s="6" t="str">
        <f t="shared" si="1"/>
        <v>LOW_HEALTHY</v>
      </c>
      <c r="S41" s="6"/>
      <c r="T41" s="6"/>
      <c r="AA41" s="6"/>
    </row>
    <row r="42" spans="1:27" x14ac:dyDescent="0.35">
      <c r="A42" t="s">
        <v>16</v>
      </c>
      <c r="B42" t="s">
        <v>57</v>
      </c>
      <c r="C42" s="6">
        <v>180</v>
      </c>
      <c r="D42" s="6">
        <v>100</v>
      </c>
      <c r="E42" s="6">
        <v>11</v>
      </c>
      <c r="F42" s="6">
        <v>2</v>
      </c>
      <c r="G42" s="6">
        <v>1.3159339999999999</v>
      </c>
      <c r="H42" s="6">
        <v>30</v>
      </c>
      <c r="I42" s="6">
        <v>340</v>
      </c>
      <c r="J42" s="6">
        <v>11</v>
      </c>
      <c r="K42" s="6">
        <v>1</v>
      </c>
      <c r="L42" s="6">
        <v>7.6482619999999999</v>
      </c>
      <c r="M42" s="6">
        <v>10</v>
      </c>
      <c r="N42" s="6">
        <v>21.338349999999998</v>
      </c>
      <c r="O42" s="6">
        <v>2</v>
      </c>
      <c r="P42" s="6">
        <v>25.266670000000001</v>
      </c>
      <c r="Q42" s="6">
        <f t="shared" si="0"/>
        <v>742.56921599999998</v>
      </c>
      <c r="R42" s="6" t="str">
        <f t="shared" si="1"/>
        <v>HIGH_HEALTHY</v>
      </c>
      <c r="S42" s="6"/>
      <c r="T42" s="6"/>
      <c r="AA42" s="6"/>
    </row>
    <row r="43" spans="1:27" x14ac:dyDescent="0.35">
      <c r="A43" t="s">
        <v>16</v>
      </c>
      <c r="B43" t="s">
        <v>58</v>
      </c>
      <c r="C43" s="6">
        <v>270</v>
      </c>
      <c r="D43" s="6">
        <v>140</v>
      </c>
      <c r="E43" s="6">
        <v>16</v>
      </c>
      <c r="F43" s="6">
        <v>2.5</v>
      </c>
      <c r="G43" s="6">
        <v>1.3159339999999999</v>
      </c>
      <c r="H43" s="6">
        <v>45</v>
      </c>
      <c r="I43" s="6">
        <v>510</v>
      </c>
      <c r="J43" s="6">
        <v>16</v>
      </c>
      <c r="K43" s="6">
        <v>1</v>
      </c>
      <c r="L43" s="6">
        <v>7.6482619999999999</v>
      </c>
      <c r="M43" s="6">
        <v>15</v>
      </c>
      <c r="N43" s="6">
        <v>21.338349999999998</v>
      </c>
      <c r="O43" s="6">
        <v>2</v>
      </c>
      <c r="P43" s="6">
        <v>25.266670000000001</v>
      </c>
      <c r="Q43" s="6">
        <f t="shared" si="0"/>
        <v>1073.0692159999999</v>
      </c>
      <c r="R43" s="6" t="str">
        <f t="shared" si="1"/>
        <v>HIGH_HEALTHY</v>
      </c>
      <c r="S43" s="6"/>
      <c r="T43" s="6"/>
      <c r="AA43" s="6"/>
    </row>
    <row r="44" spans="1:27" x14ac:dyDescent="0.35">
      <c r="A44" t="s">
        <v>16</v>
      </c>
      <c r="B44" t="s">
        <v>59</v>
      </c>
      <c r="C44" s="6">
        <v>440</v>
      </c>
      <c r="D44" s="6">
        <v>240</v>
      </c>
      <c r="E44" s="6">
        <v>27</v>
      </c>
      <c r="F44" s="6">
        <v>4.5</v>
      </c>
      <c r="G44" s="6">
        <v>1.3159339999999999</v>
      </c>
      <c r="H44" s="6">
        <v>75</v>
      </c>
      <c r="I44" s="6">
        <v>840</v>
      </c>
      <c r="J44" s="6">
        <v>26</v>
      </c>
      <c r="K44" s="6">
        <v>2</v>
      </c>
      <c r="L44" s="6">
        <v>7.6482619999999999</v>
      </c>
      <c r="M44" s="6">
        <v>24</v>
      </c>
      <c r="N44" s="6">
        <v>21.338349999999998</v>
      </c>
      <c r="O44" s="6">
        <v>4</v>
      </c>
      <c r="P44" s="6">
        <v>2</v>
      </c>
      <c r="Q44" s="6">
        <f t="shared" si="0"/>
        <v>1714.8025459999999</v>
      </c>
      <c r="R44" s="6" t="str">
        <f t="shared" si="1"/>
        <v>HIGH_HEALTHY</v>
      </c>
      <c r="S44" s="6"/>
      <c r="T44" s="6"/>
      <c r="AA44" s="6"/>
    </row>
    <row r="45" spans="1:27" x14ac:dyDescent="0.35">
      <c r="A45" t="s">
        <v>16</v>
      </c>
      <c r="B45" t="s">
        <v>60</v>
      </c>
      <c r="C45" s="6">
        <v>890</v>
      </c>
      <c r="D45" s="6">
        <v>480</v>
      </c>
      <c r="E45" s="6">
        <v>53</v>
      </c>
      <c r="F45" s="6">
        <v>9</v>
      </c>
      <c r="G45" s="6">
        <v>1.3159339999999999</v>
      </c>
      <c r="H45" s="6">
        <v>145</v>
      </c>
      <c r="I45" s="6">
        <v>1680</v>
      </c>
      <c r="J45" s="6">
        <v>53</v>
      </c>
      <c r="K45" s="6">
        <v>4</v>
      </c>
      <c r="L45" s="6">
        <v>7.6482619999999999</v>
      </c>
      <c r="M45" s="6">
        <v>49</v>
      </c>
      <c r="N45" s="6">
        <v>21.338349999999998</v>
      </c>
      <c r="O45" s="6">
        <v>8</v>
      </c>
      <c r="P45" s="6">
        <v>4</v>
      </c>
      <c r="Q45" s="6">
        <f t="shared" si="0"/>
        <v>3405.3025460000003</v>
      </c>
      <c r="R45" s="6" t="str">
        <f t="shared" si="1"/>
        <v>HIGH_HEALTHY</v>
      </c>
      <c r="S45" s="6"/>
      <c r="T45" s="6"/>
      <c r="AA45" s="6"/>
    </row>
    <row r="46" spans="1:27" x14ac:dyDescent="0.35">
      <c r="A46" t="s">
        <v>16</v>
      </c>
      <c r="B46" t="s">
        <v>61</v>
      </c>
      <c r="C46" s="6">
        <v>1770</v>
      </c>
      <c r="D46" s="6">
        <v>960</v>
      </c>
      <c r="E46" s="6">
        <v>107</v>
      </c>
      <c r="F46" s="6">
        <v>18</v>
      </c>
      <c r="G46" s="6">
        <v>0.5</v>
      </c>
      <c r="H46" s="6">
        <v>295</v>
      </c>
      <c r="I46" s="6">
        <v>3370</v>
      </c>
      <c r="J46" s="6">
        <v>105</v>
      </c>
      <c r="K46" s="6">
        <v>7</v>
      </c>
      <c r="L46" s="6">
        <v>1</v>
      </c>
      <c r="M46" s="6">
        <v>98</v>
      </c>
      <c r="N46" s="6">
        <v>21.338349999999998</v>
      </c>
      <c r="O46" s="6">
        <v>15</v>
      </c>
      <c r="P46" s="6">
        <v>6</v>
      </c>
      <c r="Q46" s="6">
        <f t="shared" si="0"/>
        <v>6773.83835</v>
      </c>
      <c r="R46" s="6" t="str">
        <f t="shared" si="1"/>
        <v>LOW_HEALTHY</v>
      </c>
      <c r="S46" s="6"/>
      <c r="T46" s="6"/>
      <c r="AA46" s="6"/>
    </row>
    <row r="47" spans="1:27" x14ac:dyDescent="0.35">
      <c r="A47" t="s">
        <v>16</v>
      </c>
      <c r="B47" t="s">
        <v>62</v>
      </c>
      <c r="C47" s="6">
        <v>640</v>
      </c>
      <c r="D47" s="6">
        <v>240</v>
      </c>
      <c r="E47" s="6">
        <v>27</v>
      </c>
      <c r="F47" s="6">
        <v>4</v>
      </c>
      <c r="G47" s="6">
        <v>1.3159339999999999</v>
      </c>
      <c r="H47" s="6">
        <v>105</v>
      </c>
      <c r="I47" s="6">
        <v>1780</v>
      </c>
      <c r="J47" s="6">
        <v>63</v>
      </c>
      <c r="K47" s="6">
        <v>2</v>
      </c>
      <c r="L47" s="6">
        <v>35</v>
      </c>
      <c r="M47" s="6">
        <v>39</v>
      </c>
      <c r="N47" s="6">
        <v>4</v>
      </c>
      <c r="O47" s="6">
        <v>15</v>
      </c>
      <c r="P47" s="6">
        <v>4</v>
      </c>
      <c r="Q47" s="6">
        <f t="shared" si="0"/>
        <v>2959.3159340000002</v>
      </c>
      <c r="R47" s="6" t="str">
        <f t="shared" si="1"/>
        <v>HIGH_HEALTHY</v>
      </c>
      <c r="S47" s="6"/>
      <c r="T47" s="6"/>
      <c r="AA47" s="6"/>
    </row>
    <row r="48" spans="1:27" x14ac:dyDescent="0.35">
      <c r="A48" t="s">
        <v>16</v>
      </c>
      <c r="B48" t="s">
        <v>63</v>
      </c>
      <c r="C48" s="6">
        <v>960</v>
      </c>
      <c r="D48" s="6">
        <v>360</v>
      </c>
      <c r="E48" s="6">
        <v>40</v>
      </c>
      <c r="F48" s="6">
        <v>6</v>
      </c>
      <c r="G48" s="6">
        <v>1.3159339999999999</v>
      </c>
      <c r="H48" s="6">
        <v>160</v>
      </c>
      <c r="I48" s="6">
        <v>2670</v>
      </c>
      <c r="J48" s="6">
        <v>94</v>
      </c>
      <c r="K48" s="6">
        <v>3</v>
      </c>
      <c r="L48" s="6">
        <v>52</v>
      </c>
      <c r="M48" s="6">
        <v>58</v>
      </c>
      <c r="N48" s="6">
        <v>4</v>
      </c>
      <c r="O48" s="6">
        <v>25</v>
      </c>
      <c r="P48" s="6">
        <v>8</v>
      </c>
      <c r="Q48" s="6">
        <f t="shared" si="0"/>
        <v>4441.3159340000002</v>
      </c>
      <c r="R48" s="6" t="str">
        <f t="shared" si="1"/>
        <v>HIGH_HEALTHY</v>
      </c>
      <c r="S48" s="6"/>
      <c r="T48" s="6"/>
      <c r="AA48" s="6"/>
    </row>
    <row r="49" spans="1:27" x14ac:dyDescent="0.35">
      <c r="A49" t="s">
        <v>16</v>
      </c>
      <c r="B49" t="s">
        <v>64</v>
      </c>
      <c r="C49" s="6">
        <v>1600</v>
      </c>
      <c r="D49" s="6">
        <v>600</v>
      </c>
      <c r="E49" s="6">
        <v>66</v>
      </c>
      <c r="F49" s="6">
        <v>10</v>
      </c>
      <c r="G49" s="6">
        <v>1.3159339999999999</v>
      </c>
      <c r="H49" s="6">
        <v>265</v>
      </c>
      <c r="I49" s="6">
        <v>4450</v>
      </c>
      <c r="J49" s="6">
        <v>156</v>
      </c>
      <c r="K49" s="6">
        <v>5</v>
      </c>
      <c r="L49" s="6">
        <v>87</v>
      </c>
      <c r="M49" s="6">
        <v>97</v>
      </c>
      <c r="N49" s="6">
        <v>8</v>
      </c>
      <c r="O49" s="6">
        <v>40</v>
      </c>
      <c r="P49" s="6">
        <v>10</v>
      </c>
      <c r="Q49" s="6">
        <f t="shared" si="0"/>
        <v>7395.3159340000002</v>
      </c>
      <c r="R49" s="6" t="str">
        <f t="shared" si="1"/>
        <v>LOW_HEALTHY</v>
      </c>
      <c r="S49" s="6"/>
      <c r="T49" s="6"/>
      <c r="AA49" s="6"/>
    </row>
    <row r="50" spans="1:27" x14ac:dyDescent="0.35">
      <c r="A50" t="s">
        <v>16</v>
      </c>
      <c r="B50" t="s">
        <v>65</v>
      </c>
      <c r="C50" s="6">
        <v>140</v>
      </c>
      <c r="D50" s="6">
        <v>70</v>
      </c>
      <c r="E50" s="6">
        <v>7</v>
      </c>
      <c r="F50" s="6">
        <v>0.5</v>
      </c>
      <c r="G50" s="6">
        <v>1.3159339999999999</v>
      </c>
      <c r="H50" s="6">
        <v>74.184889999999996</v>
      </c>
      <c r="I50" s="6">
        <v>20</v>
      </c>
      <c r="J50" s="6">
        <v>13</v>
      </c>
      <c r="K50" s="6">
        <v>5</v>
      </c>
      <c r="L50" s="6">
        <v>7</v>
      </c>
      <c r="M50" s="6">
        <v>7</v>
      </c>
      <c r="N50" s="6">
        <v>180</v>
      </c>
      <c r="O50" s="6">
        <v>45</v>
      </c>
      <c r="P50" s="6">
        <v>10</v>
      </c>
      <c r="Q50" s="6">
        <f t="shared" si="0"/>
        <v>580.00082399999997</v>
      </c>
      <c r="R50" s="6" t="str">
        <f t="shared" si="1"/>
        <v>HIGH_HEALTHY</v>
      </c>
      <c r="S50" s="6"/>
      <c r="T50" s="6"/>
      <c r="AA50" s="6"/>
    </row>
    <row r="51" spans="1:27" x14ac:dyDescent="0.35">
      <c r="A51" t="s">
        <v>16</v>
      </c>
      <c r="B51" t="s">
        <v>66</v>
      </c>
      <c r="C51" s="6">
        <v>270</v>
      </c>
      <c r="D51" s="6">
        <v>80</v>
      </c>
      <c r="E51" s="6">
        <v>9</v>
      </c>
      <c r="F51" s="6">
        <v>1</v>
      </c>
      <c r="G51" s="6">
        <v>1.3159339999999999</v>
      </c>
      <c r="H51" s="6">
        <v>80</v>
      </c>
      <c r="I51" s="6">
        <v>740</v>
      </c>
      <c r="J51" s="6">
        <v>18</v>
      </c>
      <c r="K51" s="6">
        <v>5</v>
      </c>
      <c r="L51" s="6">
        <v>10</v>
      </c>
      <c r="M51" s="6">
        <v>31</v>
      </c>
      <c r="N51" s="6">
        <v>180</v>
      </c>
      <c r="O51" s="6">
        <v>70</v>
      </c>
      <c r="P51" s="6">
        <v>10</v>
      </c>
      <c r="Q51" s="6">
        <f t="shared" si="0"/>
        <v>1505.315934</v>
      </c>
      <c r="R51" s="6" t="str">
        <f t="shared" si="1"/>
        <v>HIGH_HEALTHY</v>
      </c>
      <c r="S51" s="6"/>
      <c r="T51" s="6"/>
      <c r="AA51" s="6"/>
    </row>
    <row r="52" spans="1:27" x14ac:dyDescent="0.35">
      <c r="A52" t="s">
        <v>16</v>
      </c>
      <c r="B52" t="s">
        <v>67</v>
      </c>
      <c r="C52" s="6">
        <v>490</v>
      </c>
      <c r="D52" s="6">
        <v>250</v>
      </c>
      <c r="E52" s="6">
        <v>28</v>
      </c>
      <c r="F52" s="6">
        <v>8</v>
      </c>
      <c r="G52" s="6">
        <v>1.3159339999999999</v>
      </c>
      <c r="H52" s="6">
        <v>95</v>
      </c>
      <c r="I52" s="6">
        <v>1120</v>
      </c>
      <c r="J52" s="6">
        <v>28</v>
      </c>
      <c r="K52" s="6">
        <v>4</v>
      </c>
      <c r="L52" s="6">
        <v>4</v>
      </c>
      <c r="M52" s="6">
        <v>33</v>
      </c>
      <c r="N52" s="6">
        <v>180</v>
      </c>
      <c r="O52" s="6">
        <v>60</v>
      </c>
      <c r="P52" s="6">
        <v>15</v>
      </c>
      <c r="Q52" s="6">
        <f t="shared" si="0"/>
        <v>2316.3159340000002</v>
      </c>
      <c r="R52" s="6" t="str">
        <f t="shared" si="1"/>
        <v>HIGH_HEALTHY</v>
      </c>
      <c r="S52" s="6"/>
      <c r="T52" s="6"/>
      <c r="AA52" s="6"/>
    </row>
    <row r="53" spans="1:27" x14ac:dyDescent="0.35">
      <c r="A53" t="s">
        <v>16</v>
      </c>
      <c r="B53" t="s">
        <v>68</v>
      </c>
      <c r="C53" s="6">
        <v>190</v>
      </c>
      <c r="D53" s="6">
        <v>110</v>
      </c>
      <c r="E53" s="6">
        <v>12</v>
      </c>
      <c r="F53" s="6">
        <v>5</v>
      </c>
      <c r="G53" s="6">
        <v>1.3159339999999999</v>
      </c>
      <c r="H53" s="6">
        <v>40</v>
      </c>
      <c r="I53" s="6">
        <v>660</v>
      </c>
      <c r="J53" s="6">
        <v>9</v>
      </c>
      <c r="K53" s="6">
        <v>3</v>
      </c>
      <c r="L53" s="6">
        <v>3</v>
      </c>
      <c r="M53" s="6">
        <v>14</v>
      </c>
      <c r="N53" s="6">
        <v>180</v>
      </c>
      <c r="O53" s="6">
        <v>50</v>
      </c>
      <c r="P53" s="6">
        <v>15</v>
      </c>
      <c r="Q53" s="6">
        <f t="shared" si="0"/>
        <v>1292.315934</v>
      </c>
      <c r="R53" s="6" t="str">
        <f t="shared" si="1"/>
        <v>HIGH_HEALTHY</v>
      </c>
      <c r="S53" s="6"/>
      <c r="T53" s="6"/>
      <c r="AA53" s="6"/>
    </row>
    <row r="54" spans="1:27" x14ac:dyDescent="0.35">
      <c r="A54" t="s">
        <v>16</v>
      </c>
      <c r="B54" t="s">
        <v>69</v>
      </c>
      <c r="C54" s="6">
        <v>320</v>
      </c>
      <c r="D54" s="6">
        <v>120</v>
      </c>
      <c r="E54" s="6">
        <v>14</v>
      </c>
      <c r="F54" s="6">
        <v>6</v>
      </c>
      <c r="G54" s="6">
        <v>1.3159339999999999</v>
      </c>
      <c r="H54" s="6">
        <v>45</v>
      </c>
      <c r="I54" s="6">
        <v>1230</v>
      </c>
      <c r="J54" s="6">
        <v>9</v>
      </c>
      <c r="K54" s="6">
        <v>3</v>
      </c>
      <c r="L54" s="6">
        <v>4</v>
      </c>
      <c r="M54" s="6">
        <v>42</v>
      </c>
      <c r="N54" s="6">
        <v>180</v>
      </c>
      <c r="O54" s="6">
        <v>60</v>
      </c>
      <c r="P54" s="6">
        <v>15</v>
      </c>
      <c r="Q54" s="6">
        <f t="shared" si="0"/>
        <v>2049.3159340000002</v>
      </c>
      <c r="R54" s="6" t="str">
        <f t="shared" si="1"/>
        <v>HIGH_HEALTHY</v>
      </c>
      <c r="S54" s="6"/>
      <c r="T54" s="6"/>
      <c r="AA54" s="6"/>
    </row>
    <row r="55" spans="1:27" x14ac:dyDescent="0.35">
      <c r="A55" t="s">
        <v>16</v>
      </c>
      <c r="B55" t="s">
        <v>70</v>
      </c>
      <c r="C55" s="6">
        <v>490</v>
      </c>
      <c r="D55" s="6">
        <v>250</v>
      </c>
      <c r="E55" s="6">
        <v>28</v>
      </c>
      <c r="F55" s="6">
        <v>8</v>
      </c>
      <c r="G55" s="6">
        <v>1.3159339999999999</v>
      </c>
      <c r="H55" s="6">
        <v>95</v>
      </c>
      <c r="I55" s="6">
        <v>1120</v>
      </c>
      <c r="J55" s="6">
        <v>28</v>
      </c>
      <c r="K55" s="6">
        <v>4</v>
      </c>
      <c r="L55" s="6">
        <v>4</v>
      </c>
      <c r="M55" s="6">
        <v>33</v>
      </c>
      <c r="N55" s="6">
        <v>180</v>
      </c>
      <c r="O55" s="6">
        <v>60</v>
      </c>
      <c r="P55" s="6">
        <v>15</v>
      </c>
      <c r="Q55" s="6">
        <f t="shared" si="0"/>
        <v>2316.3159340000002</v>
      </c>
      <c r="R55" s="6" t="str">
        <f t="shared" si="1"/>
        <v>HIGH_HEALTHY</v>
      </c>
      <c r="S55" s="6"/>
      <c r="T55" s="6"/>
      <c r="AA55" s="6"/>
    </row>
    <row r="56" spans="1:27" x14ac:dyDescent="0.35">
      <c r="A56" t="s">
        <v>16</v>
      </c>
      <c r="B56" t="s">
        <v>71</v>
      </c>
      <c r="C56" s="6">
        <v>220</v>
      </c>
      <c r="D56" s="6">
        <v>90</v>
      </c>
      <c r="E56" s="6">
        <v>10</v>
      </c>
      <c r="F56" s="6">
        <v>3.5</v>
      </c>
      <c r="G56" s="6">
        <v>1.3159339999999999</v>
      </c>
      <c r="H56" s="6">
        <v>15</v>
      </c>
      <c r="I56" s="6">
        <v>500</v>
      </c>
      <c r="J56" s="6">
        <v>26</v>
      </c>
      <c r="K56" s="6">
        <v>6</v>
      </c>
      <c r="L56" s="6">
        <v>9</v>
      </c>
      <c r="M56" s="6">
        <v>8</v>
      </c>
      <c r="N56" s="6">
        <v>180</v>
      </c>
      <c r="O56" s="6">
        <v>40</v>
      </c>
      <c r="P56" s="6">
        <v>20</v>
      </c>
      <c r="Q56" s="6">
        <f t="shared" si="0"/>
        <v>1128.815934</v>
      </c>
      <c r="R56" s="6" t="str">
        <f t="shared" si="1"/>
        <v>HIGH_HEALTHY</v>
      </c>
      <c r="S56" s="6"/>
      <c r="T56" s="6"/>
      <c r="AA56" s="6"/>
    </row>
    <row r="57" spans="1:27" x14ac:dyDescent="0.35">
      <c r="A57" t="s">
        <v>16</v>
      </c>
      <c r="B57" t="s">
        <v>72</v>
      </c>
      <c r="C57" s="6">
        <v>350</v>
      </c>
      <c r="D57" s="6">
        <v>100</v>
      </c>
      <c r="E57" s="6">
        <v>12</v>
      </c>
      <c r="F57" s="6">
        <v>4.5</v>
      </c>
      <c r="G57" s="6">
        <v>1.3159339999999999</v>
      </c>
      <c r="H57" s="6">
        <v>110</v>
      </c>
      <c r="I57" s="6">
        <v>1070</v>
      </c>
      <c r="J57" s="6">
        <v>27</v>
      </c>
      <c r="K57" s="6">
        <v>6</v>
      </c>
      <c r="L57" s="6">
        <v>9</v>
      </c>
      <c r="M57" s="6">
        <v>37</v>
      </c>
      <c r="N57" s="6">
        <v>180</v>
      </c>
      <c r="O57" s="6">
        <v>50</v>
      </c>
      <c r="P57" s="6">
        <v>20</v>
      </c>
      <c r="Q57" s="6">
        <f t="shared" si="0"/>
        <v>1976.815934</v>
      </c>
      <c r="R57" s="6" t="str">
        <f t="shared" si="1"/>
        <v>HIGH_HEALTHY</v>
      </c>
      <c r="S57" s="6"/>
      <c r="T57" s="6"/>
      <c r="AA57" s="6"/>
    </row>
    <row r="58" spans="1:27" x14ac:dyDescent="0.35">
      <c r="A58" t="s">
        <v>16</v>
      </c>
      <c r="B58" t="s">
        <v>73</v>
      </c>
      <c r="C58" s="6">
        <v>520</v>
      </c>
      <c r="D58" s="6">
        <v>230</v>
      </c>
      <c r="E58" s="6">
        <v>25</v>
      </c>
      <c r="F58" s="6">
        <v>6</v>
      </c>
      <c r="G58" s="6">
        <v>1.3159339999999999</v>
      </c>
      <c r="H58" s="6">
        <v>75</v>
      </c>
      <c r="I58" s="6">
        <v>960</v>
      </c>
      <c r="J58" s="6">
        <v>46</v>
      </c>
      <c r="K58" s="6">
        <v>8</v>
      </c>
      <c r="L58" s="6">
        <v>9</v>
      </c>
      <c r="M58" s="6">
        <v>28</v>
      </c>
      <c r="N58" s="6">
        <v>180</v>
      </c>
      <c r="O58" s="6">
        <v>40</v>
      </c>
      <c r="P58" s="6">
        <v>20</v>
      </c>
      <c r="Q58" s="6">
        <f t="shared" si="0"/>
        <v>2148.3159340000002</v>
      </c>
      <c r="R58" s="6" t="str">
        <f t="shared" si="1"/>
        <v>HIGH_HEALTHY</v>
      </c>
      <c r="S58" s="6"/>
      <c r="T58" s="6"/>
      <c r="AA58" s="6"/>
    </row>
    <row r="59" spans="1:27" x14ac:dyDescent="0.35">
      <c r="A59" t="s">
        <v>74</v>
      </c>
      <c r="B59" t="s">
        <v>75</v>
      </c>
      <c r="C59" s="6">
        <v>430</v>
      </c>
      <c r="D59" s="6">
        <v>144</v>
      </c>
      <c r="E59" s="6">
        <v>16</v>
      </c>
      <c r="F59" s="6">
        <v>8</v>
      </c>
      <c r="G59" s="6">
        <v>1.3159339999999999</v>
      </c>
      <c r="H59" s="6">
        <v>85</v>
      </c>
      <c r="I59" s="6">
        <v>1120</v>
      </c>
      <c r="J59" s="6">
        <v>37</v>
      </c>
      <c r="K59" s="6">
        <v>3</v>
      </c>
      <c r="L59" s="6">
        <v>7</v>
      </c>
      <c r="M59" s="6">
        <v>37</v>
      </c>
      <c r="N59" s="6">
        <v>30</v>
      </c>
      <c r="O59" s="6">
        <v>40</v>
      </c>
      <c r="P59" s="6">
        <v>25</v>
      </c>
      <c r="Q59" s="6">
        <f t="shared" si="0"/>
        <v>1983.315934</v>
      </c>
      <c r="R59" s="6" t="str">
        <f t="shared" si="1"/>
        <v>HIGH_HEALTHY</v>
      </c>
      <c r="S59" s="6"/>
      <c r="T59" s="6"/>
      <c r="AA59" s="6"/>
    </row>
    <row r="60" spans="1:27" x14ac:dyDescent="0.35">
      <c r="A60" t="s">
        <v>74</v>
      </c>
      <c r="B60" t="s">
        <v>76</v>
      </c>
      <c r="C60" s="6">
        <v>310</v>
      </c>
      <c r="D60" s="6">
        <v>54</v>
      </c>
      <c r="E60" s="6">
        <v>6</v>
      </c>
      <c r="F60" s="6">
        <v>2</v>
      </c>
      <c r="G60" s="6">
        <v>1.3159339999999999</v>
      </c>
      <c r="H60" s="6">
        <v>55</v>
      </c>
      <c r="I60" s="6">
        <v>820</v>
      </c>
      <c r="J60" s="6">
        <v>36</v>
      </c>
      <c r="K60" s="6">
        <v>3</v>
      </c>
      <c r="L60" s="6">
        <v>7</v>
      </c>
      <c r="M60" s="6">
        <v>29</v>
      </c>
      <c r="N60" s="6">
        <v>25</v>
      </c>
      <c r="O60" s="6">
        <v>40</v>
      </c>
      <c r="P60" s="6">
        <v>10</v>
      </c>
      <c r="Q60" s="6">
        <f t="shared" si="0"/>
        <v>1398.315934</v>
      </c>
      <c r="R60" s="6" t="str">
        <f t="shared" si="1"/>
        <v>HIGH_HEALTHY</v>
      </c>
      <c r="S60" s="6"/>
      <c r="T60" s="6"/>
      <c r="AA60" s="6"/>
    </row>
    <row r="61" spans="1:27" x14ac:dyDescent="0.35">
      <c r="A61" t="s">
        <v>74</v>
      </c>
      <c r="B61" t="s">
        <v>77</v>
      </c>
      <c r="C61" s="6">
        <v>270</v>
      </c>
      <c r="D61" s="6">
        <v>99</v>
      </c>
      <c r="E61" s="6">
        <v>11</v>
      </c>
      <c r="F61" s="6">
        <v>2.5</v>
      </c>
      <c r="G61" s="6">
        <v>1.3159339999999999</v>
      </c>
      <c r="H61" s="6">
        <v>45</v>
      </c>
      <c r="I61" s="6">
        <v>800</v>
      </c>
      <c r="J61" s="6">
        <v>26</v>
      </c>
      <c r="K61" s="6">
        <v>1</v>
      </c>
      <c r="L61" s="6">
        <v>4</v>
      </c>
      <c r="M61" s="6">
        <v>16</v>
      </c>
      <c r="N61" s="6">
        <v>21.338349999999998</v>
      </c>
      <c r="O61" s="6">
        <v>22.289860000000001</v>
      </c>
      <c r="P61" s="6">
        <v>2</v>
      </c>
      <c r="Q61" s="6">
        <f t="shared" si="0"/>
        <v>1321.4441440000001</v>
      </c>
      <c r="R61" s="6" t="str">
        <f t="shared" si="1"/>
        <v>HIGH_HEALTHY</v>
      </c>
      <c r="S61" s="6"/>
      <c r="T61" s="6"/>
    </row>
    <row r="62" spans="1:27" x14ac:dyDescent="0.35">
      <c r="A62" t="s">
        <v>74</v>
      </c>
      <c r="B62" t="s">
        <v>78</v>
      </c>
      <c r="C62" s="6">
        <v>120</v>
      </c>
      <c r="D62" s="6">
        <v>54</v>
      </c>
      <c r="E62" s="6">
        <v>6</v>
      </c>
      <c r="F62" s="6">
        <v>3</v>
      </c>
      <c r="G62" s="6">
        <v>1.3159339999999999</v>
      </c>
      <c r="H62" s="6">
        <v>25</v>
      </c>
      <c r="I62" s="6">
        <v>320</v>
      </c>
      <c r="J62" s="6">
        <v>6</v>
      </c>
      <c r="K62" s="6">
        <v>4.238289</v>
      </c>
      <c r="L62" s="6">
        <v>1</v>
      </c>
      <c r="M62" s="6">
        <v>11</v>
      </c>
      <c r="N62" s="6">
        <v>21.338349999999998</v>
      </c>
      <c r="O62" s="6">
        <v>22.289860000000001</v>
      </c>
      <c r="P62" s="6">
        <v>2</v>
      </c>
      <c r="Q62" s="6">
        <f t="shared" si="0"/>
        <v>597.18243299999995</v>
      </c>
      <c r="R62" s="6" t="str">
        <f t="shared" si="1"/>
        <v>HIGH_HEALTHY</v>
      </c>
      <c r="S62" s="6"/>
      <c r="T62" s="6"/>
    </row>
    <row r="63" spans="1:27" x14ac:dyDescent="0.35">
      <c r="A63" t="s">
        <v>74</v>
      </c>
      <c r="B63" t="s">
        <v>79</v>
      </c>
      <c r="C63" s="6">
        <v>230</v>
      </c>
      <c r="D63" s="6">
        <v>108</v>
      </c>
      <c r="E63" s="6">
        <v>12</v>
      </c>
      <c r="F63" s="6">
        <v>3</v>
      </c>
      <c r="G63" s="6">
        <v>1.3159339999999999</v>
      </c>
      <c r="H63" s="6">
        <v>55</v>
      </c>
      <c r="I63" s="6">
        <v>630</v>
      </c>
      <c r="J63" s="6">
        <v>13</v>
      </c>
      <c r="K63" s="6">
        <v>1</v>
      </c>
      <c r="L63" s="6">
        <v>1</v>
      </c>
      <c r="M63" s="6">
        <v>22</v>
      </c>
      <c r="N63" s="6">
        <v>21.338349999999998</v>
      </c>
      <c r="O63" s="6">
        <v>2</v>
      </c>
      <c r="P63" s="6">
        <v>4</v>
      </c>
      <c r="Q63" s="6">
        <f t="shared" si="0"/>
        <v>1103.654284</v>
      </c>
      <c r="R63" s="6" t="str">
        <f t="shared" si="1"/>
        <v>HIGH_HEALTHY</v>
      </c>
      <c r="S63" s="6"/>
      <c r="T63" s="6"/>
    </row>
    <row r="64" spans="1:27" x14ac:dyDescent="0.35">
      <c r="A64" t="s">
        <v>74</v>
      </c>
      <c r="B64" t="s">
        <v>80</v>
      </c>
      <c r="C64" s="6">
        <v>350</v>
      </c>
      <c r="D64" s="6">
        <v>153</v>
      </c>
      <c r="E64" s="6">
        <v>17</v>
      </c>
      <c r="F64" s="6">
        <v>3</v>
      </c>
      <c r="G64" s="6">
        <v>1.3159339999999999</v>
      </c>
      <c r="H64" s="6">
        <v>70</v>
      </c>
      <c r="I64" s="6">
        <v>940</v>
      </c>
      <c r="J64" s="6">
        <v>22</v>
      </c>
      <c r="K64" s="6">
        <v>1</v>
      </c>
      <c r="L64" s="6">
        <v>3</v>
      </c>
      <c r="M64" s="6">
        <v>28</v>
      </c>
      <c r="N64" s="6">
        <v>2</v>
      </c>
      <c r="O64" s="6">
        <v>2</v>
      </c>
      <c r="P64" s="6">
        <v>6</v>
      </c>
      <c r="Q64" s="6">
        <f t="shared" si="0"/>
        <v>1598.315934</v>
      </c>
      <c r="R64" s="6" t="str">
        <f t="shared" si="1"/>
        <v>HIGH_HEALTHY</v>
      </c>
      <c r="S64" s="6"/>
      <c r="T64" s="6"/>
    </row>
    <row r="65" spans="1:20" x14ac:dyDescent="0.35">
      <c r="A65" t="s">
        <v>74</v>
      </c>
      <c r="B65" t="s">
        <v>81</v>
      </c>
      <c r="C65" s="6">
        <v>470</v>
      </c>
      <c r="D65" s="6">
        <v>207</v>
      </c>
      <c r="E65" s="6">
        <v>23</v>
      </c>
      <c r="F65" s="6">
        <v>3</v>
      </c>
      <c r="G65" s="6">
        <v>1.3159339999999999</v>
      </c>
      <c r="H65" s="6">
        <v>90</v>
      </c>
      <c r="I65" s="6">
        <v>1250</v>
      </c>
      <c r="J65" s="6">
        <v>29</v>
      </c>
      <c r="K65" s="6">
        <v>1</v>
      </c>
      <c r="L65" s="6">
        <v>4</v>
      </c>
      <c r="M65" s="6">
        <v>37</v>
      </c>
      <c r="N65" s="6">
        <v>2</v>
      </c>
      <c r="O65" s="6">
        <v>4</v>
      </c>
      <c r="P65" s="6">
        <v>8</v>
      </c>
      <c r="Q65" s="6">
        <f t="shared" si="0"/>
        <v>2129.3159340000002</v>
      </c>
      <c r="R65" s="6" t="str">
        <f t="shared" si="1"/>
        <v>HIGH_HEALTHY</v>
      </c>
      <c r="S65" s="6"/>
      <c r="T65" s="6"/>
    </row>
    <row r="66" spans="1:20" x14ac:dyDescent="0.35">
      <c r="A66" t="s">
        <v>74</v>
      </c>
      <c r="B66" t="s">
        <v>82</v>
      </c>
      <c r="C66" s="6">
        <v>500</v>
      </c>
      <c r="D66" s="6">
        <v>207</v>
      </c>
      <c r="E66" s="6">
        <v>23</v>
      </c>
      <c r="F66" s="6">
        <v>7</v>
      </c>
      <c r="G66" s="6">
        <v>1.3159339999999999</v>
      </c>
      <c r="H66" s="6">
        <v>75</v>
      </c>
      <c r="I66" s="6">
        <v>1590</v>
      </c>
      <c r="J66" s="6">
        <v>42</v>
      </c>
      <c r="K66" s="6">
        <v>3</v>
      </c>
      <c r="L66" s="6">
        <v>6</v>
      </c>
      <c r="M66" s="6">
        <v>31</v>
      </c>
      <c r="N66" s="6">
        <v>30</v>
      </c>
      <c r="O66" s="6">
        <v>10</v>
      </c>
      <c r="P66" s="6">
        <v>20</v>
      </c>
      <c r="Q66" s="6">
        <f t="shared" si="0"/>
        <v>2545.3159340000002</v>
      </c>
      <c r="R66" s="6" t="str">
        <f t="shared" si="1"/>
        <v>HIGH_HEALTHY</v>
      </c>
      <c r="S66" s="6"/>
      <c r="T66" s="6"/>
    </row>
    <row r="67" spans="1:20" x14ac:dyDescent="0.35">
      <c r="A67" t="s">
        <v>74</v>
      </c>
      <c r="B67" t="s">
        <v>83</v>
      </c>
      <c r="C67" s="6">
        <v>130</v>
      </c>
      <c r="D67" s="6">
        <v>54</v>
      </c>
      <c r="E67" s="6">
        <v>6</v>
      </c>
      <c r="F67" s="6">
        <v>1.5</v>
      </c>
      <c r="G67" s="6">
        <v>1.3159339999999999</v>
      </c>
      <c r="H67" s="6">
        <v>40</v>
      </c>
      <c r="I67" s="6">
        <v>490</v>
      </c>
      <c r="J67" s="6">
        <v>5</v>
      </c>
      <c r="K67" s="6">
        <v>1</v>
      </c>
      <c r="L67" s="6">
        <v>7.6482619999999999</v>
      </c>
      <c r="M67" s="6">
        <v>14</v>
      </c>
      <c r="N67" s="6">
        <v>21.338349999999998</v>
      </c>
      <c r="O67" s="6">
        <v>2</v>
      </c>
      <c r="P67" s="6">
        <v>2</v>
      </c>
      <c r="Q67" s="6">
        <f t="shared" ref="Q67:Q130" si="29">SUM(C67:P67)</f>
        <v>775.80254600000001</v>
      </c>
      <c r="R67" s="6" t="str">
        <f t="shared" ref="R67:R130" si="30">IF(1 - (Q67 - MIN($Q$2:$Q$516)) / (MAX($Q$2:$Q$516) - MIN($Q$2:$Q$516)) &gt;= 0.5, "HIGH_HEALTHY", "LOW_HEALTHY")</f>
        <v>HIGH_HEALTHY</v>
      </c>
      <c r="S67" s="6"/>
      <c r="T67" s="6"/>
    </row>
    <row r="68" spans="1:20" x14ac:dyDescent="0.35">
      <c r="A68" t="s">
        <v>74</v>
      </c>
      <c r="B68" t="s">
        <v>84</v>
      </c>
      <c r="C68" s="6">
        <v>190</v>
      </c>
      <c r="D68" s="6">
        <v>81</v>
      </c>
      <c r="E68" s="6">
        <v>9</v>
      </c>
      <c r="F68" s="6">
        <v>1.5</v>
      </c>
      <c r="G68" s="6">
        <v>1.3159339999999999</v>
      </c>
      <c r="H68" s="6">
        <v>55</v>
      </c>
      <c r="I68" s="6">
        <v>730</v>
      </c>
      <c r="J68" s="6">
        <v>7</v>
      </c>
      <c r="K68" s="6">
        <v>1</v>
      </c>
      <c r="L68" s="6">
        <v>7.6482619999999999</v>
      </c>
      <c r="M68" s="6">
        <v>21</v>
      </c>
      <c r="N68" s="6">
        <v>21.338349999999998</v>
      </c>
      <c r="O68" s="6">
        <v>4</v>
      </c>
      <c r="P68" s="6">
        <v>2</v>
      </c>
      <c r="Q68" s="6">
        <f t="shared" si="29"/>
        <v>1131.8025459999999</v>
      </c>
      <c r="R68" s="6" t="str">
        <f t="shared" si="30"/>
        <v>HIGH_HEALTHY</v>
      </c>
      <c r="S68" s="6"/>
      <c r="T68" s="6"/>
    </row>
    <row r="69" spans="1:20" x14ac:dyDescent="0.35">
      <c r="A69" t="s">
        <v>74</v>
      </c>
      <c r="B69" t="s">
        <v>85</v>
      </c>
      <c r="C69" s="6">
        <v>260</v>
      </c>
      <c r="D69" s="6">
        <v>110</v>
      </c>
      <c r="E69" s="6">
        <v>12</v>
      </c>
      <c r="F69" s="6">
        <v>3</v>
      </c>
      <c r="G69" s="6">
        <v>1.3159339999999999</v>
      </c>
      <c r="H69" s="6">
        <v>70</v>
      </c>
      <c r="I69" s="6">
        <v>990</v>
      </c>
      <c r="J69" s="6">
        <v>9</v>
      </c>
      <c r="K69" s="6">
        <v>1</v>
      </c>
      <c r="L69" s="6">
        <v>1</v>
      </c>
      <c r="M69" s="6">
        <v>28</v>
      </c>
      <c r="N69" s="6">
        <v>21.338349999999998</v>
      </c>
      <c r="O69" s="6">
        <v>2</v>
      </c>
      <c r="P69" s="6">
        <v>4</v>
      </c>
      <c r="Q69" s="6">
        <f t="shared" si="29"/>
        <v>1512.654284</v>
      </c>
      <c r="R69" s="6" t="str">
        <f t="shared" si="30"/>
        <v>HIGH_HEALTHY</v>
      </c>
      <c r="S69" s="6"/>
      <c r="T69" s="6"/>
    </row>
    <row r="70" spans="1:20" x14ac:dyDescent="0.35">
      <c r="A70" t="s">
        <v>74</v>
      </c>
      <c r="B70" t="s">
        <v>86</v>
      </c>
      <c r="C70" s="6">
        <v>390</v>
      </c>
      <c r="D70" s="6">
        <v>162</v>
      </c>
      <c r="E70" s="6">
        <v>18</v>
      </c>
      <c r="F70" s="6">
        <v>1.5</v>
      </c>
      <c r="G70" s="6">
        <v>1.3159339999999999</v>
      </c>
      <c r="H70" s="6">
        <v>115</v>
      </c>
      <c r="I70" s="6">
        <v>1460</v>
      </c>
      <c r="J70" s="6">
        <v>14</v>
      </c>
      <c r="K70" s="6">
        <v>2</v>
      </c>
      <c r="L70" s="6">
        <v>1</v>
      </c>
      <c r="M70" s="6">
        <v>41</v>
      </c>
      <c r="N70" s="6">
        <v>21.338349999999998</v>
      </c>
      <c r="O70" s="6">
        <v>8</v>
      </c>
      <c r="P70" s="6">
        <v>4</v>
      </c>
      <c r="Q70" s="6">
        <f t="shared" si="29"/>
        <v>2239.1542840000002</v>
      </c>
      <c r="R70" s="6" t="str">
        <f t="shared" si="30"/>
        <v>HIGH_HEALTHY</v>
      </c>
      <c r="S70" s="6"/>
      <c r="T70" s="6"/>
    </row>
    <row r="71" spans="1:20" x14ac:dyDescent="0.35">
      <c r="A71" t="s">
        <v>74</v>
      </c>
      <c r="B71" t="s">
        <v>87</v>
      </c>
      <c r="C71" s="6">
        <v>970</v>
      </c>
      <c r="D71" s="6">
        <v>414</v>
      </c>
      <c r="E71" s="6">
        <v>46</v>
      </c>
      <c r="F71" s="6">
        <v>2.5</v>
      </c>
      <c r="G71" s="6">
        <v>1.3159339999999999</v>
      </c>
      <c r="H71" s="6">
        <v>285</v>
      </c>
      <c r="I71" s="6">
        <v>3660</v>
      </c>
      <c r="J71" s="6">
        <v>35</v>
      </c>
      <c r="K71" s="6">
        <v>4</v>
      </c>
      <c r="L71" s="6">
        <v>1</v>
      </c>
      <c r="M71" s="6">
        <v>103</v>
      </c>
      <c r="N71" s="6">
        <v>21.338349999999998</v>
      </c>
      <c r="O71" s="6">
        <v>20</v>
      </c>
      <c r="P71" s="6">
        <v>10</v>
      </c>
      <c r="Q71" s="6">
        <f t="shared" si="29"/>
        <v>5573.1542840000002</v>
      </c>
      <c r="R71" s="6" t="str">
        <f t="shared" si="30"/>
        <v>LOW_HEALTHY</v>
      </c>
      <c r="S71" s="6"/>
      <c r="T71" s="6"/>
    </row>
    <row r="72" spans="1:20" x14ac:dyDescent="0.35">
      <c r="A72" t="s">
        <v>74</v>
      </c>
      <c r="B72" t="s">
        <v>88</v>
      </c>
      <c r="C72" s="6">
        <v>490</v>
      </c>
      <c r="D72" s="6">
        <v>170</v>
      </c>
      <c r="E72" s="6">
        <v>19</v>
      </c>
      <c r="F72" s="6">
        <v>3</v>
      </c>
      <c r="G72" s="6">
        <v>1.3159339999999999</v>
      </c>
      <c r="H72" s="6">
        <v>80</v>
      </c>
      <c r="I72" s="6">
        <v>1130</v>
      </c>
      <c r="J72" s="6">
        <v>55</v>
      </c>
      <c r="K72" s="6">
        <v>5</v>
      </c>
      <c r="L72" s="6">
        <v>12</v>
      </c>
      <c r="M72" s="6">
        <v>28</v>
      </c>
      <c r="N72" s="6">
        <v>35</v>
      </c>
      <c r="O72" s="6">
        <v>8</v>
      </c>
      <c r="P72" s="6">
        <v>15</v>
      </c>
      <c r="Q72" s="6">
        <f t="shared" si="29"/>
        <v>2051.3159340000002</v>
      </c>
      <c r="R72" s="6" t="str">
        <f t="shared" si="30"/>
        <v>HIGH_HEALTHY</v>
      </c>
      <c r="S72" s="6"/>
      <c r="T72" s="6"/>
    </row>
    <row r="73" spans="1:20" x14ac:dyDescent="0.35">
      <c r="A73" t="s">
        <v>74</v>
      </c>
      <c r="B73" t="s">
        <v>89</v>
      </c>
      <c r="C73" s="6">
        <v>440</v>
      </c>
      <c r="D73" s="6">
        <v>171</v>
      </c>
      <c r="E73" s="6">
        <v>19</v>
      </c>
      <c r="F73" s="6">
        <v>4</v>
      </c>
      <c r="G73" s="6">
        <v>1.3159339999999999</v>
      </c>
      <c r="H73" s="6">
        <v>60</v>
      </c>
      <c r="I73" s="6">
        <v>1350</v>
      </c>
      <c r="J73" s="6">
        <v>40</v>
      </c>
      <c r="K73" s="6">
        <v>2</v>
      </c>
      <c r="L73" s="6">
        <v>5</v>
      </c>
      <c r="M73" s="6">
        <v>28</v>
      </c>
      <c r="N73" s="6">
        <v>2</v>
      </c>
      <c r="O73" s="6">
        <v>4</v>
      </c>
      <c r="P73" s="6">
        <v>15</v>
      </c>
      <c r="Q73" s="6">
        <f t="shared" si="29"/>
        <v>2141.3159340000002</v>
      </c>
      <c r="R73" s="6" t="str">
        <f t="shared" si="30"/>
        <v>HIGH_HEALTHY</v>
      </c>
      <c r="S73" s="6"/>
      <c r="T73" s="6"/>
    </row>
    <row r="74" spans="1:20" x14ac:dyDescent="0.35">
      <c r="A74" t="s">
        <v>74</v>
      </c>
      <c r="B74" t="s">
        <v>90</v>
      </c>
      <c r="C74" s="6">
        <v>70</v>
      </c>
      <c r="D74" s="6">
        <v>18</v>
      </c>
      <c r="E74" s="6">
        <v>2</v>
      </c>
      <c r="F74" s="6">
        <v>1</v>
      </c>
      <c r="G74" s="6">
        <v>1.3159339999999999</v>
      </c>
      <c r="H74" s="6">
        <v>35</v>
      </c>
      <c r="I74" s="6">
        <v>220</v>
      </c>
      <c r="J74" s="6">
        <v>1</v>
      </c>
      <c r="K74" s="6">
        <v>4.238289</v>
      </c>
      <c r="L74" s="6">
        <v>7.6482619999999999</v>
      </c>
      <c r="M74" s="6">
        <v>13</v>
      </c>
      <c r="N74" s="6">
        <v>21.338349999999998</v>
      </c>
      <c r="O74" s="6">
        <v>6</v>
      </c>
      <c r="P74" s="6">
        <v>25.266670000000001</v>
      </c>
      <c r="Q74" s="6">
        <f t="shared" si="29"/>
        <v>425.80750499999994</v>
      </c>
      <c r="R74" s="6" t="str">
        <f t="shared" si="30"/>
        <v>HIGH_HEALTHY</v>
      </c>
      <c r="S74" s="6"/>
      <c r="T74" s="6"/>
    </row>
    <row r="75" spans="1:20" x14ac:dyDescent="0.35">
      <c r="A75" t="s">
        <v>74</v>
      </c>
      <c r="B75" t="s">
        <v>91</v>
      </c>
      <c r="C75" s="6">
        <v>110</v>
      </c>
      <c r="D75" s="6">
        <v>27</v>
      </c>
      <c r="E75" s="6">
        <v>3</v>
      </c>
      <c r="F75" s="6">
        <v>1</v>
      </c>
      <c r="G75" s="6">
        <v>1.3159339999999999</v>
      </c>
      <c r="H75" s="6">
        <v>50</v>
      </c>
      <c r="I75" s="6">
        <v>330</v>
      </c>
      <c r="J75" s="6">
        <v>2</v>
      </c>
      <c r="K75" s="6">
        <v>4.238289</v>
      </c>
      <c r="L75" s="6">
        <v>7.6482619999999999</v>
      </c>
      <c r="M75" s="6">
        <v>19</v>
      </c>
      <c r="N75" s="6">
        <v>21.338349999999998</v>
      </c>
      <c r="O75" s="6">
        <v>8</v>
      </c>
      <c r="P75" s="6">
        <v>25.266670000000001</v>
      </c>
      <c r="Q75" s="6">
        <f t="shared" si="29"/>
        <v>609.80750499999999</v>
      </c>
      <c r="R75" s="6" t="str">
        <f t="shared" si="30"/>
        <v>HIGH_HEALTHY</v>
      </c>
      <c r="S75" s="6"/>
      <c r="T75" s="6"/>
    </row>
    <row r="76" spans="1:20" x14ac:dyDescent="0.35">
      <c r="A76" t="s">
        <v>74</v>
      </c>
      <c r="B76" t="s">
        <v>92</v>
      </c>
      <c r="C76" s="6">
        <v>140</v>
      </c>
      <c r="D76" s="6">
        <v>36</v>
      </c>
      <c r="E76" s="6">
        <v>4</v>
      </c>
      <c r="F76" s="6">
        <v>1</v>
      </c>
      <c r="G76" s="6">
        <v>1.3159339999999999</v>
      </c>
      <c r="H76" s="6">
        <v>70</v>
      </c>
      <c r="I76" s="6">
        <v>440</v>
      </c>
      <c r="J76" s="6">
        <v>2</v>
      </c>
      <c r="K76" s="6">
        <v>4.238289</v>
      </c>
      <c r="L76" s="6">
        <v>7.6482619999999999</v>
      </c>
      <c r="M76" s="6">
        <v>25</v>
      </c>
      <c r="N76" s="6">
        <v>21.338349999999998</v>
      </c>
      <c r="O76" s="6">
        <v>10</v>
      </c>
      <c r="P76" s="6">
        <v>2</v>
      </c>
      <c r="Q76" s="6">
        <f t="shared" si="29"/>
        <v>764.54083500000002</v>
      </c>
      <c r="R76" s="6" t="str">
        <f t="shared" si="30"/>
        <v>HIGH_HEALTHY</v>
      </c>
      <c r="S76" s="6"/>
      <c r="T76" s="6"/>
    </row>
    <row r="77" spans="1:20" x14ac:dyDescent="0.35">
      <c r="A77" t="s">
        <v>74</v>
      </c>
      <c r="B77" t="s">
        <v>93</v>
      </c>
      <c r="C77" s="6">
        <v>210</v>
      </c>
      <c r="D77" s="6">
        <v>45</v>
      </c>
      <c r="E77" s="6">
        <v>5</v>
      </c>
      <c r="F77" s="6">
        <v>1</v>
      </c>
      <c r="G77" s="6">
        <v>1.3159339999999999</v>
      </c>
      <c r="H77" s="6">
        <v>100</v>
      </c>
      <c r="I77" s="6">
        <v>670</v>
      </c>
      <c r="J77" s="6">
        <v>3</v>
      </c>
      <c r="K77" s="6">
        <v>4.238289</v>
      </c>
      <c r="L77" s="6">
        <v>1</v>
      </c>
      <c r="M77" s="6">
        <v>38</v>
      </c>
      <c r="N77" s="6">
        <v>21.338349999999998</v>
      </c>
      <c r="O77" s="6">
        <v>20</v>
      </c>
      <c r="P77" s="6">
        <v>2</v>
      </c>
      <c r="Q77" s="6">
        <f t="shared" si="29"/>
        <v>1121.8925729999999</v>
      </c>
      <c r="R77" s="6" t="str">
        <f t="shared" si="30"/>
        <v>HIGH_HEALTHY</v>
      </c>
      <c r="S77" s="6"/>
      <c r="T77" s="6"/>
    </row>
    <row r="78" spans="1:20" x14ac:dyDescent="0.35">
      <c r="A78" t="s">
        <v>74</v>
      </c>
      <c r="B78" t="s">
        <v>94</v>
      </c>
      <c r="C78" s="6">
        <v>430</v>
      </c>
      <c r="D78" s="6">
        <v>108</v>
      </c>
      <c r="E78" s="6">
        <v>12</v>
      </c>
      <c r="F78" s="6">
        <v>4.5</v>
      </c>
      <c r="G78" s="6">
        <v>1.3159339999999999</v>
      </c>
      <c r="H78" s="6">
        <v>85</v>
      </c>
      <c r="I78" s="6">
        <v>1310</v>
      </c>
      <c r="J78" s="6">
        <v>47</v>
      </c>
      <c r="K78" s="6">
        <v>5</v>
      </c>
      <c r="L78" s="6">
        <v>9</v>
      </c>
      <c r="M78" s="6">
        <v>33</v>
      </c>
      <c r="N78" s="6">
        <v>21.338349999999998</v>
      </c>
      <c r="O78" s="6">
        <v>25</v>
      </c>
      <c r="P78" s="6">
        <v>25</v>
      </c>
      <c r="Q78" s="6">
        <f t="shared" si="29"/>
        <v>2116.1542840000002</v>
      </c>
      <c r="R78" s="6" t="str">
        <f t="shared" si="30"/>
        <v>HIGH_HEALTHY</v>
      </c>
      <c r="S78" s="6"/>
      <c r="T78" s="6"/>
    </row>
    <row r="79" spans="1:20" x14ac:dyDescent="0.35">
      <c r="A79" t="s">
        <v>74</v>
      </c>
      <c r="B79" t="s">
        <v>95</v>
      </c>
      <c r="C79" s="6">
        <v>450</v>
      </c>
      <c r="D79" s="6">
        <v>117</v>
      </c>
      <c r="E79" s="6">
        <v>13</v>
      </c>
      <c r="F79" s="6">
        <v>6</v>
      </c>
      <c r="G79" s="6">
        <v>1.3159339999999999</v>
      </c>
      <c r="H79" s="6">
        <v>75</v>
      </c>
      <c r="I79" s="6">
        <v>1000</v>
      </c>
      <c r="J79" s="6">
        <v>48</v>
      </c>
      <c r="K79" s="6">
        <v>4</v>
      </c>
      <c r="L79" s="6">
        <v>10</v>
      </c>
      <c r="M79" s="6">
        <v>34</v>
      </c>
      <c r="N79" s="6">
        <v>21.338349999999998</v>
      </c>
      <c r="O79" s="6">
        <v>50</v>
      </c>
      <c r="P79" s="6">
        <v>25</v>
      </c>
      <c r="Q79" s="6">
        <f t="shared" si="29"/>
        <v>1854.654284</v>
      </c>
      <c r="R79" s="6" t="str">
        <f t="shared" si="30"/>
        <v>HIGH_HEALTHY</v>
      </c>
      <c r="S79" s="6"/>
      <c r="T79" s="6"/>
    </row>
    <row r="80" spans="1:20" x14ac:dyDescent="0.35">
      <c r="A80" t="s">
        <v>74</v>
      </c>
      <c r="B80" t="s">
        <v>96</v>
      </c>
      <c r="C80" s="6">
        <v>500</v>
      </c>
      <c r="D80" s="6">
        <v>162</v>
      </c>
      <c r="E80" s="6">
        <v>18</v>
      </c>
      <c r="F80" s="6">
        <v>8.233333</v>
      </c>
      <c r="G80" s="6">
        <v>1.3159339999999999</v>
      </c>
      <c r="H80" s="6">
        <v>95</v>
      </c>
      <c r="I80" s="6">
        <v>1200</v>
      </c>
      <c r="J80" s="6">
        <v>46</v>
      </c>
      <c r="K80" s="6">
        <v>2</v>
      </c>
      <c r="L80" s="6">
        <v>10</v>
      </c>
      <c r="M80" s="6">
        <v>33</v>
      </c>
      <c r="N80" s="6">
        <v>45</v>
      </c>
      <c r="O80" s="6">
        <v>40</v>
      </c>
      <c r="P80" s="6">
        <v>20</v>
      </c>
      <c r="Q80" s="6">
        <f t="shared" si="29"/>
        <v>2180.5492669999999</v>
      </c>
      <c r="R80" s="6" t="str">
        <f t="shared" si="30"/>
        <v>HIGH_HEALTHY</v>
      </c>
      <c r="S80" s="6"/>
      <c r="T80" s="6"/>
    </row>
    <row r="81" spans="1:20" x14ac:dyDescent="0.35">
      <c r="A81" t="s">
        <v>74</v>
      </c>
      <c r="B81" t="s">
        <v>97</v>
      </c>
      <c r="C81" s="6">
        <v>450</v>
      </c>
      <c r="D81" s="6">
        <v>171</v>
      </c>
      <c r="E81" s="6">
        <v>19</v>
      </c>
      <c r="F81" s="6">
        <v>4</v>
      </c>
      <c r="G81" s="6">
        <v>1.3159339999999999</v>
      </c>
      <c r="H81" s="6">
        <v>60</v>
      </c>
      <c r="I81" s="6">
        <v>1620</v>
      </c>
      <c r="J81" s="6">
        <v>41</v>
      </c>
      <c r="K81" s="6">
        <v>1</v>
      </c>
      <c r="L81" s="6">
        <v>5</v>
      </c>
      <c r="M81" s="6">
        <v>29</v>
      </c>
      <c r="N81" s="6">
        <v>4</v>
      </c>
      <c r="O81" s="6">
        <v>2</v>
      </c>
      <c r="P81" s="6">
        <v>15</v>
      </c>
      <c r="Q81" s="6">
        <f t="shared" si="29"/>
        <v>2422.3159340000002</v>
      </c>
      <c r="R81" s="6" t="str">
        <f t="shared" si="30"/>
        <v>HIGH_HEALTHY</v>
      </c>
      <c r="S81" s="6"/>
      <c r="T81" s="6"/>
    </row>
    <row r="82" spans="1:20" x14ac:dyDescent="0.35">
      <c r="A82" t="s">
        <v>74</v>
      </c>
      <c r="B82" t="s">
        <v>98</v>
      </c>
      <c r="C82" s="6">
        <v>540</v>
      </c>
      <c r="D82" s="6">
        <v>225</v>
      </c>
      <c r="E82" s="6">
        <v>25</v>
      </c>
      <c r="F82" s="6">
        <v>8</v>
      </c>
      <c r="G82" s="6">
        <v>1.3159339999999999</v>
      </c>
      <c r="H82" s="6">
        <v>80</v>
      </c>
      <c r="I82" s="6">
        <v>1760</v>
      </c>
      <c r="J82" s="6">
        <v>43</v>
      </c>
      <c r="K82" s="6">
        <v>2</v>
      </c>
      <c r="L82" s="6">
        <v>6</v>
      </c>
      <c r="M82" s="6">
        <v>34</v>
      </c>
      <c r="N82" s="6">
        <v>30</v>
      </c>
      <c r="O82" s="6">
        <v>10</v>
      </c>
      <c r="P82" s="6">
        <v>30</v>
      </c>
      <c r="Q82" s="6">
        <f t="shared" si="29"/>
        <v>2794.3159340000002</v>
      </c>
      <c r="R82" s="6" t="str">
        <f t="shared" si="30"/>
        <v>HIGH_HEALTHY</v>
      </c>
      <c r="S82" s="6"/>
      <c r="T82" s="6"/>
    </row>
    <row r="83" spans="1:20" x14ac:dyDescent="0.35">
      <c r="A83" t="s">
        <v>74</v>
      </c>
      <c r="B83" t="s">
        <v>99</v>
      </c>
      <c r="C83" s="6">
        <v>350</v>
      </c>
      <c r="D83" s="6">
        <v>126</v>
      </c>
      <c r="E83" s="6">
        <v>14</v>
      </c>
      <c r="F83" s="6">
        <v>5</v>
      </c>
      <c r="G83" s="6">
        <v>1.3159339999999999</v>
      </c>
      <c r="H83" s="6">
        <v>60</v>
      </c>
      <c r="I83" s="6">
        <v>960</v>
      </c>
      <c r="J83" s="6">
        <v>29</v>
      </c>
      <c r="K83" s="6">
        <v>15</v>
      </c>
      <c r="L83" s="6">
        <v>3</v>
      </c>
      <c r="M83" s="6">
        <v>37</v>
      </c>
      <c r="N83" s="6">
        <v>60</v>
      </c>
      <c r="O83" s="6">
        <v>35</v>
      </c>
      <c r="P83" s="6">
        <v>35</v>
      </c>
      <c r="Q83" s="6">
        <f t="shared" si="29"/>
        <v>1730.315934</v>
      </c>
      <c r="R83" s="6" t="str">
        <f t="shared" si="30"/>
        <v>HIGH_HEALTHY</v>
      </c>
      <c r="S83" s="6"/>
      <c r="T83" s="6"/>
    </row>
    <row r="84" spans="1:20" x14ac:dyDescent="0.35">
      <c r="A84" t="s">
        <v>74</v>
      </c>
      <c r="B84" t="s">
        <v>100</v>
      </c>
      <c r="C84" s="6">
        <v>860</v>
      </c>
      <c r="D84" s="6">
        <v>423</v>
      </c>
      <c r="E84" s="6">
        <v>47</v>
      </c>
      <c r="F84" s="6">
        <v>16</v>
      </c>
      <c r="G84" s="6">
        <v>1</v>
      </c>
      <c r="H84" s="6">
        <v>100</v>
      </c>
      <c r="I84" s="6">
        <v>2520</v>
      </c>
      <c r="J84" s="6">
        <v>70</v>
      </c>
      <c r="K84" s="6">
        <v>4.238289</v>
      </c>
      <c r="L84" s="6">
        <v>8</v>
      </c>
      <c r="M84" s="6">
        <v>39</v>
      </c>
      <c r="N84" s="6">
        <v>21.338349999999998</v>
      </c>
      <c r="O84" s="6">
        <v>22.289860000000001</v>
      </c>
      <c r="P84" s="6">
        <v>25.266670000000001</v>
      </c>
      <c r="Q84" s="6">
        <f t="shared" si="29"/>
        <v>4157.1331689999997</v>
      </c>
      <c r="R84" s="6" t="str">
        <f t="shared" si="30"/>
        <v>HIGH_HEALTHY</v>
      </c>
      <c r="S84" s="6"/>
      <c r="T84" s="6"/>
    </row>
    <row r="85" spans="1:20" x14ac:dyDescent="0.35">
      <c r="A85" t="s">
        <v>74</v>
      </c>
      <c r="B85" t="s">
        <v>101</v>
      </c>
      <c r="C85" s="6">
        <v>720</v>
      </c>
      <c r="D85" s="6">
        <v>279</v>
      </c>
      <c r="E85" s="6">
        <v>31</v>
      </c>
      <c r="F85" s="6">
        <v>15</v>
      </c>
      <c r="G85" s="6">
        <v>1.3159339999999999</v>
      </c>
      <c r="H85" s="6">
        <v>120</v>
      </c>
      <c r="I85" s="6">
        <v>1780</v>
      </c>
      <c r="J85" s="6">
        <v>65</v>
      </c>
      <c r="K85" s="6">
        <v>4.238289</v>
      </c>
      <c r="L85" s="6">
        <v>7</v>
      </c>
      <c r="M85" s="6">
        <v>48</v>
      </c>
      <c r="N85" s="6">
        <v>21.338349999999998</v>
      </c>
      <c r="O85" s="6">
        <v>22.289860000000001</v>
      </c>
      <c r="P85" s="6">
        <v>25.266670000000001</v>
      </c>
      <c r="Q85" s="6">
        <f t="shared" si="29"/>
        <v>3139.4491029999999</v>
      </c>
      <c r="R85" s="6" t="str">
        <f t="shared" si="30"/>
        <v>HIGH_HEALTHY</v>
      </c>
      <c r="S85" s="6"/>
      <c r="T85" s="6"/>
    </row>
    <row r="86" spans="1:20" x14ac:dyDescent="0.35">
      <c r="A86" t="s">
        <v>102</v>
      </c>
      <c r="B86" t="s">
        <v>103</v>
      </c>
      <c r="C86" s="6">
        <v>710</v>
      </c>
      <c r="D86" s="6">
        <v>380</v>
      </c>
      <c r="E86" s="6">
        <v>43</v>
      </c>
      <c r="F86" s="6">
        <v>17</v>
      </c>
      <c r="G86" s="6">
        <v>2</v>
      </c>
      <c r="H86" s="6">
        <v>120</v>
      </c>
      <c r="I86" s="6">
        <v>1120</v>
      </c>
      <c r="J86" s="6">
        <v>44</v>
      </c>
      <c r="K86" s="6">
        <v>2</v>
      </c>
      <c r="L86" s="6">
        <v>7</v>
      </c>
      <c r="M86" s="6">
        <v>35</v>
      </c>
      <c r="N86" s="6">
        <v>10</v>
      </c>
      <c r="O86" s="6">
        <v>25</v>
      </c>
      <c r="P86" s="6">
        <v>30</v>
      </c>
      <c r="Q86" s="6">
        <f t="shared" si="29"/>
        <v>2545</v>
      </c>
      <c r="R86" s="6" t="str">
        <f t="shared" si="30"/>
        <v>HIGH_HEALTHY</v>
      </c>
      <c r="S86" s="6"/>
      <c r="T86" s="6"/>
    </row>
    <row r="87" spans="1:20" x14ac:dyDescent="0.35">
      <c r="A87" t="s">
        <v>102</v>
      </c>
      <c r="B87" t="s">
        <v>104</v>
      </c>
      <c r="C87" s="6">
        <v>640</v>
      </c>
      <c r="D87" s="6">
        <v>330</v>
      </c>
      <c r="E87" s="6">
        <v>37</v>
      </c>
      <c r="F87" s="6">
        <v>14</v>
      </c>
      <c r="G87" s="6">
        <v>2</v>
      </c>
      <c r="H87" s="6">
        <v>100</v>
      </c>
      <c r="I87" s="6">
        <v>930</v>
      </c>
      <c r="J87" s="6">
        <v>42</v>
      </c>
      <c r="K87" s="6">
        <v>2</v>
      </c>
      <c r="L87" s="6">
        <v>6</v>
      </c>
      <c r="M87" s="6">
        <v>31</v>
      </c>
      <c r="N87" s="6">
        <v>4</v>
      </c>
      <c r="O87" s="6">
        <v>2</v>
      </c>
      <c r="P87" s="6">
        <v>20</v>
      </c>
      <c r="Q87" s="6">
        <f t="shared" si="29"/>
        <v>2160</v>
      </c>
      <c r="R87" s="6" t="str">
        <f t="shared" si="30"/>
        <v>HIGH_HEALTHY</v>
      </c>
      <c r="S87" s="6"/>
      <c r="T87" s="6"/>
    </row>
    <row r="88" spans="1:20" x14ac:dyDescent="0.35">
      <c r="A88" t="s">
        <v>102</v>
      </c>
      <c r="B88" t="s">
        <v>105</v>
      </c>
      <c r="C88" s="6">
        <v>340</v>
      </c>
      <c r="D88" s="6">
        <v>150</v>
      </c>
      <c r="E88" s="6">
        <v>17</v>
      </c>
      <c r="F88" s="6">
        <v>6</v>
      </c>
      <c r="G88" s="6">
        <v>1</v>
      </c>
      <c r="H88" s="6">
        <v>35</v>
      </c>
      <c r="I88" s="6">
        <v>640</v>
      </c>
      <c r="J88" s="6">
        <v>34</v>
      </c>
      <c r="K88" s="6">
        <v>1</v>
      </c>
      <c r="L88" s="6">
        <v>6</v>
      </c>
      <c r="M88" s="6">
        <v>15</v>
      </c>
      <c r="N88" s="6">
        <v>2</v>
      </c>
      <c r="O88" s="6">
        <v>4</v>
      </c>
      <c r="P88" s="6">
        <v>6</v>
      </c>
      <c r="Q88" s="6">
        <f t="shared" si="29"/>
        <v>1257</v>
      </c>
      <c r="R88" s="6" t="str">
        <f t="shared" si="30"/>
        <v>HIGH_HEALTHY</v>
      </c>
      <c r="S88" s="6"/>
      <c r="T88" s="6"/>
    </row>
    <row r="89" spans="1:20" x14ac:dyDescent="0.35">
      <c r="A89" t="s">
        <v>102</v>
      </c>
      <c r="B89" t="s">
        <v>106</v>
      </c>
      <c r="C89" s="6">
        <v>410</v>
      </c>
      <c r="D89" s="6">
        <v>220</v>
      </c>
      <c r="E89" s="6">
        <v>24</v>
      </c>
      <c r="F89" s="6">
        <v>9</v>
      </c>
      <c r="G89" s="6">
        <v>0.5</v>
      </c>
      <c r="H89" s="6">
        <v>55</v>
      </c>
      <c r="I89" s="6">
        <v>730</v>
      </c>
      <c r="J89" s="6">
        <v>32</v>
      </c>
      <c r="K89" s="6">
        <v>1</v>
      </c>
      <c r="L89" s="6">
        <v>4</v>
      </c>
      <c r="M89" s="6">
        <v>20</v>
      </c>
      <c r="N89" s="6">
        <v>7</v>
      </c>
      <c r="O89" s="6">
        <v>1</v>
      </c>
      <c r="P89" s="6">
        <v>15</v>
      </c>
      <c r="Q89" s="6">
        <f t="shared" si="29"/>
        <v>1528.5</v>
      </c>
      <c r="R89" s="6" t="str">
        <f t="shared" si="30"/>
        <v>HIGH_HEALTHY</v>
      </c>
      <c r="S89" s="6"/>
      <c r="T89" s="6"/>
    </row>
    <row r="90" spans="1:20" x14ac:dyDescent="0.35">
      <c r="A90" t="s">
        <v>102</v>
      </c>
      <c r="B90" t="s">
        <v>107</v>
      </c>
      <c r="C90" s="6">
        <v>380</v>
      </c>
      <c r="D90" s="6">
        <v>200</v>
      </c>
      <c r="E90" s="6">
        <v>23</v>
      </c>
      <c r="F90" s="6">
        <v>6</v>
      </c>
      <c r="G90" s="6">
        <v>1</v>
      </c>
      <c r="H90" s="6">
        <v>40</v>
      </c>
      <c r="I90" s="6">
        <v>470</v>
      </c>
      <c r="J90" s="6">
        <v>32</v>
      </c>
      <c r="K90" s="6">
        <v>1</v>
      </c>
      <c r="L90" s="6">
        <v>4</v>
      </c>
      <c r="M90" s="6">
        <v>15</v>
      </c>
      <c r="N90" s="6">
        <v>2</v>
      </c>
      <c r="O90" s="6">
        <v>4</v>
      </c>
      <c r="P90" s="6">
        <v>6</v>
      </c>
      <c r="Q90" s="6">
        <f t="shared" si="29"/>
        <v>1184</v>
      </c>
      <c r="R90" s="6" t="str">
        <f t="shared" si="30"/>
        <v>HIGH_HEALTHY</v>
      </c>
      <c r="S90" s="6"/>
      <c r="T90" s="6"/>
    </row>
    <row r="91" spans="1:20" x14ac:dyDescent="0.35">
      <c r="A91" t="s">
        <v>102</v>
      </c>
      <c r="B91" t="s">
        <v>108</v>
      </c>
      <c r="C91" s="6">
        <v>450</v>
      </c>
      <c r="D91" s="6">
        <v>250</v>
      </c>
      <c r="E91" s="6">
        <v>28</v>
      </c>
      <c r="F91" s="6">
        <v>9</v>
      </c>
      <c r="G91" s="6">
        <v>1</v>
      </c>
      <c r="H91" s="6">
        <v>60</v>
      </c>
      <c r="I91" s="6">
        <v>800</v>
      </c>
      <c r="J91" s="6">
        <v>33</v>
      </c>
      <c r="K91" s="6">
        <v>1</v>
      </c>
      <c r="L91" s="6">
        <v>4</v>
      </c>
      <c r="M91" s="6">
        <v>19</v>
      </c>
      <c r="N91" s="6">
        <v>6</v>
      </c>
      <c r="O91" s="6">
        <v>4</v>
      </c>
      <c r="P91" s="6">
        <v>15</v>
      </c>
      <c r="Q91" s="6">
        <f t="shared" si="29"/>
        <v>1680</v>
      </c>
      <c r="R91" s="6" t="str">
        <f t="shared" si="30"/>
        <v>HIGH_HEALTHY</v>
      </c>
      <c r="S91" s="6"/>
      <c r="T91" s="6"/>
    </row>
    <row r="92" spans="1:20" x14ac:dyDescent="0.35">
      <c r="A92" t="s">
        <v>102</v>
      </c>
      <c r="B92" t="s">
        <v>109</v>
      </c>
      <c r="C92" s="6">
        <v>600</v>
      </c>
      <c r="D92" s="6">
        <v>350</v>
      </c>
      <c r="E92" s="6">
        <v>38</v>
      </c>
      <c r="F92" s="6">
        <v>16</v>
      </c>
      <c r="G92" s="6">
        <v>2</v>
      </c>
      <c r="H92" s="6">
        <v>110</v>
      </c>
      <c r="I92" s="6">
        <v>1350</v>
      </c>
      <c r="J92" s="6">
        <v>35</v>
      </c>
      <c r="K92" s="6">
        <v>1</v>
      </c>
      <c r="L92" s="6">
        <v>7</v>
      </c>
      <c r="M92" s="6">
        <v>31</v>
      </c>
      <c r="N92" s="6">
        <v>15</v>
      </c>
      <c r="O92" s="6">
        <v>4</v>
      </c>
      <c r="P92" s="6">
        <v>25</v>
      </c>
      <c r="Q92" s="6">
        <f t="shared" si="29"/>
        <v>2584</v>
      </c>
      <c r="R92" s="6" t="str">
        <f t="shared" si="30"/>
        <v>HIGH_HEALTHY</v>
      </c>
      <c r="S92" s="6"/>
      <c r="T92" s="6"/>
    </row>
    <row r="93" spans="1:20" x14ac:dyDescent="0.35">
      <c r="A93" t="s">
        <v>102</v>
      </c>
      <c r="B93" t="s">
        <v>110</v>
      </c>
      <c r="C93" s="6">
        <v>870</v>
      </c>
      <c r="D93" s="6">
        <v>530</v>
      </c>
      <c r="E93" s="6">
        <v>59</v>
      </c>
      <c r="F93" s="6">
        <v>20</v>
      </c>
      <c r="G93" s="6">
        <v>2</v>
      </c>
      <c r="H93" s="6">
        <v>140</v>
      </c>
      <c r="I93" s="6">
        <v>1350</v>
      </c>
      <c r="J93" s="6">
        <v>45</v>
      </c>
      <c r="K93" s="6">
        <v>2</v>
      </c>
      <c r="L93" s="6">
        <v>7</v>
      </c>
      <c r="M93" s="6">
        <v>39</v>
      </c>
      <c r="N93" s="6">
        <v>10</v>
      </c>
      <c r="O93" s="6">
        <v>8</v>
      </c>
      <c r="P93" s="6">
        <v>30</v>
      </c>
      <c r="Q93" s="6">
        <f t="shared" si="29"/>
        <v>3112</v>
      </c>
      <c r="R93" s="6" t="str">
        <f t="shared" si="30"/>
        <v>HIGH_HEALTHY</v>
      </c>
      <c r="S93" s="6"/>
      <c r="T93" s="6"/>
    </row>
    <row r="94" spans="1:20" x14ac:dyDescent="0.35">
      <c r="A94" t="s">
        <v>102</v>
      </c>
      <c r="B94" t="s">
        <v>111</v>
      </c>
      <c r="C94" s="6">
        <v>640</v>
      </c>
      <c r="D94" s="6">
        <v>330</v>
      </c>
      <c r="E94" s="6">
        <v>37</v>
      </c>
      <c r="F94" s="6">
        <v>14</v>
      </c>
      <c r="G94" s="6">
        <v>2</v>
      </c>
      <c r="H94" s="6">
        <v>100</v>
      </c>
      <c r="I94" s="6">
        <v>790</v>
      </c>
      <c r="J94" s="6">
        <v>43</v>
      </c>
      <c r="K94" s="6">
        <v>2</v>
      </c>
      <c r="L94" s="6">
        <v>7</v>
      </c>
      <c r="M94" s="6">
        <v>31</v>
      </c>
      <c r="N94" s="6">
        <v>6</v>
      </c>
      <c r="O94" s="6">
        <v>8</v>
      </c>
      <c r="P94" s="6">
        <v>20</v>
      </c>
      <c r="Q94" s="6">
        <f t="shared" si="29"/>
        <v>2030</v>
      </c>
      <c r="R94" s="6" t="str">
        <f t="shared" si="30"/>
        <v>HIGH_HEALTHY</v>
      </c>
      <c r="S94" s="6"/>
      <c r="T94" s="6"/>
    </row>
    <row r="95" spans="1:20" x14ac:dyDescent="0.35">
      <c r="A95" t="s">
        <v>102</v>
      </c>
      <c r="B95" t="s">
        <v>112</v>
      </c>
      <c r="C95" s="6">
        <v>650</v>
      </c>
      <c r="D95" s="6">
        <v>340</v>
      </c>
      <c r="E95" s="6">
        <v>37</v>
      </c>
      <c r="F95" s="6">
        <v>14</v>
      </c>
      <c r="G95" s="6">
        <v>2</v>
      </c>
      <c r="H95" s="6">
        <v>100</v>
      </c>
      <c r="I95" s="6">
        <v>860</v>
      </c>
      <c r="J95" s="6">
        <v>46</v>
      </c>
      <c r="K95" s="6">
        <v>2</v>
      </c>
      <c r="L95" s="6">
        <v>10</v>
      </c>
      <c r="M95" s="6">
        <v>32</v>
      </c>
      <c r="N95" s="6">
        <v>8</v>
      </c>
      <c r="O95" s="6">
        <v>10</v>
      </c>
      <c r="P95" s="6">
        <v>20</v>
      </c>
      <c r="Q95" s="6">
        <f t="shared" si="29"/>
        <v>2131</v>
      </c>
      <c r="R95" s="6" t="str">
        <f t="shared" si="30"/>
        <v>HIGH_HEALTHY</v>
      </c>
      <c r="S95" s="6"/>
      <c r="T95" s="6"/>
    </row>
    <row r="96" spans="1:20" x14ac:dyDescent="0.35">
      <c r="A96" t="s">
        <v>102</v>
      </c>
      <c r="B96" t="s">
        <v>113</v>
      </c>
      <c r="C96" s="6">
        <v>740</v>
      </c>
      <c r="D96" s="6">
        <v>430</v>
      </c>
      <c r="E96" s="6">
        <v>48</v>
      </c>
      <c r="F96" s="6">
        <v>15</v>
      </c>
      <c r="G96" s="6">
        <v>2</v>
      </c>
      <c r="H96" s="6">
        <v>110</v>
      </c>
      <c r="I96" s="6">
        <v>760</v>
      </c>
      <c r="J96" s="6">
        <v>44</v>
      </c>
      <c r="K96" s="6">
        <v>2</v>
      </c>
      <c r="L96" s="6">
        <v>7</v>
      </c>
      <c r="M96" s="6">
        <v>31</v>
      </c>
      <c r="N96" s="6">
        <v>6</v>
      </c>
      <c r="O96" s="6">
        <v>8</v>
      </c>
      <c r="P96" s="6">
        <v>20</v>
      </c>
      <c r="Q96" s="6">
        <f t="shared" si="29"/>
        <v>2223</v>
      </c>
      <c r="R96" s="6" t="str">
        <f t="shared" si="30"/>
        <v>HIGH_HEALTHY</v>
      </c>
      <c r="S96" s="6"/>
      <c r="T96" s="6"/>
    </row>
    <row r="97" spans="1:20" x14ac:dyDescent="0.35">
      <c r="A97" t="s">
        <v>102</v>
      </c>
      <c r="B97" t="s">
        <v>114</v>
      </c>
      <c r="C97" s="6">
        <v>710</v>
      </c>
      <c r="D97" s="6">
        <v>380</v>
      </c>
      <c r="E97" s="6">
        <v>43</v>
      </c>
      <c r="F97" s="6">
        <v>17</v>
      </c>
      <c r="G97" s="6">
        <v>2</v>
      </c>
      <c r="H97" s="6">
        <v>120</v>
      </c>
      <c r="I97" s="6">
        <v>1120</v>
      </c>
      <c r="J97" s="6">
        <v>43</v>
      </c>
      <c r="K97" s="6">
        <v>2</v>
      </c>
      <c r="L97" s="6">
        <v>7</v>
      </c>
      <c r="M97" s="6">
        <v>35</v>
      </c>
      <c r="N97" s="6">
        <v>10</v>
      </c>
      <c r="O97" s="6">
        <v>8</v>
      </c>
      <c r="P97" s="6">
        <v>30</v>
      </c>
      <c r="Q97" s="6">
        <f t="shared" si="29"/>
        <v>2527</v>
      </c>
      <c r="R97" s="6" t="str">
        <f t="shared" si="30"/>
        <v>HIGH_HEALTHY</v>
      </c>
      <c r="S97" s="6"/>
      <c r="T97" s="6"/>
    </row>
    <row r="98" spans="1:20" x14ac:dyDescent="0.35">
      <c r="A98" t="s">
        <v>102</v>
      </c>
      <c r="B98" t="s">
        <v>115</v>
      </c>
      <c r="C98" s="6">
        <v>720</v>
      </c>
      <c r="D98" s="6">
        <v>380</v>
      </c>
      <c r="E98" s="6">
        <v>43</v>
      </c>
      <c r="F98" s="6">
        <v>17</v>
      </c>
      <c r="G98" s="6">
        <v>2</v>
      </c>
      <c r="H98" s="6">
        <v>120</v>
      </c>
      <c r="I98" s="6">
        <v>1190</v>
      </c>
      <c r="J98" s="6">
        <v>47</v>
      </c>
      <c r="K98" s="6">
        <v>2</v>
      </c>
      <c r="L98" s="6">
        <v>10</v>
      </c>
      <c r="M98" s="6">
        <v>35</v>
      </c>
      <c r="N98" s="6">
        <v>15</v>
      </c>
      <c r="O98" s="6">
        <v>10</v>
      </c>
      <c r="P98" s="6">
        <v>30</v>
      </c>
      <c r="Q98" s="6">
        <f t="shared" si="29"/>
        <v>2621</v>
      </c>
      <c r="R98" s="6" t="str">
        <f t="shared" si="30"/>
        <v>HIGH_HEALTHY</v>
      </c>
      <c r="S98" s="6"/>
      <c r="T98" s="6"/>
    </row>
    <row r="99" spans="1:20" x14ac:dyDescent="0.35">
      <c r="A99" t="s">
        <v>102</v>
      </c>
      <c r="B99" t="s">
        <v>116</v>
      </c>
      <c r="C99" s="6">
        <v>800</v>
      </c>
      <c r="D99" s="6">
        <v>480</v>
      </c>
      <c r="E99" s="6">
        <v>54</v>
      </c>
      <c r="F99" s="6">
        <v>18</v>
      </c>
      <c r="G99" s="6">
        <v>2</v>
      </c>
      <c r="H99" s="6">
        <v>130</v>
      </c>
      <c r="I99" s="6">
        <v>1090</v>
      </c>
      <c r="J99" s="6">
        <v>44</v>
      </c>
      <c r="K99" s="6">
        <v>2</v>
      </c>
      <c r="L99" s="6">
        <v>7</v>
      </c>
      <c r="M99" s="6">
        <v>35</v>
      </c>
      <c r="N99" s="6">
        <v>10</v>
      </c>
      <c r="O99" s="6">
        <v>8</v>
      </c>
      <c r="P99" s="6">
        <v>30</v>
      </c>
      <c r="Q99" s="6">
        <f t="shared" si="29"/>
        <v>2710</v>
      </c>
      <c r="R99" s="6" t="str">
        <f t="shared" si="30"/>
        <v>HIGH_HEALTHY</v>
      </c>
      <c r="S99" s="6"/>
      <c r="T99" s="6"/>
    </row>
    <row r="100" spans="1:20" x14ac:dyDescent="0.35">
      <c r="A100" t="s">
        <v>102</v>
      </c>
      <c r="B100" t="s">
        <v>117</v>
      </c>
      <c r="C100" s="6">
        <v>1280</v>
      </c>
      <c r="D100" s="6">
        <v>830</v>
      </c>
      <c r="E100" s="6">
        <v>92</v>
      </c>
      <c r="F100" s="6">
        <v>36</v>
      </c>
      <c r="G100" s="6">
        <v>4</v>
      </c>
      <c r="H100" s="6">
        <v>260</v>
      </c>
      <c r="I100" s="6">
        <v>1630</v>
      </c>
      <c r="J100" s="6">
        <v>44</v>
      </c>
      <c r="K100" s="6">
        <v>2</v>
      </c>
      <c r="L100" s="6">
        <v>7</v>
      </c>
      <c r="M100" s="6">
        <v>67</v>
      </c>
      <c r="N100" s="6">
        <v>15</v>
      </c>
      <c r="O100" s="6">
        <v>6</v>
      </c>
      <c r="P100" s="6">
        <v>40</v>
      </c>
      <c r="Q100" s="6">
        <f t="shared" si="29"/>
        <v>4313</v>
      </c>
      <c r="R100" s="6" t="str">
        <f t="shared" si="30"/>
        <v>HIGH_HEALTHY</v>
      </c>
      <c r="S100" s="6"/>
      <c r="T100" s="6"/>
    </row>
    <row r="101" spans="1:20" x14ac:dyDescent="0.35">
      <c r="A101" t="s">
        <v>102</v>
      </c>
      <c r="B101" t="s">
        <v>118</v>
      </c>
      <c r="C101" s="6">
        <v>1120</v>
      </c>
      <c r="D101" s="6">
        <v>680</v>
      </c>
      <c r="E101" s="6">
        <v>76</v>
      </c>
      <c r="F101" s="6">
        <v>32</v>
      </c>
      <c r="G101" s="6">
        <v>4</v>
      </c>
      <c r="H101" s="6">
        <v>235</v>
      </c>
      <c r="I101" s="6">
        <v>1550</v>
      </c>
      <c r="J101" s="6">
        <v>44</v>
      </c>
      <c r="K101" s="6">
        <v>2</v>
      </c>
      <c r="L101" s="6">
        <v>8</v>
      </c>
      <c r="M101" s="6">
        <v>63</v>
      </c>
      <c r="N101" s="6">
        <v>15</v>
      </c>
      <c r="O101" s="6">
        <v>8</v>
      </c>
      <c r="P101" s="6">
        <v>40</v>
      </c>
      <c r="Q101" s="6">
        <f t="shared" si="29"/>
        <v>3877</v>
      </c>
      <c r="R101" s="6" t="str">
        <f t="shared" si="30"/>
        <v>HIGH_HEALTHY</v>
      </c>
      <c r="S101" s="6"/>
      <c r="T101" s="6"/>
    </row>
    <row r="102" spans="1:20" x14ac:dyDescent="0.35">
      <c r="A102" t="s">
        <v>102</v>
      </c>
      <c r="B102" t="s">
        <v>119</v>
      </c>
      <c r="C102" s="6">
        <v>1130</v>
      </c>
      <c r="D102" s="6">
        <v>680</v>
      </c>
      <c r="E102" s="6">
        <v>76</v>
      </c>
      <c r="F102" s="6">
        <v>32</v>
      </c>
      <c r="G102" s="6">
        <v>4</v>
      </c>
      <c r="H102" s="6">
        <v>235</v>
      </c>
      <c r="I102" s="6">
        <v>1620</v>
      </c>
      <c r="J102" s="6">
        <v>47</v>
      </c>
      <c r="K102" s="6">
        <v>2</v>
      </c>
      <c r="L102" s="6">
        <v>11</v>
      </c>
      <c r="M102" s="6">
        <v>63</v>
      </c>
      <c r="N102" s="6">
        <v>20</v>
      </c>
      <c r="O102" s="6">
        <v>10</v>
      </c>
      <c r="P102" s="6">
        <v>40</v>
      </c>
      <c r="Q102" s="6">
        <f t="shared" si="29"/>
        <v>3970</v>
      </c>
      <c r="R102" s="6" t="str">
        <f t="shared" si="30"/>
        <v>HIGH_HEALTHY</v>
      </c>
      <c r="S102" s="6"/>
      <c r="T102" s="6"/>
    </row>
    <row r="103" spans="1:20" x14ac:dyDescent="0.35">
      <c r="A103" t="s">
        <v>102</v>
      </c>
      <c r="B103" t="s">
        <v>120</v>
      </c>
      <c r="C103" s="6">
        <v>1220</v>
      </c>
      <c r="D103" s="6">
        <v>780</v>
      </c>
      <c r="E103" s="6">
        <v>87</v>
      </c>
      <c r="F103" s="6">
        <v>34</v>
      </c>
      <c r="G103" s="6">
        <v>4</v>
      </c>
      <c r="H103" s="6">
        <v>245</v>
      </c>
      <c r="I103" s="6">
        <v>1520</v>
      </c>
      <c r="J103" s="6">
        <v>45</v>
      </c>
      <c r="K103" s="6">
        <v>2</v>
      </c>
      <c r="L103" s="6">
        <v>8</v>
      </c>
      <c r="M103" s="6">
        <v>63</v>
      </c>
      <c r="N103" s="6">
        <v>15</v>
      </c>
      <c r="O103" s="6">
        <v>8</v>
      </c>
      <c r="P103" s="6">
        <v>40</v>
      </c>
      <c r="Q103" s="6">
        <f t="shared" si="29"/>
        <v>4071</v>
      </c>
      <c r="R103" s="6" t="str">
        <f t="shared" si="30"/>
        <v>HIGH_HEALTHY</v>
      </c>
      <c r="S103" s="6"/>
      <c r="T103" s="6"/>
    </row>
    <row r="104" spans="1:20" x14ac:dyDescent="0.35">
      <c r="A104" t="s">
        <v>102</v>
      </c>
      <c r="B104" t="s">
        <v>121</v>
      </c>
      <c r="C104" s="6">
        <v>1120</v>
      </c>
      <c r="D104" s="6">
        <v>680</v>
      </c>
      <c r="E104" s="6">
        <v>76</v>
      </c>
      <c r="F104" s="6">
        <v>32</v>
      </c>
      <c r="G104" s="6">
        <v>4</v>
      </c>
      <c r="H104" s="6">
        <v>235</v>
      </c>
      <c r="I104" s="6">
        <v>1690</v>
      </c>
      <c r="J104" s="6">
        <v>43</v>
      </c>
      <c r="K104" s="6">
        <v>2</v>
      </c>
      <c r="L104" s="6">
        <v>7</v>
      </c>
      <c r="M104" s="6">
        <v>63</v>
      </c>
      <c r="N104" s="6">
        <v>15</v>
      </c>
      <c r="O104" s="6">
        <v>2</v>
      </c>
      <c r="P104" s="6">
        <v>40</v>
      </c>
      <c r="Q104" s="6">
        <f t="shared" si="29"/>
        <v>4009</v>
      </c>
      <c r="R104" s="6" t="str">
        <f t="shared" si="30"/>
        <v>HIGH_HEALTHY</v>
      </c>
      <c r="S104" s="6"/>
      <c r="T104" s="6"/>
    </row>
    <row r="105" spans="1:20" x14ac:dyDescent="0.35">
      <c r="A105" t="s">
        <v>102</v>
      </c>
      <c r="B105" t="s">
        <v>122</v>
      </c>
      <c r="C105" s="6">
        <v>450</v>
      </c>
      <c r="D105" s="6">
        <v>130</v>
      </c>
      <c r="E105" s="6">
        <v>14</v>
      </c>
      <c r="F105" s="6">
        <v>4</v>
      </c>
      <c r="G105" s="6">
        <v>1.3159339999999999</v>
      </c>
      <c r="H105" s="6">
        <v>10</v>
      </c>
      <c r="I105" s="6">
        <v>1410</v>
      </c>
      <c r="J105" s="6">
        <v>67</v>
      </c>
      <c r="K105" s="6">
        <v>5</v>
      </c>
      <c r="L105" s="6">
        <v>11</v>
      </c>
      <c r="M105" s="6">
        <v>15</v>
      </c>
      <c r="N105" s="6">
        <v>6</v>
      </c>
      <c r="O105" s="6">
        <v>8</v>
      </c>
      <c r="P105" s="6">
        <v>25</v>
      </c>
      <c r="Q105" s="6">
        <f t="shared" si="29"/>
        <v>2156.3159340000002</v>
      </c>
      <c r="R105" s="6" t="str">
        <f t="shared" si="30"/>
        <v>HIGH_HEALTHY</v>
      </c>
      <c r="S105" s="6"/>
      <c r="T105" s="6"/>
    </row>
    <row r="106" spans="1:20" x14ac:dyDescent="0.35">
      <c r="A106" t="s">
        <v>102</v>
      </c>
      <c r="B106" t="s">
        <v>123</v>
      </c>
      <c r="C106" s="6">
        <v>450</v>
      </c>
      <c r="D106" s="6">
        <v>130</v>
      </c>
      <c r="E106" s="6">
        <v>14</v>
      </c>
      <c r="F106" s="6">
        <v>4</v>
      </c>
      <c r="G106" s="6">
        <v>1.3159339999999999</v>
      </c>
      <c r="H106" s="6">
        <v>10</v>
      </c>
      <c r="I106" s="6">
        <v>1350</v>
      </c>
      <c r="J106" s="6">
        <v>64</v>
      </c>
      <c r="K106" s="6">
        <v>5</v>
      </c>
      <c r="L106" s="6">
        <v>8</v>
      </c>
      <c r="M106" s="6">
        <v>15</v>
      </c>
      <c r="N106" s="6">
        <v>6</v>
      </c>
      <c r="O106" s="6">
        <v>8</v>
      </c>
      <c r="P106" s="6">
        <v>27</v>
      </c>
      <c r="Q106" s="6">
        <f t="shared" si="29"/>
        <v>2092.3159340000002</v>
      </c>
      <c r="R106" s="6" t="str">
        <f t="shared" si="30"/>
        <v>HIGH_HEALTHY</v>
      </c>
      <c r="S106" s="6"/>
      <c r="T106" s="6"/>
    </row>
    <row r="107" spans="1:20" x14ac:dyDescent="0.35">
      <c r="A107" t="s">
        <v>102</v>
      </c>
      <c r="B107" t="s">
        <v>124</v>
      </c>
      <c r="C107" s="6">
        <v>450</v>
      </c>
      <c r="D107" s="6">
        <v>130</v>
      </c>
      <c r="E107" s="6">
        <v>14</v>
      </c>
      <c r="F107" s="6">
        <v>4</v>
      </c>
      <c r="G107" s="6">
        <v>1.3159339999999999</v>
      </c>
      <c r="H107" s="6">
        <v>10</v>
      </c>
      <c r="I107" s="6">
        <v>1300</v>
      </c>
      <c r="J107" s="6">
        <v>64</v>
      </c>
      <c r="K107" s="6">
        <v>5</v>
      </c>
      <c r="L107" s="6">
        <v>8</v>
      </c>
      <c r="M107" s="6">
        <v>15</v>
      </c>
      <c r="N107" s="6">
        <v>6</v>
      </c>
      <c r="O107" s="6">
        <v>8</v>
      </c>
      <c r="P107" s="6">
        <v>25</v>
      </c>
      <c r="Q107" s="6">
        <f t="shared" si="29"/>
        <v>2040.315934</v>
      </c>
      <c r="R107" s="6" t="str">
        <f t="shared" si="30"/>
        <v>HIGH_HEALTHY</v>
      </c>
      <c r="S107" s="6"/>
      <c r="T107" s="6"/>
    </row>
    <row r="108" spans="1:20" x14ac:dyDescent="0.35">
      <c r="A108" t="s">
        <v>102</v>
      </c>
      <c r="B108" t="s">
        <v>125</v>
      </c>
      <c r="C108" s="6">
        <v>610</v>
      </c>
      <c r="D108" s="6">
        <v>270</v>
      </c>
      <c r="E108" s="6">
        <v>30</v>
      </c>
      <c r="F108" s="6">
        <v>7</v>
      </c>
      <c r="G108" s="6">
        <v>1.3159339999999999</v>
      </c>
      <c r="H108" s="6">
        <v>110</v>
      </c>
      <c r="I108" s="6">
        <v>1570</v>
      </c>
      <c r="J108" s="6">
        <v>44</v>
      </c>
      <c r="K108" s="6">
        <v>3</v>
      </c>
      <c r="L108" s="6">
        <v>8</v>
      </c>
      <c r="M108" s="6">
        <v>40</v>
      </c>
      <c r="N108" s="6">
        <v>11</v>
      </c>
      <c r="O108" s="6">
        <v>20</v>
      </c>
      <c r="P108" s="6">
        <v>16</v>
      </c>
      <c r="Q108" s="6">
        <f t="shared" si="29"/>
        <v>2740.3159340000002</v>
      </c>
      <c r="R108" s="6" t="str">
        <f t="shared" si="30"/>
        <v>HIGH_HEALTHY</v>
      </c>
      <c r="S108" s="6"/>
      <c r="T108" s="6"/>
    </row>
    <row r="109" spans="1:20" x14ac:dyDescent="0.35">
      <c r="A109" t="s">
        <v>102</v>
      </c>
      <c r="B109" t="s">
        <v>126</v>
      </c>
      <c r="C109" s="6">
        <v>680</v>
      </c>
      <c r="D109" s="6">
        <v>350</v>
      </c>
      <c r="E109" s="6">
        <v>39</v>
      </c>
      <c r="F109" s="6">
        <v>9</v>
      </c>
      <c r="G109" s="6">
        <v>1.3159339999999999</v>
      </c>
      <c r="H109" s="6">
        <v>80</v>
      </c>
      <c r="I109" s="6">
        <v>1120</v>
      </c>
      <c r="J109" s="6">
        <v>53</v>
      </c>
      <c r="K109" s="6">
        <v>4</v>
      </c>
      <c r="L109" s="6">
        <v>7</v>
      </c>
      <c r="M109" s="6">
        <v>31</v>
      </c>
      <c r="N109" s="6">
        <v>11</v>
      </c>
      <c r="O109" s="6">
        <v>7</v>
      </c>
      <c r="P109" s="6">
        <v>16</v>
      </c>
      <c r="Q109" s="6">
        <f t="shared" si="29"/>
        <v>2408.3159340000002</v>
      </c>
      <c r="R109" s="6" t="str">
        <f t="shared" si="30"/>
        <v>HIGH_HEALTHY</v>
      </c>
      <c r="S109" s="6"/>
      <c r="T109" s="6"/>
    </row>
    <row r="110" spans="1:20" x14ac:dyDescent="0.35">
      <c r="A110" t="s">
        <v>102</v>
      </c>
      <c r="B110" t="s">
        <v>127</v>
      </c>
      <c r="C110" s="6">
        <v>430</v>
      </c>
      <c r="D110" s="6">
        <v>180</v>
      </c>
      <c r="E110" s="6">
        <v>20</v>
      </c>
      <c r="F110" s="6">
        <v>4</v>
      </c>
      <c r="G110" s="6">
        <v>1.3159339999999999</v>
      </c>
      <c r="H110" s="6">
        <v>80</v>
      </c>
      <c r="I110" s="6">
        <v>940</v>
      </c>
      <c r="J110" s="6">
        <v>33</v>
      </c>
      <c r="K110" s="6">
        <v>2</v>
      </c>
      <c r="L110" s="6">
        <v>6</v>
      </c>
      <c r="M110" s="6">
        <v>28</v>
      </c>
      <c r="N110" s="6">
        <v>6</v>
      </c>
      <c r="O110" s="6">
        <v>8</v>
      </c>
      <c r="P110" s="6">
        <v>10</v>
      </c>
      <c r="Q110" s="6">
        <f t="shared" si="29"/>
        <v>1748.315934</v>
      </c>
      <c r="R110" s="6" t="str">
        <f t="shared" si="30"/>
        <v>HIGH_HEALTHY</v>
      </c>
      <c r="S110" s="6"/>
      <c r="T110" s="6"/>
    </row>
    <row r="111" spans="1:20" x14ac:dyDescent="0.35">
      <c r="A111" t="s">
        <v>102</v>
      </c>
      <c r="B111" t="s">
        <v>128</v>
      </c>
      <c r="C111" s="6">
        <v>570</v>
      </c>
      <c r="D111" s="6">
        <v>300</v>
      </c>
      <c r="E111" s="6">
        <v>33</v>
      </c>
      <c r="F111" s="6">
        <v>5</v>
      </c>
      <c r="G111" s="6">
        <v>1.3159339999999999</v>
      </c>
      <c r="H111" s="6">
        <v>45</v>
      </c>
      <c r="I111" s="6">
        <v>1060</v>
      </c>
      <c r="J111" s="6">
        <v>47</v>
      </c>
      <c r="K111" s="6">
        <v>4</v>
      </c>
      <c r="L111" s="6">
        <v>6</v>
      </c>
      <c r="M111" s="6">
        <v>23</v>
      </c>
      <c r="N111" s="6">
        <v>6</v>
      </c>
      <c r="O111" s="6">
        <v>8</v>
      </c>
      <c r="P111" s="6">
        <v>10</v>
      </c>
      <c r="Q111" s="6">
        <f t="shared" si="29"/>
        <v>2118.3159340000002</v>
      </c>
      <c r="R111" s="6" t="str">
        <f t="shared" si="30"/>
        <v>HIGH_HEALTHY</v>
      </c>
      <c r="S111" s="6"/>
      <c r="T111" s="6"/>
    </row>
    <row r="112" spans="1:20" x14ac:dyDescent="0.35">
      <c r="A112" t="s">
        <v>102</v>
      </c>
      <c r="B112" t="s">
        <v>129</v>
      </c>
      <c r="C112" s="6">
        <v>450</v>
      </c>
      <c r="D112" s="6">
        <v>220</v>
      </c>
      <c r="E112" s="6">
        <v>24</v>
      </c>
      <c r="F112" s="6">
        <v>4</v>
      </c>
      <c r="G112" s="6">
        <v>1.3159339999999999</v>
      </c>
      <c r="H112" s="6">
        <v>35</v>
      </c>
      <c r="I112" s="6">
        <v>740</v>
      </c>
      <c r="J112" s="6">
        <v>43</v>
      </c>
      <c r="K112" s="6">
        <v>1</v>
      </c>
      <c r="L112" s="6">
        <v>4</v>
      </c>
      <c r="M112" s="6">
        <v>19</v>
      </c>
      <c r="N112" s="6">
        <v>21.338349999999998</v>
      </c>
      <c r="O112" s="6">
        <v>22.289860000000001</v>
      </c>
      <c r="P112" s="6">
        <v>4</v>
      </c>
      <c r="Q112" s="6">
        <f t="shared" si="29"/>
        <v>1588.9441440000001</v>
      </c>
      <c r="R112" s="6" t="str">
        <f t="shared" si="30"/>
        <v>HIGH_HEALTHY</v>
      </c>
      <c r="S112" s="6"/>
      <c r="T112" s="6"/>
    </row>
    <row r="113" spans="1:20" x14ac:dyDescent="0.35">
      <c r="A113" t="s">
        <v>102</v>
      </c>
      <c r="B113" t="s">
        <v>130</v>
      </c>
      <c r="C113" s="6">
        <v>280</v>
      </c>
      <c r="D113" s="6">
        <v>130</v>
      </c>
      <c r="E113" s="6">
        <v>14</v>
      </c>
      <c r="F113" s="6">
        <v>2.5</v>
      </c>
      <c r="G113" s="6">
        <v>1.3159339999999999</v>
      </c>
      <c r="H113" s="6">
        <v>74.184889999999996</v>
      </c>
      <c r="I113" s="6">
        <v>800</v>
      </c>
      <c r="J113" s="6">
        <v>16</v>
      </c>
      <c r="K113" s="6">
        <v>4.238289</v>
      </c>
      <c r="L113" s="6">
        <v>7.6482619999999999</v>
      </c>
      <c r="M113" s="6">
        <v>22</v>
      </c>
      <c r="N113" s="6">
        <v>21.338349999999998</v>
      </c>
      <c r="O113" s="6">
        <v>22.289860000000001</v>
      </c>
      <c r="P113" s="6">
        <v>25.266670000000001</v>
      </c>
      <c r="Q113" s="6">
        <f t="shared" si="29"/>
        <v>1420.7822549999999</v>
      </c>
      <c r="R113" s="6" t="str">
        <f t="shared" si="30"/>
        <v>HIGH_HEALTHY</v>
      </c>
      <c r="S113" s="6"/>
      <c r="T113" s="6"/>
    </row>
    <row r="114" spans="1:20" x14ac:dyDescent="0.35">
      <c r="A114" t="s">
        <v>102</v>
      </c>
      <c r="B114" t="s">
        <v>131</v>
      </c>
      <c r="C114" s="6">
        <v>470</v>
      </c>
      <c r="D114" s="6">
        <v>220</v>
      </c>
      <c r="E114" s="6">
        <v>24</v>
      </c>
      <c r="F114" s="6">
        <v>4.5</v>
      </c>
      <c r="G114" s="6">
        <v>1.3159339999999999</v>
      </c>
      <c r="H114" s="6">
        <v>74.184889999999996</v>
      </c>
      <c r="I114" s="6">
        <v>1340</v>
      </c>
      <c r="J114" s="6">
        <v>26</v>
      </c>
      <c r="K114" s="6">
        <v>4.238289</v>
      </c>
      <c r="L114" s="6">
        <v>7.6482619999999999</v>
      </c>
      <c r="M114" s="6">
        <v>37</v>
      </c>
      <c r="N114" s="6">
        <v>21.338349999999998</v>
      </c>
      <c r="O114" s="6">
        <v>22.289860000000001</v>
      </c>
      <c r="P114" s="6">
        <v>25.266670000000001</v>
      </c>
      <c r="Q114" s="6">
        <f t="shared" si="29"/>
        <v>2277.7822549999996</v>
      </c>
      <c r="R114" s="6" t="str">
        <f t="shared" si="30"/>
        <v>HIGH_HEALTHY</v>
      </c>
      <c r="S114" s="6"/>
      <c r="T114" s="6"/>
    </row>
    <row r="115" spans="1:20" x14ac:dyDescent="0.35">
      <c r="A115" t="s">
        <v>102</v>
      </c>
      <c r="B115" t="s">
        <v>132</v>
      </c>
      <c r="C115" s="6">
        <v>740</v>
      </c>
      <c r="D115" s="6">
        <v>350</v>
      </c>
      <c r="E115" s="6">
        <v>39</v>
      </c>
      <c r="F115" s="6">
        <v>8</v>
      </c>
      <c r="G115" s="6">
        <v>1.3159339999999999</v>
      </c>
      <c r="H115" s="6">
        <v>90</v>
      </c>
      <c r="I115" s="6">
        <v>1550</v>
      </c>
      <c r="J115" s="6">
        <v>63</v>
      </c>
      <c r="K115" s="6">
        <v>4</v>
      </c>
      <c r="L115" s="6">
        <v>12</v>
      </c>
      <c r="M115" s="6">
        <v>33</v>
      </c>
      <c r="N115" s="6">
        <v>10</v>
      </c>
      <c r="O115" s="6">
        <v>8</v>
      </c>
      <c r="P115" s="6">
        <v>15</v>
      </c>
      <c r="Q115" s="6">
        <f t="shared" si="29"/>
        <v>2923.3159340000002</v>
      </c>
      <c r="R115" s="6" t="str">
        <f t="shared" si="30"/>
        <v>HIGH_HEALTHY</v>
      </c>
      <c r="S115" s="6"/>
      <c r="T115" s="6"/>
    </row>
    <row r="116" spans="1:20" x14ac:dyDescent="0.35">
      <c r="A116" t="s">
        <v>102</v>
      </c>
      <c r="B116" t="s">
        <v>133</v>
      </c>
      <c r="C116" s="6">
        <v>1000</v>
      </c>
      <c r="D116" s="6">
        <v>550</v>
      </c>
      <c r="E116" s="6">
        <v>61</v>
      </c>
      <c r="F116" s="6">
        <v>12</v>
      </c>
      <c r="G116" s="6">
        <v>0.5</v>
      </c>
      <c r="H116" s="6">
        <v>125</v>
      </c>
      <c r="I116" s="6">
        <v>4520</v>
      </c>
      <c r="J116" s="6">
        <v>70</v>
      </c>
      <c r="K116" s="6">
        <v>5</v>
      </c>
      <c r="L116" s="6">
        <v>12</v>
      </c>
      <c r="M116" s="6">
        <v>23</v>
      </c>
      <c r="N116" s="6">
        <v>21.338349999999998</v>
      </c>
      <c r="O116" s="6">
        <v>22.289860000000001</v>
      </c>
      <c r="P116" s="6">
        <v>25.266670000000001</v>
      </c>
      <c r="Q116" s="6">
        <f t="shared" si="29"/>
        <v>6447.3948799999998</v>
      </c>
      <c r="R116" s="6" t="str">
        <f t="shared" si="30"/>
        <v>LOW_HEALTHY</v>
      </c>
      <c r="S116" s="6"/>
      <c r="T116" s="6"/>
    </row>
    <row r="117" spans="1:20" x14ac:dyDescent="0.35">
      <c r="A117" t="s">
        <v>102</v>
      </c>
      <c r="B117" t="s">
        <v>134</v>
      </c>
      <c r="C117" s="6">
        <v>1350</v>
      </c>
      <c r="D117" s="6">
        <v>900</v>
      </c>
      <c r="E117" s="6">
        <v>100</v>
      </c>
      <c r="F117" s="6">
        <v>17</v>
      </c>
      <c r="G117" s="6">
        <v>1.3159339999999999</v>
      </c>
      <c r="H117" s="6">
        <v>190</v>
      </c>
      <c r="I117" s="6">
        <v>2180</v>
      </c>
      <c r="J117" s="6">
        <v>69</v>
      </c>
      <c r="K117" s="6">
        <v>4</v>
      </c>
      <c r="L117" s="6">
        <v>10</v>
      </c>
      <c r="M117" s="6">
        <v>23</v>
      </c>
      <c r="N117" s="6">
        <v>21.338349999999998</v>
      </c>
      <c r="O117" s="6">
        <v>22.289860000000001</v>
      </c>
      <c r="P117" s="6">
        <v>25.266670000000001</v>
      </c>
      <c r="Q117" s="6">
        <f t="shared" si="29"/>
        <v>4913.210814</v>
      </c>
      <c r="R117" s="6" t="str">
        <f t="shared" si="30"/>
        <v>HIGH_HEALTHY</v>
      </c>
      <c r="S117" s="6"/>
      <c r="T117" s="6"/>
    </row>
    <row r="118" spans="1:20" x14ac:dyDescent="0.35">
      <c r="A118" t="s">
        <v>102</v>
      </c>
      <c r="B118" t="s">
        <v>135</v>
      </c>
      <c r="C118" s="6">
        <v>380</v>
      </c>
      <c r="D118" s="6">
        <v>190</v>
      </c>
      <c r="E118" s="6">
        <v>22</v>
      </c>
      <c r="F118" s="6">
        <v>4</v>
      </c>
      <c r="G118" s="6">
        <v>1.3159339999999999</v>
      </c>
      <c r="H118" s="6">
        <v>45</v>
      </c>
      <c r="I118" s="6">
        <v>1250</v>
      </c>
      <c r="J118" s="6">
        <v>27</v>
      </c>
      <c r="K118" s="6">
        <v>3</v>
      </c>
      <c r="L118" s="6">
        <v>1</v>
      </c>
      <c r="M118" s="6">
        <v>18</v>
      </c>
      <c r="N118" s="6">
        <v>21.338349999999998</v>
      </c>
      <c r="O118" s="6">
        <v>22.289860000000001</v>
      </c>
      <c r="P118" s="6">
        <v>2</v>
      </c>
      <c r="Q118" s="6">
        <f t="shared" si="29"/>
        <v>1986.9441440000001</v>
      </c>
      <c r="R118" s="6" t="str">
        <f t="shared" si="30"/>
        <v>HIGH_HEALTHY</v>
      </c>
      <c r="S118" s="6"/>
      <c r="T118" s="6"/>
    </row>
    <row r="119" spans="1:20" x14ac:dyDescent="0.35">
      <c r="A119" t="s">
        <v>102</v>
      </c>
      <c r="B119" t="s">
        <v>136</v>
      </c>
      <c r="C119" s="6">
        <v>560</v>
      </c>
      <c r="D119" s="6">
        <v>290</v>
      </c>
      <c r="E119" s="6">
        <v>32</v>
      </c>
      <c r="F119" s="6">
        <v>6</v>
      </c>
      <c r="G119" s="6">
        <v>1</v>
      </c>
      <c r="H119" s="6">
        <v>65</v>
      </c>
      <c r="I119" s="6">
        <v>1890</v>
      </c>
      <c r="J119" s="6">
        <v>41</v>
      </c>
      <c r="K119" s="6">
        <v>5</v>
      </c>
      <c r="L119" s="6">
        <v>2</v>
      </c>
      <c r="M119" s="6">
        <v>27</v>
      </c>
      <c r="N119" s="6">
        <v>21.338349999999998</v>
      </c>
      <c r="O119" s="6">
        <v>22.289860000000001</v>
      </c>
      <c r="P119" s="6">
        <v>4</v>
      </c>
      <c r="Q119" s="6">
        <f t="shared" si="29"/>
        <v>2966.6282099999999</v>
      </c>
      <c r="R119" s="6" t="str">
        <f t="shared" si="30"/>
        <v>HIGH_HEALTHY</v>
      </c>
      <c r="S119" s="6"/>
      <c r="T119" s="6"/>
    </row>
    <row r="120" spans="1:20" x14ac:dyDescent="0.35">
      <c r="A120" t="s">
        <v>102</v>
      </c>
      <c r="B120" t="s">
        <v>137</v>
      </c>
      <c r="C120" s="6">
        <v>350</v>
      </c>
      <c r="D120" s="6">
        <v>150</v>
      </c>
      <c r="E120" s="6">
        <v>17</v>
      </c>
      <c r="F120" s="6">
        <v>3</v>
      </c>
      <c r="G120" s="6">
        <v>1.3159339999999999</v>
      </c>
      <c r="H120" s="6">
        <v>45</v>
      </c>
      <c r="I120" s="6">
        <v>860</v>
      </c>
      <c r="J120" s="6">
        <v>30</v>
      </c>
      <c r="K120" s="6">
        <v>2</v>
      </c>
      <c r="L120" s="6">
        <v>7.6482619999999999</v>
      </c>
      <c r="M120" s="6">
        <v>21</v>
      </c>
      <c r="N120" s="6">
        <v>10</v>
      </c>
      <c r="O120" s="6">
        <v>22.289860000000001</v>
      </c>
      <c r="P120" s="6">
        <v>2</v>
      </c>
      <c r="Q120" s="6">
        <f t="shared" si="29"/>
        <v>1521.254056</v>
      </c>
      <c r="R120" s="6" t="str">
        <f t="shared" si="30"/>
        <v>HIGH_HEALTHY</v>
      </c>
      <c r="S120" s="6"/>
      <c r="T120" s="6"/>
    </row>
    <row r="121" spans="1:20" x14ac:dyDescent="0.35">
      <c r="A121" t="s">
        <v>102</v>
      </c>
      <c r="B121" t="s">
        <v>138</v>
      </c>
      <c r="C121" s="6">
        <v>610</v>
      </c>
      <c r="D121" s="6">
        <v>270</v>
      </c>
      <c r="E121" s="6">
        <v>30</v>
      </c>
      <c r="F121" s="6">
        <v>5</v>
      </c>
      <c r="G121" s="6">
        <v>1.3159339999999999</v>
      </c>
      <c r="H121" s="6">
        <v>80</v>
      </c>
      <c r="I121" s="6">
        <v>1500</v>
      </c>
      <c r="J121" s="6">
        <v>51</v>
      </c>
      <c r="K121" s="6">
        <v>3</v>
      </c>
      <c r="L121" s="6">
        <v>7.6482619999999999</v>
      </c>
      <c r="M121" s="6">
        <v>36</v>
      </c>
      <c r="N121" s="6">
        <v>17</v>
      </c>
      <c r="O121" s="6">
        <v>22.289860000000001</v>
      </c>
      <c r="P121" s="6">
        <v>3</v>
      </c>
      <c r="Q121" s="6">
        <f t="shared" si="29"/>
        <v>2636.2540560000002</v>
      </c>
      <c r="R121" s="6" t="str">
        <f t="shared" si="30"/>
        <v>HIGH_HEALTHY</v>
      </c>
      <c r="S121" s="6"/>
      <c r="T121" s="6"/>
    </row>
    <row r="122" spans="1:20" x14ac:dyDescent="0.35">
      <c r="A122" t="s">
        <v>102</v>
      </c>
      <c r="B122" t="s">
        <v>139</v>
      </c>
      <c r="C122" s="6">
        <v>970</v>
      </c>
      <c r="D122" s="6">
        <v>410</v>
      </c>
      <c r="E122" s="6">
        <v>46</v>
      </c>
      <c r="F122" s="6">
        <v>8</v>
      </c>
      <c r="G122" s="6">
        <v>1</v>
      </c>
      <c r="H122" s="6">
        <v>55</v>
      </c>
      <c r="I122" s="6">
        <v>2160</v>
      </c>
      <c r="J122" s="6">
        <v>109</v>
      </c>
      <c r="K122" s="6">
        <v>7</v>
      </c>
      <c r="L122" s="6">
        <v>9</v>
      </c>
      <c r="M122" s="6">
        <v>30</v>
      </c>
      <c r="N122" s="6">
        <v>1</v>
      </c>
      <c r="O122" s="6">
        <v>6</v>
      </c>
      <c r="P122" s="6">
        <v>13</v>
      </c>
      <c r="Q122" s="6">
        <f t="shared" si="29"/>
        <v>3825</v>
      </c>
      <c r="R122" s="6" t="str">
        <f t="shared" si="30"/>
        <v>HIGH_HEALTHY</v>
      </c>
      <c r="S122" s="6"/>
      <c r="T122" s="6"/>
    </row>
    <row r="123" spans="1:20" x14ac:dyDescent="0.35">
      <c r="A123" t="s">
        <v>102</v>
      </c>
      <c r="B123" t="s">
        <v>140</v>
      </c>
      <c r="C123" s="6">
        <v>1080</v>
      </c>
      <c r="D123" s="6">
        <v>460</v>
      </c>
      <c r="E123" s="6">
        <v>51</v>
      </c>
      <c r="F123" s="6">
        <v>9</v>
      </c>
      <c r="G123" s="6">
        <v>1</v>
      </c>
      <c r="H123" s="6">
        <v>75</v>
      </c>
      <c r="I123" s="6">
        <v>2390</v>
      </c>
      <c r="J123" s="6">
        <v>118</v>
      </c>
      <c r="K123" s="6">
        <v>8</v>
      </c>
      <c r="L123" s="6">
        <v>9</v>
      </c>
      <c r="M123" s="6">
        <v>37</v>
      </c>
      <c r="N123" s="6">
        <v>1</v>
      </c>
      <c r="O123" s="6">
        <v>7</v>
      </c>
      <c r="P123" s="6">
        <v>13</v>
      </c>
      <c r="Q123" s="6">
        <f t="shared" si="29"/>
        <v>4259</v>
      </c>
      <c r="R123" s="6" t="str">
        <f t="shared" si="30"/>
        <v>HIGH_HEALTHY</v>
      </c>
      <c r="S123" s="6"/>
      <c r="T123" s="6"/>
    </row>
    <row r="124" spans="1:20" x14ac:dyDescent="0.35">
      <c r="A124" t="s">
        <v>102</v>
      </c>
      <c r="B124" t="s">
        <v>141</v>
      </c>
      <c r="C124" s="6">
        <v>1190</v>
      </c>
      <c r="D124" s="6">
        <v>510</v>
      </c>
      <c r="E124" s="6">
        <v>57</v>
      </c>
      <c r="F124" s="6">
        <v>10</v>
      </c>
      <c r="G124" s="6">
        <v>1</v>
      </c>
      <c r="H124" s="6">
        <v>90</v>
      </c>
      <c r="I124" s="6">
        <v>2610</v>
      </c>
      <c r="J124" s="6">
        <v>126</v>
      </c>
      <c r="K124" s="6">
        <v>8</v>
      </c>
      <c r="L124" s="6">
        <v>9</v>
      </c>
      <c r="M124" s="6">
        <v>44</v>
      </c>
      <c r="N124" s="6">
        <v>2</v>
      </c>
      <c r="O124" s="6">
        <v>8</v>
      </c>
      <c r="P124" s="6">
        <v>14</v>
      </c>
      <c r="Q124" s="6">
        <f t="shared" si="29"/>
        <v>4679</v>
      </c>
      <c r="R124" s="6" t="str">
        <f t="shared" si="30"/>
        <v>HIGH_HEALTHY</v>
      </c>
      <c r="S124" s="6"/>
      <c r="T124" s="6"/>
    </row>
    <row r="125" spans="1:20" x14ac:dyDescent="0.35">
      <c r="A125" t="s">
        <v>102</v>
      </c>
      <c r="B125" t="s">
        <v>142</v>
      </c>
      <c r="C125" s="6">
        <v>330</v>
      </c>
      <c r="D125" s="6">
        <v>140</v>
      </c>
      <c r="E125" s="6">
        <v>16</v>
      </c>
      <c r="F125" s="6">
        <v>3</v>
      </c>
      <c r="G125" s="6">
        <v>1.3159339999999999</v>
      </c>
      <c r="H125" s="6">
        <v>55</v>
      </c>
      <c r="I125" s="6">
        <v>670</v>
      </c>
      <c r="J125" s="6">
        <v>25</v>
      </c>
      <c r="K125" s="6">
        <v>2</v>
      </c>
      <c r="L125" s="6">
        <v>7.6482619999999999</v>
      </c>
      <c r="M125" s="6">
        <v>22</v>
      </c>
      <c r="N125" s="6">
        <v>1</v>
      </c>
      <c r="O125" s="6">
        <v>2</v>
      </c>
      <c r="P125" s="6">
        <v>1</v>
      </c>
      <c r="Q125" s="6">
        <f t="shared" si="29"/>
        <v>1275.9641959999999</v>
      </c>
      <c r="R125" s="6" t="str">
        <f t="shared" si="30"/>
        <v>HIGH_HEALTHY</v>
      </c>
      <c r="S125" s="6"/>
      <c r="T125" s="6"/>
    </row>
    <row r="126" spans="1:20" x14ac:dyDescent="0.35">
      <c r="A126" t="s">
        <v>102</v>
      </c>
      <c r="B126" t="s">
        <v>143</v>
      </c>
      <c r="C126" s="6">
        <v>440</v>
      </c>
      <c r="D126" s="6">
        <v>190</v>
      </c>
      <c r="E126" s="6">
        <v>21</v>
      </c>
      <c r="F126" s="6">
        <v>4</v>
      </c>
      <c r="G126" s="6">
        <v>1.3159339999999999</v>
      </c>
      <c r="H126" s="6">
        <v>70</v>
      </c>
      <c r="I126" s="6">
        <v>900</v>
      </c>
      <c r="J126" s="6">
        <v>34</v>
      </c>
      <c r="K126" s="6">
        <v>2</v>
      </c>
      <c r="L126" s="6">
        <v>1</v>
      </c>
      <c r="M126" s="6">
        <v>29</v>
      </c>
      <c r="N126" s="6">
        <v>1</v>
      </c>
      <c r="O126" s="6">
        <v>2</v>
      </c>
      <c r="P126" s="6">
        <v>1</v>
      </c>
      <c r="Q126" s="6">
        <f t="shared" si="29"/>
        <v>1696.315934</v>
      </c>
      <c r="R126" s="6" t="str">
        <f t="shared" si="30"/>
        <v>HIGH_HEALTHY</v>
      </c>
      <c r="S126" s="6"/>
      <c r="T126" s="6"/>
    </row>
    <row r="127" spans="1:20" x14ac:dyDescent="0.35">
      <c r="A127" t="s">
        <v>102</v>
      </c>
      <c r="B127" t="s">
        <v>144</v>
      </c>
      <c r="C127" s="6">
        <v>550</v>
      </c>
      <c r="D127" s="6">
        <v>240</v>
      </c>
      <c r="E127" s="6">
        <v>26</v>
      </c>
      <c r="F127" s="6">
        <v>5</v>
      </c>
      <c r="G127" s="6">
        <v>1.3159339999999999</v>
      </c>
      <c r="H127" s="6">
        <v>90</v>
      </c>
      <c r="I127" s="6">
        <v>1120</v>
      </c>
      <c r="J127" s="6">
        <v>42</v>
      </c>
      <c r="K127" s="6">
        <v>3</v>
      </c>
      <c r="L127" s="6">
        <v>1</v>
      </c>
      <c r="M127" s="6">
        <v>36</v>
      </c>
      <c r="N127" s="6">
        <v>1</v>
      </c>
      <c r="O127" s="6">
        <v>3</v>
      </c>
      <c r="P127" s="6">
        <v>2</v>
      </c>
      <c r="Q127" s="6">
        <f t="shared" si="29"/>
        <v>2120.3159340000002</v>
      </c>
      <c r="R127" s="6" t="str">
        <f t="shared" si="30"/>
        <v>HIGH_HEALTHY</v>
      </c>
      <c r="S127" s="6"/>
      <c r="T127" s="6"/>
    </row>
    <row r="128" spans="1:20" x14ac:dyDescent="0.35">
      <c r="A128" t="s">
        <v>102</v>
      </c>
      <c r="B128" t="s">
        <v>145</v>
      </c>
      <c r="C128" s="6">
        <v>730</v>
      </c>
      <c r="D128" s="6">
        <v>350</v>
      </c>
      <c r="E128" s="6">
        <v>39</v>
      </c>
      <c r="F128" s="6">
        <v>8</v>
      </c>
      <c r="G128" s="6">
        <v>1.3159339999999999</v>
      </c>
      <c r="H128" s="6">
        <v>90</v>
      </c>
      <c r="I128" s="6">
        <v>1540</v>
      </c>
      <c r="J128" s="6">
        <v>62</v>
      </c>
      <c r="K128" s="6">
        <v>3</v>
      </c>
      <c r="L128" s="6">
        <v>11</v>
      </c>
      <c r="M128" s="6">
        <v>32</v>
      </c>
      <c r="N128" s="6">
        <v>4</v>
      </c>
      <c r="O128" s="6">
        <v>2</v>
      </c>
      <c r="P128" s="6">
        <v>15</v>
      </c>
      <c r="Q128" s="6">
        <f t="shared" si="29"/>
        <v>2887.3159340000002</v>
      </c>
      <c r="R128" s="6" t="str">
        <f t="shared" si="30"/>
        <v>HIGH_HEALTHY</v>
      </c>
      <c r="S128" s="6"/>
      <c r="T128" s="6"/>
    </row>
    <row r="129" spans="1:20" x14ac:dyDescent="0.35">
      <c r="A129" t="s">
        <v>102</v>
      </c>
      <c r="B129" t="s">
        <v>146</v>
      </c>
      <c r="C129" s="6">
        <v>100</v>
      </c>
      <c r="D129" s="6">
        <v>580</v>
      </c>
      <c r="E129" s="6">
        <v>64</v>
      </c>
      <c r="F129" s="6">
        <v>15</v>
      </c>
      <c r="G129" s="6">
        <v>0.5</v>
      </c>
      <c r="H129" s="6">
        <v>100</v>
      </c>
      <c r="I129" s="6">
        <v>2070</v>
      </c>
      <c r="J129" s="6">
        <v>65</v>
      </c>
      <c r="K129" s="6">
        <v>4</v>
      </c>
      <c r="L129" s="6">
        <v>12</v>
      </c>
      <c r="M129" s="6">
        <v>39</v>
      </c>
      <c r="N129" s="6">
        <v>15</v>
      </c>
      <c r="O129" s="6">
        <v>8</v>
      </c>
      <c r="P129" s="6">
        <v>30</v>
      </c>
      <c r="Q129" s="6">
        <f t="shared" si="29"/>
        <v>3102.5</v>
      </c>
      <c r="R129" s="6" t="str">
        <f t="shared" si="30"/>
        <v>HIGH_HEALTHY</v>
      </c>
      <c r="S129" s="6"/>
      <c r="T129" s="6"/>
    </row>
    <row r="130" spans="1:20" x14ac:dyDescent="0.35">
      <c r="A130" t="s">
        <v>102</v>
      </c>
      <c r="B130" t="s">
        <v>147</v>
      </c>
      <c r="C130" s="6">
        <v>370</v>
      </c>
      <c r="D130" s="6">
        <v>160</v>
      </c>
      <c r="E130" s="6">
        <v>18</v>
      </c>
      <c r="F130" s="6">
        <v>7</v>
      </c>
      <c r="G130" s="6">
        <v>1.3159339999999999</v>
      </c>
      <c r="H130" s="6">
        <v>40</v>
      </c>
      <c r="I130" s="6">
        <v>1180</v>
      </c>
      <c r="J130" s="6">
        <v>40</v>
      </c>
      <c r="K130" s="6">
        <v>1</v>
      </c>
      <c r="L130" s="6">
        <v>15</v>
      </c>
      <c r="M130" s="6">
        <v>12</v>
      </c>
      <c r="N130" s="6">
        <v>2</v>
      </c>
      <c r="O130" s="6">
        <v>4</v>
      </c>
      <c r="P130" s="6">
        <v>8</v>
      </c>
      <c r="Q130" s="6">
        <f t="shared" si="29"/>
        <v>1858.315934</v>
      </c>
      <c r="R130" s="6" t="str">
        <f t="shared" si="30"/>
        <v>HIGH_HEALTHY</v>
      </c>
      <c r="S130" s="6"/>
      <c r="T130" s="6"/>
    </row>
    <row r="131" spans="1:20" x14ac:dyDescent="0.35">
      <c r="A131" t="s">
        <v>102</v>
      </c>
      <c r="B131" t="s">
        <v>148</v>
      </c>
      <c r="C131" s="6">
        <v>430</v>
      </c>
      <c r="D131" s="6">
        <v>180</v>
      </c>
      <c r="E131" s="6">
        <v>20</v>
      </c>
      <c r="F131" s="6">
        <v>7</v>
      </c>
      <c r="G131" s="6">
        <v>1.3159339999999999</v>
      </c>
      <c r="H131" s="6">
        <v>40</v>
      </c>
      <c r="I131" s="6">
        <v>2310</v>
      </c>
      <c r="J131" s="6">
        <v>49</v>
      </c>
      <c r="K131" s="6">
        <v>1</v>
      </c>
      <c r="L131" s="6">
        <v>17</v>
      </c>
      <c r="M131" s="6">
        <v>14</v>
      </c>
      <c r="N131" s="6">
        <v>4</v>
      </c>
      <c r="O131" s="6">
        <v>6</v>
      </c>
      <c r="P131" s="6">
        <v>10</v>
      </c>
      <c r="Q131" s="6">
        <f t="shared" ref="Q131:Q194" si="31">SUM(C131:P131)</f>
        <v>3089.3159340000002</v>
      </c>
      <c r="R131" s="6" t="str">
        <f t="shared" ref="R131:R194" si="32">IF(1 - (Q131 - MIN($Q$2:$Q$516)) / (MAX($Q$2:$Q$516) - MIN($Q$2:$Q$516)) &gt;= 0.5, "HIGH_HEALTHY", "LOW_HEALTHY")</f>
        <v>HIGH_HEALTHY</v>
      </c>
      <c r="S131" s="6"/>
      <c r="T131" s="6"/>
    </row>
    <row r="132" spans="1:20" x14ac:dyDescent="0.35">
      <c r="A132" t="s">
        <v>102</v>
      </c>
      <c r="B132" t="s">
        <v>149</v>
      </c>
      <c r="C132" s="6">
        <v>410</v>
      </c>
      <c r="D132" s="6">
        <v>230</v>
      </c>
      <c r="E132" s="6">
        <v>26</v>
      </c>
      <c r="F132" s="6">
        <v>11</v>
      </c>
      <c r="G132" s="6">
        <v>1.3159339999999999</v>
      </c>
      <c r="H132" s="6">
        <v>65</v>
      </c>
      <c r="I132" s="6">
        <v>1140</v>
      </c>
      <c r="J132" s="6">
        <v>30</v>
      </c>
      <c r="K132" s="6">
        <v>2</v>
      </c>
      <c r="L132" s="6">
        <v>4</v>
      </c>
      <c r="M132" s="6">
        <v>17</v>
      </c>
      <c r="N132" s="6">
        <v>10</v>
      </c>
      <c r="O132" s="6">
        <v>2</v>
      </c>
      <c r="P132" s="6">
        <v>20</v>
      </c>
      <c r="Q132" s="6">
        <f t="shared" si="31"/>
        <v>1968.315934</v>
      </c>
      <c r="R132" s="6" t="str">
        <f t="shared" si="32"/>
        <v>HIGH_HEALTHY</v>
      </c>
      <c r="S132" s="6"/>
      <c r="T132" s="6"/>
    </row>
    <row r="133" spans="1:20" x14ac:dyDescent="0.35">
      <c r="A133" t="s">
        <v>102</v>
      </c>
      <c r="B133" t="s">
        <v>150</v>
      </c>
      <c r="C133" s="6">
        <v>340</v>
      </c>
      <c r="D133" s="6">
        <v>170</v>
      </c>
      <c r="E133" s="6">
        <v>19</v>
      </c>
      <c r="F133" s="6">
        <v>7</v>
      </c>
      <c r="G133" s="6">
        <v>1.3159339999999999</v>
      </c>
      <c r="H133" s="6">
        <v>40</v>
      </c>
      <c r="I133" s="6">
        <v>1250</v>
      </c>
      <c r="J133" s="6">
        <v>30</v>
      </c>
      <c r="K133" s="6">
        <v>3</v>
      </c>
      <c r="L133" s="6">
        <v>4</v>
      </c>
      <c r="M133" s="6">
        <v>13</v>
      </c>
      <c r="N133" s="6">
        <v>2</v>
      </c>
      <c r="O133" s="6">
        <v>10</v>
      </c>
      <c r="P133" s="6">
        <v>8</v>
      </c>
      <c r="Q133" s="6">
        <f t="shared" si="31"/>
        <v>1897.315934</v>
      </c>
      <c r="R133" s="6" t="str">
        <f t="shared" si="32"/>
        <v>HIGH_HEALTHY</v>
      </c>
      <c r="S133" s="6"/>
      <c r="T133" s="6"/>
    </row>
    <row r="134" spans="1:20" x14ac:dyDescent="0.35">
      <c r="A134" t="s">
        <v>102</v>
      </c>
      <c r="B134" t="s">
        <v>151</v>
      </c>
      <c r="C134" s="6">
        <v>320</v>
      </c>
      <c r="D134" s="6">
        <v>160</v>
      </c>
      <c r="E134" s="6">
        <v>18</v>
      </c>
      <c r="F134" s="6">
        <v>7</v>
      </c>
      <c r="G134" s="6">
        <v>1.3159339999999999</v>
      </c>
      <c r="H134" s="6">
        <v>40</v>
      </c>
      <c r="I134" s="6">
        <v>870</v>
      </c>
      <c r="J134" s="6">
        <v>27</v>
      </c>
      <c r="K134" s="6">
        <v>1</v>
      </c>
      <c r="L134" s="6">
        <v>3</v>
      </c>
      <c r="M134" s="6">
        <v>11</v>
      </c>
      <c r="N134" s="6">
        <v>21.338349999999998</v>
      </c>
      <c r="O134" s="6">
        <v>2</v>
      </c>
      <c r="P134" s="6">
        <v>8</v>
      </c>
      <c r="Q134" s="6">
        <f t="shared" si="31"/>
        <v>1489.654284</v>
      </c>
      <c r="R134" s="6" t="str">
        <f t="shared" si="32"/>
        <v>HIGH_HEALTHY</v>
      </c>
      <c r="S134" s="6"/>
      <c r="T134" s="6"/>
    </row>
    <row r="135" spans="1:20" x14ac:dyDescent="0.35">
      <c r="A135" t="s">
        <v>102</v>
      </c>
      <c r="B135" t="s">
        <v>152</v>
      </c>
      <c r="C135" s="6">
        <v>500</v>
      </c>
      <c r="D135" s="6">
        <v>240</v>
      </c>
      <c r="E135" s="6">
        <v>26</v>
      </c>
      <c r="F135" s="6">
        <v>10</v>
      </c>
      <c r="G135" s="6">
        <v>1.3159339999999999</v>
      </c>
      <c r="H135" s="6">
        <v>50</v>
      </c>
      <c r="I135" s="6">
        <v>1410</v>
      </c>
      <c r="J135" s="6">
        <v>46</v>
      </c>
      <c r="K135" s="6">
        <v>2</v>
      </c>
      <c r="L135" s="6">
        <v>7</v>
      </c>
      <c r="M135" s="6">
        <v>15</v>
      </c>
      <c r="N135" s="6">
        <v>1</v>
      </c>
      <c r="O135" s="6">
        <v>3</v>
      </c>
      <c r="P135" s="6">
        <v>8</v>
      </c>
      <c r="Q135" s="6">
        <f t="shared" si="31"/>
        <v>2319.3159340000002</v>
      </c>
      <c r="R135" s="6" t="str">
        <f t="shared" si="32"/>
        <v>HIGH_HEALTHY</v>
      </c>
      <c r="S135" s="6"/>
      <c r="T135" s="6"/>
    </row>
    <row r="136" spans="1:20" x14ac:dyDescent="0.35">
      <c r="A136" t="s">
        <v>102</v>
      </c>
      <c r="B136" t="s">
        <v>153</v>
      </c>
      <c r="C136" s="6">
        <v>210</v>
      </c>
      <c r="D136" s="6">
        <v>100</v>
      </c>
      <c r="E136" s="6">
        <v>11</v>
      </c>
      <c r="F136" s="6">
        <v>4</v>
      </c>
      <c r="G136" s="6">
        <v>1.3159339999999999</v>
      </c>
      <c r="H136" s="6">
        <v>20</v>
      </c>
      <c r="I136" s="6">
        <v>530</v>
      </c>
      <c r="J136" s="6">
        <v>23</v>
      </c>
      <c r="K136" s="6">
        <v>2</v>
      </c>
      <c r="L136" s="6">
        <v>4</v>
      </c>
      <c r="M136" s="6">
        <v>6</v>
      </c>
      <c r="N136" s="6">
        <v>21.338349999999998</v>
      </c>
      <c r="O136" s="6">
        <v>22.289860000000001</v>
      </c>
      <c r="P136" s="6">
        <v>4</v>
      </c>
      <c r="Q136" s="6">
        <f t="shared" si="31"/>
        <v>958.94414399999994</v>
      </c>
      <c r="R136" s="6" t="str">
        <f t="shared" si="32"/>
        <v>HIGH_HEALTHY</v>
      </c>
      <c r="S136" s="6"/>
      <c r="T136" s="6"/>
    </row>
    <row r="137" spans="1:20" x14ac:dyDescent="0.35">
      <c r="A137" t="s">
        <v>102</v>
      </c>
      <c r="B137" t="s">
        <v>154</v>
      </c>
      <c r="C137" s="6">
        <v>830</v>
      </c>
      <c r="D137" s="6">
        <v>490</v>
      </c>
      <c r="E137" s="6">
        <v>54</v>
      </c>
      <c r="F137" s="6">
        <v>22</v>
      </c>
      <c r="G137" s="6">
        <v>1</v>
      </c>
      <c r="H137" s="6">
        <v>85</v>
      </c>
      <c r="I137" s="6">
        <v>1940</v>
      </c>
      <c r="J137" s="6">
        <v>54</v>
      </c>
      <c r="K137" s="6">
        <v>3</v>
      </c>
      <c r="L137" s="6">
        <v>9</v>
      </c>
      <c r="M137" s="6">
        <v>30</v>
      </c>
      <c r="N137" s="6">
        <v>15</v>
      </c>
      <c r="O137" s="6">
        <v>4</v>
      </c>
      <c r="P137" s="6">
        <v>30</v>
      </c>
      <c r="Q137" s="6">
        <f t="shared" si="31"/>
        <v>3567</v>
      </c>
      <c r="R137" s="6" t="str">
        <f t="shared" si="32"/>
        <v>HIGH_HEALTHY</v>
      </c>
      <c r="S137" s="6"/>
      <c r="T137" s="6"/>
    </row>
    <row r="138" spans="1:20" x14ac:dyDescent="0.35">
      <c r="A138" t="s">
        <v>102</v>
      </c>
      <c r="B138" t="s">
        <v>155</v>
      </c>
      <c r="C138" s="6">
        <v>320</v>
      </c>
      <c r="D138" s="6">
        <v>160</v>
      </c>
      <c r="E138" s="6">
        <v>18</v>
      </c>
      <c r="F138" s="6">
        <v>7</v>
      </c>
      <c r="G138" s="6">
        <v>1.3159339999999999</v>
      </c>
      <c r="H138" s="6">
        <v>35</v>
      </c>
      <c r="I138" s="6">
        <v>910</v>
      </c>
      <c r="J138" s="6">
        <v>27</v>
      </c>
      <c r="K138" s="6">
        <v>1</v>
      </c>
      <c r="L138" s="6">
        <v>2</v>
      </c>
      <c r="M138" s="6">
        <v>11</v>
      </c>
      <c r="N138" s="6">
        <v>21.338349999999998</v>
      </c>
      <c r="O138" s="6">
        <v>22.289860000000001</v>
      </c>
      <c r="P138" s="6">
        <v>4</v>
      </c>
      <c r="Q138" s="6">
        <f t="shared" si="31"/>
        <v>1539.9441440000001</v>
      </c>
      <c r="R138" s="6" t="str">
        <f t="shared" si="32"/>
        <v>HIGH_HEALTHY</v>
      </c>
      <c r="S138" s="6"/>
      <c r="T138" s="6"/>
    </row>
    <row r="139" spans="1:20" x14ac:dyDescent="0.35">
      <c r="A139" t="s">
        <v>156</v>
      </c>
      <c r="B139" t="s">
        <v>157</v>
      </c>
      <c r="C139" s="6">
        <v>330</v>
      </c>
      <c r="D139" s="6">
        <v>100</v>
      </c>
      <c r="E139" s="6">
        <v>11</v>
      </c>
      <c r="F139" s="6">
        <v>4</v>
      </c>
      <c r="G139" s="6">
        <v>1.3159339999999999</v>
      </c>
      <c r="H139" s="6">
        <v>30</v>
      </c>
      <c r="I139" s="6">
        <v>920</v>
      </c>
      <c r="J139" s="6">
        <v>40</v>
      </c>
      <c r="K139" s="6">
        <v>2</v>
      </c>
      <c r="L139" s="6">
        <v>5</v>
      </c>
      <c r="M139" s="6">
        <v>18</v>
      </c>
      <c r="N139" s="6">
        <v>2</v>
      </c>
      <c r="O139" s="6">
        <v>22.289860000000001</v>
      </c>
      <c r="P139" s="6">
        <v>8</v>
      </c>
      <c r="Q139" s="6">
        <f t="shared" si="31"/>
        <v>1493.6057940000001</v>
      </c>
      <c r="R139" s="6" t="str">
        <f t="shared" si="32"/>
        <v>HIGH_HEALTHY</v>
      </c>
      <c r="S139" s="6"/>
      <c r="T139" s="6"/>
    </row>
    <row r="140" spans="1:20" x14ac:dyDescent="0.35">
      <c r="A140" t="s">
        <v>156</v>
      </c>
      <c r="B140" t="s">
        <v>158</v>
      </c>
      <c r="C140" s="6">
        <v>400</v>
      </c>
      <c r="D140" s="6">
        <v>90</v>
      </c>
      <c r="E140" s="6">
        <v>10</v>
      </c>
      <c r="F140" s="6">
        <v>3</v>
      </c>
      <c r="G140" s="6">
        <v>1.3159339999999999</v>
      </c>
      <c r="H140" s="6">
        <v>30</v>
      </c>
      <c r="I140" s="6">
        <v>1230</v>
      </c>
      <c r="J140" s="6">
        <v>58</v>
      </c>
      <c r="K140" s="6">
        <v>3</v>
      </c>
      <c r="L140" s="6">
        <v>23</v>
      </c>
      <c r="M140" s="6">
        <v>18</v>
      </c>
      <c r="N140" s="6">
        <v>4</v>
      </c>
      <c r="O140" s="6">
        <v>10</v>
      </c>
      <c r="P140" s="6">
        <v>10</v>
      </c>
      <c r="Q140" s="6">
        <f t="shared" si="31"/>
        <v>1890.315934</v>
      </c>
      <c r="R140" s="6" t="str">
        <f t="shared" si="32"/>
        <v>HIGH_HEALTHY</v>
      </c>
      <c r="S140" s="6"/>
      <c r="T140" s="6"/>
    </row>
    <row r="141" spans="1:20" x14ac:dyDescent="0.35">
      <c r="A141" t="s">
        <v>156</v>
      </c>
      <c r="B141" t="s">
        <v>159</v>
      </c>
      <c r="C141" s="6">
        <v>450</v>
      </c>
      <c r="D141" s="6">
        <v>180</v>
      </c>
      <c r="E141" s="6">
        <v>20</v>
      </c>
      <c r="F141" s="6">
        <v>6</v>
      </c>
      <c r="G141" s="6">
        <v>1</v>
      </c>
      <c r="H141" s="6">
        <v>50</v>
      </c>
      <c r="I141" s="6">
        <v>1280</v>
      </c>
      <c r="J141" s="6">
        <v>45</v>
      </c>
      <c r="K141" s="6">
        <v>2</v>
      </c>
      <c r="L141" s="6">
        <v>9</v>
      </c>
      <c r="M141" s="6">
        <v>23</v>
      </c>
      <c r="N141" s="6">
        <v>2</v>
      </c>
      <c r="O141" s="6">
        <v>2</v>
      </c>
      <c r="P141" s="6">
        <v>15</v>
      </c>
      <c r="Q141" s="6">
        <f t="shared" si="31"/>
        <v>2085</v>
      </c>
      <c r="R141" s="6" t="str">
        <f t="shared" si="32"/>
        <v>HIGH_HEALTHY</v>
      </c>
      <c r="S141" s="6"/>
      <c r="T141" s="6"/>
    </row>
    <row r="142" spans="1:20" x14ac:dyDescent="0.35">
      <c r="A142" t="s">
        <v>156</v>
      </c>
      <c r="B142" t="s">
        <v>160</v>
      </c>
      <c r="C142" s="6">
        <v>630</v>
      </c>
      <c r="D142" s="6">
        <v>290</v>
      </c>
      <c r="E142" s="6">
        <v>32</v>
      </c>
      <c r="F142" s="6">
        <v>11</v>
      </c>
      <c r="G142" s="6">
        <v>1.5</v>
      </c>
      <c r="H142" s="6">
        <v>100</v>
      </c>
      <c r="I142" s="6">
        <v>2100</v>
      </c>
      <c r="J142" s="6">
        <v>48</v>
      </c>
      <c r="K142" s="6">
        <v>2</v>
      </c>
      <c r="L142" s="6">
        <v>9</v>
      </c>
      <c r="M142" s="6">
        <v>39</v>
      </c>
      <c r="N142" s="6">
        <v>2</v>
      </c>
      <c r="O142" s="6">
        <v>2</v>
      </c>
      <c r="P142" s="6">
        <v>15</v>
      </c>
      <c r="Q142" s="6">
        <f t="shared" si="31"/>
        <v>3281.5</v>
      </c>
      <c r="R142" s="6" t="str">
        <f t="shared" si="32"/>
        <v>HIGH_HEALTHY</v>
      </c>
      <c r="S142" s="6"/>
      <c r="T142" s="6"/>
    </row>
    <row r="143" spans="1:20" x14ac:dyDescent="0.35">
      <c r="A143" t="s">
        <v>156</v>
      </c>
      <c r="B143" t="s">
        <v>161</v>
      </c>
      <c r="C143" s="6">
        <v>650</v>
      </c>
      <c r="D143" s="6">
        <v>300</v>
      </c>
      <c r="E143" s="6">
        <v>33</v>
      </c>
      <c r="F143" s="6">
        <v>12</v>
      </c>
      <c r="G143" s="6">
        <v>1</v>
      </c>
      <c r="H143" s="6">
        <v>105</v>
      </c>
      <c r="I143" s="6">
        <v>1460</v>
      </c>
      <c r="J143" s="6">
        <v>51</v>
      </c>
      <c r="K143" s="6">
        <v>2</v>
      </c>
      <c r="L143" s="6">
        <v>15</v>
      </c>
      <c r="M143" s="6">
        <v>38</v>
      </c>
      <c r="N143" s="6">
        <v>21.338349999999998</v>
      </c>
      <c r="O143" s="6">
        <v>22.289860000000001</v>
      </c>
      <c r="P143" s="6">
        <v>25.266670000000001</v>
      </c>
      <c r="Q143" s="6">
        <f t="shared" si="31"/>
        <v>2735.8948799999998</v>
      </c>
      <c r="R143" s="6" t="str">
        <f t="shared" si="32"/>
        <v>HIGH_HEALTHY</v>
      </c>
      <c r="S143" s="6"/>
      <c r="T143" s="6"/>
    </row>
    <row r="144" spans="1:20" x14ac:dyDescent="0.35">
      <c r="A144" t="s">
        <v>156</v>
      </c>
      <c r="B144" t="s">
        <v>162</v>
      </c>
      <c r="C144" s="6">
        <v>690</v>
      </c>
      <c r="D144" s="6">
        <v>280</v>
      </c>
      <c r="E144" s="6">
        <v>31</v>
      </c>
      <c r="F144" s="6">
        <v>9</v>
      </c>
      <c r="G144" s="6">
        <v>1.3159339999999999</v>
      </c>
      <c r="H144" s="6">
        <v>90</v>
      </c>
      <c r="I144" s="6">
        <v>1990</v>
      </c>
      <c r="J144" s="6">
        <v>66</v>
      </c>
      <c r="K144" s="6">
        <v>3</v>
      </c>
      <c r="L144" s="6">
        <v>16</v>
      </c>
      <c r="M144" s="6">
        <v>38</v>
      </c>
      <c r="N144" s="6">
        <v>21.338349999999998</v>
      </c>
      <c r="O144" s="6">
        <v>22.289860000000001</v>
      </c>
      <c r="P144" s="6">
        <v>25.266670000000001</v>
      </c>
      <c r="Q144" s="6">
        <f t="shared" si="31"/>
        <v>3283.210814</v>
      </c>
      <c r="R144" s="6" t="str">
        <f t="shared" si="32"/>
        <v>HIGH_HEALTHY</v>
      </c>
      <c r="S144" s="6"/>
      <c r="T144" s="6"/>
    </row>
    <row r="145" spans="1:20" x14ac:dyDescent="0.35">
      <c r="A145" t="s">
        <v>156</v>
      </c>
      <c r="B145" t="s">
        <v>163</v>
      </c>
      <c r="C145" s="6">
        <v>690</v>
      </c>
      <c r="D145" s="6">
        <v>280</v>
      </c>
      <c r="E145" s="6">
        <v>31</v>
      </c>
      <c r="F145" s="6">
        <v>9</v>
      </c>
      <c r="G145" s="6">
        <v>1.3159339999999999</v>
      </c>
      <c r="H145" s="6">
        <v>90</v>
      </c>
      <c r="I145" s="6">
        <v>1990</v>
      </c>
      <c r="J145" s="6">
        <v>66</v>
      </c>
      <c r="K145" s="6">
        <v>3</v>
      </c>
      <c r="L145" s="6">
        <v>16</v>
      </c>
      <c r="M145" s="6">
        <v>38</v>
      </c>
      <c r="N145" s="6">
        <v>21.338349999999998</v>
      </c>
      <c r="O145" s="6">
        <v>22.289860000000001</v>
      </c>
      <c r="P145" s="6">
        <v>25.266670000000001</v>
      </c>
      <c r="Q145" s="6">
        <f t="shared" si="31"/>
        <v>3283.210814</v>
      </c>
      <c r="R145" s="6" t="str">
        <f t="shared" si="32"/>
        <v>HIGH_HEALTHY</v>
      </c>
      <c r="S145" s="6"/>
      <c r="T145" s="6"/>
    </row>
    <row r="146" spans="1:20" x14ac:dyDescent="0.35">
      <c r="A146" t="s">
        <v>156</v>
      </c>
      <c r="B146" t="s">
        <v>164</v>
      </c>
      <c r="C146" s="6">
        <v>540</v>
      </c>
      <c r="D146" s="6">
        <v>220</v>
      </c>
      <c r="E146" s="6">
        <v>24</v>
      </c>
      <c r="F146" s="6">
        <v>4.5</v>
      </c>
      <c r="G146" s="6">
        <v>1.3159339999999999</v>
      </c>
      <c r="H146" s="6">
        <v>60</v>
      </c>
      <c r="I146" s="6">
        <v>2110</v>
      </c>
      <c r="J146" s="6">
        <v>53</v>
      </c>
      <c r="K146" s="6">
        <v>2</v>
      </c>
      <c r="L146" s="6">
        <v>6</v>
      </c>
      <c r="M146" s="6">
        <v>29</v>
      </c>
      <c r="N146" s="6">
        <v>21.338349999999998</v>
      </c>
      <c r="O146" s="6">
        <v>22.289860000000001</v>
      </c>
      <c r="P146" s="6">
        <v>25.266670000000001</v>
      </c>
      <c r="Q146" s="6">
        <f t="shared" si="31"/>
        <v>3118.710814</v>
      </c>
      <c r="R146" s="6" t="str">
        <f t="shared" si="32"/>
        <v>HIGH_HEALTHY</v>
      </c>
      <c r="S146" s="6"/>
      <c r="T146" s="6"/>
    </row>
    <row r="147" spans="1:20" x14ac:dyDescent="0.35">
      <c r="A147" t="s">
        <v>156</v>
      </c>
      <c r="B147" t="s">
        <v>165</v>
      </c>
      <c r="C147" s="6">
        <v>650</v>
      </c>
      <c r="D147" s="6">
        <v>280</v>
      </c>
      <c r="E147" s="6">
        <v>31</v>
      </c>
      <c r="F147" s="6">
        <v>9</v>
      </c>
      <c r="G147" s="6">
        <v>1.3159339999999999</v>
      </c>
      <c r="H147" s="6">
        <v>90</v>
      </c>
      <c r="I147" s="6">
        <v>1750</v>
      </c>
      <c r="J147" s="6">
        <v>56</v>
      </c>
      <c r="K147" s="6">
        <v>2</v>
      </c>
      <c r="L147" s="6">
        <v>9</v>
      </c>
      <c r="M147" s="6">
        <v>39</v>
      </c>
      <c r="N147" s="6">
        <v>21.338349999999998</v>
      </c>
      <c r="O147" s="6">
        <v>22.289860000000001</v>
      </c>
      <c r="P147" s="6">
        <v>25.266670000000001</v>
      </c>
      <c r="Q147" s="6">
        <f t="shared" si="31"/>
        <v>2986.210814</v>
      </c>
      <c r="R147" s="6" t="str">
        <f t="shared" si="32"/>
        <v>HIGH_HEALTHY</v>
      </c>
      <c r="S147" s="6"/>
      <c r="T147" s="6"/>
    </row>
    <row r="148" spans="1:20" x14ac:dyDescent="0.35">
      <c r="A148" t="s">
        <v>156</v>
      </c>
      <c r="B148" t="s">
        <v>166</v>
      </c>
      <c r="C148" s="6">
        <v>690</v>
      </c>
      <c r="D148" s="6">
        <v>310</v>
      </c>
      <c r="E148" s="6">
        <v>35</v>
      </c>
      <c r="F148" s="6">
        <v>10</v>
      </c>
      <c r="G148" s="6">
        <v>1.3159339999999999</v>
      </c>
      <c r="H148" s="6">
        <v>110</v>
      </c>
      <c r="I148" s="6">
        <v>2000</v>
      </c>
      <c r="J148" s="6">
        <v>53</v>
      </c>
      <c r="K148" s="6">
        <v>1</v>
      </c>
      <c r="L148" s="6">
        <v>7</v>
      </c>
      <c r="M148" s="6">
        <v>41</v>
      </c>
      <c r="N148" s="6">
        <v>21.338349999999998</v>
      </c>
      <c r="O148" s="6">
        <v>22.289860000000001</v>
      </c>
      <c r="P148" s="6">
        <v>25.266670000000001</v>
      </c>
      <c r="Q148" s="6">
        <f t="shared" si="31"/>
        <v>3327.210814</v>
      </c>
      <c r="R148" s="6" t="str">
        <f t="shared" si="32"/>
        <v>HIGH_HEALTHY</v>
      </c>
      <c r="S148" s="6"/>
      <c r="T148" s="6"/>
    </row>
    <row r="149" spans="1:20" x14ac:dyDescent="0.35">
      <c r="A149" t="s">
        <v>156</v>
      </c>
      <c r="B149" t="s">
        <v>167</v>
      </c>
      <c r="C149" s="6">
        <v>550</v>
      </c>
      <c r="D149" s="6">
        <v>230</v>
      </c>
      <c r="E149" s="6">
        <v>26</v>
      </c>
      <c r="F149" s="6">
        <v>4.5</v>
      </c>
      <c r="G149" s="6">
        <v>1.3159339999999999</v>
      </c>
      <c r="H149" s="6">
        <v>60</v>
      </c>
      <c r="I149" s="6">
        <v>1480</v>
      </c>
      <c r="J149" s="6">
        <v>52</v>
      </c>
      <c r="K149" s="6">
        <v>2</v>
      </c>
      <c r="L149" s="6">
        <v>6</v>
      </c>
      <c r="M149" s="6">
        <v>29</v>
      </c>
      <c r="N149" s="6">
        <v>21.338349999999998</v>
      </c>
      <c r="O149" s="6">
        <v>22.289860000000001</v>
      </c>
      <c r="P149" s="6">
        <v>25.266670000000001</v>
      </c>
      <c r="Q149" s="6">
        <f t="shared" si="31"/>
        <v>2509.710814</v>
      </c>
      <c r="R149" s="6" t="str">
        <f t="shared" si="32"/>
        <v>HIGH_HEALTHY</v>
      </c>
      <c r="S149" s="6"/>
      <c r="T149" s="6"/>
    </row>
    <row r="150" spans="1:20" x14ac:dyDescent="0.35">
      <c r="A150" t="s">
        <v>156</v>
      </c>
      <c r="B150" t="s">
        <v>168</v>
      </c>
      <c r="C150" s="6">
        <v>540</v>
      </c>
      <c r="D150" s="6">
        <v>210</v>
      </c>
      <c r="E150" s="6">
        <v>23</v>
      </c>
      <c r="F150" s="6">
        <v>11</v>
      </c>
      <c r="G150" s="6">
        <v>1</v>
      </c>
      <c r="H150" s="6">
        <v>85</v>
      </c>
      <c r="I150" s="6">
        <v>2500</v>
      </c>
      <c r="J150" s="6">
        <v>50</v>
      </c>
      <c r="K150" s="6">
        <v>2</v>
      </c>
      <c r="L150" s="6">
        <v>3</v>
      </c>
      <c r="M150" s="6">
        <v>35</v>
      </c>
      <c r="N150" s="6">
        <v>2</v>
      </c>
      <c r="O150" s="6">
        <v>8</v>
      </c>
      <c r="P150" s="6">
        <v>15</v>
      </c>
      <c r="Q150" s="6">
        <f t="shared" si="31"/>
        <v>3485</v>
      </c>
      <c r="R150" s="6" t="str">
        <f t="shared" si="32"/>
        <v>HIGH_HEALTHY</v>
      </c>
      <c r="S150" s="6"/>
      <c r="T150" s="6"/>
    </row>
    <row r="151" spans="1:20" x14ac:dyDescent="0.35">
      <c r="A151" t="s">
        <v>156</v>
      </c>
      <c r="B151" t="s">
        <v>169</v>
      </c>
      <c r="C151" s="6">
        <v>360</v>
      </c>
      <c r="D151" s="6">
        <v>120</v>
      </c>
      <c r="E151" s="6">
        <v>14</v>
      </c>
      <c r="F151" s="6">
        <v>5</v>
      </c>
      <c r="G151" s="6">
        <v>0.5</v>
      </c>
      <c r="H151" s="6">
        <v>50</v>
      </c>
      <c r="I151" s="6">
        <v>970</v>
      </c>
      <c r="J151" s="6">
        <v>37</v>
      </c>
      <c r="K151" s="6">
        <v>2</v>
      </c>
      <c r="L151" s="6">
        <v>5</v>
      </c>
      <c r="M151" s="6">
        <v>23</v>
      </c>
      <c r="N151" s="6">
        <v>21.338349999999998</v>
      </c>
      <c r="O151" s="6">
        <v>22.289860000000001</v>
      </c>
      <c r="P151" s="6">
        <v>6</v>
      </c>
      <c r="Q151" s="6">
        <f t="shared" si="31"/>
        <v>1636.1282100000001</v>
      </c>
      <c r="R151" s="6" t="str">
        <f t="shared" si="32"/>
        <v>HIGH_HEALTHY</v>
      </c>
      <c r="S151" s="6"/>
      <c r="T151" s="6"/>
    </row>
    <row r="152" spans="1:20" x14ac:dyDescent="0.35">
      <c r="A152" t="s">
        <v>156</v>
      </c>
      <c r="B152" t="s">
        <v>170</v>
      </c>
      <c r="C152" s="6">
        <v>510</v>
      </c>
      <c r="D152" s="6">
        <v>210</v>
      </c>
      <c r="E152" s="6">
        <v>24</v>
      </c>
      <c r="F152" s="6">
        <v>9</v>
      </c>
      <c r="G152" s="6">
        <v>1.5</v>
      </c>
      <c r="H152" s="6">
        <v>95</v>
      </c>
      <c r="I152" s="6">
        <v>1610</v>
      </c>
      <c r="J152" s="6">
        <v>38</v>
      </c>
      <c r="K152" s="6">
        <v>2</v>
      </c>
      <c r="L152" s="6">
        <v>5</v>
      </c>
      <c r="M152" s="6">
        <v>38</v>
      </c>
      <c r="N152" s="6">
        <v>21.338349999999998</v>
      </c>
      <c r="O152" s="6">
        <v>22.289860000000001</v>
      </c>
      <c r="P152" s="6">
        <v>6</v>
      </c>
      <c r="Q152" s="6">
        <f t="shared" si="31"/>
        <v>2592.1282099999999</v>
      </c>
      <c r="R152" s="6" t="str">
        <f t="shared" si="32"/>
        <v>HIGH_HEALTHY</v>
      </c>
      <c r="S152" s="6"/>
      <c r="T152" s="6"/>
    </row>
    <row r="153" spans="1:20" x14ac:dyDescent="0.35">
      <c r="A153" t="s">
        <v>156</v>
      </c>
      <c r="B153" t="s">
        <v>171</v>
      </c>
      <c r="C153" s="6">
        <v>640</v>
      </c>
      <c r="D153" s="6">
        <v>290</v>
      </c>
      <c r="E153" s="6">
        <v>32</v>
      </c>
      <c r="F153" s="6">
        <v>11</v>
      </c>
      <c r="G153" s="6">
        <v>0.5</v>
      </c>
      <c r="H153" s="6">
        <v>105</v>
      </c>
      <c r="I153" s="6">
        <v>1950</v>
      </c>
      <c r="J153" s="6">
        <v>46</v>
      </c>
      <c r="K153" s="6">
        <v>3</v>
      </c>
      <c r="L153" s="6">
        <v>4</v>
      </c>
      <c r="M153" s="6">
        <v>42</v>
      </c>
      <c r="N153" s="6">
        <v>21.338349999999998</v>
      </c>
      <c r="O153" s="6">
        <v>22.289860000000001</v>
      </c>
      <c r="P153" s="6">
        <v>25.266670000000001</v>
      </c>
      <c r="Q153" s="6">
        <f t="shared" si="31"/>
        <v>3192.3948799999998</v>
      </c>
      <c r="R153" s="6" t="str">
        <f t="shared" si="32"/>
        <v>HIGH_HEALTHY</v>
      </c>
      <c r="S153" s="6"/>
      <c r="T153" s="6"/>
    </row>
    <row r="154" spans="1:20" x14ac:dyDescent="0.35">
      <c r="A154" t="s">
        <v>156</v>
      </c>
      <c r="B154" t="s">
        <v>172</v>
      </c>
      <c r="C154" s="6">
        <v>480</v>
      </c>
      <c r="D154" s="6">
        <v>220</v>
      </c>
      <c r="E154" s="6">
        <v>24</v>
      </c>
      <c r="F154" s="6">
        <v>7</v>
      </c>
      <c r="G154" s="6">
        <v>1.3159339999999999</v>
      </c>
      <c r="H154" s="6">
        <v>65</v>
      </c>
      <c r="I154" s="6">
        <v>1610</v>
      </c>
      <c r="J154" s="6">
        <v>37</v>
      </c>
      <c r="K154" s="6">
        <v>2</v>
      </c>
      <c r="L154" s="6">
        <v>9</v>
      </c>
      <c r="M154" s="6">
        <v>30</v>
      </c>
      <c r="N154" s="6">
        <v>15</v>
      </c>
      <c r="O154" s="6">
        <v>10</v>
      </c>
      <c r="P154" s="6">
        <v>15</v>
      </c>
      <c r="Q154" s="6">
        <f t="shared" si="31"/>
        <v>2525.3159340000002</v>
      </c>
      <c r="R154" s="6" t="str">
        <f t="shared" si="32"/>
        <v>HIGH_HEALTHY</v>
      </c>
      <c r="S154" s="6"/>
      <c r="T154" s="6"/>
    </row>
    <row r="155" spans="1:20" x14ac:dyDescent="0.35">
      <c r="A155" t="s">
        <v>156</v>
      </c>
      <c r="B155" t="s">
        <v>173</v>
      </c>
      <c r="C155" s="6">
        <v>710</v>
      </c>
      <c r="D155" s="6">
        <v>390</v>
      </c>
      <c r="E155" s="6">
        <v>44</v>
      </c>
      <c r="F155" s="6">
        <v>13</v>
      </c>
      <c r="G155" s="6">
        <v>1.3159339999999999</v>
      </c>
      <c r="H155" s="6">
        <v>75</v>
      </c>
      <c r="I155" s="6">
        <v>1360</v>
      </c>
      <c r="J155" s="6">
        <v>55</v>
      </c>
      <c r="K155" s="6">
        <v>4</v>
      </c>
      <c r="L155" s="6">
        <v>6</v>
      </c>
      <c r="M155" s="6">
        <v>23</v>
      </c>
      <c r="N155" s="6">
        <v>21.338349999999998</v>
      </c>
      <c r="O155" s="6">
        <v>22.289860000000001</v>
      </c>
      <c r="P155" s="6">
        <v>25.266670000000001</v>
      </c>
      <c r="Q155" s="6">
        <f t="shared" si="31"/>
        <v>2750.210814</v>
      </c>
      <c r="R155" s="6" t="str">
        <f t="shared" si="32"/>
        <v>HIGH_HEALTHY</v>
      </c>
      <c r="S155" s="6"/>
      <c r="T155" s="6"/>
    </row>
    <row r="156" spans="1:20" x14ac:dyDescent="0.35">
      <c r="A156" t="s">
        <v>156</v>
      </c>
      <c r="B156" t="s">
        <v>174</v>
      </c>
      <c r="C156" s="6">
        <v>740</v>
      </c>
      <c r="D156" s="6">
        <v>350</v>
      </c>
      <c r="E156" s="6">
        <v>39</v>
      </c>
      <c r="F156" s="6">
        <v>14</v>
      </c>
      <c r="G156" s="6">
        <v>2</v>
      </c>
      <c r="H156" s="6">
        <v>130</v>
      </c>
      <c r="I156" s="6">
        <v>2530</v>
      </c>
      <c r="J156" s="6">
        <v>48</v>
      </c>
      <c r="K156" s="6">
        <v>2</v>
      </c>
      <c r="L156" s="6">
        <v>9</v>
      </c>
      <c r="M156" s="6">
        <v>49</v>
      </c>
      <c r="N156" s="6">
        <v>21.338349999999998</v>
      </c>
      <c r="O156" s="6">
        <v>22.289860000000001</v>
      </c>
      <c r="P156" s="6">
        <v>25.266670000000001</v>
      </c>
      <c r="Q156" s="6">
        <f t="shared" si="31"/>
        <v>3981.8948799999998</v>
      </c>
      <c r="R156" s="6" t="str">
        <f t="shared" si="32"/>
        <v>HIGH_HEALTHY</v>
      </c>
      <c r="S156" s="6"/>
      <c r="T156" s="6"/>
    </row>
    <row r="157" spans="1:20" x14ac:dyDescent="0.35">
      <c r="A157" t="s">
        <v>156</v>
      </c>
      <c r="B157" t="s">
        <v>175</v>
      </c>
      <c r="C157" s="6">
        <v>750</v>
      </c>
      <c r="D157" s="6">
        <v>330</v>
      </c>
      <c r="E157" s="6">
        <v>36</v>
      </c>
      <c r="F157" s="6">
        <v>17</v>
      </c>
      <c r="G157" s="6">
        <v>2</v>
      </c>
      <c r="H157" s="6">
        <v>150</v>
      </c>
      <c r="I157" s="6">
        <v>3350</v>
      </c>
      <c r="J157" s="6">
        <v>51</v>
      </c>
      <c r="K157" s="6">
        <v>2</v>
      </c>
      <c r="L157" s="6">
        <v>3</v>
      </c>
      <c r="M157" s="6">
        <v>55</v>
      </c>
      <c r="N157" s="6">
        <v>21.338349999999998</v>
      </c>
      <c r="O157" s="6">
        <v>22.289860000000001</v>
      </c>
      <c r="P157" s="6">
        <v>25.266670000000001</v>
      </c>
      <c r="Q157" s="6">
        <f t="shared" si="31"/>
        <v>4814.8948799999998</v>
      </c>
      <c r="R157" s="6" t="str">
        <f t="shared" si="32"/>
        <v>HIGH_HEALTHY</v>
      </c>
      <c r="S157" s="6"/>
      <c r="T157" s="6"/>
    </row>
    <row r="158" spans="1:20" x14ac:dyDescent="0.35">
      <c r="A158" t="s">
        <v>156</v>
      </c>
      <c r="B158" t="s">
        <v>176</v>
      </c>
      <c r="C158" s="6">
        <v>610</v>
      </c>
      <c r="D158" s="6">
        <v>270</v>
      </c>
      <c r="E158" s="6">
        <v>30</v>
      </c>
      <c r="F158" s="6">
        <v>12</v>
      </c>
      <c r="G158" s="6">
        <v>2</v>
      </c>
      <c r="H158" s="6">
        <v>130</v>
      </c>
      <c r="I158" s="6">
        <v>2040</v>
      </c>
      <c r="J158" s="6">
        <v>38</v>
      </c>
      <c r="K158" s="6">
        <v>2</v>
      </c>
      <c r="L158" s="6">
        <v>5</v>
      </c>
      <c r="M158" s="6">
        <v>48</v>
      </c>
      <c r="N158" s="6">
        <v>21.338349999999998</v>
      </c>
      <c r="O158" s="6">
        <v>22.289860000000001</v>
      </c>
      <c r="P158" s="6">
        <v>25.266670000000001</v>
      </c>
      <c r="Q158" s="6">
        <f t="shared" si="31"/>
        <v>3255.8948799999998</v>
      </c>
      <c r="R158" s="6" t="str">
        <f t="shared" si="32"/>
        <v>HIGH_HEALTHY</v>
      </c>
      <c r="S158" s="6"/>
      <c r="T158" s="6"/>
    </row>
    <row r="159" spans="1:20" x14ac:dyDescent="0.35">
      <c r="A159" t="s">
        <v>156</v>
      </c>
      <c r="B159" t="s">
        <v>177</v>
      </c>
      <c r="C159" s="6">
        <v>300</v>
      </c>
      <c r="D159" s="6">
        <v>80</v>
      </c>
      <c r="E159" s="6">
        <v>9</v>
      </c>
      <c r="F159" s="6">
        <v>4</v>
      </c>
      <c r="G159" s="6">
        <v>1.3159339999999999</v>
      </c>
      <c r="H159" s="6">
        <v>35</v>
      </c>
      <c r="I159" s="6">
        <v>1030</v>
      </c>
      <c r="J159" s="6">
        <v>37</v>
      </c>
      <c r="K159" s="6">
        <v>2</v>
      </c>
      <c r="L159" s="6">
        <v>6</v>
      </c>
      <c r="M159" s="6">
        <v>18</v>
      </c>
      <c r="N159" s="6">
        <v>2</v>
      </c>
      <c r="O159" s="6">
        <v>22.289860000000001</v>
      </c>
      <c r="P159" s="6">
        <v>15</v>
      </c>
      <c r="Q159" s="6">
        <f t="shared" si="31"/>
        <v>1561.6057940000001</v>
      </c>
      <c r="R159" s="6" t="str">
        <f t="shared" si="32"/>
        <v>HIGH_HEALTHY</v>
      </c>
      <c r="S159" s="6"/>
      <c r="T159" s="6"/>
    </row>
    <row r="160" spans="1:20" x14ac:dyDescent="0.35">
      <c r="A160" t="s">
        <v>156</v>
      </c>
      <c r="B160" t="s">
        <v>178</v>
      </c>
      <c r="C160" s="6">
        <v>680</v>
      </c>
      <c r="D160" s="6">
        <v>360</v>
      </c>
      <c r="E160" s="6">
        <v>40</v>
      </c>
      <c r="F160" s="6">
        <v>14</v>
      </c>
      <c r="G160" s="6">
        <v>0.5</v>
      </c>
      <c r="H160" s="6">
        <v>100</v>
      </c>
      <c r="I160" s="6">
        <v>2270</v>
      </c>
      <c r="J160" s="6">
        <v>49</v>
      </c>
      <c r="K160" s="6">
        <v>3</v>
      </c>
      <c r="L160" s="6">
        <v>7</v>
      </c>
      <c r="M160" s="6">
        <v>32</v>
      </c>
      <c r="N160" s="6">
        <v>21.338349999999998</v>
      </c>
      <c r="O160" s="6">
        <v>22.289860000000001</v>
      </c>
      <c r="P160" s="6">
        <v>25.266670000000001</v>
      </c>
      <c r="Q160" s="6">
        <f t="shared" si="31"/>
        <v>3624.3948799999998</v>
      </c>
      <c r="R160" s="6" t="str">
        <f t="shared" si="32"/>
        <v>HIGH_HEALTHY</v>
      </c>
      <c r="S160" s="6"/>
      <c r="T160" s="6"/>
    </row>
    <row r="161" spans="1:20" x14ac:dyDescent="0.35">
      <c r="A161" t="s">
        <v>156</v>
      </c>
      <c r="B161" t="s">
        <v>179</v>
      </c>
      <c r="C161" s="6">
        <v>710</v>
      </c>
      <c r="D161" s="6">
        <v>410</v>
      </c>
      <c r="E161" s="6">
        <v>46</v>
      </c>
      <c r="F161" s="6">
        <v>7</v>
      </c>
      <c r="G161" s="6">
        <v>0.5</v>
      </c>
      <c r="H161" s="6">
        <v>65</v>
      </c>
      <c r="I161" s="6">
        <v>980</v>
      </c>
      <c r="J161" s="6">
        <v>53</v>
      </c>
      <c r="K161" s="6">
        <v>4</v>
      </c>
      <c r="L161" s="6">
        <v>9</v>
      </c>
      <c r="M161" s="6">
        <v>22</v>
      </c>
      <c r="N161" s="6">
        <v>21.338349999999998</v>
      </c>
      <c r="O161" s="6">
        <v>22.289860000000001</v>
      </c>
      <c r="P161" s="6">
        <v>25.266670000000001</v>
      </c>
      <c r="Q161" s="6">
        <f t="shared" si="31"/>
        <v>2375.3948799999998</v>
      </c>
      <c r="R161" s="6" t="str">
        <f t="shared" si="32"/>
        <v>HIGH_HEALTHY</v>
      </c>
      <c r="S161" s="6"/>
      <c r="T161" s="6"/>
    </row>
    <row r="162" spans="1:20" x14ac:dyDescent="0.35">
      <c r="A162" t="s">
        <v>156</v>
      </c>
      <c r="B162" t="s">
        <v>180</v>
      </c>
      <c r="C162" s="6">
        <v>840</v>
      </c>
      <c r="D162" s="6">
        <v>400</v>
      </c>
      <c r="E162" s="6">
        <v>44</v>
      </c>
      <c r="F162" s="6">
        <v>6</v>
      </c>
      <c r="G162" s="6">
        <v>0.5</v>
      </c>
      <c r="H162" s="6">
        <v>75</v>
      </c>
      <c r="I162" s="6">
        <v>1210</v>
      </c>
      <c r="J162" s="6">
        <v>81</v>
      </c>
      <c r="K162" s="6">
        <v>6</v>
      </c>
      <c r="L162" s="6">
        <v>20</v>
      </c>
      <c r="M162" s="6">
        <v>33</v>
      </c>
      <c r="N162" s="6">
        <v>10</v>
      </c>
      <c r="O162" s="6">
        <v>8</v>
      </c>
      <c r="P162" s="6">
        <v>25</v>
      </c>
      <c r="Q162" s="6">
        <f t="shared" si="31"/>
        <v>2758.5</v>
      </c>
      <c r="R162" s="6" t="str">
        <f t="shared" si="32"/>
        <v>HIGH_HEALTHY</v>
      </c>
      <c r="S162" s="6"/>
      <c r="T162" s="6"/>
    </row>
    <row r="163" spans="1:20" x14ac:dyDescent="0.35">
      <c r="A163" t="s">
        <v>156</v>
      </c>
      <c r="B163" t="s">
        <v>181</v>
      </c>
      <c r="C163" s="6">
        <v>240</v>
      </c>
      <c r="D163" s="6">
        <v>100</v>
      </c>
      <c r="E163" s="6">
        <v>11</v>
      </c>
      <c r="F163" s="6">
        <v>1.5</v>
      </c>
      <c r="G163" s="6">
        <v>1.3159339999999999</v>
      </c>
      <c r="H163" s="6">
        <v>30</v>
      </c>
      <c r="I163" s="6">
        <v>640</v>
      </c>
      <c r="J163" s="6">
        <v>19</v>
      </c>
      <c r="K163" s="6">
        <v>1</v>
      </c>
      <c r="L163" s="6">
        <v>7.6482619999999999</v>
      </c>
      <c r="M163" s="6">
        <v>16</v>
      </c>
      <c r="N163" s="6">
        <v>21.338349999999998</v>
      </c>
      <c r="O163" s="6">
        <v>22.289860000000001</v>
      </c>
      <c r="P163" s="6">
        <v>2</v>
      </c>
      <c r="Q163" s="6">
        <f t="shared" si="31"/>
        <v>1113.092406</v>
      </c>
      <c r="R163" s="6" t="str">
        <f t="shared" si="32"/>
        <v>HIGH_HEALTHY</v>
      </c>
      <c r="S163" s="6"/>
      <c r="T163" s="6"/>
    </row>
    <row r="164" spans="1:20" x14ac:dyDescent="0.35">
      <c r="A164" t="s">
        <v>156</v>
      </c>
      <c r="B164" t="s">
        <v>182</v>
      </c>
      <c r="C164" s="6">
        <v>360</v>
      </c>
      <c r="D164" s="6">
        <v>150</v>
      </c>
      <c r="E164" s="6">
        <v>17</v>
      </c>
      <c r="F164" s="6">
        <v>2.5</v>
      </c>
      <c r="G164" s="6">
        <v>1.3159339999999999</v>
      </c>
      <c r="H164" s="6">
        <v>45</v>
      </c>
      <c r="I164" s="6">
        <v>950</v>
      </c>
      <c r="J164" s="6">
        <v>28</v>
      </c>
      <c r="K164" s="6">
        <v>2</v>
      </c>
      <c r="L164" s="6">
        <v>7.6482619999999999</v>
      </c>
      <c r="M164" s="6">
        <v>23</v>
      </c>
      <c r="N164" s="6">
        <v>21.338349999999998</v>
      </c>
      <c r="O164" s="6">
        <v>4</v>
      </c>
      <c r="P164" s="6">
        <v>2</v>
      </c>
      <c r="Q164" s="6">
        <f t="shared" si="31"/>
        <v>1613.8025459999999</v>
      </c>
      <c r="R164" s="6" t="str">
        <f t="shared" si="32"/>
        <v>HIGH_HEALTHY</v>
      </c>
      <c r="S164" s="6"/>
      <c r="T164" s="6"/>
    </row>
    <row r="165" spans="1:20" x14ac:dyDescent="0.35">
      <c r="A165" t="s">
        <v>156</v>
      </c>
      <c r="B165" t="s">
        <v>183</v>
      </c>
      <c r="C165" s="6">
        <v>600</v>
      </c>
      <c r="D165" s="6">
        <v>250</v>
      </c>
      <c r="E165" s="6">
        <v>28</v>
      </c>
      <c r="F165" s="6">
        <v>4</v>
      </c>
      <c r="G165" s="6">
        <v>1.3159339999999999</v>
      </c>
      <c r="H165" s="6">
        <v>75</v>
      </c>
      <c r="I165" s="6">
        <v>1590</v>
      </c>
      <c r="J165" s="6">
        <v>47</v>
      </c>
      <c r="K165" s="6">
        <v>3</v>
      </c>
      <c r="L165" s="6">
        <v>7.6482619999999999</v>
      </c>
      <c r="M165" s="6">
        <v>39</v>
      </c>
      <c r="N165" s="6">
        <v>21.338349999999998</v>
      </c>
      <c r="O165" s="6">
        <v>8</v>
      </c>
      <c r="P165" s="6">
        <v>2</v>
      </c>
      <c r="Q165" s="6">
        <f t="shared" si="31"/>
        <v>2676.3025460000003</v>
      </c>
      <c r="R165" s="6" t="str">
        <f t="shared" si="32"/>
        <v>HIGH_HEALTHY</v>
      </c>
      <c r="S165" s="6"/>
      <c r="T165" s="6"/>
    </row>
    <row r="166" spans="1:20" x14ac:dyDescent="0.35">
      <c r="A166" t="s">
        <v>156</v>
      </c>
      <c r="B166" t="s">
        <v>184</v>
      </c>
      <c r="C166" s="6">
        <v>680</v>
      </c>
      <c r="D166" s="6">
        <v>280</v>
      </c>
      <c r="E166" s="6">
        <v>31</v>
      </c>
      <c r="F166" s="6">
        <v>8</v>
      </c>
      <c r="G166" s="6">
        <v>0.5</v>
      </c>
      <c r="H166" s="6">
        <v>80</v>
      </c>
      <c r="I166" s="6">
        <v>2420</v>
      </c>
      <c r="J166" s="6">
        <v>62</v>
      </c>
      <c r="K166" s="6">
        <v>4</v>
      </c>
      <c r="L166" s="6">
        <v>5</v>
      </c>
      <c r="M166" s="6">
        <v>37</v>
      </c>
      <c r="N166" s="6">
        <v>6</v>
      </c>
      <c r="O166" s="6">
        <v>20</v>
      </c>
      <c r="P166" s="6">
        <v>35</v>
      </c>
      <c r="Q166" s="6">
        <f t="shared" si="31"/>
        <v>3668.5</v>
      </c>
      <c r="R166" s="6" t="str">
        <f t="shared" si="32"/>
        <v>HIGH_HEALTHY</v>
      </c>
      <c r="S166" s="6"/>
      <c r="T166" s="6"/>
    </row>
    <row r="167" spans="1:20" x14ac:dyDescent="0.35">
      <c r="A167" t="s">
        <v>156</v>
      </c>
      <c r="B167" t="s">
        <v>185</v>
      </c>
      <c r="C167" s="6">
        <v>550</v>
      </c>
      <c r="D167" s="6">
        <v>260</v>
      </c>
      <c r="E167" s="6">
        <v>29</v>
      </c>
      <c r="F167" s="6">
        <v>7</v>
      </c>
      <c r="G167" s="6">
        <v>1</v>
      </c>
      <c r="H167" s="6">
        <v>60</v>
      </c>
      <c r="I167" s="6">
        <v>1290</v>
      </c>
      <c r="J167" s="6">
        <v>48</v>
      </c>
      <c r="K167" s="6">
        <v>3</v>
      </c>
      <c r="L167" s="6">
        <v>5</v>
      </c>
      <c r="M167" s="6">
        <v>24</v>
      </c>
      <c r="N167" s="6">
        <v>10</v>
      </c>
      <c r="O167" s="6">
        <v>15</v>
      </c>
      <c r="P167" s="6">
        <v>10</v>
      </c>
      <c r="Q167" s="6">
        <f t="shared" si="31"/>
        <v>2312</v>
      </c>
      <c r="R167" s="6" t="str">
        <f t="shared" si="32"/>
        <v>HIGH_HEALTHY</v>
      </c>
      <c r="S167" s="6"/>
      <c r="T167" s="6"/>
    </row>
    <row r="168" spans="1:20" x14ac:dyDescent="0.35">
      <c r="A168" t="s">
        <v>156</v>
      </c>
      <c r="B168" t="s">
        <v>186</v>
      </c>
      <c r="C168" s="6">
        <v>710</v>
      </c>
      <c r="D168" s="6">
        <v>260</v>
      </c>
      <c r="E168" s="6">
        <v>28</v>
      </c>
      <c r="F168" s="6">
        <v>7</v>
      </c>
      <c r="G168" s="6">
        <v>1.3159339999999999</v>
      </c>
      <c r="H168" s="6">
        <v>65</v>
      </c>
      <c r="I168" s="6">
        <v>1930</v>
      </c>
      <c r="J168" s="6">
        <v>79</v>
      </c>
      <c r="K168" s="6">
        <v>5</v>
      </c>
      <c r="L168" s="6">
        <v>15</v>
      </c>
      <c r="M168" s="6">
        <v>38</v>
      </c>
      <c r="N168" s="6">
        <v>20</v>
      </c>
      <c r="O168" s="6">
        <v>10</v>
      </c>
      <c r="P168" s="6">
        <v>45</v>
      </c>
      <c r="Q168" s="6">
        <f t="shared" si="31"/>
        <v>3213.3159340000002</v>
      </c>
      <c r="R168" s="6" t="str">
        <f t="shared" si="32"/>
        <v>HIGH_HEALTHY</v>
      </c>
      <c r="S168" s="6"/>
      <c r="T168" s="6"/>
    </row>
    <row r="169" spans="1:20" x14ac:dyDescent="0.35">
      <c r="A169" t="s">
        <v>156</v>
      </c>
      <c r="B169" t="s">
        <v>187</v>
      </c>
      <c r="C169" s="6">
        <v>520</v>
      </c>
      <c r="D169" s="6">
        <v>240</v>
      </c>
      <c r="E169" s="6">
        <v>27</v>
      </c>
      <c r="F169" s="6">
        <v>9</v>
      </c>
      <c r="G169" s="6">
        <v>1.3159339999999999</v>
      </c>
      <c r="H169" s="6">
        <v>65</v>
      </c>
      <c r="I169" s="6">
        <v>1640</v>
      </c>
      <c r="J169" s="6">
        <v>39</v>
      </c>
      <c r="K169" s="6">
        <v>4</v>
      </c>
      <c r="L169" s="6">
        <v>6</v>
      </c>
      <c r="M169" s="6">
        <v>30</v>
      </c>
      <c r="N169" s="6">
        <v>20</v>
      </c>
      <c r="O169" s="6">
        <v>10</v>
      </c>
      <c r="P169" s="6">
        <v>35</v>
      </c>
      <c r="Q169" s="6">
        <f t="shared" si="31"/>
        <v>2646.3159340000002</v>
      </c>
      <c r="R169" s="6" t="str">
        <f t="shared" si="32"/>
        <v>HIGH_HEALTHY</v>
      </c>
      <c r="S169" s="6"/>
      <c r="T169" s="6"/>
    </row>
    <row r="170" spans="1:20" x14ac:dyDescent="0.35">
      <c r="A170" t="s">
        <v>156</v>
      </c>
      <c r="B170" t="s">
        <v>188</v>
      </c>
      <c r="C170" s="6">
        <v>800</v>
      </c>
      <c r="D170" s="6">
        <v>310</v>
      </c>
      <c r="E170" s="6">
        <v>34</v>
      </c>
      <c r="F170" s="6">
        <v>10</v>
      </c>
      <c r="G170" s="6">
        <v>0.5</v>
      </c>
      <c r="H170" s="6">
        <v>80</v>
      </c>
      <c r="I170" s="6">
        <v>2420</v>
      </c>
      <c r="J170" s="6">
        <v>79</v>
      </c>
      <c r="K170" s="6">
        <v>5</v>
      </c>
      <c r="L170" s="6">
        <v>16</v>
      </c>
      <c r="M170" s="6">
        <v>45</v>
      </c>
      <c r="N170" s="6">
        <v>20</v>
      </c>
      <c r="O170" s="6">
        <v>10</v>
      </c>
      <c r="P170" s="6">
        <v>45</v>
      </c>
      <c r="Q170" s="6">
        <f t="shared" si="31"/>
        <v>3874.5</v>
      </c>
      <c r="R170" s="6" t="str">
        <f t="shared" si="32"/>
        <v>HIGH_HEALTHY</v>
      </c>
      <c r="S170" s="6"/>
      <c r="T170" s="6"/>
    </row>
    <row r="171" spans="1:20" x14ac:dyDescent="0.35">
      <c r="A171" t="s">
        <v>156</v>
      </c>
      <c r="B171" t="s">
        <v>189</v>
      </c>
      <c r="C171" s="6">
        <v>620</v>
      </c>
      <c r="D171" s="6">
        <v>310</v>
      </c>
      <c r="E171" s="6">
        <v>34</v>
      </c>
      <c r="F171" s="6">
        <v>11</v>
      </c>
      <c r="G171" s="6">
        <v>0.5</v>
      </c>
      <c r="H171" s="6">
        <v>85</v>
      </c>
      <c r="I171" s="6">
        <v>2130</v>
      </c>
      <c r="J171" s="6">
        <v>39</v>
      </c>
      <c r="K171" s="6">
        <v>4</v>
      </c>
      <c r="L171" s="6">
        <v>6</v>
      </c>
      <c r="M171" s="6">
        <v>37</v>
      </c>
      <c r="N171" s="6">
        <v>20</v>
      </c>
      <c r="O171" s="6">
        <v>10</v>
      </c>
      <c r="P171" s="6">
        <v>30</v>
      </c>
      <c r="Q171" s="6">
        <f t="shared" si="31"/>
        <v>3336.5</v>
      </c>
      <c r="R171" s="6" t="str">
        <f t="shared" si="32"/>
        <v>HIGH_HEALTHY</v>
      </c>
      <c r="S171" s="6"/>
      <c r="T171" s="6"/>
    </row>
    <row r="172" spans="1:20" x14ac:dyDescent="0.35">
      <c r="A172" t="s">
        <v>156</v>
      </c>
      <c r="B172" t="s">
        <v>190</v>
      </c>
      <c r="C172" s="6">
        <v>740</v>
      </c>
      <c r="D172" s="6">
        <v>320</v>
      </c>
      <c r="E172" s="6">
        <v>35</v>
      </c>
      <c r="F172" s="6">
        <v>13</v>
      </c>
      <c r="G172" s="6">
        <v>1</v>
      </c>
      <c r="H172" s="6">
        <v>125</v>
      </c>
      <c r="I172" s="6">
        <v>2050</v>
      </c>
      <c r="J172" s="6">
        <v>62</v>
      </c>
      <c r="K172" s="6">
        <v>4</v>
      </c>
      <c r="L172" s="6">
        <v>17</v>
      </c>
      <c r="M172" s="6">
        <v>43</v>
      </c>
      <c r="N172" s="6">
        <v>21.338349999999998</v>
      </c>
      <c r="O172" s="6">
        <v>22.289860000000001</v>
      </c>
      <c r="P172" s="6">
        <v>25.266670000000001</v>
      </c>
      <c r="Q172" s="6">
        <f t="shared" si="31"/>
        <v>3478.8948799999998</v>
      </c>
      <c r="R172" s="6" t="str">
        <f t="shared" si="32"/>
        <v>HIGH_HEALTHY</v>
      </c>
      <c r="S172" s="6"/>
      <c r="T172" s="6"/>
    </row>
    <row r="173" spans="1:20" x14ac:dyDescent="0.35">
      <c r="A173" t="s">
        <v>156</v>
      </c>
      <c r="B173" t="s">
        <v>191</v>
      </c>
      <c r="C173" s="6">
        <v>590</v>
      </c>
      <c r="D173" s="6">
        <v>250</v>
      </c>
      <c r="E173" s="6">
        <v>59</v>
      </c>
      <c r="F173" s="6">
        <v>10</v>
      </c>
      <c r="G173" s="6">
        <v>1</v>
      </c>
      <c r="H173" s="6">
        <v>75</v>
      </c>
      <c r="I173" s="6">
        <v>1510</v>
      </c>
      <c r="J173" s="6">
        <v>59</v>
      </c>
      <c r="K173" s="6">
        <v>4</v>
      </c>
      <c r="L173" s="6">
        <v>14</v>
      </c>
      <c r="M173" s="6">
        <v>26</v>
      </c>
      <c r="N173" s="6">
        <v>21.338349999999998</v>
      </c>
      <c r="O173" s="6">
        <v>22.289860000000001</v>
      </c>
      <c r="P173" s="6">
        <v>25.266670000000001</v>
      </c>
      <c r="Q173" s="6">
        <f t="shared" si="31"/>
        <v>2666.8948799999998</v>
      </c>
      <c r="R173" s="6" t="str">
        <f t="shared" si="32"/>
        <v>HIGH_HEALTHY</v>
      </c>
      <c r="S173" s="6"/>
      <c r="T173" s="6"/>
    </row>
    <row r="174" spans="1:20" x14ac:dyDescent="0.35">
      <c r="A174" t="s">
        <v>156</v>
      </c>
      <c r="B174" t="s">
        <v>192</v>
      </c>
      <c r="C174" s="6">
        <v>600</v>
      </c>
      <c r="D174" s="6">
        <v>310</v>
      </c>
      <c r="E174" s="6">
        <v>35</v>
      </c>
      <c r="F174" s="6">
        <v>12</v>
      </c>
      <c r="G174" s="6">
        <v>1</v>
      </c>
      <c r="H174" s="6">
        <v>110</v>
      </c>
      <c r="I174" s="6">
        <v>1240</v>
      </c>
      <c r="J174" s="6">
        <v>42</v>
      </c>
      <c r="K174" s="6">
        <v>2</v>
      </c>
      <c r="L174" s="6">
        <v>7</v>
      </c>
      <c r="M174" s="6">
        <v>33</v>
      </c>
      <c r="N174" s="6">
        <v>4</v>
      </c>
      <c r="O174" s="6">
        <v>8</v>
      </c>
      <c r="P174" s="6">
        <v>20</v>
      </c>
      <c r="Q174" s="6">
        <f t="shared" si="31"/>
        <v>2424</v>
      </c>
      <c r="R174" s="6" t="str">
        <f t="shared" si="32"/>
        <v>HIGH_HEALTHY</v>
      </c>
      <c r="S174" s="6"/>
      <c r="T174" s="6"/>
    </row>
    <row r="175" spans="1:20" x14ac:dyDescent="0.35">
      <c r="A175" t="s">
        <v>156</v>
      </c>
      <c r="B175" t="s">
        <v>193</v>
      </c>
      <c r="C175" s="6">
        <v>430</v>
      </c>
      <c r="D175" s="6">
        <v>160</v>
      </c>
      <c r="E175" s="6">
        <v>17</v>
      </c>
      <c r="F175" s="6">
        <v>5</v>
      </c>
      <c r="G175" s="6">
        <v>1</v>
      </c>
      <c r="H175" s="6">
        <v>45</v>
      </c>
      <c r="I175" s="6">
        <v>1060</v>
      </c>
      <c r="J175" s="6">
        <v>45</v>
      </c>
      <c r="K175" s="6">
        <v>3</v>
      </c>
      <c r="L175" s="6">
        <v>11</v>
      </c>
      <c r="M175" s="6">
        <v>23</v>
      </c>
      <c r="N175" s="6">
        <v>10</v>
      </c>
      <c r="O175" s="6">
        <v>10</v>
      </c>
      <c r="P175" s="6">
        <v>8</v>
      </c>
      <c r="Q175" s="6">
        <f t="shared" si="31"/>
        <v>1828</v>
      </c>
      <c r="R175" s="6" t="str">
        <f t="shared" si="32"/>
        <v>HIGH_HEALTHY</v>
      </c>
      <c r="S175" s="6"/>
      <c r="T175" s="6"/>
    </row>
    <row r="176" spans="1:20" x14ac:dyDescent="0.35">
      <c r="A176" t="s">
        <v>156</v>
      </c>
      <c r="B176" t="s">
        <v>194</v>
      </c>
      <c r="C176" s="6">
        <v>650</v>
      </c>
      <c r="D176" s="6">
        <v>320</v>
      </c>
      <c r="E176" s="6">
        <v>36</v>
      </c>
      <c r="F176" s="6">
        <v>15</v>
      </c>
      <c r="G176" s="6">
        <v>1</v>
      </c>
      <c r="H176" s="6">
        <v>115</v>
      </c>
      <c r="I176" s="6">
        <v>1760</v>
      </c>
      <c r="J176" s="6">
        <v>44</v>
      </c>
      <c r="K176" s="6">
        <v>2</v>
      </c>
      <c r="L176" s="6">
        <v>9</v>
      </c>
      <c r="M176" s="6">
        <v>30</v>
      </c>
      <c r="N176" s="6">
        <v>21.338349999999998</v>
      </c>
      <c r="O176" s="6">
        <v>22.289860000000001</v>
      </c>
      <c r="P176" s="6">
        <v>25.266670000000001</v>
      </c>
      <c r="Q176" s="6">
        <f t="shared" si="31"/>
        <v>3050.8948799999998</v>
      </c>
      <c r="R176" s="6" t="str">
        <f t="shared" si="32"/>
        <v>HIGH_HEALTHY</v>
      </c>
      <c r="S176" s="6"/>
      <c r="T176" s="6"/>
    </row>
    <row r="177" spans="1:20" x14ac:dyDescent="0.35">
      <c r="A177" t="s">
        <v>156</v>
      </c>
      <c r="B177" t="s">
        <v>195</v>
      </c>
      <c r="C177" s="6">
        <v>1030</v>
      </c>
      <c r="D177" s="6">
        <v>459</v>
      </c>
      <c r="E177" s="6">
        <v>51</v>
      </c>
      <c r="F177" s="6">
        <v>17</v>
      </c>
      <c r="G177" s="6">
        <v>1</v>
      </c>
      <c r="H177" s="6">
        <v>155</v>
      </c>
      <c r="I177" s="6">
        <v>2940</v>
      </c>
      <c r="J177" s="6">
        <v>83</v>
      </c>
      <c r="K177" s="6">
        <v>5</v>
      </c>
      <c r="L177" s="6">
        <v>19</v>
      </c>
      <c r="M177" s="6">
        <v>62</v>
      </c>
      <c r="N177" s="6">
        <v>21.338349999999998</v>
      </c>
      <c r="O177" s="6">
        <v>22.289860000000001</v>
      </c>
      <c r="P177" s="6">
        <v>25.266670000000001</v>
      </c>
      <c r="Q177" s="6">
        <f t="shared" si="31"/>
        <v>4890.8948799999998</v>
      </c>
      <c r="R177" s="6" t="str">
        <f t="shared" si="32"/>
        <v>HIGH_HEALTHY</v>
      </c>
      <c r="S177" s="6"/>
      <c r="T177" s="6"/>
    </row>
    <row r="178" spans="1:20" x14ac:dyDescent="0.35">
      <c r="A178" t="s">
        <v>156</v>
      </c>
      <c r="B178" t="s">
        <v>196</v>
      </c>
      <c r="C178" s="6">
        <v>730</v>
      </c>
      <c r="D178" s="6">
        <v>252</v>
      </c>
      <c r="E178" s="6">
        <v>28</v>
      </c>
      <c r="F178" s="6">
        <v>6</v>
      </c>
      <c r="G178" s="6">
        <v>1.3159339999999999</v>
      </c>
      <c r="H178" s="6">
        <v>65</v>
      </c>
      <c r="I178" s="6">
        <v>2140</v>
      </c>
      <c r="J178" s="6">
        <v>80</v>
      </c>
      <c r="K178" s="6">
        <v>6</v>
      </c>
      <c r="L178" s="6">
        <v>16</v>
      </c>
      <c r="M178" s="6">
        <v>41</v>
      </c>
      <c r="N178" s="6">
        <v>21.338349999999998</v>
      </c>
      <c r="O178" s="6">
        <v>22.289860000000001</v>
      </c>
      <c r="P178" s="6">
        <v>25.266670000000001</v>
      </c>
      <c r="Q178" s="6">
        <f t="shared" si="31"/>
        <v>3434.210814</v>
      </c>
      <c r="R178" s="6" t="str">
        <f t="shared" si="32"/>
        <v>HIGH_HEALTHY</v>
      </c>
      <c r="S178" s="6"/>
      <c r="T178" s="6"/>
    </row>
    <row r="179" spans="1:20" x14ac:dyDescent="0.35">
      <c r="A179" t="s">
        <v>156</v>
      </c>
      <c r="B179" t="s">
        <v>197</v>
      </c>
      <c r="C179" s="6">
        <v>470</v>
      </c>
      <c r="D179" s="6">
        <v>180</v>
      </c>
      <c r="E179" s="6">
        <v>20</v>
      </c>
      <c r="F179" s="6">
        <v>3.5</v>
      </c>
      <c r="G179" s="6">
        <v>1.3159339999999999</v>
      </c>
      <c r="H179" s="6">
        <v>45</v>
      </c>
      <c r="I179" s="6">
        <v>1520</v>
      </c>
      <c r="J179" s="6">
        <v>48</v>
      </c>
      <c r="K179" s="6">
        <v>3</v>
      </c>
      <c r="L179" s="6">
        <v>5</v>
      </c>
      <c r="M179" s="6">
        <v>25</v>
      </c>
      <c r="N179" s="6">
        <v>10</v>
      </c>
      <c r="O179" s="6">
        <v>15</v>
      </c>
      <c r="P179" s="6">
        <v>10</v>
      </c>
      <c r="Q179" s="6">
        <f t="shared" si="31"/>
        <v>2355.8159340000002</v>
      </c>
      <c r="R179" s="6" t="str">
        <f t="shared" si="32"/>
        <v>HIGH_HEALTHY</v>
      </c>
      <c r="S179" s="6"/>
      <c r="T179" s="6"/>
    </row>
    <row r="180" spans="1:20" x14ac:dyDescent="0.35">
      <c r="A180" t="s">
        <v>156</v>
      </c>
      <c r="B180" t="s">
        <v>198</v>
      </c>
      <c r="C180" s="6">
        <v>980</v>
      </c>
      <c r="D180" s="6">
        <v>495</v>
      </c>
      <c r="E180" s="6">
        <v>55</v>
      </c>
      <c r="F180" s="6">
        <v>14</v>
      </c>
      <c r="G180" s="6">
        <v>1.3159339999999999</v>
      </c>
      <c r="H180" s="6">
        <v>85</v>
      </c>
      <c r="I180" s="6">
        <v>2130</v>
      </c>
      <c r="J180" s="6">
        <v>80</v>
      </c>
      <c r="K180" s="6">
        <v>6</v>
      </c>
      <c r="L180" s="6">
        <v>19</v>
      </c>
      <c r="M180" s="6">
        <v>43</v>
      </c>
      <c r="N180" s="6">
        <v>21.338349999999998</v>
      </c>
      <c r="O180" s="6">
        <v>22.289860000000001</v>
      </c>
      <c r="P180" s="6">
        <v>25.266670000000001</v>
      </c>
      <c r="Q180" s="6">
        <f t="shared" si="31"/>
        <v>3977.210814</v>
      </c>
      <c r="R180" s="6" t="str">
        <f t="shared" si="32"/>
        <v>HIGH_HEALTHY</v>
      </c>
      <c r="S180" s="6"/>
      <c r="T180" s="6"/>
    </row>
    <row r="181" spans="1:20" x14ac:dyDescent="0.35">
      <c r="A181" t="s">
        <v>156</v>
      </c>
      <c r="B181" t="s">
        <v>199</v>
      </c>
      <c r="C181" s="6">
        <v>290</v>
      </c>
      <c r="D181" s="6">
        <v>120</v>
      </c>
      <c r="E181" s="6">
        <v>13</v>
      </c>
      <c r="F181" s="6">
        <v>2</v>
      </c>
      <c r="G181" s="6">
        <v>1.3159339999999999</v>
      </c>
      <c r="H181" s="6">
        <v>20</v>
      </c>
      <c r="I181" s="6">
        <v>860</v>
      </c>
      <c r="J181" s="6">
        <v>31</v>
      </c>
      <c r="K181" s="6">
        <v>2</v>
      </c>
      <c r="L181" s="6">
        <v>2</v>
      </c>
      <c r="M181" s="6">
        <v>12</v>
      </c>
      <c r="N181" s="6">
        <v>21.338349999999998</v>
      </c>
      <c r="O181" s="6">
        <v>22.289860000000001</v>
      </c>
      <c r="P181" s="6">
        <v>25.266670000000001</v>
      </c>
      <c r="Q181" s="6">
        <f t="shared" si="31"/>
        <v>1422.210814</v>
      </c>
      <c r="R181" s="6" t="str">
        <f t="shared" si="32"/>
        <v>HIGH_HEALTHY</v>
      </c>
      <c r="S181" s="6"/>
      <c r="T181" s="6"/>
    </row>
    <row r="182" spans="1:20" x14ac:dyDescent="0.35">
      <c r="A182" t="s">
        <v>156</v>
      </c>
      <c r="B182" t="s">
        <v>200</v>
      </c>
      <c r="C182" s="6">
        <v>290</v>
      </c>
      <c r="D182" s="6">
        <v>110</v>
      </c>
      <c r="E182" s="6">
        <v>12</v>
      </c>
      <c r="F182" s="6">
        <v>3.5</v>
      </c>
      <c r="G182" s="6">
        <v>1.3159339999999999</v>
      </c>
      <c r="H182" s="6">
        <v>25</v>
      </c>
      <c r="I182" s="6">
        <v>720</v>
      </c>
      <c r="J182" s="6">
        <v>30</v>
      </c>
      <c r="K182" s="6">
        <v>1</v>
      </c>
      <c r="L182" s="6">
        <v>1</v>
      </c>
      <c r="M182" s="6">
        <v>15</v>
      </c>
      <c r="N182" s="6">
        <v>21.338349999999998</v>
      </c>
      <c r="O182" s="6">
        <v>22.289860000000001</v>
      </c>
      <c r="P182" s="6">
        <v>25.266670000000001</v>
      </c>
      <c r="Q182" s="6">
        <f t="shared" si="31"/>
        <v>1277.710814</v>
      </c>
      <c r="R182" s="6" t="str">
        <f t="shared" si="32"/>
        <v>HIGH_HEALTHY</v>
      </c>
      <c r="S182" s="6"/>
      <c r="T182" s="6"/>
    </row>
    <row r="183" spans="1:20" x14ac:dyDescent="0.35">
      <c r="A183" t="s">
        <v>156</v>
      </c>
      <c r="B183" t="s">
        <v>201</v>
      </c>
      <c r="C183" s="6">
        <v>220</v>
      </c>
      <c r="D183" s="6">
        <v>80</v>
      </c>
      <c r="E183" s="6">
        <v>9</v>
      </c>
      <c r="F183" s="6">
        <v>3.5</v>
      </c>
      <c r="G183" s="6">
        <v>1.3159339999999999</v>
      </c>
      <c r="H183" s="6">
        <v>30</v>
      </c>
      <c r="I183" s="6">
        <v>890</v>
      </c>
      <c r="J183" s="6">
        <v>21</v>
      </c>
      <c r="K183" s="6">
        <v>1</v>
      </c>
      <c r="L183" s="6">
        <v>1</v>
      </c>
      <c r="M183" s="6">
        <v>14</v>
      </c>
      <c r="N183" s="6">
        <v>21.338349999999998</v>
      </c>
      <c r="O183" s="6">
        <v>22.289860000000001</v>
      </c>
      <c r="P183" s="6">
        <v>25.266670000000001</v>
      </c>
      <c r="Q183" s="6">
        <f t="shared" si="31"/>
        <v>1339.710814</v>
      </c>
      <c r="R183" s="6" t="str">
        <f t="shared" si="32"/>
        <v>HIGH_HEALTHY</v>
      </c>
      <c r="S183" s="6"/>
      <c r="T183" s="6"/>
    </row>
    <row r="184" spans="1:20" x14ac:dyDescent="0.35">
      <c r="A184" t="s">
        <v>156</v>
      </c>
      <c r="B184" t="s">
        <v>202</v>
      </c>
      <c r="C184" s="6">
        <v>210</v>
      </c>
      <c r="D184" s="6">
        <v>70</v>
      </c>
      <c r="E184" s="6">
        <v>8</v>
      </c>
      <c r="F184" s="6">
        <v>3</v>
      </c>
      <c r="G184" s="6">
        <v>1.3159339999999999</v>
      </c>
      <c r="H184" s="6">
        <v>25</v>
      </c>
      <c r="I184" s="6">
        <v>780</v>
      </c>
      <c r="J184" s="6">
        <v>21</v>
      </c>
      <c r="K184" s="6">
        <v>1</v>
      </c>
      <c r="L184" s="6">
        <v>2</v>
      </c>
      <c r="M184" s="6">
        <v>13</v>
      </c>
      <c r="N184" s="6">
        <v>21.338349999999998</v>
      </c>
      <c r="O184" s="6">
        <v>22.289860000000001</v>
      </c>
      <c r="P184" s="6">
        <v>25.266670000000001</v>
      </c>
      <c r="Q184" s="6">
        <f t="shared" si="31"/>
        <v>1203.210814</v>
      </c>
      <c r="R184" s="6" t="str">
        <f t="shared" si="32"/>
        <v>HIGH_HEALTHY</v>
      </c>
      <c r="S184" s="6"/>
      <c r="T184" s="6"/>
    </row>
    <row r="185" spans="1:20" x14ac:dyDescent="0.35">
      <c r="A185" t="s">
        <v>156</v>
      </c>
      <c r="B185" t="s">
        <v>203</v>
      </c>
      <c r="C185" s="6">
        <v>240</v>
      </c>
      <c r="D185" s="6">
        <v>90</v>
      </c>
      <c r="E185" s="6">
        <v>11</v>
      </c>
      <c r="F185" s="6">
        <v>4.5</v>
      </c>
      <c r="G185" s="6">
        <v>1.3159339999999999</v>
      </c>
      <c r="H185" s="6">
        <v>30</v>
      </c>
      <c r="I185" s="6">
        <v>670</v>
      </c>
      <c r="J185" s="6">
        <v>21</v>
      </c>
      <c r="K185" s="6">
        <v>1</v>
      </c>
      <c r="L185" s="6">
        <v>1</v>
      </c>
      <c r="M185" s="6">
        <v>14</v>
      </c>
      <c r="N185" s="6">
        <v>21.338349999999998</v>
      </c>
      <c r="O185" s="6">
        <v>22.289860000000001</v>
      </c>
      <c r="P185" s="6">
        <v>25.266670000000001</v>
      </c>
      <c r="Q185" s="6">
        <f t="shared" si="31"/>
        <v>1152.710814</v>
      </c>
      <c r="R185" s="6" t="str">
        <f t="shared" si="32"/>
        <v>HIGH_HEALTHY</v>
      </c>
      <c r="S185" s="6"/>
      <c r="T185" s="6"/>
    </row>
    <row r="186" spans="1:20" x14ac:dyDescent="0.35">
      <c r="A186" t="s">
        <v>156</v>
      </c>
      <c r="B186" t="s">
        <v>204</v>
      </c>
      <c r="C186" s="6">
        <v>300</v>
      </c>
      <c r="D186" s="6">
        <v>150</v>
      </c>
      <c r="E186" s="6">
        <v>17</v>
      </c>
      <c r="F186" s="6">
        <v>6</v>
      </c>
      <c r="G186" s="6">
        <v>1.3159339999999999</v>
      </c>
      <c r="H186" s="6">
        <v>35</v>
      </c>
      <c r="I186" s="6">
        <v>930</v>
      </c>
      <c r="J186" s="6">
        <v>23</v>
      </c>
      <c r="K186" s="6">
        <v>1</v>
      </c>
      <c r="L186" s="6">
        <v>2</v>
      </c>
      <c r="M186" s="6">
        <v>13</v>
      </c>
      <c r="N186" s="6">
        <v>21.338349999999998</v>
      </c>
      <c r="O186" s="6">
        <v>22.289860000000001</v>
      </c>
      <c r="P186" s="6">
        <v>25.266670000000001</v>
      </c>
      <c r="Q186" s="6">
        <f t="shared" si="31"/>
        <v>1547.210814</v>
      </c>
      <c r="R186" s="6" t="str">
        <f t="shared" si="32"/>
        <v>HIGH_HEALTHY</v>
      </c>
      <c r="S186" s="6"/>
      <c r="T186" s="6"/>
    </row>
    <row r="187" spans="1:20" x14ac:dyDescent="0.35">
      <c r="A187" t="s">
        <v>156</v>
      </c>
      <c r="B187" t="s">
        <v>205</v>
      </c>
      <c r="C187" s="6">
        <v>240</v>
      </c>
      <c r="D187" s="6">
        <v>90</v>
      </c>
      <c r="E187" s="6">
        <v>11</v>
      </c>
      <c r="F187" s="6">
        <v>4.5</v>
      </c>
      <c r="G187" s="6">
        <v>1.3159339999999999</v>
      </c>
      <c r="H187" s="6">
        <v>30</v>
      </c>
      <c r="I187" s="6">
        <v>670</v>
      </c>
      <c r="J187" s="6">
        <v>21</v>
      </c>
      <c r="K187" s="6">
        <v>1</v>
      </c>
      <c r="L187" s="6">
        <v>1</v>
      </c>
      <c r="M187" s="6">
        <v>14</v>
      </c>
      <c r="N187" s="6">
        <v>21.338349999999998</v>
      </c>
      <c r="O187" s="6">
        <v>22.289860000000001</v>
      </c>
      <c r="P187" s="6">
        <v>25.266670000000001</v>
      </c>
      <c r="Q187" s="6">
        <f t="shared" si="31"/>
        <v>1152.710814</v>
      </c>
      <c r="R187" s="6" t="str">
        <f t="shared" si="32"/>
        <v>HIGH_HEALTHY</v>
      </c>
      <c r="S187" s="6"/>
      <c r="T187" s="6"/>
    </row>
    <row r="188" spans="1:20" x14ac:dyDescent="0.35">
      <c r="A188" t="s">
        <v>156</v>
      </c>
      <c r="B188" t="s">
        <v>206</v>
      </c>
      <c r="C188" s="6">
        <v>200</v>
      </c>
      <c r="D188" s="6">
        <v>60</v>
      </c>
      <c r="E188" s="6">
        <v>7</v>
      </c>
      <c r="F188" s="6">
        <v>2.5</v>
      </c>
      <c r="G188" s="6">
        <v>1.3159339999999999</v>
      </c>
      <c r="H188" s="6">
        <v>25</v>
      </c>
      <c r="I188" s="6">
        <v>760</v>
      </c>
      <c r="J188" s="6">
        <v>21</v>
      </c>
      <c r="K188" s="6">
        <v>1</v>
      </c>
      <c r="L188" s="6">
        <v>2</v>
      </c>
      <c r="M188" s="6">
        <v>14</v>
      </c>
      <c r="N188" s="6">
        <v>21.338349999999998</v>
      </c>
      <c r="O188" s="6">
        <v>22.289860000000001</v>
      </c>
      <c r="P188" s="6">
        <v>25.266670000000001</v>
      </c>
      <c r="Q188" s="6">
        <f t="shared" si="31"/>
        <v>1162.710814</v>
      </c>
      <c r="R188" s="6" t="str">
        <f t="shared" si="32"/>
        <v>HIGH_HEALTHY</v>
      </c>
      <c r="S188" s="6"/>
      <c r="T188" s="6"/>
    </row>
    <row r="189" spans="1:20" x14ac:dyDescent="0.35">
      <c r="A189" t="s">
        <v>156</v>
      </c>
      <c r="B189" t="s">
        <v>207</v>
      </c>
      <c r="C189" s="6">
        <v>70</v>
      </c>
      <c r="D189" s="6">
        <v>45</v>
      </c>
      <c r="E189" s="6">
        <v>5</v>
      </c>
      <c r="F189" s="6">
        <v>2.5</v>
      </c>
      <c r="G189" s="6">
        <v>1.3159339999999999</v>
      </c>
      <c r="H189" s="6">
        <v>15</v>
      </c>
      <c r="I189" s="6">
        <v>100</v>
      </c>
      <c r="J189" s="6">
        <v>4</v>
      </c>
      <c r="K189" s="6">
        <v>1</v>
      </c>
      <c r="L189" s="6">
        <v>2</v>
      </c>
      <c r="M189" s="6">
        <v>5</v>
      </c>
      <c r="N189" s="6">
        <v>35</v>
      </c>
      <c r="O189" s="6">
        <v>10</v>
      </c>
      <c r="P189" s="6">
        <v>10</v>
      </c>
      <c r="Q189" s="6">
        <f t="shared" si="31"/>
        <v>305.81593399999997</v>
      </c>
      <c r="R189" s="6" t="str">
        <f t="shared" si="32"/>
        <v>HIGH_HEALTHY</v>
      </c>
      <c r="S189" s="6"/>
      <c r="T189" s="6"/>
    </row>
    <row r="190" spans="1:20" x14ac:dyDescent="0.35">
      <c r="A190" t="s">
        <v>156</v>
      </c>
      <c r="B190" t="s">
        <v>208</v>
      </c>
      <c r="C190" s="6">
        <v>430</v>
      </c>
      <c r="D190" s="6">
        <v>220</v>
      </c>
      <c r="E190" s="6">
        <v>24</v>
      </c>
      <c r="F190" s="6">
        <v>8</v>
      </c>
      <c r="G190" s="6">
        <v>1.3159339999999999</v>
      </c>
      <c r="H190" s="6">
        <v>65</v>
      </c>
      <c r="I190" s="6">
        <v>1000</v>
      </c>
      <c r="J190" s="6">
        <v>26</v>
      </c>
      <c r="K190" s="6">
        <v>4</v>
      </c>
      <c r="L190" s="6">
        <v>4</v>
      </c>
      <c r="M190" s="6">
        <v>28</v>
      </c>
      <c r="N190" s="6">
        <v>60</v>
      </c>
      <c r="O190" s="6">
        <v>20</v>
      </c>
      <c r="P190" s="6">
        <v>25</v>
      </c>
      <c r="Q190" s="6">
        <f t="shared" si="31"/>
        <v>1915.315934</v>
      </c>
      <c r="R190" s="6" t="str">
        <f t="shared" si="32"/>
        <v>HIGH_HEALTHY</v>
      </c>
      <c r="S190" s="6"/>
      <c r="T190" s="6"/>
    </row>
    <row r="191" spans="1:20" x14ac:dyDescent="0.35">
      <c r="A191" t="s">
        <v>156</v>
      </c>
      <c r="B191" t="s">
        <v>209</v>
      </c>
      <c r="C191" s="6">
        <v>420</v>
      </c>
      <c r="D191" s="6">
        <v>340</v>
      </c>
      <c r="E191" s="6">
        <v>37</v>
      </c>
      <c r="F191" s="6">
        <v>9</v>
      </c>
      <c r="G191" s="6">
        <v>1.3159339999999999</v>
      </c>
      <c r="H191" s="6">
        <v>55</v>
      </c>
      <c r="I191" s="6">
        <v>700</v>
      </c>
      <c r="J191" s="6">
        <v>11</v>
      </c>
      <c r="K191" s="6">
        <v>2</v>
      </c>
      <c r="L191" s="6">
        <v>4</v>
      </c>
      <c r="M191" s="6">
        <v>10</v>
      </c>
      <c r="N191" s="6">
        <v>21.338349999999998</v>
      </c>
      <c r="O191" s="6">
        <v>22.289860000000001</v>
      </c>
      <c r="P191" s="6">
        <v>25.266670000000001</v>
      </c>
      <c r="Q191" s="6">
        <f t="shared" si="31"/>
        <v>1658.210814</v>
      </c>
      <c r="R191" s="6" t="str">
        <f t="shared" si="32"/>
        <v>HIGH_HEALTHY</v>
      </c>
      <c r="S191" s="6"/>
      <c r="T191" s="6"/>
    </row>
    <row r="192" spans="1:20" x14ac:dyDescent="0.35">
      <c r="A192" t="s">
        <v>156</v>
      </c>
      <c r="B192" t="s">
        <v>210</v>
      </c>
      <c r="C192" s="6">
        <v>230</v>
      </c>
      <c r="D192" s="6">
        <v>120</v>
      </c>
      <c r="E192" s="6">
        <v>13</v>
      </c>
      <c r="F192" s="6">
        <v>7</v>
      </c>
      <c r="G192" s="6">
        <v>1.3159339999999999</v>
      </c>
      <c r="H192" s="6">
        <v>55</v>
      </c>
      <c r="I192" s="6">
        <v>870</v>
      </c>
      <c r="J192" s="6">
        <v>8</v>
      </c>
      <c r="K192" s="6">
        <v>2</v>
      </c>
      <c r="L192" s="6">
        <v>5</v>
      </c>
      <c r="M192" s="6">
        <v>22</v>
      </c>
      <c r="N192" s="6">
        <v>60</v>
      </c>
      <c r="O192" s="6">
        <v>20</v>
      </c>
      <c r="P192" s="6">
        <v>25</v>
      </c>
      <c r="Q192" s="6">
        <f t="shared" si="31"/>
        <v>1438.315934</v>
      </c>
      <c r="R192" s="6" t="str">
        <f t="shared" si="32"/>
        <v>HIGH_HEALTHY</v>
      </c>
      <c r="S192" s="6"/>
      <c r="T192" s="6"/>
    </row>
    <row r="193" spans="1:20" x14ac:dyDescent="0.35">
      <c r="A193" t="s">
        <v>156</v>
      </c>
      <c r="B193" t="s">
        <v>211</v>
      </c>
      <c r="C193" s="6">
        <v>720</v>
      </c>
      <c r="D193" s="6">
        <v>480</v>
      </c>
      <c r="E193" s="6">
        <v>53</v>
      </c>
      <c r="F193" s="6">
        <v>15</v>
      </c>
      <c r="G193" s="6">
        <v>1.3159339999999999</v>
      </c>
      <c r="H193" s="6">
        <v>85</v>
      </c>
      <c r="I193" s="6">
        <v>1310</v>
      </c>
      <c r="J193" s="6">
        <v>39</v>
      </c>
      <c r="K193" s="6">
        <v>5</v>
      </c>
      <c r="L193" s="6">
        <v>7</v>
      </c>
      <c r="M193" s="6">
        <v>22</v>
      </c>
      <c r="N193" s="6">
        <v>21.338349999999998</v>
      </c>
      <c r="O193" s="6">
        <v>22.289860000000001</v>
      </c>
      <c r="P193" s="6">
        <v>25.266670000000001</v>
      </c>
      <c r="Q193" s="6">
        <f t="shared" si="31"/>
        <v>2806.210814</v>
      </c>
      <c r="R193" s="6" t="str">
        <f t="shared" si="32"/>
        <v>HIGH_HEALTHY</v>
      </c>
      <c r="S193" s="6"/>
      <c r="T193" s="6"/>
    </row>
    <row r="194" spans="1:20" x14ac:dyDescent="0.35">
      <c r="A194" t="s">
        <v>212</v>
      </c>
      <c r="B194" t="s">
        <v>213</v>
      </c>
      <c r="C194" s="6">
        <v>1550</v>
      </c>
      <c r="D194" s="6">
        <v>1134</v>
      </c>
      <c r="E194" s="6">
        <v>126</v>
      </c>
      <c r="F194" s="6">
        <v>47</v>
      </c>
      <c r="G194" s="6">
        <v>8</v>
      </c>
      <c r="H194" s="6">
        <v>805</v>
      </c>
      <c r="I194" s="6">
        <v>1820</v>
      </c>
      <c r="J194" s="6">
        <v>21</v>
      </c>
      <c r="K194" s="6">
        <v>3</v>
      </c>
      <c r="L194" s="6">
        <v>7</v>
      </c>
      <c r="M194" s="6">
        <v>134</v>
      </c>
      <c r="N194" s="6">
        <v>21.338349999999998</v>
      </c>
      <c r="O194" s="6">
        <v>22.289860000000001</v>
      </c>
      <c r="P194" s="6">
        <v>25.266670000000001</v>
      </c>
      <c r="Q194" s="6">
        <f t="shared" si="31"/>
        <v>5723.8948799999998</v>
      </c>
      <c r="R194" s="6" t="str">
        <f t="shared" si="32"/>
        <v>LOW_HEALTHY</v>
      </c>
      <c r="S194" s="6"/>
      <c r="T194" s="6"/>
    </row>
    <row r="195" spans="1:20" x14ac:dyDescent="0.35">
      <c r="A195" t="s">
        <v>212</v>
      </c>
      <c r="B195" t="s">
        <v>214</v>
      </c>
      <c r="C195" s="6">
        <v>1000</v>
      </c>
      <c r="D195" s="6">
        <v>585</v>
      </c>
      <c r="E195" s="6">
        <v>65</v>
      </c>
      <c r="F195" s="6">
        <v>24</v>
      </c>
      <c r="G195" s="6">
        <v>3</v>
      </c>
      <c r="H195" s="6">
        <v>200</v>
      </c>
      <c r="I195" s="6">
        <v>1320</v>
      </c>
      <c r="J195" s="6">
        <v>48</v>
      </c>
      <c r="K195" s="6">
        <v>2</v>
      </c>
      <c r="L195" s="6">
        <v>8</v>
      </c>
      <c r="M195" s="6">
        <v>56</v>
      </c>
      <c r="N195" s="6">
        <v>21.338349999999998</v>
      </c>
      <c r="O195" s="6">
        <v>22.289860000000001</v>
      </c>
      <c r="P195" s="6">
        <v>25.266670000000001</v>
      </c>
      <c r="Q195" s="6">
        <f t="shared" ref="Q195:Q258" si="33">SUM(C195:P195)</f>
        <v>3379.8948799999998</v>
      </c>
      <c r="R195" s="6" t="str">
        <f t="shared" ref="R195:R258" si="34">IF(1 - (Q195 - MIN($Q$2:$Q$516)) / (MAX($Q$2:$Q$516) - MIN($Q$2:$Q$516)) &gt;= 0.5, "HIGH_HEALTHY", "LOW_HEALTHY")</f>
        <v>HIGH_HEALTHY</v>
      </c>
      <c r="S195" s="6"/>
      <c r="T195" s="6"/>
    </row>
    <row r="196" spans="1:20" x14ac:dyDescent="0.35">
      <c r="A196" t="s">
        <v>212</v>
      </c>
      <c r="B196" t="s">
        <v>215</v>
      </c>
      <c r="C196" s="6">
        <v>330</v>
      </c>
      <c r="D196" s="6">
        <v>140</v>
      </c>
      <c r="E196" s="6">
        <v>16</v>
      </c>
      <c r="F196" s="6">
        <v>7</v>
      </c>
      <c r="G196" s="6">
        <v>1.3159339999999999</v>
      </c>
      <c r="H196" s="6">
        <v>55</v>
      </c>
      <c r="I196" s="6">
        <v>830</v>
      </c>
      <c r="J196" s="6">
        <v>32</v>
      </c>
      <c r="K196" s="6">
        <v>1</v>
      </c>
      <c r="L196" s="6">
        <v>7</v>
      </c>
      <c r="M196" s="6">
        <v>18</v>
      </c>
      <c r="N196" s="6">
        <v>21.338349999999998</v>
      </c>
      <c r="O196" s="6">
        <v>22.289860000000001</v>
      </c>
      <c r="P196" s="6">
        <v>25.266670000000001</v>
      </c>
      <c r="Q196" s="6">
        <f t="shared" si="33"/>
        <v>1506.210814</v>
      </c>
      <c r="R196" s="6" t="str">
        <f t="shared" si="34"/>
        <v>HIGH_HEALTHY</v>
      </c>
      <c r="S196" s="6"/>
      <c r="T196" s="6"/>
    </row>
    <row r="197" spans="1:20" x14ac:dyDescent="0.35">
      <c r="A197" t="s">
        <v>212</v>
      </c>
      <c r="B197" t="s">
        <v>216</v>
      </c>
      <c r="C197" s="6">
        <v>290</v>
      </c>
      <c r="D197" s="6">
        <v>120</v>
      </c>
      <c r="E197" s="6">
        <v>14</v>
      </c>
      <c r="F197" s="6">
        <v>6</v>
      </c>
      <c r="G197" s="6">
        <v>0.5</v>
      </c>
      <c r="H197" s="6">
        <v>40</v>
      </c>
      <c r="I197" s="6">
        <v>720</v>
      </c>
      <c r="J197" s="6">
        <v>28</v>
      </c>
      <c r="K197" s="6">
        <v>1</v>
      </c>
      <c r="L197" s="6">
        <v>7</v>
      </c>
      <c r="M197" s="6">
        <v>12</v>
      </c>
      <c r="N197" s="6">
        <v>21.338349999999998</v>
      </c>
      <c r="O197" s="6">
        <v>22.289860000000001</v>
      </c>
      <c r="P197" s="6">
        <v>25.266670000000001</v>
      </c>
      <c r="Q197" s="6">
        <f t="shared" si="33"/>
        <v>1307.3948800000001</v>
      </c>
      <c r="R197" s="6" t="str">
        <f t="shared" si="34"/>
        <v>HIGH_HEALTHY</v>
      </c>
      <c r="S197" s="6"/>
      <c r="T197" s="6"/>
    </row>
    <row r="198" spans="1:20" x14ac:dyDescent="0.35">
      <c r="A198" t="s">
        <v>212</v>
      </c>
      <c r="B198" t="s">
        <v>217</v>
      </c>
      <c r="C198" s="6">
        <v>1040</v>
      </c>
      <c r="D198" s="6">
        <v>630</v>
      </c>
      <c r="E198" s="6">
        <v>48</v>
      </c>
      <c r="F198" s="6">
        <v>28</v>
      </c>
      <c r="G198" s="6">
        <v>2.5</v>
      </c>
      <c r="H198" s="6">
        <v>220</v>
      </c>
      <c r="I198" s="6">
        <v>1900</v>
      </c>
      <c r="J198" s="6">
        <v>48</v>
      </c>
      <c r="K198" s="6">
        <v>1</v>
      </c>
      <c r="L198" s="6">
        <v>10</v>
      </c>
      <c r="M198" s="6">
        <v>57</v>
      </c>
      <c r="N198" s="6">
        <v>21.338349999999998</v>
      </c>
      <c r="O198" s="6">
        <v>22.289860000000001</v>
      </c>
      <c r="P198" s="6">
        <v>25.266670000000001</v>
      </c>
      <c r="Q198" s="6">
        <f t="shared" si="33"/>
        <v>4053.3948799999998</v>
      </c>
      <c r="R198" s="6" t="str">
        <f t="shared" si="34"/>
        <v>HIGH_HEALTHY</v>
      </c>
      <c r="S198" s="6"/>
      <c r="T198" s="6"/>
    </row>
    <row r="199" spans="1:20" x14ac:dyDescent="0.35">
      <c r="A199" t="s">
        <v>212</v>
      </c>
      <c r="B199" t="s">
        <v>218</v>
      </c>
      <c r="C199" s="6">
        <v>730</v>
      </c>
      <c r="D199" s="6">
        <v>351</v>
      </c>
      <c r="E199" s="6">
        <v>39</v>
      </c>
      <c r="F199" s="6">
        <v>9</v>
      </c>
      <c r="G199" s="6">
        <v>1.3159339999999999</v>
      </c>
      <c r="H199" s="6">
        <v>90</v>
      </c>
      <c r="I199" s="6">
        <v>1930</v>
      </c>
      <c r="J199" s="6">
        <v>63</v>
      </c>
      <c r="K199" s="6">
        <v>4.238289</v>
      </c>
      <c r="L199" s="6">
        <v>16</v>
      </c>
      <c r="M199" s="6">
        <v>32</v>
      </c>
      <c r="N199" s="6">
        <v>21.338349999999998</v>
      </c>
      <c r="O199" s="6">
        <v>22.289860000000001</v>
      </c>
      <c r="P199" s="6">
        <v>25.266670000000001</v>
      </c>
      <c r="Q199" s="6">
        <f t="shared" si="33"/>
        <v>3334.4491029999999</v>
      </c>
      <c r="R199" s="6" t="str">
        <f t="shared" si="34"/>
        <v>HIGH_HEALTHY</v>
      </c>
      <c r="S199" s="6"/>
      <c r="T199" s="6"/>
    </row>
    <row r="200" spans="1:20" x14ac:dyDescent="0.35">
      <c r="A200" t="s">
        <v>212</v>
      </c>
      <c r="B200" t="s">
        <v>219</v>
      </c>
      <c r="C200" s="6">
        <v>1100</v>
      </c>
      <c r="D200" s="6">
        <v>675</v>
      </c>
      <c r="E200" s="6">
        <v>75</v>
      </c>
      <c r="F200" s="6">
        <v>29</v>
      </c>
      <c r="G200" s="6">
        <v>3</v>
      </c>
      <c r="H200" s="6">
        <v>220</v>
      </c>
      <c r="I200" s="6">
        <v>1850</v>
      </c>
      <c r="J200" s="6">
        <v>51</v>
      </c>
      <c r="K200" s="6">
        <v>4.238289</v>
      </c>
      <c r="L200" s="6">
        <v>13</v>
      </c>
      <c r="M200" s="6">
        <v>57</v>
      </c>
      <c r="N200" s="6">
        <v>21.338349999999998</v>
      </c>
      <c r="O200" s="6">
        <v>22.289860000000001</v>
      </c>
      <c r="P200" s="6">
        <v>25.266670000000001</v>
      </c>
      <c r="Q200" s="6">
        <f t="shared" si="33"/>
        <v>4146.1331689999997</v>
      </c>
      <c r="R200" s="6" t="str">
        <f t="shared" si="34"/>
        <v>HIGH_HEALTHY</v>
      </c>
      <c r="S200" s="6"/>
      <c r="T200" s="6"/>
    </row>
    <row r="201" spans="1:20" x14ac:dyDescent="0.35">
      <c r="A201" t="s">
        <v>212</v>
      </c>
      <c r="B201" t="s">
        <v>23</v>
      </c>
      <c r="C201" s="6">
        <v>300</v>
      </c>
      <c r="D201" s="6">
        <v>130</v>
      </c>
      <c r="E201" s="6">
        <v>14</v>
      </c>
      <c r="F201" s="6">
        <v>6</v>
      </c>
      <c r="G201" s="6">
        <v>1.3159339999999999</v>
      </c>
      <c r="H201" s="6">
        <v>45</v>
      </c>
      <c r="I201" s="6">
        <v>710</v>
      </c>
      <c r="J201" s="6">
        <v>28</v>
      </c>
      <c r="K201" s="6">
        <v>1</v>
      </c>
      <c r="L201" s="6">
        <v>6</v>
      </c>
      <c r="M201" s="6">
        <v>16</v>
      </c>
      <c r="N201" s="6">
        <v>21.338349999999998</v>
      </c>
      <c r="O201" s="6">
        <v>22.289860000000001</v>
      </c>
      <c r="P201" s="6">
        <v>25.266670000000001</v>
      </c>
      <c r="Q201" s="6">
        <f t="shared" si="33"/>
        <v>1326.210814</v>
      </c>
      <c r="R201" s="6" t="str">
        <f t="shared" si="34"/>
        <v>HIGH_HEALTHY</v>
      </c>
      <c r="S201" s="6"/>
      <c r="T201" s="6"/>
    </row>
    <row r="202" spans="1:20" x14ac:dyDescent="0.35">
      <c r="A202" t="s">
        <v>212</v>
      </c>
      <c r="B202" t="s">
        <v>220</v>
      </c>
      <c r="C202" s="6">
        <v>520</v>
      </c>
      <c r="D202" s="6">
        <v>280</v>
      </c>
      <c r="E202" s="6">
        <v>31</v>
      </c>
      <c r="F202" s="6">
        <v>14</v>
      </c>
      <c r="G202" s="6">
        <v>1</v>
      </c>
      <c r="H202" s="6">
        <v>105</v>
      </c>
      <c r="I202" s="6">
        <v>1180</v>
      </c>
      <c r="J202" s="6">
        <v>33</v>
      </c>
      <c r="K202" s="6">
        <v>1</v>
      </c>
      <c r="L202" s="6">
        <v>8</v>
      </c>
      <c r="M202" s="6">
        <v>31</v>
      </c>
      <c r="N202" s="6">
        <v>21.338349999999998</v>
      </c>
      <c r="O202" s="6">
        <v>22.289860000000001</v>
      </c>
      <c r="P202" s="6">
        <v>25.266670000000001</v>
      </c>
      <c r="Q202" s="6">
        <f t="shared" si="33"/>
        <v>2272.8948799999998</v>
      </c>
      <c r="R202" s="6" t="str">
        <f t="shared" si="34"/>
        <v>HIGH_HEALTHY</v>
      </c>
      <c r="S202" s="6"/>
      <c r="T202" s="6"/>
    </row>
    <row r="203" spans="1:20" x14ac:dyDescent="0.35">
      <c r="A203" t="s">
        <v>212</v>
      </c>
      <c r="B203" t="s">
        <v>25</v>
      </c>
      <c r="C203" s="6">
        <v>450</v>
      </c>
      <c r="D203" s="6">
        <v>230</v>
      </c>
      <c r="E203" s="6">
        <v>26</v>
      </c>
      <c r="F203" s="6">
        <v>12</v>
      </c>
      <c r="G203" s="6">
        <v>1</v>
      </c>
      <c r="H203" s="6">
        <v>95</v>
      </c>
      <c r="I203" s="6">
        <v>960</v>
      </c>
      <c r="J203" s="6">
        <v>29</v>
      </c>
      <c r="K203" s="6">
        <v>1</v>
      </c>
      <c r="L203" s="6">
        <v>6</v>
      </c>
      <c r="M203" s="6">
        <v>26</v>
      </c>
      <c r="N203" s="6">
        <v>21.338349999999998</v>
      </c>
      <c r="O203" s="6">
        <v>22.289860000000001</v>
      </c>
      <c r="P203" s="6">
        <v>25.266670000000001</v>
      </c>
      <c r="Q203" s="6">
        <f t="shared" si="33"/>
        <v>1904.8948800000001</v>
      </c>
      <c r="R203" s="6" t="str">
        <f t="shared" si="34"/>
        <v>HIGH_HEALTHY</v>
      </c>
      <c r="S203" s="6"/>
      <c r="T203" s="6"/>
    </row>
    <row r="204" spans="1:20" x14ac:dyDescent="0.35">
      <c r="A204" t="s">
        <v>212</v>
      </c>
      <c r="B204" t="s">
        <v>221</v>
      </c>
      <c r="C204" s="6">
        <v>360</v>
      </c>
      <c r="D204" s="6">
        <v>160</v>
      </c>
      <c r="E204" s="6">
        <v>18</v>
      </c>
      <c r="F204" s="6">
        <v>8</v>
      </c>
      <c r="G204" s="6">
        <v>1.3159339999999999</v>
      </c>
      <c r="H204" s="6">
        <v>70</v>
      </c>
      <c r="I204" s="6">
        <v>520</v>
      </c>
      <c r="J204" s="6">
        <v>28</v>
      </c>
      <c r="K204" s="6">
        <v>1</v>
      </c>
      <c r="L204" s="6">
        <v>6</v>
      </c>
      <c r="M204" s="6">
        <v>22</v>
      </c>
      <c r="N204" s="6">
        <v>21.338349999999998</v>
      </c>
      <c r="O204" s="6">
        <v>22.289860000000001</v>
      </c>
      <c r="P204" s="6">
        <v>25.266670000000001</v>
      </c>
      <c r="Q204" s="6">
        <f t="shared" si="33"/>
        <v>1263.210814</v>
      </c>
      <c r="R204" s="6" t="str">
        <f t="shared" si="34"/>
        <v>HIGH_HEALTHY</v>
      </c>
      <c r="S204" s="6"/>
      <c r="T204" s="6"/>
    </row>
    <row r="205" spans="1:20" x14ac:dyDescent="0.35">
      <c r="A205" t="s">
        <v>212</v>
      </c>
      <c r="B205" t="s">
        <v>222</v>
      </c>
      <c r="C205" s="6">
        <v>900</v>
      </c>
      <c r="D205" s="6">
        <v>486</v>
      </c>
      <c r="E205" s="6">
        <v>54</v>
      </c>
      <c r="F205" s="6">
        <v>25</v>
      </c>
      <c r="G205" s="6">
        <v>3</v>
      </c>
      <c r="H205" s="6">
        <v>210</v>
      </c>
      <c r="I205" s="6">
        <v>1740</v>
      </c>
      <c r="J205" s="6">
        <v>50</v>
      </c>
      <c r="K205" s="6">
        <v>2</v>
      </c>
      <c r="L205" s="6">
        <v>11</v>
      </c>
      <c r="M205" s="6">
        <v>56</v>
      </c>
      <c r="N205" s="6">
        <v>21.338349999999998</v>
      </c>
      <c r="O205" s="6">
        <v>22.289860000000001</v>
      </c>
      <c r="P205" s="6">
        <v>25.266670000000001</v>
      </c>
      <c r="Q205" s="6">
        <f t="shared" si="33"/>
        <v>3605.8948799999998</v>
      </c>
      <c r="R205" s="6" t="str">
        <f t="shared" si="34"/>
        <v>HIGH_HEALTHY</v>
      </c>
      <c r="S205" s="6"/>
      <c r="T205" s="6"/>
    </row>
    <row r="206" spans="1:20" x14ac:dyDescent="0.35">
      <c r="A206" t="s">
        <v>212</v>
      </c>
      <c r="B206" t="s">
        <v>223</v>
      </c>
      <c r="C206" s="6">
        <v>580</v>
      </c>
      <c r="D206" s="6">
        <v>300</v>
      </c>
      <c r="E206" s="6">
        <v>33</v>
      </c>
      <c r="F206" s="6">
        <v>13</v>
      </c>
      <c r="G206" s="6">
        <v>1.5</v>
      </c>
      <c r="H206" s="6">
        <v>85</v>
      </c>
      <c r="I206" s="6">
        <v>1030</v>
      </c>
      <c r="J206" s="6">
        <v>45</v>
      </c>
      <c r="K206" s="6">
        <v>2</v>
      </c>
      <c r="L206" s="6">
        <v>9</v>
      </c>
      <c r="M206" s="6">
        <v>26</v>
      </c>
      <c r="N206" s="6">
        <v>21.338349999999998</v>
      </c>
      <c r="O206" s="6">
        <v>22.289860000000001</v>
      </c>
      <c r="P206" s="6">
        <v>25.266670000000001</v>
      </c>
      <c r="Q206" s="6">
        <f t="shared" si="33"/>
        <v>2193.3948799999998</v>
      </c>
      <c r="R206" s="6" t="str">
        <f t="shared" si="34"/>
        <v>HIGH_HEALTHY</v>
      </c>
      <c r="S206" s="6"/>
      <c r="T206" s="6"/>
    </row>
    <row r="207" spans="1:20" x14ac:dyDescent="0.35">
      <c r="A207" t="s">
        <v>212</v>
      </c>
      <c r="B207" t="s">
        <v>224</v>
      </c>
      <c r="C207" s="6">
        <v>1220</v>
      </c>
      <c r="D207" s="6">
        <v>720</v>
      </c>
      <c r="E207" s="6">
        <v>80</v>
      </c>
      <c r="F207" s="6">
        <v>28</v>
      </c>
      <c r="G207" s="6">
        <v>3</v>
      </c>
      <c r="H207" s="6">
        <v>335</v>
      </c>
      <c r="I207" s="6">
        <v>2050</v>
      </c>
      <c r="J207" s="6">
        <v>62</v>
      </c>
      <c r="K207" s="6">
        <v>4.238289</v>
      </c>
      <c r="L207" s="6">
        <v>15</v>
      </c>
      <c r="M207" s="6">
        <v>27.89105</v>
      </c>
      <c r="N207" s="6">
        <v>21.338349999999998</v>
      </c>
      <c r="O207" s="6">
        <v>22.289860000000001</v>
      </c>
      <c r="P207" s="6">
        <v>25.266670000000001</v>
      </c>
      <c r="Q207" s="6">
        <f t="shared" si="33"/>
        <v>4614.0242189999999</v>
      </c>
      <c r="R207" s="6" t="str">
        <f t="shared" si="34"/>
        <v>HIGH_HEALTHY</v>
      </c>
      <c r="S207" s="6"/>
      <c r="T207" s="6"/>
    </row>
    <row r="208" spans="1:20" x14ac:dyDescent="0.35">
      <c r="A208" t="s">
        <v>212</v>
      </c>
      <c r="B208" t="s">
        <v>31</v>
      </c>
      <c r="C208" s="6">
        <v>260</v>
      </c>
      <c r="D208" s="6">
        <v>90</v>
      </c>
      <c r="E208" s="6">
        <v>10</v>
      </c>
      <c r="F208" s="6">
        <v>4</v>
      </c>
      <c r="G208" s="6">
        <v>1.3159339999999999</v>
      </c>
      <c r="H208" s="6">
        <v>35</v>
      </c>
      <c r="I208" s="6">
        <v>490</v>
      </c>
      <c r="J208" s="6">
        <v>28</v>
      </c>
      <c r="K208" s="6">
        <v>1</v>
      </c>
      <c r="L208" s="6">
        <v>6</v>
      </c>
      <c r="M208" s="6">
        <v>13</v>
      </c>
      <c r="N208" s="6">
        <v>21.338349999999998</v>
      </c>
      <c r="O208" s="6">
        <v>22.289860000000001</v>
      </c>
      <c r="P208" s="6">
        <v>25.266670000000001</v>
      </c>
      <c r="Q208" s="6">
        <f t="shared" si="33"/>
        <v>1007.2108139999999</v>
      </c>
      <c r="R208" s="6" t="str">
        <f t="shared" si="34"/>
        <v>HIGH_HEALTHY</v>
      </c>
      <c r="S208" s="6"/>
      <c r="T208" s="6"/>
    </row>
    <row r="209" spans="1:20" x14ac:dyDescent="0.35">
      <c r="A209" t="s">
        <v>212</v>
      </c>
      <c r="B209" t="s">
        <v>225</v>
      </c>
      <c r="C209" s="6">
        <v>550</v>
      </c>
      <c r="D209" s="6">
        <v>250</v>
      </c>
      <c r="E209" s="6">
        <v>27</v>
      </c>
      <c r="F209" s="6">
        <v>12</v>
      </c>
      <c r="G209" s="6">
        <v>1.5</v>
      </c>
      <c r="H209" s="6">
        <v>95</v>
      </c>
      <c r="I209" s="6">
        <v>1140</v>
      </c>
      <c r="J209" s="6">
        <v>48</v>
      </c>
      <c r="K209" s="6">
        <v>2</v>
      </c>
      <c r="L209" s="6">
        <v>10</v>
      </c>
      <c r="M209" s="6">
        <v>30</v>
      </c>
      <c r="N209" s="6">
        <v>21.338349999999998</v>
      </c>
      <c r="O209" s="6">
        <v>22.289860000000001</v>
      </c>
      <c r="P209" s="6">
        <v>25.266670000000001</v>
      </c>
      <c r="Q209" s="6">
        <f t="shared" si="33"/>
        <v>2234.3948799999998</v>
      </c>
      <c r="R209" s="6" t="str">
        <f t="shared" si="34"/>
        <v>HIGH_HEALTHY</v>
      </c>
      <c r="S209" s="6"/>
      <c r="T209" s="6"/>
    </row>
    <row r="210" spans="1:20" x14ac:dyDescent="0.35">
      <c r="A210" t="s">
        <v>212</v>
      </c>
      <c r="B210" t="s">
        <v>226</v>
      </c>
      <c r="C210" s="6">
        <v>990</v>
      </c>
      <c r="D210" s="6">
        <v>585</v>
      </c>
      <c r="E210" s="6">
        <v>65</v>
      </c>
      <c r="F210" s="6">
        <v>24</v>
      </c>
      <c r="G210" s="6">
        <v>3</v>
      </c>
      <c r="H210" s="6">
        <v>205</v>
      </c>
      <c r="I210" s="6">
        <v>1550</v>
      </c>
      <c r="J210" s="6">
        <v>46</v>
      </c>
      <c r="K210" s="6">
        <v>2</v>
      </c>
      <c r="L210" s="6">
        <v>7</v>
      </c>
      <c r="M210" s="6">
        <v>55</v>
      </c>
      <c r="N210" s="6">
        <v>21.338349999999998</v>
      </c>
      <c r="O210" s="6">
        <v>22.289860000000001</v>
      </c>
      <c r="P210" s="6">
        <v>25.266670000000001</v>
      </c>
      <c r="Q210" s="6">
        <f t="shared" si="33"/>
        <v>3600.8948799999998</v>
      </c>
      <c r="R210" s="6" t="str">
        <f t="shared" si="34"/>
        <v>HIGH_HEALTHY</v>
      </c>
      <c r="S210" s="6"/>
      <c r="T210" s="6"/>
    </row>
    <row r="211" spans="1:20" x14ac:dyDescent="0.35">
      <c r="A211" t="s">
        <v>212</v>
      </c>
      <c r="B211" t="s">
        <v>227</v>
      </c>
      <c r="C211" s="6">
        <v>940</v>
      </c>
      <c r="D211" s="6">
        <v>567</v>
      </c>
      <c r="E211" s="6">
        <v>63</v>
      </c>
      <c r="F211" s="6">
        <v>21</v>
      </c>
      <c r="G211" s="6">
        <v>2.5</v>
      </c>
      <c r="H211" s="6">
        <v>175</v>
      </c>
      <c r="I211" s="6">
        <v>1380</v>
      </c>
      <c r="J211" s="6">
        <v>45</v>
      </c>
      <c r="K211" s="6">
        <v>4.238289</v>
      </c>
      <c r="L211" s="6">
        <v>8</v>
      </c>
      <c r="M211" s="6">
        <v>49</v>
      </c>
      <c r="N211" s="6">
        <v>21.338349999999998</v>
      </c>
      <c r="O211" s="6">
        <v>22.289860000000001</v>
      </c>
      <c r="P211" s="6">
        <v>25.266670000000001</v>
      </c>
      <c r="Q211" s="6">
        <f t="shared" si="33"/>
        <v>3323.6331689999997</v>
      </c>
      <c r="R211" s="6" t="str">
        <f t="shared" si="34"/>
        <v>HIGH_HEALTHY</v>
      </c>
      <c r="S211" s="6"/>
      <c r="T211" s="6"/>
    </row>
    <row r="212" spans="1:20" x14ac:dyDescent="0.35">
      <c r="A212" t="s">
        <v>212</v>
      </c>
      <c r="B212" t="s">
        <v>228</v>
      </c>
      <c r="C212" s="6">
        <v>310</v>
      </c>
      <c r="D212" s="6">
        <v>110</v>
      </c>
      <c r="E212" s="6">
        <v>13</v>
      </c>
      <c r="F212" s="6">
        <v>4</v>
      </c>
      <c r="G212" s="6">
        <v>0.5</v>
      </c>
      <c r="H212" s="6">
        <v>25</v>
      </c>
      <c r="I212" s="6">
        <v>450</v>
      </c>
      <c r="J212" s="6">
        <v>38</v>
      </c>
      <c r="K212" s="6">
        <v>1</v>
      </c>
      <c r="L212" s="6">
        <v>9</v>
      </c>
      <c r="M212" s="6">
        <v>9</v>
      </c>
      <c r="N212" s="6">
        <v>21.338349999999998</v>
      </c>
      <c r="O212" s="6">
        <v>22.289860000000001</v>
      </c>
      <c r="P212" s="6">
        <v>25.266670000000001</v>
      </c>
      <c r="Q212" s="6">
        <f t="shared" si="33"/>
        <v>1038.3948800000001</v>
      </c>
      <c r="R212" s="6" t="str">
        <f t="shared" si="34"/>
        <v>HIGH_HEALTHY</v>
      </c>
      <c r="S212" s="6"/>
      <c r="T212" s="6"/>
    </row>
    <row r="213" spans="1:20" x14ac:dyDescent="0.35">
      <c r="A213" t="s">
        <v>212</v>
      </c>
      <c r="B213" t="s">
        <v>229</v>
      </c>
      <c r="C213" s="6">
        <v>1250</v>
      </c>
      <c r="D213" s="6">
        <v>738</v>
      </c>
      <c r="E213" s="6">
        <v>82</v>
      </c>
      <c r="F213" s="6">
        <v>31</v>
      </c>
      <c r="G213" s="6">
        <v>3.5</v>
      </c>
      <c r="H213" s="6">
        <v>230</v>
      </c>
      <c r="I213" s="6">
        <v>2270</v>
      </c>
      <c r="J213" s="6">
        <v>69</v>
      </c>
      <c r="K213" s="6">
        <v>3</v>
      </c>
      <c r="L213" s="6">
        <v>14</v>
      </c>
      <c r="M213" s="6">
        <v>60</v>
      </c>
      <c r="N213" s="6">
        <v>21.338349999999998</v>
      </c>
      <c r="O213" s="6">
        <v>22.289860000000001</v>
      </c>
      <c r="P213" s="6">
        <v>25.266670000000001</v>
      </c>
      <c r="Q213" s="6">
        <f t="shared" si="33"/>
        <v>4819.3948799999998</v>
      </c>
      <c r="R213" s="6" t="str">
        <f t="shared" si="34"/>
        <v>HIGH_HEALTHY</v>
      </c>
      <c r="S213" s="6"/>
      <c r="T213" s="6"/>
    </row>
    <row r="214" spans="1:20" x14ac:dyDescent="0.35">
      <c r="A214" t="s">
        <v>212</v>
      </c>
      <c r="B214" t="s">
        <v>230</v>
      </c>
      <c r="C214" s="6">
        <v>730</v>
      </c>
      <c r="D214" s="6">
        <v>387</v>
      </c>
      <c r="E214" s="6">
        <v>43</v>
      </c>
      <c r="F214" s="6">
        <v>16</v>
      </c>
      <c r="G214" s="6">
        <v>1.5</v>
      </c>
      <c r="H214" s="6">
        <v>125</v>
      </c>
      <c r="I214" s="6">
        <v>1570</v>
      </c>
      <c r="J214" s="6">
        <v>52</v>
      </c>
      <c r="K214" s="6">
        <v>2</v>
      </c>
      <c r="L214" s="6">
        <v>12</v>
      </c>
      <c r="M214" s="6">
        <v>35</v>
      </c>
      <c r="N214" s="6">
        <v>21.338349999999998</v>
      </c>
      <c r="O214" s="6">
        <v>22.289860000000001</v>
      </c>
      <c r="P214" s="6">
        <v>25.266670000000001</v>
      </c>
      <c r="Q214" s="6">
        <f t="shared" si="33"/>
        <v>3042.3948799999998</v>
      </c>
      <c r="R214" s="6" t="str">
        <f t="shared" si="34"/>
        <v>HIGH_HEALTHY</v>
      </c>
      <c r="S214" s="6"/>
      <c r="T214" s="6"/>
    </row>
    <row r="215" spans="1:20" x14ac:dyDescent="0.35">
      <c r="A215" t="s">
        <v>212</v>
      </c>
      <c r="B215" t="s">
        <v>231</v>
      </c>
      <c r="C215" s="6">
        <v>970</v>
      </c>
      <c r="D215" s="6">
        <v>549</v>
      </c>
      <c r="E215" s="6">
        <v>61</v>
      </c>
      <c r="F215" s="6">
        <v>24</v>
      </c>
      <c r="G215" s="6">
        <v>3</v>
      </c>
      <c r="H215" s="6">
        <v>205</v>
      </c>
      <c r="I215" s="6">
        <v>1640</v>
      </c>
      <c r="J215" s="6">
        <v>52</v>
      </c>
      <c r="K215" s="6">
        <v>2</v>
      </c>
      <c r="L215" s="6">
        <v>12</v>
      </c>
      <c r="M215" s="6">
        <v>55</v>
      </c>
      <c r="N215" s="6">
        <v>21.338349999999998</v>
      </c>
      <c r="O215" s="6">
        <v>22.289860000000001</v>
      </c>
      <c r="P215" s="6">
        <v>25.266670000000001</v>
      </c>
      <c r="Q215" s="6">
        <f t="shared" si="33"/>
        <v>3641.8948799999998</v>
      </c>
      <c r="R215" s="6" t="str">
        <f t="shared" si="34"/>
        <v>HIGH_HEALTHY</v>
      </c>
      <c r="S215" s="6"/>
      <c r="T215" s="6"/>
    </row>
    <row r="216" spans="1:20" x14ac:dyDescent="0.35">
      <c r="A216" t="s">
        <v>212</v>
      </c>
      <c r="B216" t="s">
        <v>232</v>
      </c>
      <c r="C216" s="6">
        <v>1100</v>
      </c>
      <c r="D216" s="6">
        <v>666</v>
      </c>
      <c r="E216" s="6">
        <v>74</v>
      </c>
      <c r="F216" s="6">
        <v>24</v>
      </c>
      <c r="G216" s="6">
        <v>1</v>
      </c>
      <c r="H216" s="6">
        <v>180</v>
      </c>
      <c r="I216" s="6">
        <v>1620</v>
      </c>
      <c r="J216" s="6">
        <v>59</v>
      </c>
      <c r="K216" s="6">
        <v>4.238289</v>
      </c>
      <c r="L216" s="6">
        <v>13</v>
      </c>
      <c r="M216" s="6">
        <v>50</v>
      </c>
      <c r="N216" s="6">
        <v>21.338349999999998</v>
      </c>
      <c r="O216" s="6">
        <v>22.289860000000001</v>
      </c>
      <c r="P216" s="6">
        <v>25.266670000000001</v>
      </c>
      <c r="Q216" s="6">
        <f t="shared" si="33"/>
        <v>3860.1331689999997</v>
      </c>
      <c r="R216" s="6" t="str">
        <f t="shared" si="34"/>
        <v>HIGH_HEALTHY</v>
      </c>
      <c r="S216" s="6"/>
      <c r="T216" s="6"/>
    </row>
    <row r="217" spans="1:20" x14ac:dyDescent="0.35">
      <c r="A217" t="s">
        <v>212</v>
      </c>
      <c r="B217" t="s">
        <v>233</v>
      </c>
      <c r="C217" s="6">
        <v>770</v>
      </c>
      <c r="D217" s="6">
        <v>432</v>
      </c>
      <c r="E217" s="6">
        <v>48</v>
      </c>
      <c r="F217" s="6">
        <v>16</v>
      </c>
      <c r="G217" s="6">
        <v>2</v>
      </c>
      <c r="H217" s="6">
        <v>95</v>
      </c>
      <c r="I217" s="6">
        <v>1360</v>
      </c>
      <c r="J217" s="6">
        <v>47</v>
      </c>
      <c r="K217" s="6">
        <v>2</v>
      </c>
      <c r="L217" s="6">
        <v>9</v>
      </c>
      <c r="M217" s="6">
        <v>29</v>
      </c>
      <c r="N217" s="6">
        <v>21.338349999999998</v>
      </c>
      <c r="O217" s="6">
        <v>22.289860000000001</v>
      </c>
      <c r="P217" s="6">
        <v>25.266670000000001</v>
      </c>
      <c r="Q217" s="6">
        <f t="shared" si="33"/>
        <v>2878.8948799999998</v>
      </c>
      <c r="R217" s="6" t="str">
        <f t="shared" si="34"/>
        <v>HIGH_HEALTHY</v>
      </c>
      <c r="S217" s="6"/>
      <c r="T217" s="6"/>
    </row>
    <row r="218" spans="1:20" x14ac:dyDescent="0.35">
      <c r="A218" t="s">
        <v>212</v>
      </c>
      <c r="B218" t="s">
        <v>234</v>
      </c>
      <c r="C218" s="6">
        <v>900</v>
      </c>
      <c r="D218" s="6">
        <v>510</v>
      </c>
      <c r="E218" s="6">
        <v>57</v>
      </c>
      <c r="F218" s="6">
        <v>19</v>
      </c>
      <c r="G218" s="6">
        <v>2</v>
      </c>
      <c r="H218" s="6">
        <v>140</v>
      </c>
      <c r="I218" s="6">
        <v>1050</v>
      </c>
      <c r="J218" s="6">
        <v>51</v>
      </c>
      <c r="K218" s="6">
        <v>3</v>
      </c>
      <c r="L218" s="6">
        <v>11</v>
      </c>
      <c r="M218" s="6">
        <v>47</v>
      </c>
      <c r="N218" s="6">
        <v>21.338349999999998</v>
      </c>
      <c r="O218" s="6">
        <v>22.289860000000001</v>
      </c>
      <c r="P218" s="6">
        <v>25.266670000000001</v>
      </c>
      <c r="Q218" s="6">
        <f t="shared" si="33"/>
        <v>2858.8948799999998</v>
      </c>
      <c r="R218" s="6" t="str">
        <f t="shared" si="34"/>
        <v>HIGH_HEALTHY</v>
      </c>
      <c r="S218" s="6"/>
      <c r="T218" s="6"/>
    </row>
    <row r="219" spans="1:20" x14ac:dyDescent="0.35">
      <c r="A219" t="s">
        <v>212</v>
      </c>
      <c r="B219" t="s">
        <v>235</v>
      </c>
      <c r="C219" s="6">
        <v>990</v>
      </c>
      <c r="D219" s="6">
        <v>580</v>
      </c>
      <c r="E219" s="6">
        <v>65</v>
      </c>
      <c r="F219" s="6">
        <v>24</v>
      </c>
      <c r="G219" s="6">
        <v>2</v>
      </c>
      <c r="H219" s="6">
        <v>160</v>
      </c>
      <c r="I219" s="6">
        <v>1480</v>
      </c>
      <c r="J219" s="6">
        <v>53</v>
      </c>
      <c r="K219" s="6">
        <v>3</v>
      </c>
      <c r="L219" s="6">
        <v>11</v>
      </c>
      <c r="M219" s="6">
        <v>52</v>
      </c>
      <c r="N219" s="6">
        <v>21.338349999999998</v>
      </c>
      <c r="O219" s="6">
        <v>22.289860000000001</v>
      </c>
      <c r="P219" s="6">
        <v>25.266670000000001</v>
      </c>
      <c r="Q219" s="6">
        <f t="shared" si="33"/>
        <v>3488.8948799999998</v>
      </c>
      <c r="R219" s="6" t="str">
        <f t="shared" si="34"/>
        <v>HIGH_HEALTHY</v>
      </c>
      <c r="S219" s="6"/>
      <c r="T219" s="6"/>
    </row>
    <row r="220" spans="1:20" x14ac:dyDescent="0.35">
      <c r="A220" t="s">
        <v>212</v>
      </c>
      <c r="B220" t="s">
        <v>236</v>
      </c>
      <c r="C220" s="6">
        <v>660</v>
      </c>
      <c r="D220" s="6">
        <v>360</v>
      </c>
      <c r="E220" s="6">
        <v>40</v>
      </c>
      <c r="F220" s="6">
        <v>12</v>
      </c>
      <c r="G220" s="6">
        <v>1.5</v>
      </c>
      <c r="H220" s="6">
        <v>90</v>
      </c>
      <c r="I220" s="6">
        <v>980</v>
      </c>
      <c r="J220" s="6">
        <v>49</v>
      </c>
      <c r="K220" s="6">
        <v>2</v>
      </c>
      <c r="L220" s="6">
        <v>11</v>
      </c>
      <c r="M220" s="6">
        <v>28</v>
      </c>
      <c r="N220" s="6">
        <v>21.338349999999998</v>
      </c>
      <c r="O220" s="6">
        <v>22.289860000000001</v>
      </c>
      <c r="P220" s="6">
        <v>25.266670000000001</v>
      </c>
      <c r="Q220" s="6">
        <f t="shared" si="33"/>
        <v>2302.3948799999998</v>
      </c>
      <c r="R220" s="6" t="str">
        <f t="shared" si="34"/>
        <v>HIGH_HEALTHY</v>
      </c>
      <c r="S220" s="6"/>
      <c r="T220" s="6"/>
    </row>
    <row r="221" spans="1:20" x14ac:dyDescent="0.35">
      <c r="A221" t="s">
        <v>212</v>
      </c>
      <c r="B221" t="s">
        <v>237</v>
      </c>
      <c r="C221" s="6">
        <v>760</v>
      </c>
      <c r="D221" s="6">
        <v>430</v>
      </c>
      <c r="E221" s="6">
        <v>47</v>
      </c>
      <c r="F221" s="6">
        <v>16</v>
      </c>
      <c r="G221" s="6">
        <v>1</v>
      </c>
      <c r="H221" s="6">
        <v>100</v>
      </c>
      <c r="I221" s="6">
        <v>1410</v>
      </c>
      <c r="J221" s="6">
        <v>53</v>
      </c>
      <c r="K221" s="6">
        <v>3</v>
      </c>
      <c r="L221" s="6">
        <v>11</v>
      </c>
      <c r="M221" s="6">
        <v>33</v>
      </c>
      <c r="N221" s="6">
        <v>21.338349999999998</v>
      </c>
      <c r="O221" s="6">
        <v>22.289860000000001</v>
      </c>
      <c r="P221" s="6">
        <v>25.266670000000001</v>
      </c>
      <c r="Q221" s="6">
        <f t="shared" si="33"/>
        <v>2932.8948799999998</v>
      </c>
      <c r="R221" s="6" t="str">
        <f t="shared" si="34"/>
        <v>HIGH_HEALTHY</v>
      </c>
      <c r="S221" s="6"/>
      <c r="T221" s="6"/>
    </row>
    <row r="222" spans="1:20" x14ac:dyDescent="0.35">
      <c r="A222" t="s">
        <v>212</v>
      </c>
      <c r="B222" t="s">
        <v>238</v>
      </c>
      <c r="C222" s="6">
        <v>340</v>
      </c>
      <c r="D222" s="6">
        <v>170</v>
      </c>
      <c r="E222" s="6">
        <v>19</v>
      </c>
      <c r="F222" s="6">
        <v>5</v>
      </c>
      <c r="G222" s="6">
        <v>1.3159339999999999</v>
      </c>
      <c r="H222" s="6">
        <v>40</v>
      </c>
      <c r="I222" s="6">
        <v>510</v>
      </c>
      <c r="J222" s="6">
        <v>28</v>
      </c>
      <c r="K222" s="6">
        <v>2</v>
      </c>
      <c r="L222" s="6">
        <v>6</v>
      </c>
      <c r="M222" s="6">
        <v>14</v>
      </c>
      <c r="N222" s="6">
        <v>21.338349999999998</v>
      </c>
      <c r="O222" s="6">
        <v>22.289860000000001</v>
      </c>
      <c r="P222" s="6">
        <v>25.266670000000001</v>
      </c>
      <c r="Q222" s="6">
        <f t="shared" si="33"/>
        <v>1204.210814</v>
      </c>
      <c r="R222" s="6" t="str">
        <f t="shared" si="34"/>
        <v>HIGH_HEALTHY</v>
      </c>
      <c r="S222" s="6"/>
      <c r="T222" s="6"/>
    </row>
    <row r="223" spans="1:20" x14ac:dyDescent="0.35">
      <c r="A223" t="s">
        <v>212</v>
      </c>
      <c r="B223" t="s">
        <v>239</v>
      </c>
      <c r="C223" s="6">
        <v>380</v>
      </c>
      <c r="D223" s="6">
        <v>210</v>
      </c>
      <c r="E223" s="6">
        <v>23</v>
      </c>
      <c r="F223" s="6">
        <v>8</v>
      </c>
      <c r="G223" s="6">
        <v>1</v>
      </c>
      <c r="H223" s="6">
        <v>55</v>
      </c>
      <c r="I223" s="6">
        <v>730</v>
      </c>
      <c r="J223" s="6">
        <v>29</v>
      </c>
      <c r="K223" s="6">
        <v>2</v>
      </c>
      <c r="L223" s="6">
        <v>6</v>
      </c>
      <c r="M223" s="6">
        <v>16</v>
      </c>
      <c r="N223" s="6">
        <v>21.338349999999998</v>
      </c>
      <c r="O223" s="6">
        <v>22.289860000000001</v>
      </c>
      <c r="P223" s="6">
        <v>25.266670000000001</v>
      </c>
      <c r="Q223" s="6">
        <f t="shared" si="33"/>
        <v>1528.8948800000001</v>
      </c>
      <c r="R223" s="6" t="str">
        <f t="shared" si="34"/>
        <v>HIGH_HEALTHY</v>
      </c>
      <c r="S223" s="6"/>
      <c r="T223" s="6"/>
    </row>
    <row r="224" spans="1:20" x14ac:dyDescent="0.35">
      <c r="A224" t="s">
        <v>212</v>
      </c>
      <c r="B224" t="s">
        <v>240</v>
      </c>
      <c r="C224" s="6">
        <v>590</v>
      </c>
      <c r="D224" s="6">
        <v>360</v>
      </c>
      <c r="E224" s="6">
        <v>40</v>
      </c>
      <c r="F224" s="6">
        <v>12</v>
      </c>
      <c r="G224" s="6">
        <v>1.3159339999999999</v>
      </c>
      <c r="H224" s="6">
        <v>150</v>
      </c>
      <c r="I224" s="6">
        <v>1540</v>
      </c>
      <c r="J224" s="6">
        <v>18</v>
      </c>
      <c r="K224" s="6">
        <v>3</v>
      </c>
      <c r="L224" s="6">
        <v>6</v>
      </c>
      <c r="M224" s="6">
        <v>42</v>
      </c>
      <c r="N224" s="6">
        <v>21.338349999999998</v>
      </c>
      <c r="O224" s="6">
        <v>22.289860000000001</v>
      </c>
      <c r="P224" s="6">
        <v>25.266670000000001</v>
      </c>
      <c r="Q224" s="6">
        <f t="shared" si="33"/>
        <v>2831.210814</v>
      </c>
      <c r="R224" s="6" t="str">
        <f t="shared" si="34"/>
        <v>HIGH_HEALTHY</v>
      </c>
      <c r="S224" s="6"/>
      <c r="T224" s="6"/>
    </row>
    <row r="225" spans="1:20" x14ac:dyDescent="0.35">
      <c r="A225" t="s">
        <v>212</v>
      </c>
      <c r="B225" t="s">
        <v>241</v>
      </c>
      <c r="C225" s="6">
        <v>720</v>
      </c>
      <c r="D225" s="6">
        <v>450</v>
      </c>
      <c r="E225" s="6">
        <v>50</v>
      </c>
      <c r="F225" s="6">
        <v>13</v>
      </c>
      <c r="G225" s="6">
        <v>1.3159339999999999</v>
      </c>
      <c r="H225" s="6">
        <v>120</v>
      </c>
      <c r="I225" s="6">
        <v>1960</v>
      </c>
      <c r="J225" s="6">
        <v>32</v>
      </c>
      <c r="K225" s="6">
        <v>5</v>
      </c>
      <c r="L225" s="6">
        <v>7</v>
      </c>
      <c r="M225" s="6">
        <v>36</v>
      </c>
      <c r="N225" s="6">
        <v>21.338349999999998</v>
      </c>
      <c r="O225" s="6">
        <v>22.289860000000001</v>
      </c>
      <c r="P225" s="6">
        <v>25.266670000000001</v>
      </c>
      <c r="Q225" s="6">
        <f t="shared" si="33"/>
        <v>3463.210814</v>
      </c>
      <c r="R225" s="6" t="str">
        <f t="shared" si="34"/>
        <v>HIGH_HEALTHY</v>
      </c>
      <c r="S225" s="6"/>
      <c r="T225" s="6"/>
    </row>
    <row r="226" spans="1:20" x14ac:dyDescent="0.35">
      <c r="A226" t="s">
        <v>212</v>
      </c>
      <c r="B226" t="s">
        <v>242</v>
      </c>
      <c r="C226" s="6">
        <v>550</v>
      </c>
      <c r="D226" s="6">
        <v>330</v>
      </c>
      <c r="E226" s="6">
        <v>37</v>
      </c>
      <c r="F226" s="6">
        <v>10</v>
      </c>
      <c r="G226" s="6">
        <v>1.3159339999999999</v>
      </c>
      <c r="H226" s="6">
        <v>115</v>
      </c>
      <c r="I226" s="6">
        <v>1640</v>
      </c>
      <c r="J226" s="6">
        <v>17</v>
      </c>
      <c r="K226" s="6">
        <v>3</v>
      </c>
      <c r="L226" s="6">
        <v>5</v>
      </c>
      <c r="M226" s="6">
        <v>36</v>
      </c>
      <c r="N226" s="6">
        <v>21.338349999999998</v>
      </c>
      <c r="O226" s="6">
        <v>22.289860000000001</v>
      </c>
      <c r="P226" s="6">
        <v>25.266670000000001</v>
      </c>
      <c r="Q226" s="6">
        <f t="shared" si="33"/>
        <v>2813.210814</v>
      </c>
      <c r="R226" s="6" t="str">
        <f t="shared" si="34"/>
        <v>HIGH_HEALTHY</v>
      </c>
      <c r="S226" s="6"/>
      <c r="T226" s="6"/>
    </row>
    <row r="227" spans="1:20" x14ac:dyDescent="0.35">
      <c r="A227" t="s">
        <v>212</v>
      </c>
      <c r="B227" t="s">
        <v>243</v>
      </c>
      <c r="C227" s="6">
        <v>690</v>
      </c>
      <c r="D227" s="6">
        <v>430</v>
      </c>
      <c r="E227" s="6">
        <v>48</v>
      </c>
      <c r="F227" s="6">
        <v>12</v>
      </c>
      <c r="G227" s="6">
        <v>1</v>
      </c>
      <c r="H227" s="6">
        <v>100</v>
      </c>
      <c r="I227" s="6">
        <v>1750</v>
      </c>
      <c r="J227" s="6">
        <v>31</v>
      </c>
      <c r="K227" s="6">
        <v>4</v>
      </c>
      <c r="L227" s="6">
        <v>8</v>
      </c>
      <c r="M227" s="6">
        <v>35</v>
      </c>
      <c r="N227" s="6">
        <v>21.338349999999998</v>
      </c>
      <c r="O227" s="6">
        <v>22.289860000000001</v>
      </c>
      <c r="P227" s="6">
        <v>25.266670000000001</v>
      </c>
      <c r="Q227" s="6">
        <f t="shared" si="33"/>
        <v>3177.8948799999998</v>
      </c>
      <c r="R227" s="6" t="str">
        <f t="shared" si="34"/>
        <v>HIGH_HEALTHY</v>
      </c>
      <c r="S227" s="6"/>
      <c r="T227" s="6"/>
    </row>
    <row r="228" spans="1:20" x14ac:dyDescent="0.35">
      <c r="A228" t="s">
        <v>212</v>
      </c>
      <c r="B228" t="s">
        <v>244</v>
      </c>
      <c r="C228" s="6">
        <v>530</v>
      </c>
      <c r="D228" s="6">
        <v>290</v>
      </c>
      <c r="E228" s="6">
        <v>32</v>
      </c>
      <c r="F228" s="6">
        <v>5</v>
      </c>
      <c r="G228" s="6">
        <v>1.3159339999999999</v>
      </c>
      <c r="H228" s="6">
        <v>95</v>
      </c>
      <c r="I228" s="6">
        <v>1640</v>
      </c>
      <c r="J228" s="6">
        <v>26</v>
      </c>
      <c r="K228" s="6">
        <v>3</v>
      </c>
      <c r="L228" s="6">
        <v>6</v>
      </c>
      <c r="M228" s="6">
        <v>35</v>
      </c>
      <c r="N228" s="6">
        <v>21.338349999999998</v>
      </c>
      <c r="O228" s="6">
        <v>22.289860000000001</v>
      </c>
      <c r="P228" s="6">
        <v>25.266670000000001</v>
      </c>
      <c r="Q228" s="6">
        <f t="shared" si="33"/>
        <v>2732.210814</v>
      </c>
      <c r="R228" s="6" t="str">
        <f t="shared" si="34"/>
        <v>HIGH_HEALTHY</v>
      </c>
      <c r="S228" s="6"/>
      <c r="T228" s="6"/>
    </row>
    <row r="229" spans="1:20" x14ac:dyDescent="0.35">
      <c r="A229" t="s">
        <v>212</v>
      </c>
      <c r="B229" t="s">
        <v>245</v>
      </c>
      <c r="C229" s="6">
        <v>670</v>
      </c>
      <c r="D229" s="6">
        <v>380</v>
      </c>
      <c r="E229" s="6">
        <v>43</v>
      </c>
      <c r="F229" s="6">
        <v>7</v>
      </c>
      <c r="G229" s="6">
        <v>1.3159339999999999</v>
      </c>
      <c r="H229" s="6">
        <v>80</v>
      </c>
      <c r="I229" s="6">
        <v>1760</v>
      </c>
      <c r="J229" s="6">
        <v>40</v>
      </c>
      <c r="K229" s="6">
        <v>5</v>
      </c>
      <c r="L229" s="6">
        <v>8</v>
      </c>
      <c r="M229" s="6">
        <v>34</v>
      </c>
      <c r="N229" s="6">
        <v>21.338349999999998</v>
      </c>
      <c r="O229" s="6">
        <v>22.289860000000001</v>
      </c>
      <c r="P229" s="6">
        <v>25.266670000000001</v>
      </c>
      <c r="Q229" s="6">
        <f t="shared" si="33"/>
        <v>3097.210814</v>
      </c>
      <c r="R229" s="6" t="str">
        <f t="shared" si="34"/>
        <v>HIGH_HEALTHY</v>
      </c>
      <c r="S229" s="6"/>
      <c r="T229" s="6"/>
    </row>
    <row r="230" spans="1:20" x14ac:dyDescent="0.35">
      <c r="A230" t="s">
        <v>212</v>
      </c>
      <c r="B230" t="s">
        <v>246</v>
      </c>
      <c r="C230" s="6">
        <v>560</v>
      </c>
      <c r="D230" s="6">
        <v>270</v>
      </c>
      <c r="E230" s="6">
        <v>30</v>
      </c>
      <c r="F230" s="6">
        <v>7</v>
      </c>
      <c r="G230" s="6">
        <v>1.3159339999999999</v>
      </c>
      <c r="H230" s="6">
        <v>90</v>
      </c>
      <c r="I230" s="6">
        <v>980</v>
      </c>
      <c r="J230" s="6">
        <v>40</v>
      </c>
      <c r="K230" s="6">
        <v>4</v>
      </c>
      <c r="L230" s="6">
        <v>34</v>
      </c>
      <c r="M230" s="6">
        <v>29</v>
      </c>
      <c r="N230" s="6">
        <v>21.338349999999998</v>
      </c>
      <c r="O230" s="6">
        <v>22.289860000000001</v>
      </c>
      <c r="P230" s="6">
        <v>25.266670000000001</v>
      </c>
      <c r="Q230" s="6">
        <f t="shared" si="33"/>
        <v>2114.210814</v>
      </c>
      <c r="R230" s="6" t="str">
        <f t="shared" si="34"/>
        <v>HIGH_HEALTHY</v>
      </c>
      <c r="S230" s="6"/>
      <c r="T230" s="6"/>
    </row>
    <row r="231" spans="1:20" x14ac:dyDescent="0.35">
      <c r="A231" t="s">
        <v>212</v>
      </c>
      <c r="B231" t="s">
        <v>247</v>
      </c>
      <c r="C231" s="6">
        <v>700</v>
      </c>
      <c r="D231" s="6">
        <v>370</v>
      </c>
      <c r="E231" s="6">
        <v>41</v>
      </c>
      <c r="F231" s="6">
        <v>9</v>
      </c>
      <c r="G231" s="6">
        <v>1.3159339999999999</v>
      </c>
      <c r="H231" s="6">
        <v>80</v>
      </c>
      <c r="I231" s="6">
        <v>1090</v>
      </c>
      <c r="J231" s="6">
        <v>54</v>
      </c>
      <c r="K231" s="6">
        <v>5</v>
      </c>
      <c r="L231" s="6">
        <v>37</v>
      </c>
      <c r="M231" s="6">
        <v>28</v>
      </c>
      <c r="N231" s="6">
        <v>21.338349999999998</v>
      </c>
      <c r="O231" s="6">
        <v>22.289860000000001</v>
      </c>
      <c r="P231" s="6">
        <v>25.266670000000001</v>
      </c>
      <c r="Q231" s="6">
        <f t="shared" si="33"/>
        <v>2484.210814</v>
      </c>
      <c r="R231" s="6" t="str">
        <f t="shared" si="34"/>
        <v>HIGH_HEALTHY</v>
      </c>
      <c r="S231" s="6"/>
      <c r="T231" s="6"/>
    </row>
    <row r="232" spans="1:20" x14ac:dyDescent="0.35">
      <c r="A232" t="s">
        <v>212</v>
      </c>
      <c r="B232" t="s">
        <v>248</v>
      </c>
      <c r="C232" s="6">
        <v>320</v>
      </c>
      <c r="D232" s="6">
        <v>120</v>
      </c>
      <c r="E232" s="6">
        <v>14</v>
      </c>
      <c r="F232" s="6">
        <v>6</v>
      </c>
      <c r="G232" s="6">
        <v>1.3159339999999999</v>
      </c>
      <c r="H232" s="6">
        <v>115</v>
      </c>
      <c r="I232" s="6">
        <v>650</v>
      </c>
      <c r="J232" s="6">
        <v>16</v>
      </c>
      <c r="K232" s="6">
        <v>2</v>
      </c>
      <c r="L232" s="6">
        <v>4</v>
      </c>
      <c r="M232" s="6">
        <v>36</v>
      </c>
      <c r="N232" s="6">
        <v>21.338349999999998</v>
      </c>
      <c r="O232" s="6">
        <v>22.289860000000001</v>
      </c>
      <c r="P232" s="6">
        <v>25.266670000000001</v>
      </c>
      <c r="Q232" s="6">
        <f t="shared" si="33"/>
        <v>1353.210814</v>
      </c>
      <c r="R232" s="6" t="str">
        <f t="shared" si="34"/>
        <v>HIGH_HEALTHY</v>
      </c>
      <c r="S232" s="6"/>
      <c r="T232" s="6"/>
    </row>
    <row r="233" spans="1:20" x14ac:dyDescent="0.35">
      <c r="A233" t="s">
        <v>212</v>
      </c>
      <c r="B233" t="s">
        <v>249</v>
      </c>
      <c r="C233" s="6">
        <v>450</v>
      </c>
      <c r="D233" s="6">
        <v>220</v>
      </c>
      <c r="E233" s="6">
        <v>24</v>
      </c>
      <c r="F233" s="6">
        <v>7</v>
      </c>
      <c r="G233" s="6">
        <v>1.3159339999999999</v>
      </c>
      <c r="H233" s="6">
        <v>85</v>
      </c>
      <c r="I233" s="6">
        <v>1070</v>
      </c>
      <c r="J233" s="6">
        <v>30</v>
      </c>
      <c r="K233" s="6">
        <v>5</v>
      </c>
      <c r="L233" s="6">
        <v>6</v>
      </c>
      <c r="M233" s="6">
        <v>29</v>
      </c>
      <c r="N233" s="6">
        <v>21.338349999999998</v>
      </c>
      <c r="O233" s="6">
        <v>22.289860000000001</v>
      </c>
      <c r="P233" s="6">
        <v>25.266670000000001</v>
      </c>
      <c r="Q233" s="6">
        <f t="shared" si="33"/>
        <v>1996.210814</v>
      </c>
      <c r="R233" s="6" t="str">
        <f t="shared" si="34"/>
        <v>HIGH_HEALTHY</v>
      </c>
      <c r="S233" s="6"/>
      <c r="T233" s="6"/>
    </row>
    <row r="234" spans="1:20" x14ac:dyDescent="0.35">
      <c r="A234" t="s">
        <v>212</v>
      </c>
      <c r="B234" t="s">
        <v>250</v>
      </c>
      <c r="C234" s="6">
        <v>220</v>
      </c>
      <c r="D234" s="6">
        <v>180</v>
      </c>
      <c r="E234" s="6">
        <v>20</v>
      </c>
      <c r="F234" s="6">
        <v>4</v>
      </c>
      <c r="G234" s="6">
        <v>1.3159339999999999</v>
      </c>
      <c r="H234" s="6">
        <v>10</v>
      </c>
      <c r="I234" s="6">
        <v>540</v>
      </c>
      <c r="J234" s="6">
        <v>7</v>
      </c>
      <c r="K234" s="6">
        <v>2</v>
      </c>
      <c r="L234" s="6">
        <v>3</v>
      </c>
      <c r="M234" s="6">
        <v>6</v>
      </c>
      <c r="N234" s="6">
        <v>21.338349999999998</v>
      </c>
      <c r="O234" s="6">
        <v>22.289860000000001</v>
      </c>
      <c r="P234" s="6">
        <v>25.266670000000001</v>
      </c>
      <c r="Q234" s="6">
        <f t="shared" si="33"/>
        <v>1062.210814</v>
      </c>
      <c r="R234" s="6" t="str">
        <f t="shared" si="34"/>
        <v>HIGH_HEALTHY</v>
      </c>
      <c r="S234" s="6"/>
      <c r="T234" s="6"/>
    </row>
    <row r="235" spans="1:20" x14ac:dyDescent="0.35">
      <c r="A235" t="s">
        <v>212</v>
      </c>
      <c r="B235" t="s">
        <v>251</v>
      </c>
      <c r="C235" s="6">
        <v>230</v>
      </c>
      <c r="D235" s="6">
        <v>190</v>
      </c>
      <c r="E235" s="6">
        <v>21</v>
      </c>
      <c r="F235" s="6">
        <v>5</v>
      </c>
      <c r="G235" s="6">
        <v>1.3159339999999999</v>
      </c>
      <c r="H235" s="6">
        <v>30</v>
      </c>
      <c r="I235" s="6">
        <v>520</v>
      </c>
      <c r="J235" s="6">
        <v>7</v>
      </c>
      <c r="K235" s="6">
        <v>2</v>
      </c>
      <c r="L235" s="6">
        <v>3</v>
      </c>
      <c r="M235" s="6">
        <v>5</v>
      </c>
      <c r="N235" s="6">
        <v>21.338349999999998</v>
      </c>
      <c r="O235" s="6">
        <v>22.289860000000001</v>
      </c>
      <c r="P235" s="6">
        <v>25.266670000000001</v>
      </c>
      <c r="Q235" s="6">
        <f t="shared" si="33"/>
        <v>1083.210814</v>
      </c>
      <c r="R235" s="6" t="str">
        <f t="shared" si="34"/>
        <v>HIGH_HEALTHY</v>
      </c>
      <c r="S235" s="6"/>
      <c r="T235" s="6"/>
    </row>
    <row r="236" spans="1:20" x14ac:dyDescent="0.35">
      <c r="A236" t="s">
        <v>212</v>
      </c>
      <c r="B236" t="s">
        <v>252</v>
      </c>
      <c r="C236" s="6">
        <v>830</v>
      </c>
      <c r="D236" s="6">
        <v>468</v>
      </c>
      <c r="E236" s="6">
        <v>52</v>
      </c>
      <c r="F236" s="6">
        <v>14</v>
      </c>
      <c r="G236" s="6">
        <v>0.5</v>
      </c>
      <c r="H236" s="6">
        <v>110</v>
      </c>
      <c r="I236" s="6">
        <v>2100</v>
      </c>
      <c r="J236" s="6">
        <v>57</v>
      </c>
      <c r="K236" s="6">
        <v>4.238289</v>
      </c>
      <c r="L236" s="6">
        <v>9</v>
      </c>
      <c r="M236" s="6">
        <v>34</v>
      </c>
      <c r="N236" s="6">
        <v>21.338349999999998</v>
      </c>
      <c r="O236" s="6">
        <v>22.289860000000001</v>
      </c>
      <c r="P236" s="6">
        <v>25.266670000000001</v>
      </c>
      <c r="Q236" s="6">
        <f t="shared" si="33"/>
        <v>3747.6331689999997</v>
      </c>
      <c r="R236" s="6" t="str">
        <f t="shared" si="34"/>
        <v>HIGH_HEALTHY</v>
      </c>
      <c r="S236" s="6"/>
      <c r="T236" s="6"/>
    </row>
    <row r="237" spans="1:20" x14ac:dyDescent="0.35">
      <c r="A237" t="s">
        <v>212</v>
      </c>
      <c r="B237" t="s">
        <v>253</v>
      </c>
      <c r="C237" s="6">
        <v>440</v>
      </c>
      <c r="D237" s="6">
        <v>243</v>
      </c>
      <c r="E237" s="6">
        <v>27</v>
      </c>
      <c r="F237" s="6">
        <v>4.5</v>
      </c>
      <c r="G237" s="6">
        <v>1.3159339999999999</v>
      </c>
      <c r="H237" s="6">
        <v>15</v>
      </c>
      <c r="I237" s="6">
        <v>630</v>
      </c>
      <c r="J237" s="6">
        <v>44</v>
      </c>
      <c r="K237" s="6">
        <v>4.238289</v>
      </c>
      <c r="L237" s="6">
        <v>13</v>
      </c>
      <c r="M237" s="6">
        <v>7</v>
      </c>
      <c r="N237" s="6">
        <v>21.338349999999998</v>
      </c>
      <c r="O237" s="6">
        <v>22.289860000000001</v>
      </c>
      <c r="P237" s="6">
        <v>25.266670000000001</v>
      </c>
      <c r="Q237" s="6">
        <f t="shared" si="33"/>
        <v>1497.9491029999999</v>
      </c>
      <c r="R237" s="6" t="str">
        <f t="shared" si="34"/>
        <v>HIGH_HEALTHY</v>
      </c>
      <c r="S237" s="6"/>
      <c r="T237" s="6"/>
    </row>
    <row r="238" spans="1:20" x14ac:dyDescent="0.35">
      <c r="A238" t="s">
        <v>212</v>
      </c>
      <c r="B238" t="s">
        <v>254</v>
      </c>
      <c r="C238" s="6">
        <v>530</v>
      </c>
      <c r="D238" s="6">
        <v>250</v>
      </c>
      <c r="E238" s="6">
        <v>27</v>
      </c>
      <c r="F238" s="6">
        <v>4.5</v>
      </c>
      <c r="G238" s="6">
        <v>1.3159339999999999</v>
      </c>
      <c r="H238" s="6">
        <v>30</v>
      </c>
      <c r="I238" s="6">
        <v>1360</v>
      </c>
      <c r="J238" s="6">
        <v>54</v>
      </c>
      <c r="K238" s="6">
        <v>2</v>
      </c>
      <c r="L238" s="6">
        <v>7</v>
      </c>
      <c r="M238" s="6">
        <v>17</v>
      </c>
      <c r="N238" s="6">
        <v>21.338349999999998</v>
      </c>
      <c r="O238" s="6">
        <v>22.289860000000001</v>
      </c>
      <c r="P238" s="6">
        <v>25.266670000000001</v>
      </c>
      <c r="Q238" s="6">
        <f t="shared" si="33"/>
        <v>2351.710814</v>
      </c>
      <c r="R238" s="6" t="str">
        <f t="shared" si="34"/>
        <v>HIGH_HEALTHY</v>
      </c>
      <c r="S238" s="6"/>
      <c r="T238" s="6"/>
    </row>
    <row r="239" spans="1:20" x14ac:dyDescent="0.35">
      <c r="A239" t="s">
        <v>212</v>
      </c>
      <c r="B239" t="s">
        <v>255</v>
      </c>
      <c r="C239" s="6">
        <v>410</v>
      </c>
      <c r="D239" s="6">
        <v>150</v>
      </c>
      <c r="E239" s="6">
        <v>16</v>
      </c>
      <c r="F239" s="6">
        <v>3</v>
      </c>
      <c r="G239" s="6">
        <v>1.3159339999999999</v>
      </c>
      <c r="H239" s="6">
        <v>5</v>
      </c>
      <c r="I239" s="6">
        <v>1030</v>
      </c>
      <c r="J239" s="6">
        <v>44</v>
      </c>
      <c r="K239" s="6">
        <v>7</v>
      </c>
      <c r="L239" s="6">
        <v>8</v>
      </c>
      <c r="M239" s="6">
        <v>22</v>
      </c>
      <c r="N239" s="6">
        <v>21.338349999999998</v>
      </c>
      <c r="O239" s="6">
        <v>22.289860000000001</v>
      </c>
      <c r="P239" s="6">
        <v>25.266670000000001</v>
      </c>
      <c r="Q239" s="6">
        <f t="shared" si="33"/>
        <v>1765.210814</v>
      </c>
      <c r="R239" s="6" t="str">
        <f t="shared" si="34"/>
        <v>HIGH_HEALTHY</v>
      </c>
      <c r="S239" s="6"/>
      <c r="T239" s="6"/>
    </row>
    <row r="240" spans="1:20" x14ac:dyDescent="0.35">
      <c r="A240" t="s">
        <v>212</v>
      </c>
      <c r="B240" t="s">
        <v>256</v>
      </c>
      <c r="C240" s="6">
        <v>480</v>
      </c>
      <c r="D240" s="6">
        <v>220</v>
      </c>
      <c r="E240" s="6">
        <v>25</v>
      </c>
      <c r="F240" s="6">
        <v>2.5</v>
      </c>
      <c r="G240" s="6">
        <v>1.3159339999999999</v>
      </c>
      <c r="H240" s="6">
        <v>5</v>
      </c>
      <c r="I240" s="6">
        <v>1160</v>
      </c>
      <c r="J240" s="6">
        <v>42</v>
      </c>
      <c r="K240" s="6">
        <v>2</v>
      </c>
      <c r="L240" s="6">
        <v>10</v>
      </c>
      <c r="M240" s="6">
        <v>22</v>
      </c>
      <c r="N240" s="6">
        <v>21.338349999999998</v>
      </c>
      <c r="O240" s="6">
        <v>22.289860000000001</v>
      </c>
      <c r="P240" s="6">
        <v>25.266670000000001</v>
      </c>
      <c r="Q240" s="6">
        <f t="shared" si="33"/>
        <v>2038.710814</v>
      </c>
      <c r="R240" s="6" t="str">
        <f t="shared" si="34"/>
        <v>HIGH_HEALTHY</v>
      </c>
      <c r="S240" s="6"/>
      <c r="T240" s="6"/>
    </row>
    <row r="241" spans="1:20" x14ac:dyDescent="0.35">
      <c r="A241" t="s">
        <v>212</v>
      </c>
      <c r="B241" t="s">
        <v>257</v>
      </c>
      <c r="C241" s="6">
        <v>730</v>
      </c>
      <c r="D241" s="6">
        <v>351</v>
      </c>
      <c r="E241" s="6">
        <v>39</v>
      </c>
      <c r="F241" s="6">
        <v>9</v>
      </c>
      <c r="G241" s="6">
        <v>1.3159339999999999</v>
      </c>
      <c r="H241" s="6">
        <v>90</v>
      </c>
      <c r="I241" s="6">
        <v>1930</v>
      </c>
      <c r="J241" s="6">
        <v>63</v>
      </c>
      <c r="K241" s="6">
        <v>4.238289</v>
      </c>
      <c r="L241" s="6">
        <v>16</v>
      </c>
      <c r="M241" s="6">
        <v>32</v>
      </c>
      <c r="N241" s="6">
        <v>21.338349999999998</v>
      </c>
      <c r="O241" s="6">
        <v>22.289860000000001</v>
      </c>
      <c r="P241" s="6">
        <v>25.266670000000001</v>
      </c>
      <c r="Q241" s="6">
        <f t="shared" si="33"/>
        <v>3334.4491029999999</v>
      </c>
      <c r="R241" s="6" t="str">
        <f t="shared" si="34"/>
        <v>HIGH_HEALTHY</v>
      </c>
      <c r="S241" s="6"/>
      <c r="T241" s="6"/>
    </row>
    <row r="242" spans="1:20" x14ac:dyDescent="0.35">
      <c r="A242" t="s">
        <v>212</v>
      </c>
      <c r="B242" t="s">
        <v>258</v>
      </c>
      <c r="C242" s="6">
        <v>290</v>
      </c>
      <c r="D242" s="6">
        <v>150</v>
      </c>
      <c r="E242" s="6">
        <v>17</v>
      </c>
      <c r="F242" s="6">
        <v>3</v>
      </c>
      <c r="G242" s="6">
        <v>1.5</v>
      </c>
      <c r="H242" s="6">
        <v>40</v>
      </c>
      <c r="I242" s="6">
        <v>780</v>
      </c>
      <c r="J242" s="6">
        <v>18</v>
      </c>
      <c r="K242" s="6">
        <v>1</v>
      </c>
      <c r="L242" s="6">
        <v>1</v>
      </c>
      <c r="M242" s="6">
        <v>16</v>
      </c>
      <c r="N242" s="6">
        <v>21.338349999999998</v>
      </c>
      <c r="O242" s="6">
        <v>22.289860000000001</v>
      </c>
      <c r="P242" s="6">
        <v>25.266670000000001</v>
      </c>
      <c r="Q242" s="6">
        <f t="shared" si="33"/>
        <v>1386.3948800000001</v>
      </c>
      <c r="R242" s="6" t="str">
        <f t="shared" si="34"/>
        <v>HIGH_HEALTHY</v>
      </c>
      <c r="S242" s="6"/>
      <c r="T242" s="6"/>
    </row>
    <row r="243" spans="1:20" x14ac:dyDescent="0.35">
      <c r="A243" t="s">
        <v>212</v>
      </c>
      <c r="B243" t="s">
        <v>259</v>
      </c>
      <c r="C243" s="6">
        <v>190</v>
      </c>
      <c r="D243" s="6">
        <v>100</v>
      </c>
      <c r="E243" s="6">
        <v>11</v>
      </c>
      <c r="F243" s="6">
        <v>2</v>
      </c>
      <c r="G243" s="6">
        <v>1.3159339999999999</v>
      </c>
      <c r="H243" s="6">
        <v>25</v>
      </c>
      <c r="I243" s="6">
        <v>310</v>
      </c>
      <c r="J243" s="6">
        <v>10</v>
      </c>
      <c r="K243" s="6">
        <v>1</v>
      </c>
      <c r="L243" s="6">
        <v>7.6482619999999999</v>
      </c>
      <c r="M243" s="6">
        <v>10</v>
      </c>
      <c r="N243" s="6">
        <v>21.338349999999998</v>
      </c>
      <c r="O243" s="6">
        <v>22.289860000000001</v>
      </c>
      <c r="P243" s="6">
        <v>25.266670000000001</v>
      </c>
      <c r="Q243" s="6">
        <f t="shared" si="33"/>
        <v>736.85907599999996</v>
      </c>
      <c r="R243" s="6" t="str">
        <f t="shared" si="34"/>
        <v>HIGH_HEALTHY</v>
      </c>
      <c r="S243" s="6"/>
      <c r="T243" s="6"/>
    </row>
    <row r="244" spans="1:20" x14ac:dyDescent="0.35">
      <c r="A244" t="s">
        <v>212</v>
      </c>
      <c r="B244" t="s">
        <v>260</v>
      </c>
      <c r="C244" s="6">
        <v>290</v>
      </c>
      <c r="D244" s="6">
        <v>150</v>
      </c>
      <c r="E244" s="6">
        <v>17</v>
      </c>
      <c r="F244" s="6">
        <v>3</v>
      </c>
      <c r="G244" s="6">
        <v>1.3159339999999999</v>
      </c>
      <c r="H244" s="6">
        <v>40</v>
      </c>
      <c r="I244" s="6">
        <v>460</v>
      </c>
      <c r="J244" s="6">
        <v>15</v>
      </c>
      <c r="K244" s="6">
        <v>1</v>
      </c>
      <c r="L244" s="6">
        <v>7.6482619999999999</v>
      </c>
      <c r="M244" s="6">
        <v>15</v>
      </c>
      <c r="N244" s="6">
        <v>21.338349999999998</v>
      </c>
      <c r="O244" s="6">
        <v>22.289860000000001</v>
      </c>
      <c r="P244" s="6">
        <v>25.266670000000001</v>
      </c>
      <c r="Q244" s="6">
        <f t="shared" si="33"/>
        <v>1068.859076</v>
      </c>
      <c r="R244" s="6" t="str">
        <f t="shared" si="34"/>
        <v>HIGH_HEALTHY</v>
      </c>
      <c r="S244" s="6"/>
      <c r="T244" s="6"/>
    </row>
    <row r="245" spans="1:20" x14ac:dyDescent="0.35">
      <c r="A245" t="s">
        <v>212</v>
      </c>
      <c r="B245" t="s">
        <v>261</v>
      </c>
      <c r="C245" s="6">
        <v>950</v>
      </c>
      <c r="D245" s="6">
        <v>500</v>
      </c>
      <c r="E245" s="6">
        <v>55</v>
      </c>
      <c r="F245" s="6">
        <v>11</v>
      </c>
      <c r="G245" s="6">
        <v>1.3159339999999999</v>
      </c>
      <c r="H245" s="6">
        <v>130</v>
      </c>
      <c r="I245" s="6">
        <v>1530</v>
      </c>
      <c r="J245" s="6">
        <v>50</v>
      </c>
      <c r="K245" s="6">
        <v>5</v>
      </c>
      <c r="L245" s="6">
        <v>7.6482619999999999</v>
      </c>
      <c r="M245" s="6">
        <v>51</v>
      </c>
      <c r="N245" s="6">
        <v>21.338349999999998</v>
      </c>
      <c r="O245" s="6">
        <v>22.289860000000001</v>
      </c>
      <c r="P245" s="6">
        <v>25.266670000000001</v>
      </c>
      <c r="Q245" s="6">
        <f t="shared" si="33"/>
        <v>3359.8590760000002</v>
      </c>
      <c r="R245" s="6" t="str">
        <f t="shared" si="34"/>
        <v>HIGH_HEALTHY</v>
      </c>
      <c r="S245" s="6"/>
      <c r="T245" s="6"/>
    </row>
    <row r="246" spans="1:20" x14ac:dyDescent="0.35">
      <c r="A246" t="s">
        <v>212</v>
      </c>
      <c r="B246" t="s">
        <v>262</v>
      </c>
      <c r="C246" s="6">
        <v>470</v>
      </c>
      <c r="D246" s="6">
        <v>260</v>
      </c>
      <c r="E246" s="6">
        <v>29</v>
      </c>
      <c r="F246" s="6">
        <v>5</v>
      </c>
      <c r="G246" s="6">
        <v>1.3159339999999999</v>
      </c>
      <c r="H246" s="6">
        <v>50</v>
      </c>
      <c r="I246" s="6">
        <v>890</v>
      </c>
      <c r="J246" s="6">
        <v>34</v>
      </c>
      <c r="K246" s="6">
        <v>5</v>
      </c>
      <c r="L246" s="6">
        <v>7.6482619999999999</v>
      </c>
      <c r="M246" s="6">
        <v>21</v>
      </c>
      <c r="N246" s="6">
        <v>21.338349999999998</v>
      </c>
      <c r="O246" s="6">
        <v>22.289860000000001</v>
      </c>
      <c r="P246" s="6">
        <v>25.266670000000001</v>
      </c>
      <c r="Q246" s="6">
        <f t="shared" si="33"/>
        <v>1841.859076</v>
      </c>
      <c r="R246" s="6" t="str">
        <f t="shared" si="34"/>
        <v>HIGH_HEALTHY</v>
      </c>
      <c r="S246" s="6"/>
      <c r="T246" s="6"/>
    </row>
    <row r="247" spans="1:20" x14ac:dyDescent="0.35">
      <c r="A247" t="s">
        <v>212</v>
      </c>
      <c r="B247" t="s">
        <v>263</v>
      </c>
      <c r="C247" s="6">
        <v>570</v>
      </c>
      <c r="D247" s="6">
        <v>225</v>
      </c>
      <c r="E247" s="6">
        <v>25</v>
      </c>
      <c r="F247" s="6">
        <v>8</v>
      </c>
      <c r="G247" s="6">
        <v>1.3159339999999999</v>
      </c>
      <c r="H247" s="6">
        <v>70</v>
      </c>
      <c r="I247" s="6">
        <v>1340</v>
      </c>
      <c r="J247" s="6">
        <v>57</v>
      </c>
      <c r="K247" s="6">
        <v>4.238289</v>
      </c>
      <c r="L247" s="6">
        <v>9</v>
      </c>
      <c r="M247" s="6">
        <v>32</v>
      </c>
      <c r="N247" s="6">
        <v>21.338349999999998</v>
      </c>
      <c r="O247" s="6">
        <v>22.289860000000001</v>
      </c>
      <c r="P247" s="6">
        <v>25.266670000000001</v>
      </c>
      <c r="Q247" s="6">
        <f t="shared" si="33"/>
        <v>2410.4491029999999</v>
      </c>
      <c r="R247" s="6" t="str">
        <f t="shared" si="34"/>
        <v>HIGH_HEALTHY</v>
      </c>
      <c r="S247" s="6"/>
      <c r="T247" s="6"/>
    </row>
    <row r="248" spans="1:20" x14ac:dyDescent="0.35">
      <c r="A248" t="s">
        <v>212</v>
      </c>
      <c r="B248" t="s">
        <v>264</v>
      </c>
      <c r="C248" s="6">
        <v>580</v>
      </c>
      <c r="D248" s="6">
        <v>252</v>
      </c>
      <c r="E248" s="6">
        <v>28</v>
      </c>
      <c r="F248" s="6">
        <v>8</v>
      </c>
      <c r="G248" s="6">
        <v>0.5</v>
      </c>
      <c r="H248" s="6">
        <v>70</v>
      </c>
      <c r="I248" s="6">
        <v>2310</v>
      </c>
      <c r="J248" s="6">
        <v>56</v>
      </c>
      <c r="K248" s="6">
        <v>4.238289</v>
      </c>
      <c r="L248" s="6">
        <v>8</v>
      </c>
      <c r="M248" s="6">
        <v>30</v>
      </c>
      <c r="N248" s="6">
        <v>21.338349999999998</v>
      </c>
      <c r="O248" s="6">
        <v>22.289860000000001</v>
      </c>
      <c r="P248" s="6">
        <v>25.266670000000001</v>
      </c>
      <c r="Q248" s="6">
        <f t="shared" si="33"/>
        <v>3415.6331689999997</v>
      </c>
      <c r="R248" s="6" t="str">
        <f t="shared" si="34"/>
        <v>HIGH_HEALTHY</v>
      </c>
      <c r="S248" s="6"/>
      <c r="T248" s="6"/>
    </row>
    <row r="249" spans="1:20" x14ac:dyDescent="0.35">
      <c r="A249" t="s">
        <v>212</v>
      </c>
      <c r="B249" t="s">
        <v>265</v>
      </c>
      <c r="C249" s="6">
        <v>430</v>
      </c>
      <c r="D249" s="6">
        <v>250</v>
      </c>
      <c r="E249" s="6">
        <v>28</v>
      </c>
      <c r="F249" s="6">
        <v>4.5</v>
      </c>
      <c r="G249" s="6">
        <v>1.3159339999999999</v>
      </c>
      <c r="H249" s="6">
        <v>30</v>
      </c>
      <c r="I249" s="6">
        <v>760</v>
      </c>
      <c r="J249" s="6">
        <v>34</v>
      </c>
      <c r="K249" s="6">
        <v>2</v>
      </c>
      <c r="L249" s="6">
        <v>4</v>
      </c>
      <c r="M249" s="6">
        <v>12</v>
      </c>
      <c r="N249" s="6">
        <v>21.338349999999998</v>
      </c>
      <c r="O249" s="6">
        <v>22.289860000000001</v>
      </c>
      <c r="P249" s="6">
        <v>25.266670000000001</v>
      </c>
      <c r="Q249" s="6">
        <f t="shared" si="33"/>
        <v>1624.710814</v>
      </c>
      <c r="R249" s="6" t="str">
        <f t="shared" si="34"/>
        <v>HIGH_HEALTHY</v>
      </c>
      <c r="S249" s="6"/>
      <c r="T249" s="6"/>
    </row>
    <row r="250" spans="1:20" x14ac:dyDescent="0.35">
      <c r="A250" t="s">
        <v>212</v>
      </c>
      <c r="B250" t="s">
        <v>128</v>
      </c>
      <c r="C250" s="6">
        <v>670</v>
      </c>
      <c r="D250" s="6">
        <v>370</v>
      </c>
      <c r="E250" s="6">
        <v>41</v>
      </c>
      <c r="F250" s="6">
        <v>7</v>
      </c>
      <c r="G250" s="6">
        <v>0.5</v>
      </c>
      <c r="H250" s="6">
        <v>60</v>
      </c>
      <c r="I250" s="6">
        <v>1070</v>
      </c>
      <c r="J250" s="6">
        <v>54</v>
      </c>
      <c r="K250" s="6">
        <v>2</v>
      </c>
      <c r="L250" s="6">
        <v>7</v>
      </c>
      <c r="M250" s="6">
        <v>23</v>
      </c>
      <c r="N250" s="6">
        <v>21.338349999999998</v>
      </c>
      <c r="O250" s="6">
        <v>22.289860000000001</v>
      </c>
      <c r="P250" s="6">
        <v>25.266670000000001</v>
      </c>
      <c r="Q250" s="6">
        <f t="shared" si="33"/>
        <v>2373.3948799999998</v>
      </c>
      <c r="R250" s="6" t="str">
        <f t="shared" si="34"/>
        <v>HIGH_HEALTHY</v>
      </c>
      <c r="S250" s="6"/>
      <c r="T250" s="6"/>
    </row>
    <row r="251" spans="1:20" x14ac:dyDescent="0.35">
      <c r="A251" t="s">
        <v>212</v>
      </c>
      <c r="B251" t="s">
        <v>127</v>
      </c>
      <c r="C251" s="6">
        <v>470</v>
      </c>
      <c r="D251" s="6">
        <v>170</v>
      </c>
      <c r="E251" s="6">
        <v>19</v>
      </c>
      <c r="F251" s="6">
        <v>3.5</v>
      </c>
      <c r="G251" s="6">
        <v>1.3159339999999999</v>
      </c>
      <c r="H251" s="6">
        <v>85</v>
      </c>
      <c r="I251" s="6">
        <v>850</v>
      </c>
      <c r="J251" s="6">
        <v>39</v>
      </c>
      <c r="K251" s="6">
        <v>2</v>
      </c>
      <c r="L251" s="6">
        <v>6</v>
      </c>
      <c r="M251" s="6">
        <v>37</v>
      </c>
      <c r="N251" s="6">
        <v>21.338349999999998</v>
      </c>
      <c r="O251" s="6">
        <v>22.289860000000001</v>
      </c>
      <c r="P251" s="6">
        <v>25.266670000000001</v>
      </c>
      <c r="Q251" s="6">
        <f t="shared" si="33"/>
        <v>1751.710814</v>
      </c>
      <c r="R251" s="6" t="str">
        <f t="shared" si="34"/>
        <v>HIGH_HEALTHY</v>
      </c>
      <c r="S251" s="6"/>
      <c r="T251" s="6"/>
    </row>
    <row r="252" spans="1:20" x14ac:dyDescent="0.35">
      <c r="A252" t="s">
        <v>212</v>
      </c>
      <c r="B252" t="s">
        <v>266</v>
      </c>
      <c r="C252" s="6">
        <v>330</v>
      </c>
      <c r="D252" s="6">
        <v>170</v>
      </c>
      <c r="E252" s="6">
        <v>19</v>
      </c>
      <c r="F252" s="6">
        <v>8</v>
      </c>
      <c r="G252" s="6">
        <v>1</v>
      </c>
      <c r="H252" s="6">
        <v>40</v>
      </c>
      <c r="I252" s="6">
        <v>980</v>
      </c>
      <c r="J252" s="6">
        <v>28</v>
      </c>
      <c r="K252" s="6">
        <v>2</v>
      </c>
      <c r="L252" s="6">
        <v>5</v>
      </c>
      <c r="M252" s="6">
        <v>14</v>
      </c>
      <c r="N252" s="6">
        <v>21.338349999999998</v>
      </c>
      <c r="O252" s="6">
        <v>22.289860000000001</v>
      </c>
      <c r="P252" s="6">
        <v>25.266670000000001</v>
      </c>
      <c r="Q252" s="6">
        <f t="shared" si="33"/>
        <v>1665.8948800000001</v>
      </c>
      <c r="R252" s="6" t="str">
        <f t="shared" si="34"/>
        <v>HIGH_HEALTHY</v>
      </c>
      <c r="S252" s="6"/>
      <c r="T252" s="6"/>
    </row>
    <row r="253" spans="1:20" x14ac:dyDescent="0.35">
      <c r="A253" t="s">
        <v>212</v>
      </c>
      <c r="B253" t="s">
        <v>267</v>
      </c>
      <c r="C253" s="6">
        <v>310</v>
      </c>
      <c r="D253" s="6">
        <v>140</v>
      </c>
      <c r="E253" s="6">
        <v>16</v>
      </c>
      <c r="F253" s="6">
        <v>6</v>
      </c>
      <c r="G253" s="6">
        <v>1</v>
      </c>
      <c r="H253" s="6">
        <v>30</v>
      </c>
      <c r="I253" s="6">
        <v>960</v>
      </c>
      <c r="J253" s="6">
        <v>32</v>
      </c>
      <c r="K253" s="6">
        <v>2</v>
      </c>
      <c r="L253" s="6">
        <v>10</v>
      </c>
      <c r="M253" s="6">
        <v>11</v>
      </c>
      <c r="N253" s="6">
        <v>21.338349999999998</v>
      </c>
      <c r="O253" s="6">
        <v>22.289860000000001</v>
      </c>
      <c r="P253" s="6">
        <v>25.266670000000001</v>
      </c>
      <c r="Q253" s="6">
        <f t="shared" si="33"/>
        <v>1586.8948800000001</v>
      </c>
      <c r="R253" s="6" t="str">
        <f t="shared" si="34"/>
        <v>HIGH_HEALTHY</v>
      </c>
      <c r="S253" s="6"/>
      <c r="T253" s="6"/>
    </row>
    <row r="254" spans="1:20" x14ac:dyDescent="0.35">
      <c r="A254" t="s">
        <v>212</v>
      </c>
      <c r="B254" t="s">
        <v>268</v>
      </c>
      <c r="C254" s="6">
        <v>300</v>
      </c>
      <c r="D254" s="6">
        <v>160</v>
      </c>
      <c r="E254" s="6">
        <v>18</v>
      </c>
      <c r="F254" s="6">
        <v>3</v>
      </c>
      <c r="G254" s="6">
        <v>1.3159339999999999</v>
      </c>
      <c r="H254" s="6">
        <v>40</v>
      </c>
      <c r="I254" s="6">
        <v>950</v>
      </c>
      <c r="J254" s="6">
        <v>19</v>
      </c>
      <c r="K254" s="6">
        <v>1</v>
      </c>
      <c r="L254" s="6">
        <v>1</v>
      </c>
      <c r="M254" s="6">
        <v>15</v>
      </c>
      <c r="N254" s="6">
        <v>21.338349999999998</v>
      </c>
      <c r="O254" s="6">
        <v>22.289860000000001</v>
      </c>
      <c r="P254" s="6">
        <v>25.266670000000001</v>
      </c>
      <c r="Q254" s="6">
        <f t="shared" si="33"/>
        <v>1577.210814</v>
      </c>
      <c r="R254" s="6" t="str">
        <f t="shared" si="34"/>
        <v>HIGH_HEALTHY</v>
      </c>
      <c r="S254" s="6"/>
      <c r="T254" s="6"/>
    </row>
    <row r="255" spans="1:20" x14ac:dyDescent="0.35">
      <c r="A255" t="s">
        <v>212</v>
      </c>
      <c r="B255" t="s">
        <v>269</v>
      </c>
      <c r="C255" s="6">
        <v>630</v>
      </c>
      <c r="D255" s="6">
        <v>350</v>
      </c>
      <c r="E255" s="6">
        <v>39</v>
      </c>
      <c r="F255" s="6">
        <v>7</v>
      </c>
      <c r="G255" s="6">
        <v>1</v>
      </c>
      <c r="H255" s="6">
        <v>65</v>
      </c>
      <c r="I255" s="6">
        <v>1390</v>
      </c>
      <c r="J255" s="6">
        <v>46</v>
      </c>
      <c r="K255" s="6">
        <v>3</v>
      </c>
      <c r="L255" s="6">
        <v>4</v>
      </c>
      <c r="M255" s="6">
        <v>24</v>
      </c>
      <c r="N255" s="6">
        <v>21.338349999999998</v>
      </c>
      <c r="O255" s="6">
        <v>22.289860000000001</v>
      </c>
      <c r="P255" s="6">
        <v>25.266670000000001</v>
      </c>
      <c r="Q255" s="6">
        <f t="shared" si="33"/>
        <v>2627.8948799999998</v>
      </c>
      <c r="R255" s="6" t="str">
        <f t="shared" si="34"/>
        <v>HIGH_HEALTHY</v>
      </c>
      <c r="S255" s="6"/>
      <c r="T255" s="6"/>
    </row>
    <row r="256" spans="1:20" x14ac:dyDescent="0.35">
      <c r="A256" t="s">
        <v>212</v>
      </c>
      <c r="B256" t="s">
        <v>270</v>
      </c>
      <c r="C256" s="6">
        <v>340</v>
      </c>
      <c r="D256" s="6">
        <v>189</v>
      </c>
      <c r="E256" s="6">
        <v>21</v>
      </c>
      <c r="F256" s="6">
        <v>3.5</v>
      </c>
      <c r="G256" s="6">
        <v>1.3159339999999999</v>
      </c>
      <c r="H256" s="6">
        <v>45</v>
      </c>
      <c r="I256" s="6">
        <v>1200</v>
      </c>
      <c r="J256" s="6">
        <v>21</v>
      </c>
      <c r="K256" s="6">
        <v>1</v>
      </c>
      <c r="L256" s="6">
        <v>1</v>
      </c>
      <c r="M256" s="6">
        <v>16</v>
      </c>
      <c r="N256" s="6">
        <v>21.338349999999998</v>
      </c>
      <c r="O256" s="6">
        <v>22.289860000000001</v>
      </c>
      <c r="P256" s="6">
        <v>25.266670000000001</v>
      </c>
      <c r="Q256" s="6">
        <f t="shared" si="33"/>
        <v>1907.710814</v>
      </c>
      <c r="R256" s="6" t="str">
        <f t="shared" si="34"/>
        <v>HIGH_HEALTHY</v>
      </c>
      <c r="S256" s="6"/>
      <c r="T256" s="6"/>
    </row>
    <row r="257" spans="1:20" x14ac:dyDescent="0.35">
      <c r="A257" t="s">
        <v>212</v>
      </c>
      <c r="B257" t="s">
        <v>271</v>
      </c>
      <c r="C257" s="6">
        <v>410</v>
      </c>
      <c r="D257" s="6">
        <v>150</v>
      </c>
      <c r="E257" s="6">
        <v>17</v>
      </c>
      <c r="F257" s="6">
        <v>3</v>
      </c>
      <c r="G257" s="6">
        <v>1.3159339999999999</v>
      </c>
      <c r="H257" s="6">
        <v>20</v>
      </c>
      <c r="I257" s="6">
        <v>870</v>
      </c>
      <c r="J257" s="6">
        <v>53</v>
      </c>
      <c r="K257" s="6">
        <v>2</v>
      </c>
      <c r="L257" s="6">
        <v>14</v>
      </c>
      <c r="M257" s="6">
        <v>12</v>
      </c>
      <c r="N257" s="6">
        <v>21.338349999999998</v>
      </c>
      <c r="O257" s="6">
        <v>22.289860000000001</v>
      </c>
      <c r="P257" s="6">
        <v>25.266670000000001</v>
      </c>
      <c r="Q257" s="6">
        <f t="shared" si="33"/>
        <v>1621.210814</v>
      </c>
      <c r="R257" s="6" t="str">
        <f t="shared" si="34"/>
        <v>HIGH_HEALTHY</v>
      </c>
      <c r="S257" s="6"/>
      <c r="T257" s="6"/>
    </row>
    <row r="258" spans="1:20" x14ac:dyDescent="0.35">
      <c r="A258" t="s">
        <v>212</v>
      </c>
      <c r="B258" t="s">
        <v>272</v>
      </c>
      <c r="C258" s="6">
        <v>840</v>
      </c>
      <c r="D258" s="6">
        <v>459</v>
      </c>
      <c r="E258" s="6">
        <v>51</v>
      </c>
      <c r="F258" s="6">
        <v>12</v>
      </c>
      <c r="G258" s="6">
        <v>1</v>
      </c>
      <c r="H258" s="6">
        <v>95</v>
      </c>
      <c r="I258" s="6">
        <v>1760</v>
      </c>
      <c r="J258" s="6">
        <v>62</v>
      </c>
      <c r="K258" s="6">
        <v>3</v>
      </c>
      <c r="L258" s="6">
        <v>7</v>
      </c>
      <c r="M258" s="6">
        <v>32</v>
      </c>
      <c r="N258" s="6">
        <v>21.338349999999998</v>
      </c>
      <c r="O258" s="6">
        <v>22.289860000000001</v>
      </c>
      <c r="P258" s="6">
        <v>25.266670000000001</v>
      </c>
      <c r="Q258" s="6">
        <f t="shared" si="33"/>
        <v>3390.8948799999998</v>
      </c>
      <c r="R258" s="6" t="str">
        <f t="shared" si="34"/>
        <v>HIGH_HEALTHY</v>
      </c>
      <c r="S258" s="6"/>
      <c r="T258" s="6"/>
    </row>
    <row r="259" spans="1:20" x14ac:dyDescent="0.35">
      <c r="A259" t="s">
        <v>212</v>
      </c>
      <c r="B259" t="s">
        <v>273</v>
      </c>
      <c r="C259" s="6">
        <v>210</v>
      </c>
      <c r="D259" s="6">
        <v>135</v>
      </c>
      <c r="E259" s="6">
        <v>15</v>
      </c>
      <c r="F259" s="6">
        <v>3</v>
      </c>
      <c r="G259" s="6">
        <v>1.3159339999999999</v>
      </c>
      <c r="H259" s="6">
        <v>20</v>
      </c>
      <c r="I259" s="6">
        <v>570</v>
      </c>
      <c r="J259" s="6">
        <v>11</v>
      </c>
      <c r="K259" s="6">
        <v>2</v>
      </c>
      <c r="L259" s="6">
        <v>7.6482619999999999</v>
      </c>
      <c r="M259" s="6">
        <v>8</v>
      </c>
      <c r="N259" s="6">
        <v>21.338349999999998</v>
      </c>
      <c r="O259" s="6">
        <v>22.289860000000001</v>
      </c>
      <c r="P259" s="6">
        <v>25.266670000000001</v>
      </c>
      <c r="Q259" s="6">
        <f t="shared" ref="Q259:Q322" si="35">SUM(C259:P259)</f>
        <v>1051.859076</v>
      </c>
      <c r="R259" s="6" t="str">
        <f t="shared" ref="R259:R322" si="36">IF(1 - (Q259 - MIN($Q$2:$Q$516)) / (MAX($Q$2:$Q$516) - MIN($Q$2:$Q$516)) &gt;= 0.5, "HIGH_HEALTHY", "LOW_HEALTHY")</f>
        <v>HIGH_HEALTHY</v>
      </c>
      <c r="S259" s="6"/>
      <c r="T259" s="6"/>
    </row>
    <row r="260" spans="1:20" x14ac:dyDescent="0.35">
      <c r="A260" t="s">
        <v>212</v>
      </c>
      <c r="B260" t="s">
        <v>274</v>
      </c>
      <c r="C260" s="6">
        <v>530</v>
      </c>
      <c r="D260" s="6">
        <v>333</v>
      </c>
      <c r="E260" s="6">
        <v>37</v>
      </c>
      <c r="F260" s="6">
        <v>7</v>
      </c>
      <c r="G260" s="6">
        <v>1.3159339999999999</v>
      </c>
      <c r="H260" s="6">
        <v>55</v>
      </c>
      <c r="I260" s="6">
        <v>1420</v>
      </c>
      <c r="J260" s="6">
        <v>28</v>
      </c>
      <c r="K260" s="6">
        <v>4.238289</v>
      </c>
      <c r="L260" s="6">
        <v>7.6482619999999999</v>
      </c>
      <c r="M260" s="6">
        <v>20</v>
      </c>
      <c r="N260" s="6">
        <v>21.338349999999998</v>
      </c>
      <c r="O260" s="6">
        <v>22.289860000000001</v>
      </c>
      <c r="P260" s="6">
        <v>25.266670000000001</v>
      </c>
      <c r="Q260" s="6">
        <f t="shared" si="35"/>
        <v>2512.0973650000001</v>
      </c>
      <c r="R260" s="6" t="str">
        <f t="shared" si="36"/>
        <v>HIGH_HEALTHY</v>
      </c>
      <c r="S260" s="6"/>
      <c r="T260" s="6"/>
    </row>
    <row r="261" spans="1:20" x14ac:dyDescent="0.35">
      <c r="A261" t="s">
        <v>212</v>
      </c>
      <c r="B261" t="s">
        <v>275</v>
      </c>
      <c r="C261" s="6">
        <v>410</v>
      </c>
      <c r="D261" s="6">
        <v>220</v>
      </c>
      <c r="E261" s="6">
        <v>25</v>
      </c>
      <c r="F261" s="6">
        <v>4.5</v>
      </c>
      <c r="G261" s="6">
        <v>1.3159339999999999</v>
      </c>
      <c r="H261" s="6">
        <v>35</v>
      </c>
      <c r="I261" s="6">
        <v>850</v>
      </c>
      <c r="J261" s="6">
        <v>35</v>
      </c>
      <c r="K261" s="6">
        <v>2</v>
      </c>
      <c r="L261" s="6">
        <v>5</v>
      </c>
      <c r="M261" s="6">
        <v>12</v>
      </c>
      <c r="N261" s="6">
        <v>21.338349999999998</v>
      </c>
      <c r="O261" s="6">
        <v>22.289860000000001</v>
      </c>
      <c r="P261" s="6">
        <v>25.266670000000001</v>
      </c>
      <c r="Q261" s="6">
        <f t="shared" si="35"/>
        <v>1668.710814</v>
      </c>
      <c r="R261" s="6" t="str">
        <f t="shared" si="36"/>
        <v>HIGH_HEALTHY</v>
      </c>
      <c r="S261" s="6"/>
      <c r="T261" s="6"/>
    </row>
    <row r="262" spans="1:20" x14ac:dyDescent="0.35">
      <c r="A262" t="s">
        <v>212</v>
      </c>
      <c r="B262" t="s">
        <v>276</v>
      </c>
      <c r="C262" s="6">
        <v>700</v>
      </c>
      <c r="D262" s="6">
        <v>378</v>
      </c>
      <c r="E262" s="6">
        <v>42</v>
      </c>
      <c r="F262" s="6">
        <v>7</v>
      </c>
      <c r="G262" s="6">
        <v>1.3159339999999999</v>
      </c>
      <c r="H262" s="6">
        <v>65</v>
      </c>
      <c r="I262" s="6">
        <v>1140</v>
      </c>
      <c r="J262" s="6">
        <v>57</v>
      </c>
      <c r="K262" s="6">
        <v>3</v>
      </c>
      <c r="L262" s="6">
        <v>8</v>
      </c>
      <c r="M262" s="6">
        <v>25</v>
      </c>
      <c r="N262" s="6">
        <v>21.338349999999998</v>
      </c>
      <c r="O262" s="6">
        <v>22.289860000000001</v>
      </c>
      <c r="P262" s="6">
        <v>25.266670000000001</v>
      </c>
      <c r="Q262" s="6">
        <f t="shared" si="35"/>
        <v>2495.210814</v>
      </c>
      <c r="R262" s="6" t="str">
        <f t="shared" si="36"/>
        <v>HIGH_HEALTHY</v>
      </c>
      <c r="S262" s="6"/>
      <c r="T262" s="6"/>
    </row>
    <row r="263" spans="1:20" x14ac:dyDescent="0.35">
      <c r="A263" t="s">
        <v>212</v>
      </c>
      <c r="B263" t="s">
        <v>277</v>
      </c>
      <c r="C263" s="6">
        <v>760</v>
      </c>
      <c r="D263" s="6">
        <v>405</v>
      </c>
      <c r="E263" s="6">
        <v>45</v>
      </c>
      <c r="F263" s="6">
        <v>11</v>
      </c>
      <c r="G263" s="6">
        <v>1.3159339999999999</v>
      </c>
      <c r="H263" s="6">
        <v>95</v>
      </c>
      <c r="I263" s="6">
        <v>1720</v>
      </c>
      <c r="J263" s="6">
        <v>58</v>
      </c>
      <c r="K263" s="6">
        <v>3</v>
      </c>
      <c r="L263" s="6">
        <v>8</v>
      </c>
      <c r="M263" s="6">
        <v>32</v>
      </c>
      <c r="N263" s="6">
        <v>21.338349999999998</v>
      </c>
      <c r="O263" s="6">
        <v>22.289860000000001</v>
      </c>
      <c r="P263" s="6">
        <v>25.266670000000001</v>
      </c>
      <c r="Q263" s="6">
        <f t="shared" si="35"/>
        <v>3207.210814</v>
      </c>
      <c r="R263" s="6" t="str">
        <f t="shared" si="36"/>
        <v>HIGH_HEALTHY</v>
      </c>
      <c r="S263" s="6"/>
      <c r="T263" s="6"/>
    </row>
    <row r="264" spans="1:20" x14ac:dyDescent="0.35">
      <c r="A264" t="s">
        <v>278</v>
      </c>
      <c r="B264" t="s">
        <v>279</v>
      </c>
      <c r="C264" s="6">
        <v>1000</v>
      </c>
      <c r="D264" s="6">
        <v>660</v>
      </c>
      <c r="E264" s="6">
        <v>74</v>
      </c>
      <c r="F264" s="6">
        <v>26</v>
      </c>
      <c r="G264" s="6">
        <v>2</v>
      </c>
      <c r="H264" s="6">
        <v>170</v>
      </c>
      <c r="I264" s="6">
        <v>1610</v>
      </c>
      <c r="J264" s="6">
        <v>40</v>
      </c>
      <c r="K264" s="6">
        <v>2</v>
      </c>
      <c r="L264" s="6">
        <v>9</v>
      </c>
      <c r="M264" s="6">
        <v>46</v>
      </c>
      <c r="N264" s="6">
        <v>25</v>
      </c>
      <c r="O264" s="6">
        <v>8</v>
      </c>
      <c r="P264" s="6">
        <v>30</v>
      </c>
      <c r="Q264" s="6">
        <f t="shared" si="35"/>
        <v>3702</v>
      </c>
      <c r="R264" s="6" t="str">
        <f t="shared" si="36"/>
        <v>HIGH_HEALTHY</v>
      </c>
      <c r="S264" s="6"/>
      <c r="T264" s="6"/>
    </row>
    <row r="265" spans="1:20" x14ac:dyDescent="0.35">
      <c r="A265" t="s">
        <v>278</v>
      </c>
      <c r="B265" t="s">
        <v>280</v>
      </c>
      <c r="C265" s="6">
        <v>800</v>
      </c>
      <c r="D265" s="6">
        <v>460</v>
      </c>
      <c r="E265" s="6">
        <v>51</v>
      </c>
      <c r="F265" s="6">
        <v>20</v>
      </c>
      <c r="G265" s="6">
        <v>2</v>
      </c>
      <c r="H265" s="6">
        <v>135</v>
      </c>
      <c r="I265" s="6">
        <v>1280</v>
      </c>
      <c r="J265" s="6">
        <v>44</v>
      </c>
      <c r="K265" s="6">
        <v>3</v>
      </c>
      <c r="L265" s="6">
        <v>13</v>
      </c>
      <c r="M265" s="6">
        <v>40</v>
      </c>
      <c r="N265" s="6">
        <v>25</v>
      </c>
      <c r="O265" s="6">
        <v>6</v>
      </c>
      <c r="P265" s="6">
        <v>35</v>
      </c>
      <c r="Q265" s="6">
        <f t="shared" si="35"/>
        <v>2914</v>
      </c>
      <c r="R265" s="6" t="str">
        <f t="shared" si="36"/>
        <v>HIGH_HEALTHY</v>
      </c>
      <c r="S265" s="6"/>
      <c r="T265" s="6"/>
    </row>
    <row r="266" spans="1:20" x14ac:dyDescent="0.35">
      <c r="A266" t="s">
        <v>278</v>
      </c>
      <c r="B266" t="s">
        <v>281</v>
      </c>
      <c r="C266" s="6">
        <v>630</v>
      </c>
      <c r="D266" s="6">
        <v>330</v>
      </c>
      <c r="E266" s="6">
        <v>37</v>
      </c>
      <c r="F266" s="6">
        <v>13</v>
      </c>
      <c r="G266" s="6">
        <v>1</v>
      </c>
      <c r="H266" s="6">
        <v>95</v>
      </c>
      <c r="I266" s="6">
        <v>1250</v>
      </c>
      <c r="J266" s="6">
        <v>44</v>
      </c>
      <c r="K266" s="6">
        <v>2</v>
      </c>
      <c r="L266" s="6">
        <v>13</v>
      </c>
      <c r="M266" s="6">
        <v>30</v>
      </c>
      <c r="N266" s="6">
        <v>20</v>
      </c>
      <c r="O266" s="6">
        <v>6</v>
      </c>
      <c r="P266" s="6">
        <v>25</v>
      </c>
      <c r="Q266" s="6">
        <f t="shared" si="35"/>
        <v>2496</v>
      </c>
      <c r="R266" s="6" t="str">
        <f t="shared" si="36"/>
        <v>HIGH_HEALTHY</v>
      </c>
      <c r="S266" s="6"/>
      <c r="T266" s="6"/>
    </row>
    <row r="267" spans="1:20" x14ac:dyDescent="0.35">
      <c r="A267" t="s">
        <v>278</v>
      </c>
      <c r="B267" t="s">
        <v>282</v>
      </c>
      <c r="C267" s="6">
        <v>540</v>
      </c>
      <c r="D267" s="6">
        <v>270</v>
      </c>
      <c r="E267" s="6">
        <v>30</v>
      </c>
      <c r="F267" s="6">
        <v>11</v>
      </c>
      <c r="G267" s="6">
        <v>1</v>
      </c>
      <c r="H267" s="6">
        <v>70</v>
      </c>
      <c r="I267" s="6">
        <v>1020</v>
      </c>
      <c r="J267" s="6">
        <v>44</v>
      </c>
      <c r="K267" s="6">
        <v>3</v>
      </c>
      <c r="L267" s="6">
        <v>13</v>
      </c>
      <c r="M267" s="6">
        <v>23</v>
      </c>
      <c r="N267" s="6">
        <v>20</v>
      </c>
      <c r="O267" s="6">
        <v>6</v>
      </c>
      <c r="P267" s="6">
        <v>25</v>
      </c>
      <c r="Q267" s="6">
        <f t="shared" si="35"/>
        <v>2076</v>
      </c>
      <c r="R267" s="6" t="str">
        <f t="shared" si="36"/>
        <v>HIGH_HEALTHY</v>
      </c>
      <c r="S267" s="6"/>
      <c r="T267" s="6"/>
    </row>
    <row r="268" spans="1:20" x14ac:dyDescent="0.35">
      <c r="A268" t="s">
        <v>278</v>
      </c>
      <c r="B268" t="s">
        <v>283</v>
      </c>
      <c r="C268" s="6">
        <v>570</v>
      </c>
      <c r="D268" s="6">
        <v>310</v>
      </c>
      <c r="E268" s="6">
        <v>35</v>
      </c>
      <c r="F268" s="6">
        <v>11</v>
      </c>
      <c r="G268" s="6">
        <v>1</v>
      </c>
      <c r="H268" s="6">
        <v>75</v>
      </c>
      <c r="I268" s="6">
        <v>820</v>
      </c>
      <c r="J268" s="6">
        <v>39</v>
      </c>
      <c r="K268" s="6">
        <v>2</v>
      </c>
      <c r="L268" s="6">
        <v>8</v>
      </c>
      <c r="M268" s="6">
        <v>24</v>
      </c>
      <c r="N268" s="6">
        <v>2</v>
      </c>
      <c r="O268" s="6">
        <v>22.289860000000001</v>
      </c>
      <c r="P268" s="6">
        <v>25</v>
      </c>
      <c r="Q268" s="6">
        <f t="shared" si="35"/>
        <v>1944.2898600000001</v>
      </c>
      <c r="R268" s="6" t="str">
        <f t="shared" si="36"/>
        <v>HIGH_HEALTHY</v>
      </c>
      <c r="S268" s="6"/>
      <c r="T268" s="6"/>
    </row>
    <row r="269" spans="1:20" x14ac:dyDescent="0.35">
      <c r="A269" t="s">
        <v>278</v>
      </c>
      <c r="B269" t="s">
        <v>284</v>
      </c>
      <c r="C269" s="6">
        <v>400</v>
      </c>
      <c r="D269" s="6">
        <v>160</v>
      </c>
      <c r="E269" s="6">
        <v>18</v>
      </c>
      <c r="F269" s="6">
        <v>9</v>
      </c>
      <c r="G269" s="6">
        <v>1</v>
      </c>
      <c r="H269" s="6">
        <v>65</v>
      </c>
      <c r="I269" s="6">
        <v>930</v>
      </c>
      <c r="J269" s="6">
        <v>34</v>
      </c>
      <c r="K269" s="6">
        <v>1</v>
      </c>
      <c r="L269" s="6">
        <v>8</v>
      </c>
      <c r="M269" s="6">
        <v>19</v>
      </c>
      <c r="N269" s="6">
        <v>10</v>
      </c>
      <c r="O269" s="6">
        <v>22.289860000000001</v>
      </c>
      <c r="P269" s="6">
        <v>10</v>
      </c>
      <c r="Q269" s="6">
        <f t="shared" si="35"/>
        <v>1687.2898600000001</v>
      </c>
      <c r="R269" s="6" t="str">
        <f t="shared" si="36"/>
        <v>HIGH_HEALTHY</v>
      </c>
      <c r="S269" s="6"/>
      <c r="T269" s="6"/>
    </row>
    <row r="270" spans="1:20" x14ac:dyDescent="0.35">
      <c r="A270" t="s">
        <v>278</v>
      </c>
      <c r="B270" t="s">
        <v>285</v>
      </c>
      <c r="C270" s="6">
        <v>630</v>
      </c>
      <c r="D270" s="6">
        <v>310</v>
      </c>
      <c r="E270" s="6">
        <v>34</v>
      </c>
      <c r="F270" s="6">
        <v>18</v>
      </c>
      <c r="G270" s="6">
        <v>2</v>
      </c>
      <c r="H270" s="6">
        <v>125</v>
      </c>
      <c r="I270" s="6">
        <v>1240</v>
      </c>
      <c r="J270" s="6">
        <v>34</v>
      </c>
      <c r="K270" s="6">
        <v>1</v>
      </c>
      <c r="L270" s="6">
        <v>9</v>
      </c>
      <c r="M270" s="6">
        <v>34</v>
      </c>
      <c r="N270" s="6">
        <v>15</v>
      </c>
      <c r="O270" s="6">
        <v>22.289860000000001</v>
      </c>
      <c r="P270" s="6">
        <v>20</v>
      </c>
      <c r="Q270" s="6">
        <f t="shared" si="35"/>
        <v>2494.2898599999999</v>
      </c>
      <c r="R270" s="6" t="str">
        <f t="shared" si="36"/>
        <v>HIGH_HEALTHY</v>
      </c>
      <c r="S270" s="6"/>
      <c r="T270" s="6"/>
    </row>
    <row r="271" spans="1:20" x14ac:dyDescent="0.35">
      <c r="A271" t="s">
        <v>278</v>
      </c>
      <c r="B271" t="s">
        <v>286</v>
      </c>
      <c r="C271" s="6">
        <v>1030</v>
      </c>
      <c r="D271" s="6">
        <v>480</v>
      </c>
      <c r="E271" s="6">
        <v>53</v>
      </c>
      <c r="F271" s="6">
        <v>9</v>
      </c>
      <c r="G271" s="6">
        <v>1</v>
      </c>
      <c r="H271" s="6">
        <v>80</v>
      </c>
      <c r="I271" s="6">
        <v>2780</v>
      </c>
      <c r="J271" s="6">
        <v>105</v>
      </c>
      <c r="K271" s="6">
        <v>9</v>
      </c>
      <c r="L271" s="6">
        <v>4</v>
      </c>
      <c r="M271" s="6">
        <v>35</v>
      </c>
      <c r="N271" s="6">
        <v>2</v>
      </c>
      <c r="O271" s="6">
        <v>22.289860000000001</v>
      </c>
      <c r="P271" s="6">
        <v>10</v>
      </c>
      <c r="Q271" s="6">
        <f t="shared" si="35"/>
        <v>4620.2898599999999</v>
      </c>
      <c r="R271" s="6" t="str">
        <f t="shared" si="36"/>
        <v>HIGH_HEALTHY</v>
      </c>
      <c r="S271" s="6"/>
      <c r="T271" s="6"/>
    </row>
    <row r="272" spans="1:20" x14ac:dyDescent="0.35">
      <c r="A272" t="s">
        <v>278</v>
      </c>
      <c r="B272" t="s">
        <v>287</v>
      </c>
      <c r="C272" s="6">
        <v>1260</v>
      </c>
      <c r="D272" s="6">
        <v>590</v>
      </c>
      <c r="E272" s="6">
        <v>66</v>
      </c>
      <c r="F272" s="6">
        <v>11</v>
      </c>
      <c r="G272" s="6">
        <v>1</v>
      </c>
      <c r="H272" s="6">
        <v>120</v>
      </c>
      <c r="I272" s="6">
        <v>3500</v>
      </c>
      <c r="J272" s="6">
        <v>121</v>
      </c>
      <c r="K272" s="6">
        <v>12</v>
      </c>
      <c r="L272" s="6">
        <v>4</v>
      </c>
      <c r="M272" s="6">
        <v>49</v>
      </c>
      <c r="N272" s="6">
        <v>2</v>
      </c>
      <c r="O272" s="6">
        <v>22.289860000000001</v>
      </c>
      <c r="P272" s="6">
        <v>10</v>
      </c>
      <c r="Q272" s="6">
        <f t="shared" si="35"/>
        <v>5768.2898599999999</v>
      </c>
      <c r="R272" s="6" t="str">
        <f t="shared" si="36"/>
        <v>LOW_HEALTHY</v>
      </c>
      <c r="S272" s="6"/>
      <c r="T272" s="6"/>
    </row>
    <row r="273" spans="1:20" x14ac:dyDescent="0.35">
      <c r="A273" t="s">
        <v>278</v>
      </c>
      <c r="B273" t="s">
        <v>288</v>
      </c>
      <c r="C273" s="6">
        <v>420</v>
      </c>
      <c r="D273" s="6">
        <v>240</v>
      </c>
      <c r="E273" s="6">
        <v>26</v>
      </c>
      <c r="F273" s="6">
        <v>11</v>
      </c>
      <c r="G273" s="6">
        <v>1</v>
      </c>
      <c r="H273" s="6">
        <v>60</v>
      </c>
      <c r="I273" s="6">
        <v>1140</v>
      </c>
      <c r="J273" s="6">
        <v>26</v>
      </c>
      <c r="K273" s="6">
        <v>1</v>
      </c>
      <c r="L273" s="6">
        <v>3</v>
      </c>
      <c r="M273" s="6">
        <v>19</v>
      </c>
      <c r="N273" s="6">
        <v>21.338349999999998</v>
      </c>
      <c r="O273" s="6">
        <v>22.289860000000001</v>
      </c>
      <c r="P273" s="6">
        <v>25.266670000000001</v>
      </c>
      <c r="Q273" s="6">
        <f t="shared" si="35"/>
        <v>2015.8948800000001</v>
      </c>
      <c r="R273" s="6" t="str">
        <f t="shared" si="36"/>
        <v>HIGH_HEALTHY</v>
      </c>
      <c r="S273" s="6"/>
      <c r="T273" s="6"/>
    </row>
    <row r="274" spans="1:20" x14ac:dyDescent="0.35">
      <c r="A274" t="s">
        <v>278</v>
      </c>
      <c r="B274" t="s">
        <v>289</v>
      </c>
      <c r="C274" s="6">
        <v>390</v>
      </c>
      <c r="D274" s="6">
        <v>220</v>
      </c>
      <c r="E274" s="6">
        <v>24</v>
      </c>
      <c r="F274" s="6">
        <v>11</v>
      </c>
      <c r="G274" s="6">
        <v>1</v>
      </c>
      <c r="H274" s="6">
        <v>50</v>
      </c>
      <c r="I274" s="6">
        <v>1000</v>
      </c>
      <c r="J274" s="6">
        <v>26</v>
      </c>
      <c r="K274" s="6">
        <v>1</v>
      </c>
      <c r="L274" s="6">
        <v>3</v>
      </c>
      <c r="M274" s="6">
        <v>16</v>
      </c>
      <c r="N274" s="6">
        <v>21.338349999999998</v>
      </c>
      <c r="O274" s="6">
        <v>22.289860000000001</v>
      </c>
      <c r="P274" s="6">
        <v>25.266670000000001</v>
      </c>
      <c r="Q274" s="6">
        <f t="shared" si="35"/>
        <v>1810.8948800000001</v>
      </c>
      <c r="R274" s="6" t="str">
        <f t="shared" si="36"/>
        <v>HIGH_HEALTHY</v>
      </c>
      <c r="S274" s="6"/>
      <c r="T274" s="6"/>
    </row>
    <row r="275" spans="1:20" x14ac:dyDescent="0.35">
      <c r="A275" t="s">
        <v>278</v>
      </c>
      <c r="B275" t="s">
        <v>290</v>
      </c>
      <c r="C275" s="6">
        <v>380</v>
      </c>
      <c r="D275" s="6">
        <v>220</v>
      </c>
      <c r="E275" s="6">
        <v>24</v>
      </c>
      <c r="F275" s="6">
        <v>11</v>
      </c>
      <c r="G275" s="6">
        <v>1</v>
      </c>
      <c r="H275" s="6">
        <v>55</v>
      </c>
      <c r="I275" s="6">
        <v>900</v>
      </c>
      <c r="J275" s="6">
        <v>23</v>
      </c>
      <c r="K275" s="6">
        <v>1</v>
      </c>
      <c r="L275" s="6">
        <v>3</v>
      </c>
      <c r="M275" s="6">
        <v>16</v>
      </c>
      <c r="N275" s="6">
        <v>10</v>
      </c>
      <c r="O275" s="6">
        <v>22.289860000000001</v>
      </c>
      <c r="P275" s="6">
        <v>15</v>
      </c>
      <c r="Q275" s="6">
        <f t="shared" si="35"/>
        <v>1681.2898600000001</v>
      </c>
      <c r="R275" s="6" t="str">
        <f t="shared" si="36"/>
        <v>HIGH_HEALTHY</v>
      </c>
      <c r="S275" s="6"/>
      <c r="T275" s="6"/>
    </row>
    <row r="276" spans="1:20" x14ac:dyDescent="0.35">
      <c r="A276" t="s">
        <v>278</v>
      </c>
      <c r="B276" t="s">
        <v>291</v>
      </c>
      <c r="C276" s="6">
        <v>330</v>
      </c>
      <c r="D276" s="6">
        <v>180</v>
      </c>
      <c r="E276" s="6">
        <v>20</v>
      </c>
      <c r="F276" s="6">
        <v>8</v>
      </c>
      <c r="G276" s="6">
        <v>1</v>
      </c>
      <c r="H276" s="6">
        <v>40</v>
      </c>
      <c r="I276" s="6">
        <v>1050</v>
      </c>
      <c r="J276" s="6">
        <v>24</v>
      </c>
      <c r="K276" s="6">
        <v>1</v>
      </c>
      <c r="L276" s="6">
        <v>5</v>
      </c>
      <c r="M276" s="6">
        <v>13</v>
      </c>
      <c r="N276" s="6">
        <v>8</v>
      </c>
      <c r="O276" s="6">
        <v>22.289860000000001</v>
      </c>
      <c r="P276" s="6">
        <v>6</v>
      </c>
      <c r="Q276" s="6">
        <f t="shared" si="35"/>
        <v>1708.2898600000001</v>
      </c>
      <c r="R276" s="6" t="str">
        <f t="shared" si="36"/>
        <v>HIGH_HEALTHY</v>
      </c>
      <c r="S276" s="6"/>
      <c r="T276" s="6"/>
    </row>
    <row r="277" spans="1:20" x14ac:dyDescent="0.35">
      <c r="A277" t="s">
        <v>278</v>
      </c>
      <c r="B277" t="s">
        <v>292</v>
      </c>
      <c r="C277" s="6">
        <v>290</v>
      </c>
      <c r="D277" s="6">
        <v>160</v>
      </c>
      <c r="E277" s="6">
        <v>17</v>
      </c>
      <c r="F277" s="6">
        <v>7</v>
      </c>
      <c r="G277" s="6">
        <v>1</v>
      </c>
      <c r="H277" s="6">
        <v>35</v>
      </c>
      <c r="I277" s="6">
        <v>900</v>
      </c>
      <c r="J277" s="6">
        <v>22</v>
      </c>
      <c r="K277" s="6">
        <v>1</v>
      </c>
      <c r="L277" s="6">
        <v>4</v>
      </c>
      <c r="M277" s="6">
        <v>11</v>
      </c>
      <c r="N277" s="6">
        <v>4</v>
      </c>
      <c r="O277" s="6">
        <v>22.289860000000001</v>
      </c>
      <c r="P277" s="6">
        <v>6</v>
      </c>
      <c r="Q277" s="6">
        <f t="shared" si="35"/>
        <v>1480.2898600000001</v>
      </c>
      <c r="R277" s="6" t="str">
        <f t="shared" si="36"/>
        <v>HIGH_HEALTHY</v>
      </c>
      <c r="S277" s="6"/>
      <c r="T277" s="6"/>
    </row>
    <row r="278" spans="1:20" x14ac:dyDescent="0.35">
      <c r="A278" t="s">
        <v>278</v>
      </c>
      <c r="B278" t="s">
        <v>293</v>
      </c>
      <c r="C278" s="6">
        <v>350</v>
      </c>
      <c r="D278" s="6">
        <v>180</v>
      </c>
      <c r="E278" s="6">
        <v>20</v>
      </c>
      <c r="F278" s="6">
        <v>8</v>
      </c>
      <c r="G278" s="6">
        <v>1</v>
      </c>
      <c r="H278" s="6">
        <v>35</v>
      </c>
      <c r="I278" s="6">
        <v>1000</v>
      </c>
      <c r="J278" s="6">
        <v>30</v>
      </c>
      <c r="K278" s="6">
        <v>1</v>
      </c>
      <c r="L278" s="6">
        <v>6</v>
      </c>
      <c r="M278" s="6">
        <v>13</v>
      </c>
      <c r="N278" s="6">
        <v>21.338349999999998</v>
      </c>
      <c r="O278" s="6">
        <v>22.289860000000001</v>
      </c>
      <c r="P278" s="6">
        <v>25.266670000000001</v>
      </c>
      <c r="Q278" s="6">
        <f t="shared" si="35"/>
        <v>1712.8948800000001</v>
      </c>
      <c r="R278" s="6" t="str">
        <f t="shared" si="36"/>
        <v>HIGH_HEALTHY</v>
      </c>
      <c r="S278" s="6"/>
      <c r="T278" s="6"/>
    </row>
    <row r="279" spans="1:20" x14ac:dyDescent="0.35">
      <c r="A279" t="s">
        <v>278</v>
      </c>
      <c r="B279" t="s">
        <v>294</v>
      </c>
      <c r="C279" s="6">
        <v>310</v>
      </c>
      <c r="D279" s="6">
        <v>80</v>
      </c>
      <c r="E279" s="6">
        <v>9</v>
      </c>
      <c r="F279" s="6">
        <v>3</v>
      </c>
      <c r="G279" s="6">
        <v>1.3159339999999999</v>
      </c>
      <c r="H279" s="6">
        <v>50</v>
      </c>
      <c r="I279" s="6">
        <v>830</v>
      </c>
      <c r="J279" s="6">
        <v>41</v>
      </c>
      <c r="K279" s="6">
        <v>2</v>
      </c>
      <c r="L279" s="6">
        <v>9</v>
      </c>
      <c r="M279" s="6">
        <v>17</v>
      </c>
      <c r="N279" s="6">
        <v>10</v>
      </c>
      <c r="O279" s="6">
        <v>4</v>
      </c>
      <c r="P279" s="6">
        <v>4</v>
      </c>
      <c r="Q279" s="6">
        <f t="shared" si="35"/>
        <v>1370.315934</v>
      </c>
      <c r="R279" s="6" t="str">
        <f t="shared" si="36"/>
        <v>HIGH_HEALTHY</v>
      </c>
      <c r="S279" s="6"/>
      <c r="T279" s="6"/>
    </row>
    <row r="280" spans="1:20" x14ac:dyDescent="0.35">
      <c r="A280" t="s">
        <v>278</v>
      </c>
      <c r="B280" t="s">
        <v>295</v>
      </c>
      <c r="C280" s="6">
        <v>250</v>
      </c>
      <c r="D280" s="6">
        <v>80</v>
      </c>
      <c r="E280" s="6">
        <v>9</v>
      </c>
      <c r="F280" s="6">
        <v>1</v>
      </c>
      <c r="G280" s="6">
        <v>1.3159339999999999</v>
      </c>
      <c r="H280" s="6">
        <v>74.184889999999996</v>
      </c>
      <c r="I280" s="6">
        <v>500</v>
      </c>
      <c r="J280" s="6">
        <v>36</v>
      </c>
      <c r="K280" s="6">
        <v>2</v>
      </c>
      <c r="L280" s="6">
        <v>1</v>
      </c>
      <c r="M280" s="6">
        <v>7</v>
      </c>
      <c r="N280" s="6">
        <v>21.338349999999998</v>
      </c>
      <c r="O280" s="6">
        <v>2</v>
      </c>
      <c r="P280" s="6">
        <v>2</v>
      </c>
      <c r="Q280" s="6">
        <f t="shared" si="35"/>
        <v>986.83917399999996</v>
      </c>
      <c r="R280" s="6" t="str">
        <f t="shared" si="36"/>
        <v>HIGH_HEALTHY</v>
      </c>
      <c r="S280" s="6"/>
      <c r="T280" s="6"/>
    </row>
    <row r="281" spans="1:20" x14ac:dyDescent="0.35">
      <c r="A281" t="s">
        <v>278</v>
      </c>
      <c r="B281" t="s">
        <v>296</v>
      </c>
      <c r="C281" s="6">
        <v>550</v>
      </c>
      <c r="D281" s="6">
        <v>410</v>
      </c>
      <c r="E281" s="6">
        <v>45</v>
      </c>
      <c r="F281" s="6">
        <v>25</v>
      </c>
      <c r="G281" s="6">
        <v>1.3159339999999999</v>
      </c>
      <c r="H281" s="6">
        <v>150</v>
      </c>
      <c r="I281" s="6">
        <v>900</v>
      </c>
      <c r="J281" s="6">
        <v>45.752920000000003</v>
      </c>
      <c r="K281" s="6">
        <v>4.238289</v>
      </c>
      <c r="L281" s="6">
        <v>7.6482619999999999</v>
      </c>
      <c r="M281" s="6">
        <v>35</v>
      </c>
      <c r="N281" s="6">
        <v>30</v>
      </c>
      <c r="O281" s="6">
        <v>22.289860000000001</v>
      </c>
      <c r="P281" s="6">
        <v>100</v>
      </c>
      <c r="Q281" s="6">
        <f t="shared" si="35"/>
        <v>2326.245265</v>
      </c>
      <c r="R281" s="6" t="str">
        <f t="shared" si="36"/>
        <v>HIGH_HEALTHY</v>
      </c>
      <c r="S281" s="6"/>
      <c r="T281" s="6"/>
    </row>
    <row r="282" spans="1:20" x14ac:dyDescent="0.35">
      <c r="A282" t="s">
        <v>278</v>
      </c>
      <c r="B282" t="s">
        <v>297</v>
      </c>
      <c r="C282" s="6">
        <v>1050</v>
      </c>
      <c r="D282" s="6">
        <v>670</v>
      </c>
      <c r="E282" s="6">
        <v>75</v>
      </c>
      <c r="F282" s="6">
        <v>43</v>
      </c>
      <c r="G282" s="6">
        <v>1</v>
      </c>
      <c r="H282" s="6">
        <v>180</v>
      </c>
      <c r="I282" s="6">
        <v>2210</v>
      </c>
      <c r="J282" s="6">
        <v>52</v>
      </c>
      <c r="K282" s="6">
        <v>4.238289</v>
      </c>
      <c r="L282" s="6">
        <v>30</v>
      </c>
      <c r="M282" s="6">
        <v>43</v>
      </c>
      <c r="N282" s="6">
        <v>21.338349999999998</v>
      </c>
      <c r="O282" s="6">
        <v>22.289860000000001</v>
      </c>
      <c r="P282" s="6">
        <v>25.266670000000001</v>
      </c>
      <c r="Q282" s="6">
        <f t="shared" si="35"/>
        <v>4427.1331689999997</v>
      </c>
      <c r="R282" s="6" t="str">
        <f t="shared" si="36"/>
        <v>HIGH_HEALTHY</v>
      </c>
      <c r="S282" s="6"/>
      <c r="T282" s="6"/>
    </row>
    <row r="283" spans="1:20" x14ac:dyDescent="0.35">
      <c r="A283" t="s">
        <v>278</v>
      </c>
      <c r="B283" t="s">
        <v>298</v>
      </c>
      <c r="C283" s="6">
        <v>760</v>
      </c>
      <c r="D283" s="6">
        <v>440</v>
      </c>
      <c r="E283" s="6">
        <v>49</v>
      </c>
      <c r="F283" s="6">
        <v>21</v>
      </c>
      <c r="G283" s="6">
        <v>2</v>
      </c>
      <c r="H283" s="6">
        <v>100</v>
      </c>
      <c r="I283" s="6">
        <v>1570</v>
      </c>
      <c r="J283" s="6">
        <v>48</v>
      </c>
      <c r="K283" s="6">
        <v>2</v>
      </c>
      <c r="L283" s="6">
        <v>6</v>
      </c>
      <c r="M283" s="6">
        <v>32</v>
      </c>
      <c r="N283" s="6">
        <v>21.338349999999998</v>
      </c>
      <c r="O283" s="6">
        <v>22.289860000000001</v>
      </c>
      <c r="P283" s="6">
        <v>25.266670000000001</v>
      </c>
      <c r="Q283" s="6">
        <f t="shared" si="35"/>
        <v>3098.8948799999998</v>
      </c>
      <c r="R283" s="6" t="str">
        <f t="shared" si="36"/>
        <v>HIGH_HEALTHY</v>
      </c>
      <c r="S283" s="6"/>
      <c r="T283" s="6"/>
    </row>
    <row r="284" spans="1:20" x14ac:dyDescent="0.35">
      <c r="A284" t="s">
        <v>278</v>
      </c>
      <c r="B284" t="s">
        <v>153</v>
      </c>
      <c r="C284" s="6">
        <v>260</v>
      </c>
      <c r="D284" s="6">
        <v>140</v>
      </c>
      <c r="E284" s="6">
        <v>15</v>
      </c>
      <c r="F284" s="6">
        <v>4</v>
      </c>
      <c r="G284" s="6">
        <v>1.3159339999999999</v>
      </c>
      <c r="H284" s="6">
        <v>20</v>
      </c>
      <c r="I284" s="6">
        <v>450</v>
      </c>
      <c r="J284" s="6">
        <v>26</v>
      </c>
      <c r="K284" s="6">
        <v>1</v>
      </c>
      <c r="L284" s="6">
        <v>7</v>
      </c>
      <c r="M284" s="6">
        <v>6</v>
      </c>
      <c r="N284" s="6">
        <v>21.338349999999998</v>
      </c>
      <c r="O284" s="6">
        <v>4</v>
      </c>
      <c r="P284" s="6">
        <v>25.266670000000001</v>
      </c>
      <c r="Q284" s="6">
        <f t="shared" si="35"/>
        <v>980.92095399999994</v>
      </c>
      <c r="R284" s="6" t="str">
        <f t="shared" si="36"/>
        <v>HIGH_HEALTHY</v>
      </c>
      <c r="S284" s="6"/>
      <c r="T284" s="6"/>
    </row>
    <row r="285" spans="1:20" x14ac:dyDescent="0.35">
      <c r="A285" t="s">
        <v>278</v>
      </c>
      <c r="B285" t="s">
        <v>299</v>
      </c>
      <c r="C285" s="6">
        <v>470</v>
      </c>
      <c r="D285" s="6">
        <v>200</v>
      </c>
      <c r="E285" s="6">
        <v>22</v>
      </c>
      <c r="F285" s="6">
        <v>3</v>
      </c>
      <c r="G285" s="6">
        <v>1.3159339999999999</v>
      </c>
      <c r="H285" s="6">
        <v>20</v>
      </c>
      <c r="I285" s="6">
        <v>1210</v>
      </c>
      <c r="J285" s="6">
        <v>53</v>
      </c>
      <c r="K285" s="6">
        <v>2</v>
      </c>
      <c r="L285" s="6">
        <v>7</v>
      </c>
      <c r="M285" s="6">
        <v>17</v>
      </c>
      <c r="N285" s="6">
        <v>10</v>
      </c>
      <c r="O285" s="6">
        <v>2</v>
      </c>
      <c r="P285" s="6">
        <v>6</v>
      </c>
      <c r="Q285" s="6">
        <f t="shared" si="35"/>
        <v>2023.315934</v>
      </c>
      <c r="R285" s="6" t="str">
        <f t="shared" si="36"/>
        <v>HIGH_HEALTHY</v>
      </c>
      <c r="S285" s="6"/>
      <c r="T285" s="6"/>
    </row>
    <row r="286" spans="1:20" x14ac:dyDescent="0.35">
      <c r="A286" t="s">
        <v>278</v>
      </c>
      <c r="B286" t="s">
        <v>300</v>
      </c>
      <c r="C286" s="6">
        <v>400</v>
      </c>
      <c r="D286" s="6">
        <v>160</v>
      </c>
      <c r="E286" s="6">
        <v>18</v>
      </c>
      <c r="F286" s="6">
        <v>9</v>
      </c>
      <c r="G286" s="6">
        <v>1</v>
      </c>
      <c r="H286" s="6">
        <v>65</v>
      </c>
      <c r="I286" s="6">
        <v>930</v>
      </c>
      <c r="J286" s="6">
        <v>35</v>
      </c>
      <c r="K286" s="6">
        <v>1</v>
      </c>
      <c r="L286" s="6">
        <v>9</v>
      </c>
      <c r="M286" s="6">
        <v>20</v>
      </c>
      <c r="N286" s="6">
        <v>20</v>
      </c>
      <c r="O286" s="6">
        <v>6</v>
      </c>
      <c r="P286" s="6">
        <v>10</v>
      </c>
      <c r="Q286" s="6">
        <f t="shared" si="35"/>
        <v>1684</v>
      </c>
      <c r="R286" s="6" t="str">
        <f t="shared" si="36"/>
        <v>HIGH_HEALTHY</v>
      </c>
      <c r="S286" s="6"/>
      <c r="T286" s="6"/>
    </row>
    <row r="287" spans="1:20" x14ac:dyDescent="0.35">
      <c r="A287" t="s">
        <v>278</v>
      </c>
      <c r="B287" t="s">
        <v>301</v>
      </c>
      <c r="C287" s="6">
        <v>640</v>
      </c>
      <c r="D287" s="6">
        <v>310</v>
      </c>
      <c r="E287" s="6">
        <v>34</v>
      </c>
      <c r="F287" s="6">
        <v>18</v>
      </c>
      <c r="G287" s="6">
        <v>2</v>
      </c>
      <c r="H287" s="6">
        <v>125</v>
      </c>
      <c r="I287" s="6">
        <v>1240</v>
      </c>
      <c r="J287" s="6">
        <v>35</v>
      </c>
      <c r="K287" s="6">
        <v>1</v>
      </c>
      <c r="L287" s="6">
        <v>9</v>
      </c>
      <c r="M287" s="6">
        <v>34</v>
      </c>
      <c r="N287" s="6">
        <v>25</v>
      </c>
      <c r="O287" s="6">
        <v>6</v>
      </c>
      <c r="P287" s="6">
        <v>20</v>
      </c>
      <c r="Q287" s="6">
        <f t="shared" si="35"/>
        <v>2499</v>
      </c>
      <c r="R287" s="6" t="str">
        <f t="shared" si="36"/>
        <v>HIGH_HEALTHY</v>
      </c>
      <c r="S287" s="6"/>
      <c r="T287" s="6"/>
    </row>
    <row r="288" spans="1:20" x14ac:dyDescent="0.35">
      <c r="A288" t="s">
        <v>278</v>
      </c>
      <c r="B288" t="s">
        <v>302</v>
      </c>
      <c r="C288" s="6">
        <v>540</v>
      </c>
      <c r="D288" s="6">
        <v>240</v>
      </c>
      <c r="E288" s="6">
        <v>26</v>
      </c>
      <c r="F288" s="6">
        <v>13</v>
      </c>
      <c r="G288" s="6">
        <v>1</v>
      </c>
      <c r="H288" s="6">
        <v>100</v>
      </c>
      <c r="I288" s="6">
        <v>750</v>
      </c>
      <c r="J288" s="6">
        <v>34</v>
      </c>
      <c r="K288" s="6">
        <v>1</v>
      </c>
      <c r="L288" s="6">
        <v>9</v>
      </c>
      <c r="M288" s="6">
        <v>29</v>
      </c>
      <c r="N288" s="6">
        <v>15</v>
      </c>
      <c r="O288" s="6">
        <v>6</v>
      </c>
      <c r="P288" s="6">
        <v>4</v>
      </c>
      <c r="Q288" s="6">
        <f t="shared" si="35"/>
        <v>1768</v>
      </c>
      <c r="R288" s="6" t="str">
        <f t="shared" si="36"/>
        <v>HIGH_HEALTHY</v>
      </c>
      <c r="S288" s="6"/>
      <c r="T288" s="6"/>
    </row>
    <row r="289" spans="1:20" x14ac:dyDescent="0.35">
      <c r="A289" t="s">
        <v>278</v>
      </c>
      <c r="B289" t="s">
        <v>303</v>
      </c>
      <c r="C289" s="6">
        <v>350</v>
      </c>
      <c r="D289" s="6">
        <v>130</v>
      </c>
      <c r="E289" s="6">
        <v>14</v>
      </c>
      <c r="F289" s="6">
        <v>7</v>
      </c>
      <c r="G289" s="6">
        <v>1</v>
      </c>
      <c r="H289" s="6">
        <v>50</v>
      </c>
      <c r="I289" s="6">
        <v>680</v>
      </c>
      <c r="J289" s="6">
        <v>34</v>
      </c>
      <c r="K289" s="6">
        <v>1</v>
      </c>
      <c r="L289" s="6">
        <v>9</v>
      </c>
      <c r="M289" s="6">
        <v>17</v>
      </c>
      <c r="N289" s="6">
        <v>15</v>
      </c>
      <c r="O289" s="6">
        <v>6</v>
      </c>
      <c r="P289" s="6">
        <v>4</v>
      </c>
      <c r="Q289" s="6">
        <f t="shared" si="35"/>
        <v>1318</v>
      </c>
      <c r="R289" s="6" t="str">
        <f t="shared" si="36"/>
        <v>HIGH_HEALTHY</v>
      </c>
      <c r="S289" s="6"/>
      <c r="T289" s="6"/>
    </row>
    <row r="290" spans="1:20" x14ac:dyDescent="0.35">
      <c r="A290" t="s">
        <v>278</v>
      </c>
      <c r="B290" t="s">
        <v>304</v>
      </c>
      <c r="C290" s="6">
        <v>780</v>
      </c>
      <c r="D290" s="6">
        <v>430</v>
      </c>
      <c r="E290" s="6">
        <v>48</v>
      </c>
      <c r="F290" s="6">
        <v>22</v>
      </c>
      <c r="G290" s="6">
        <v>2</v>
      </c>
      <c r="H290" s="6">
        <v>150</v>
      </c>
      <c r="I290" s="6">
        <v>1390</v>
      </c>
      <c r="J290" s="6">
        <v>34</v>
      </c>
      <c r="K290" s="6">
        <v>1</v>
      </c>
      <c r="L290" s="6">
        <v>7</v>
      </c>
      <c r="M290" s="6">
        <v>41</v>
      </c>
      <c r="N290" s="6">
        <v>20</v>
      </c>
      <c r="O290" s="6">
        <v>6</v>
      </c>
      <c r="P290" s="6">
        <v>20</v>
      </c>
      <c r="Q290" s="6">
        <f t="shared" si="35"/>
        <v>2951</v>
      </c>
      <c r="R290" s="6" t="str">
        <f t="shared" si="36"/>
        <v>HIGH_HEALTHY</v>
      </c>
      <c r="S290" s="6"/>
      <c r="T290" s="6"/>
    </row>
    <row r="291" spans="1:20" x14ac:dyDescent="0.35">
      <c r="A291" t="s">
        <v>278</v>
      </c>
      <c r="B291" t="s">
        <v>305</v>
      </c>
      <c r="C291" s="6">
        <v>580</v>
      </c>
      <c r="D291" s="6">
        <v>310</v>
      </c>
      <c r="E291" s="6">
        <v>34</v>
      </c>
      <c r="F291" s="6">
        <v>7</v>
      </c>
      <c r="G291" s="6">
        <v>1.3159339999999999</v>
      </c>
      <c r="H291" s="6">
        <v>45</v>
      </c>
      <c r="I291" s="6">
        <v>910</v>
      </c>
      <c r="J291" s="6">
        <v>48</v>
      </c>
      <c r="K291" s="6">
        <v>2</v>
      </c>
      <c r="L291" s="6">
        <v>6</v>
      </c>
      <c r="M291" s="6">
        <v>19</v>
      </c>
      <c r="N291" s="6">
        <v>21.338349999999998</v>
      </c>
      <c r="O291" s="6">
        <v>22.289860000000001</v>
      </c>
      <c r="P291" s="6">
        <v>25.266670000000001</v>
      </c>
      <c r="Q291" s="6">
        <f t="shared" si="35"/>
        <v>2031.210814</v>
      </c>
      <c r="R291" s="6" t="str">
        <f t="shared" si="36"/>
        <v>HIGH_HEALTHY</v>
      </c>
      <c r="S291" s="6"/>
      <c r="T291" s="6"/>
    </row>
    <row r="292" spans="1:20" x14ac:dyDescent="0.35">
      <c r="A292" t="s">
        <v>278</v>
      </c>
      <c r="B292" t="s">
        <v>306</v>
      </c>
      <c r="C292" s="6">
        <v>910</v>
      </c>
      <c r="D292" s="6">
        <v>430</v>
      </c>
      <c r="E292" s="6">
        <v>48</v>
      </c>
      <c r="F292" s="6">
        <v>13</v>
      </c>
      <c r="G292" s="6">
        <v>0.5</v>
      </c>
      <c r="H292" s="6">
        <v>45</v>
      </c>
      <c r="I292" s="6">
        <v>2210</v>
      </c>
      <c r="J292" s="6">
        <v>95</v>
      </c>
      <c r="K292" s="6">
        <v>5</v>
      </c>
      <c r="L292" s="6">
        <v>2</v>
      </c>
      <c r="M292" s="6">
        <v>23</v>
      </c>
      <c r="N292" s="6">
        <v>21.338349999999998</v>
      </c>
      <c r="O292" s="6">
        <v>22.289860000000001</v>
      </c>
      <c r="P292" s="6">
        <v>25.266670000000001</v>
      </c>
      <c r="Q292" s="6">
        <f t="shared" si="35"/>
        <v>3850.3948799999998</v>
      </c>
      <c r="R292" s="6" t="str">
        <f t="shared" si="36"/>
        <v>HIGH_HEALTHY</v>
      </c>
      <c r="S292" s="6"/>
      <c r="T292" s="6"/>
    </row>
    <row r="293" spans="1:20" x14ac:dyDescent="0.35">
      <c r="A293" t="s">
        <v>278</v>
      </c>
      <c r="B293" t="s">
        <v>307</v>
      </c>
      <c r="C293" s="6">
        <v>350</v>
      </c>
      <c r="D293" s="6">
        <v>180</v>
      </c>
      <c r="E293" s="6">
        <v>20</v>
      </c>
      <c r="F293" s="6">
        <v>3</v>
      </c>
      <c r="G293" s="6">
        <v>1.3159339999999999</v>
      </c>
      <c r="H293" s="6">
        <v>60</v>
      </c>
      <c r="I293" s="6">
        <v>960</v>
      </c>
      <c r="J293" s="6">
        <v>22</v>
      </c>
      <c r="K293" s="6">
        <v>10</v>
      </c>
      <c r="L293" s="6">
        <v>7.6482619999999999</v>
      </c>
      <c r="M293" s="6">
        <v>22</v>
      </c>
      <c r="N293" s="6">
        <v>21.338349999999998</v>
      </c>
      <c r="O293" s="6">
        <v>22.289860000000001</v>
      </c>
      <c r="P293" s="6">
        <v>25.266670000000001</v>
      </c>
      <c r="Q293" s="6">
        <f t="shared" si="35"/>
        <v>1704.859076</v>
      </c>
      <c r="R293" s="6" t="str">
        <f t="shared" si="36"/>
        <v>HIGH_HEALTHY</v>
      </c>
      <c r="S293" s="6"/>
      <c r="T293" s="6"/>
    </row>
    <row r="294" spans="1:20" x14ac:dyDescent="0.35">
      <c r="A294" t="s">
        <v>278</v>
      </c>
      <c r="B294" t="s">
        <v>308</v>
      </c>
      <c r="C294" s="6">
        <v>500</v>
      </c>
      <c r="D294" s="6">
        <v>180</v>
      </c>
      <c r="E294" s="6">
        <v>20</v>
      </c>
      <c r="F294" s="6">
        <v>8</v>
      </c>
      <c r="G294" s="6">
        <v>1.3159339999999999</v>
      </c>
      <c r="H294" s="6">
        <v>65</v>
      </c>
      <c r="I294" s="6">
        <v>1190</v>
      </c>
      <c r="J294" s="6">
        <v>45</v>
      </c>
      <c r="K294" s="6">
        <v>3</v>
      </c>
      <c r="L294" s="6">
        <v>3</v>
      </c>
      <c r="M294" s="6">
        <v>33</v>
      </c>
      <c r="N294" s="6">
        <v>21.338349999999998</v>
      </c>
      <c r="O294" s="6">
        <v>22.289860000000001</v>
      </c>
      <c r="P294" s="6">
        <v>25.266670000000001</v>
      </c>
      <c r="Q294" s="6">
        <f t="shared" si="35"/>
        <v>2117.210814</v>
      </c>
      <c r="R294" s="6" t="str">
        <f t="shared" si="36"/>
        <v>HIGH_HEALTHY</v>
      </c>
      <c r="S294" s="6"/>
      <c r="T294" s="6"/>
    </row>
    <row r="295" spans="1:20" x14ac:dyDescent="0.35">
      <c r="A295" t="s">
        <v>278</v>
      </c>
      <c r="B295" t="s">
        <v>309</v>
      </c>
      <c r="C295" s="6">
        <v>640</v>
      </c>
      <c r="D295" s="6">
        <v>220</v>
      </c>
      <c r="E295" s="6">
        <v>25</v>
      </c>
      <c r="F295" s="6">
        <v>8</v>
      </c>
      <c r="G295" s="6">
        <v>1.3159339999999999</v>
      </c>
      <c r="H295" s="6">
        <v>60</v>
      </c>
      <c r="I295" s="6">
        <v>1530</v>
      </c>
      <c r="J295" s="6">
        <v>68</v>
      </c>
      <c r="K295" s="6">
        <v>4</v>
      </c>
      <c r="L295" s="6">
        <v>3</v>
      </c>
      <c r="M295" s="6">
        <v>34</v>
      </c>
      <c r="N295" s="6">
        <v>21.338349999999998</v>
      </c>
      <c r="O295" s="6">
        <v>22.289860000000001</v>
      </c>
      <c r="P295" s="6">
        <v>25.266670000000001</v>
      </c>
      <c r="Q295" s="6">
        <f t="shared" si="35"/>
        <v>2662.210814</v>
      </c>
      <c r="R295" s="6" t="str">
        <f t="shared" si="36"/>
        <v>HIGH_HEALTHY</v>
      </c>
      <c r="S295" s="6"/>
      <c r="T295" s="6"/>
    </row>
    <row r="296" spans="1:20" x14ac:dyDescent="0.35">
      <c r="A296" t="s">
        <v>278</v>
      </c>
      <c r="B296" t="s">
        <v>310</v>
      </c>
      <c r="C296" s="6">
        <v>520</v>
      </c>
      <c r="D296" s="6">
        <v>280</v>
      </c>
      <c r="E296" s="6">
        <v>31</v>
      </c>
      <c r="F296" s="6">
        <v>10</v>
      </c>
      <c r="G296" s="6">
        <v>1.3159339999999999</v>
      </c>
      <c r="H296" s="6">
        <v>100</v>
      </c>
      <c r="I296" s="6">
        <v>1470</v>
      </c>
      <c r="J296" s="6">
        <v>25</v>
      </c>
      <c r="K296" s="6">
        <v>9</v>
      </c>
      <c r="L296" s="6">
        <v>6</v>
      </c>
      <c r="M296" s="6">
        <v>37</v>
      </c>
      <c r="N296" s="6">
        <v>21.338349999999998</v>
      </c>
      <c r="O296" s="6">
        <v>22.289860000000001</v>
      </c>
      <c r="P296" s="6">
        <v>25.266670000000001</v>
      </c>
      <c r="Q296" s="6">
        <f t="shared" si="35"/>
        <v>2558.210814</v>
      </c>
      <c r="R296" s="6" t="str">
        <f t="shared" si="36"/>
        <v>HIGH_HEALTHY</v>
      </c>
      <c r="S296" s="6"/>
      <c r="T296" s="6"/>
    </row>
    <row r="297" spans="1:20" x14ac:dyDescent="0.35">
      <c r="A297" t="s">
        <v>278</v>
      </c>
      <c r="B297" t="s">
        <v>311</v>
      </c>
      <c r="C297" s="6">
        <v>280</v>
      </c>
      <c r="D297" s="6">
        <v>120</v>
      </c>
      <c r="E297" s="6">
        <v>13</v>
      </c>
      <c r="F297" s="6">
        <v>2</v>
      </c>
      <c r="G297" s="6">
        <v>1.3159339999999999</v>
      </c>
      <c r="H297" s="6">
        <v>40</v>
      </c>
      <c r="I297" s="6">
        <v>670</v>
      </c>
      <c r="J297" s="6">
        <v>24</v>
      </c>
      <c r="K297" s="6">
        <v>9</v>
      </c>
      <c r="L297" s="6">
        <v>6</v>
      </c>
      <c r="M297" s="6">
        <v>17</v>
      </c>
      <c r="N297" s="6">
        <v>21.338349999999998</v>
      </c>
      <c r="O297" s="6">
        <v>22.289860000000001</v>
      </c>
      <c r="P297" s="6">
        <v>25.266670000000001</v>
      </c>
      <c r="Q297" s="6">
        <f t="shared" si="35"/>
        <v>1251.210814</v>
      </c>
      <c r="R297" s="6" t="str">
        <f t="shared" si="36"/>
        <v>HIGH_HEALTHY</v>
      </c>
      <c r="S297" s="6"/>
      <c r="T297" s="6"/>
    </row>
    <row r="298" spans="1:20" x14ac:dyDescent="0.35">
      <c r="A298" t="s">
        <v>278</v>
      </c>
      <c r="B298" t="s">
        <v>128</v>
      </c>
      <c r="C298" s="6">
        <v>600</v>
      </c>
      <c r="D298" s="6">
        <v>270</v>
      </c>
      <c r="E298" s="6">
        <v>30</v>
      </c>
      <c r="F298" s="6">
        <v>5</v>
      </c>
      <c r="G298" s="6">
        <v>1.3159339999999999</v>
      </c>
      <c r="H298" s="6">
        <v>55</v>
      </c>
      <c r="I298" s="6">
        <v>1250</v>
      </c>
      <c r="J298" s="6">
        <v>59</v>
      </c>
      <c r="K298" s="6">
        <v>7</v>
      </c>
      <c r="L298" s="6">
        <v>8</v>
      </c>
      <c r="M298" s="6">
        <v>24</v>
      </c>
      <c r="N298" s="6">
        <v>10</v>
      </c>
      <c r="O298" s="6">
        <v>6</v>
      </c>
      <c r="P298" s="6">
        <v>15</v>
      </c>
      <c r="Q298" s="6">
        <f t="shared" si="35"/>
        <v>2340.3159340000002</v>
      </c>
      <c r="R298" s="6" t="str">
        <f t="shared" si="36"/>
        <v>HIGH_HEALTHY</v>
      </c>
      <c r="S298" s="6"/>
      <c r="T298" s="6"/>
    </row>
    <row r="299" spans="1:20" x14ac:dyDescent="0.35">
      <c r="A299" t="s">
        <v>278</v>
      </c>
      <c r="B299" t="s">
        <v>312</v>
      </c>
      <c r="C299" s="6">
        <v>350</v>
      </c>
      <c r="D299" s="6">
        <v>190</v>
      </c>
      <c r="E299" s="6">
        <v>21</v>
      </c>
      <c r="F299" s="6">
        <v>5</v>
      </c>
      <c r="G299" s="6">
        <v>1.3159339999999999</v>
      </c>
      <c r="H299" s="6">
        <v>35</v>
      </c>
      <c r="I299" s="6">
        <v>820</v>
      </c>
      <c r="J299" s="6">
        <v>30</v>
      </c>
      <c r="K299" s="6">
        <v>2</v>
      </c>
      <c r="L299" s="6">
        <v>1</v>
      </c>
      <c r="M299" s="6">
        <v>12</v>
      </c>
      <c r="N299" s="6">
        <v>10</v>
      </c>
      <c r="O299" s="6">
        <v>2</v>
      </c>
      <c r="P299" s="6">
        <v>10</v>
      </c>
      <c r="Q299" s="6">
        <f t="shared" si="35"/>
        <v>1489.315934</v>
      </c>
      <c r="R299" s="6" t="str">
        <f t="shared" si="36"/>
        <v>HIGH_HEALTHY</v>
      </c>
      <c r="S299" s="6"/>
      <c r="T299" s="6"/>
    </row>
    <row r="300" spans="1:20" x14ac:dyDescent="0.35">
      <c r="A300" t="s">
        <v>278</v>
      </c>
      <c r="B300" t="s">
        <v>313</v>
      </c>
      <c r="C300" s="6">
        <v>380</v>
      </c>
      <c r="D300" s="6">
        <v>170</v>
      </c>
      <c r="E300" s="6">
        <v>19</v>
      </c>
      <c r="F300" s="6">
        <v>9</v>
      </c>
      <c r="G300" s="6">
        <v>1.3159339999999999</v>
      </c>
      <c r="H300" s="6">
        <v>100</v>
      </c>
      <c r="I300" s="6">
        <v>1540</v>
      </c>
      <c r="J300" s="6">
        <v>11</v>
      </c>
      <c r="K300" s="6">
        <v>3</v>
      </c>
      <c r="L300" s="6">
        <v>6</v>
      </c>
      <c r="M300" s="6">
        <v>42</v>
      </c>
      <c r="N300" s="6">
        <v>21.338349999999998</v>
      </c>
      <c r="O300" s="6">
        <v>22.289860000000001</v>
      </c>
      <c r="P300" s="6">
        <v>25.266670000000001</v>
      </c>
      <c r="Q300" s="6">
        <f t="shared" si="35"/>
        <v>2350.210814</v>
      </c>
      <c r="R300" s="6" t="str">
        <f t="shared" si="36"/>
        <v>HIGH_HEALTHY</v>
      </c>
      <c r="S300" s="6"/>
      <c r="T300" s="6"/>
    </row>
    <row r="301" spans="1:20" x14ac:dyDescent="0.35">
      <c r="A301" t="s">
        <v>278</v>
      </c>
      <c r="B301" t="s">
        <v>314</v>
      </c>
      <c r="C301" s="6">
        <v>150</v>
      </c>
      <c r="D301" s="6">
        <v>20</v>
      </c>
      <c r="E301" s="6">
        <v>2</v>
      </c>
      <c r="F301" s="6">
        <v>0.5</v>
      </c>
      <c r="G301" s="6">
        <v>1.3159339999999999</v>
      </c>
      <c r="H301" s="6">
        <v>40</v>
      </c>
      <c r="I301" s="6">
        <v>730</v>
      </c>
      <c r="J301" s="6">
        <v>10</v>
      </c>
      <c r="K301" s="6">
        <v>3</v>
      </c>
      <c r="L301" s="6">
        <v>6</v>
      </c>
      <c r="M301" s="6">
        <v>23</v>
      </c>
      <c r="N301" s="6">
        <v>21.338349999999998</v>
      </c>
      <c r="O301" s="6">
        <v>22.289860000000001</v>
      </c>
      <c r="P301" s="6">
        <v>25.266670000000001</v>
      </c>
      <c r="Q301" s="6">
        <f t="shared" si="35"/>
        <v>1054.710814</v>
      </c>
      <c r="R301" s="6" t="str">
        <f t="shared" si="36"/>
        <v>HIGH_HEALTHY</v>
      </c>
      <c r="S301" s="6"/>
      <c r="T301" s="6"/>
    </row>
    <row r="302" spans="1:20" x14ac:dyDescent="0.35">
      <c r="A302" t="s">
        <v>278</v>
      </c>
      <c r="B302" t="s">
        <v>127</v>
      </c>
      <c r="C302" s="6">
        <v>360</v>
      </c>
      <c r="D302" s="6">
        <v>140</v>
      </c>
      <c r="E302" s="6">
        <v>15</v>
      </c>
      <c r="F302" s="6">
        <v>3</v>
      </c>
      <c r="G302" s="6">
        <v>1.3159339999999999</v>
      </c>
      <c r="H302" s="6">
        <v>50</v>
      </c>
      <c r="I302" s="6">
        <v>1040</v>
      </c>
      <c r="J302" s="6">
        <v>32</v>
      </c>
      <c r="K302" s="6">
        <v>1</v>
      </c>
      <c r="L302" s="6">
        <v>5</v>
      </c>
      <c r="M302" s="6">
        <v>25</v>
      </c>
      <c r="N302" s="6">
        <v>10</v>
      </c>
      <c r="O302" s="6">
        <v>8</v>
      </c>
      <c r="P302" s="6">
        <v>6</v>
      </c>
      <c r="Q302" s="6">
        <f t="shared" si="35"/>
        <v>1696.315934</v>
      </c>
      <c r="R302" s="6" t="str">
        <f t="shared" si="36"/>
        <v>HIGH_HEALTHY</v>
      </c>
      <c r="S302" s="6"/>
      <c r="T302" s="6"/>
    </row>
    <row r="303" spans="1:20" x14ac:dyDescent="0.35">
      <c r="A303" t="s">
        <v>278</v>
      </c>
      <c r="B303" t="s">
        <v>315</v>
      </c>
      <c r="C303" s="6">
        <v>280</v>
      </c>
      <c r="D303" s="6">
        <v>130</v>
      </c>
      <c r="E303" s="6">
        <v>15</v>
      </c>
      <c r="F303" s="6">
        <v>4</v>
      </c>
      <c r="G303" s="6">
        <v>1.3159339999999999</v>
      </c>
      <c r="H303" s="6">
        <v>30</v>
      </c>
      <c r="I303" s="6">
        <v>800</v>
      </c>
      <c r="J303" s="6">
        <v>22</v>
      </c>
      <c r="K303" s="6">
        <v>1</v>
      </c>
      <c r="L303" s="6">
        <v>1</v>
      </c>
      <c r="M303" s="6">
        <v>15</v>
      </c>
      <c r="N303" s="6">
        <v>10</v>
      </c>
      <c r="O303" s="6">
        <v>4</v>
      </c>
      <c r="P303" s="6">
        <v>10</v>
      </c>
      <c r="Q303" s="6">
        <f t="shared" si="35"/>
        <v>1323.315934</v>
      </c>
      <c r="R303" s="6" t="str">
        <f t="shared" si="36"/>
        <v>HIGH_HEALTHY</v>
      </c>
      <c r="S303" s="6"/>
      <c r="T303" s="6"/>
    </row>
    <row r="304" spans="1:20" x14ac:dyDescent="0.35">
      <c r="A304" t="s">
        <v>278</v>
      </c>
      <c r="B304" t="s">
        <v>316</v>
      </c>
      <c r="C304" s="6">
        <v>20</v>
      </c>
      <c r="D304" s="6">
        <v>239.2782</v>
      </c>
      <c r="E304" s="6">
        <v>26.642019999999999</v>
      </c>
      <c r="F304" s="6">
        <v>8.233333</v>
      </c>
      <c r="G304" s="6">
        <v>1.3159339999999999</v>
      </c>
      <c r="H304" s="6">
        <v>74.184889999999996</v>
      </c>
      <c r="I304" s="6">
        <v>15</v>
      </c>
      <c r="J304" s="6">
        <v>5</v>
      </c>
      <c r="K304" s="6">
        <v>2</v>
      </c>
      <c r="L304" s="6">
        <v>3</v>
      </c>
      <c r="M304" s="6">
        <v>1</v>
      </c>
      <c r="N304" s="6">
        <v>50</v>
      </c>
      <c r="O304" s="6">
        <v>30</v>
      </c>
      <c r="P304" s="6">
        <v>15</v>
      </c>
      <c r="Q304" s="6">
        <f t="shared" si="35"/>
        <v>490.65437700000001</v>
      </c>
      <c r="R304" s="6" t="str">
        <f t="shared" si="36"/>
        <v>HIGH_HEALTHY</v>
      </c>
      <c r="S304" s="6"/>
      <c r="T304" s="6"/>
    </row>
    <row r="305" spans="1:20" x14ac:dyDescent="0.35">
      <c r="A305" t="s">
        <v>278</v>
      </c>
      <c r="B305" t="s">
        <v>317</v>
      </c>
      <c r="C305" s="6">
        <v>550</v>
      </c>
      <c r="D305" s="6">
        <v>240</v>
      </c>
      <c r="E305" s="6">
        <v>26</v>
      </c>
      <c r="F305" s="6">
        <v>8</v>
      </c>
      <c r="G305" s="6">
        <v>1.3159339999999999</v>
      </c>
      <c r="H305" s="6">
        <v>60</v>
      </c>
      <c r="I305" s="6">
        <v>1420</v>
      </c>
      <c r="J305" s="6">
        <v>45</v>
      </c>
      <c r="K305" s="6">
        <v>3</v>
      </c>
      <c r="L305" s="6">
        <v>3</v>
      </c>
      <c r="M305" s="6">
        <v>30</v>
      </c>
      <c r="N305" s="6">
        <v>21.338349999999998</v>
      </c>
      <c r="O305" s="6">
        <v>22.289860000000001</v>
      </c>
      <c r="P305" s="6">
        <v>25.266670000000001</v>
      </c>
      <c r="Q305" s="6">
        <f t="shared" si="35"/>
        <v>2455.210814</v>
      </c>
      <c r="R305" s="6" t="str">
        <f t="shared" si="36"/>
        <v>HIGH_HEALTHY</v>
      </c>
      <c r="S305" s="6"/>
      <c r="T305" s="6"/>
    </row>
    <row r="306" spans="1:20" x14ac:dyDescent="0.35">
      <c r="A306" t="s">
        <v>318</v>
      </c>
      <c r="B306" t="s">
        <v>319</v>
      </c>
      <c r="C306" s="6">
        <v>320</v>
      </c>
      <c r="D306" s="6">
        <v>80</v>
      </c>
      <c r="E306" s="6">
        <v>9</v>
      </c>
      <c r="F306" s="6">
        <v>4</v>
      </c>
      <c r="G306" s="6">
        <v>1.3159339999999999</v>
      </c>
      <c r="H306" s="6">
        <v>20</v>
      </c>
      <c r="I306" s="6">
        <v>680</v>
      </c>
      <c r="J306" s="6">
        <v>43</v>
      </c>
      <c r="K306" s="6">
        <v>5</v>
      </c>
      <c r="L306" s="6">
        <v>6</v>
      </c>
      <c r="M306" s="6">
        <v>15</v>
      </c>
      <c r="N306" s="6">
        <v>8</v>
      </c>
      <c r="O306" s="6">
        <v>8</v>
      </c>
      <c r="P306" s="6">
        <v>30</v>
      </c>
      <c r="Q306" s="6">
        <f t="shared" si="35"/>
        <v>1229.315934</v>
      </c>
      <c r="R306" s="6" t="str">
        <f t="shared" si="36"/>
        <v>HIGH_HEALTHY</v>
      </c>
      <c r="S306" s="6"/>
      <c r="T306" s="6"/>
    </row>
    <row r="307" spans="1:20" x14ac:dyDescent="0.35">
      <c r="A307" t="s">
        <v>318</v>
      </c>
      <c r="B307" t="s">
        <v>320</v>
      </c>
      <c r="C307" s="6">
        <v>640</v>
      </c>
      <c r="D307" s="6">
        <v>160</v>
      </c>
      <c r="E307" s="6">
        <v>18</v>
      </c>
      <c r="F307" s="6">
        <v>8</v>
      </c>
      <c r="G307" s="6">
        <v>1.3159339999999999</v>
      </c>
      <c r="H307" s="6">
        <v>40</v>
      </c>
      <c r="I307" s="6">
        <v>1360</v>
      </c>
      <c r="J307" s="6">
        <v>86</v>
      </c>
      <c r="K307" s="6">
        <v>10</v>
      </c>
      <c r="L307" s="6">
        <v>12</v>
      </c>
      <c r="M307" s="6">
        <v>30</v>
      </c>
      <c r="N307" s="6">
        <v>16</v>
      </c>
      <c r="O307" s="6">
        <v>16</v>
      </c>
      <c r="P307" s="6">
        <v>60</v>
      </c>
      <c r="Q307" s="6">
        <f t="shared" si="35"/>
        <v>2457.3159340000002</v>
      </c>
      <c r="R307" s="6" t="str">
        <f t="shared" si="36"/>
        <v>HIGH_HEALTHY</v>
      </c>
      <c r="S307" s="6"/>
      <c r="T307" s="6"/>
    </row>
    <row r="308" spans="1:20" x14ac:dyDescent="0.35">
      <c r="A308" t="s">
        <v>318</v>
      </c>
      <c r="B308" t="s">
        <v>321</v>
      </c>
      <c r="C308" s="6">
        <v>430</v>
      </c>
      <c r="D308" s="6">
        <v>160</v>
      </c>
      <c r="E308" s="6">
        <v>18</v>
      </c>
      <c r="F308" s="6">
        <v>6</v>
      </c>
      <c r="G308" s="6">
        <v>1.3159339999999999</v>
      </c>
      <c r="H308" s="6">
        <v>50</v>
      </c>
      <c r="I308" s="6">
        <v>590</v>
      </c>
      <c r="J308" s="6">
        <v>47</v>
      </c>
      <c r="K308" s="6">
        <v>5</v>
      </c>
      <c r="L308" s="6">
        <v>8</v>
      </c>
      <c r="M308" s="6">
        <v>19</v>
      </c>
      <c r="N308" s="6">
        <v>8</v>
      </c>
      <c r="O308" s="6">
        <v>20</v>
      </c>
      <c r="P308" s="6">
        <v>30</v>
      </c>
      <c r="Q308" s="6">
        <f t="shared" si="35"/>
        <v>1392.315934</v>
      </c>
      <c r="R308" s="6" t="str">
        <f t="shared" si="36"/>
        <v>HIGH_HEALTHY</v>
      </c>
      <c r="S308" s="6"/>
      <c r="T308" s="6"/>
    </row>
    <row r="309" spans="1:20" x14ac:dyDescent="0.35">
      <c r="A309" t="s">
        <v>318</v>
      </c>
      <c r="B309" t="s">
        <v>322</v>
      </c>
      <c r="C309" s="6">
        <v>860</v>
      </c>
      <c r="D309" s="6">
        <v>320</v>
      </c>
      <c r="E309" s="6">
        <v>36</v>
      </c>
      <c r="F309" s="6">
        <v>12</v>
      </c>
      <c r="G309" s="6">
        <v>1.3159339999999999</v>
      </c>
      <c r="H309" s="6">
        <v>100</v>
      </c>
      <c r="I309" s="6">
        <v>1180</v>
      </c>
      <c r="J309" s="6">
        <v>94</v>
      </c>
      <c r="K309" s="6">
        <v>10</v>
      </c>
      <c r="L309" s="6">
        <v>16</v>
      </c>
      <c r="M309" s="6">
        <v>38</v>
      </c>
      <c r="N309" s="6">
        <v>16</v>
      </c>
      <c r="O309" s="6">
        <v>40</v>
      </c>
      <c r="P309" s="6">
        <v>60</v>
      </c>
      <c r="Q309" s="6">
        <f t="shared" si="35"/>
        <v>2783.3159340000002</v>
      </c>
      <c r="R309" s="6" t="str">
        <f t="shared" si="36"/>
        <v>HIGH_HEALTHY</v>
      </c>
      <c r="S309" s="6"/>
      <c r="T309" s="6"/>
    </row>
    <row r="310" spans="1:20" x14ac:dyDescent="0.35">
      <c r="A310" t="s">
        <v>318</v>
      </c>
      <c r="B310" t="s">
        <v>323</v>
      </c>
      <c r="C310" s="6">
        <v>580</v>
      </c>
      <c r="D310" s="6">
        <v>310</v>
      </c>
      <c r="E310" s="6">
        <v>31</v>
      </c>
      <c r="F310" s="6">
        <v>11</v>
      </c>
      <c r="G310" s="6">
        <v>1.3159339999999999</v>
      </c>
      <c r="H310" s="6">
        <v>85</v>
      </c>
      <c r="I310" s="6">
        <v>1470</v>
      </c>
      <c r="J310" s="6">
        <v>47</v>
      </c>
      <c r="K310" s="6">
        <v>5</v>
      </c>
      <c r="L310" s="6">
        <v>7</v>
      </c>
      <c r="M310" s="6">
        <v>29</v>
      </c>
      <c r="N310" s="6">
        <v>10</v>
      </c>
      <c r="O310" s="6">
        <v>45</v>
      </c>
      <c r="P310" s="6">
        <v>40</v>
      </c>
      <c r="Q310" s="6">
        <f t="shared" si="35"/>
        <v>2671.3159340000002</v>
      </c>
      <c r="R310" s="6" t="str">
        <f t="shared" si="36"/>
        <v>HIGH_HEALTHY</v>
      </c>
      <c r="S310" s="6"/>
      <c r="T310" s="6"/>
    </row>
    <row r="311" spans="1:20" x14ac:dyDescent="0.35">
      <c r="A311" t="s">
        <v>318</v>
      </c>
      <c r="B311" t="s">
        <v>324</v>
      </c>
      <c r="C311" s="6">
        <v>1160</v>
      </c>
      <c r="D311" s="6">
        <v>620</v>
      </c>
      <c r="E311" s="6">
        <v>62</v>
      </c>
      <c r="F311" s="6">
        <v>22</v>
      </c>
      <c r="G311" s="6">
        <v>1.3159339999999999</v>
      </c>
      <c r="H311" s="6">
        <v>170</v>
      </c>
      <c r="I311" s="6">
        <v>2940</v>
      </c>
      <c r="J311" s="6">
        <v>94</v>
      </c>
      <c r="K311" s="6">
        <v>10</v>
      </c>
      <c r="L311" s="6">
        <v>14</v>
      </c>
      <c r="M311" s="6">
        <v>58</v>
      </c>
      <c r="N311" s="6">
        <v>20</v>
      </c>
      <c r="O311" s="6">
        <v>90</v>
      </c>
      <c r="P311" s="6">
        <v>80</v>
      </c>
      <c r="Q311" s="6">
        <f t="shared" si="35"/>
        <v>5341.3159340000002</v>
      </c>
      <c r="R311" s="6" t="str">
        <f t="shared" si="36"/>
        <v>HIGH_HEALTHY</v>
      </c>
      <c r="S311" s="6"/>
      <c r="T311" s="6"/>
    </row>
    <row r="312" spans="1:20" x14ac:dyDescent="0.35">
      <c r="A312" t="s">
        <v>318</v>
      </c>
      <c r="B312" t="s">
        <v>325</v>
      </c>
      <c r="C312" s="6">
        <v>500</v>
      </c>
      <c r="D312" s="6">
        <v>150</v>
      </c>
      <c r="E312" s="6">
        <v>17</v>
      </c>
      <c r="F312" s="6">
        <v>9</v>
      </c>
      <c r="G312" s="6">
        <v>1</v>
      </c>
      <c r="H312" s="6">
        <v>85</v>
      </c>
      <c r="I312" s="6">
        <v>1310</v>
      </c>
      <c r="J312" s="6">
        <v>51</v>
      </c>
      <c r="K312" s="6">
        <v>6</v>
      </c>
      <c r="L312" s="6">
        <v>8</v>
      </c>
      <c r="M312" s="6">
        <v>38</v>
      </c>
      <c r="N312" s="6">
        <v>15</v>
      </c>
      <c r="O312" s="6">
        <v>20</v>
      </c>
      <c r="P312" s="6">
        <v>50</v>
      </c>
      <c r="Q312" s="6">
        <f t="shared" si="35"/>
        <v>2260</v>
      </c>
      <c r="R312" s="6" t="str">
        <f t="shared" si="36"/>
        <v>HIGH_HEALTHY</v>
      </c>
      <c r="S312" s="6"/>
      <c r="T312" s="6"/>
    </row>
    <row r="313" spans="1:20" x14ac:dyDescent="0.35">
      <c r="A313" t="s">
        <v>318</v>
      </c>
      <c r="B313" t="s">
        <v>326</v>
      </c>
      <c r="C313" s="6">
        <v>1000</v>
      </c>
      <c r="D313" s="6">
        <v>300</v>
      </c>
      <c r="E313" s="6">
        <v>34</v>
      </c>
      <c r="F313" s="6">
        <v>18</v>
      </c>
      <c r="G313" s="6">
        <v>2</v>
      </c>
      <c r="H313" s="6">
        <v>170</v>
      </c>
      <c r="I313" s="6">
        <v>2620</v>
      </c>
      <c r="J313" s="6">
        <v>102</v>
      </c>
      <c r="K313" s="6">
        <v>12</v>
      </c>
      <c r="L313" s="6">
        <v>16</v>
      </c>
      <c r="M313" s="6">
        <v>76</v>
      </c>
      <c r="N313" s="6">
        <v>30</v>
      </c>
      <c r="O313" s="6">
        <v>40</v>
      </c>
      <c r="P313" s="6">
        <v>100</v>
      </c>
      <c r="Q313" s="6">
        <f t="shared" si="35"/>
        <v>4520</v>
      </c>
      <c r="R313" s="6" t="str">
        <f t="shared" si="36"/>
        <v>HIGH_HEALTHY</v>
      </c>
      <c r="S313" s="6"/>
      <c r="T313" s="6"/>
    </row>
    <row r="314" spans="1:20" x14ac:dyDescent="0.35">
      <c r="A314" t="s">
        <v>318</v>
      </c>
      <c r="B314" t="s">
        <v>327</v>
      </c>
      <c r="C314" s="6">
        <v>180</v>
      </c>
      <c r="D314" s="6">
        <v>20</v>
      </c>
      <c r="E314" s="6">
        <v>3</v>
      </c>
      <c r="F314" s="6">
        <v>0.5</v>
      </c>
      <c r="G314" s="6">
        <v>1.3159339999999999</v>
      </c>
      <c r="H314" s="6">
        <v>10</v>
      </c>
      <c r="I314" s="6">
        <v>450</v>
      </c>
      <c r="J314" s="6">
        <v>30</v>
      </c>
      <c r="K314" s="6">
        <v>3</v>
      </c>
      <c r="L314" s="6">
        <v>5</v>
      </c>
      <c r="M314" s="6">
        <v>10</v>
      </c>
      <c r="N314" s="6">
        <v>6</v>
      </c>
      <c r="O314" s="6">
        <v>15</v>
      </c>
      <c r="P314" s="6">
        <v>20</v>
      </c>
      <c r="Q314" s="6">
        <f t="shared" si="35"/>
        <v>753.81593399999997</v>
      </c>
      <c r="R314" s="6" t="str">
        <f t="shared" si="36"/>
        <v>HIGH_HEALTHY</v>
      </c>
      <c r="S314" s="6"/>
      <c r="T314" s="6"/>
    </row>
    <row r="315" spans="1:20" x14ac:dyDescent="0.35">
      <c r="A315" t="s">
        <v>318</v>
      </c>
      <c r="B315" t="s">
        <v>328</v>
      </c>
      <c r="C315" s="6">
        <v>290</v>
      </c>
      <c r="D315" s="6">
        <v>40</v>
      </c>
      <c r="E315" s="6">
        <v>5</v>
      </c>
      <c r="F315" s="6">
        <v>1</v>
      </c>
      <c r="G315" s="6">
        <v>1.3159339999999999</v>
      </c>
      <c r="H315" s="6">
        <v>20</v>
      </c>
      <c r="I315" s="6">
        <v>830</v>
      </c>
      <c r="J315" s="6">
        <v>46</v>
      </c>
      <c r="K315" s="6">
        <v>5</v>
      </c>
      <c r="L315" s="6">
        <v>8</v>
      </c>
      <c r="M315" s="6">
        <v>18</v>
      </c>
      <c r="N315" s="6">
        <v>8</v>
      </c>
      <c r="O315" s="6">
        <v>20</v>
      </c>
      <c r="P315" s="6">
        <v>30</v>
      </c>
      <c r="Q315" s="6">
        <f t="shared" si="35"/>
        <v>1322.315934</v>
      </c>
      <c r="R315" s="6" t="str">
        <f t="shared" si="36"/>
        <v>HIGH_HEALTHY</v>
      </c>
      <c r="S315" s="6"/>
      <c r="T315" s="6"/>
    </row>
    <row r="316" spans="1:20" x14ac:dyDescent="0.35">
      <c r="A316" t="s">
        <v>318</v>
      </c>
      <c r="B316" t="s">
        <v>329</v>
      </c>
      <c r="C316" s="6">
        <v>580</v>
      </c>
      <c r="D316" s="6">
        <v>80</v>
      </c>
      <c r="E316" s="6">
        <v>10</v>
      </c>
      <c r="F316" s="6">
        <v>2</v>
      </c>
      <c r="G316" s="6">
        <v>1.3159339999999999</v>
      </c>
      <c r="H316" s="6">
        <v>40</v>
      </c>
      <c r="I316" s="6">
        <v>1660</v>
      </c>
      <c r="J316" s="6">
        <v>92</v>
      </c>
      <c r="K316" s="6">
        <v>10</v>
      </c>
      <c r="L316" s="6">
        <v>16</v>
      </c>
      <c r="M316" s="6">
        <v>36</v>
      </c>
      <c r="N316" s="6">
        <v>16</v>
      </c>
      <c r="O316" s="6">
        <v>40</v>
      </c>
      <c r="P316" s="6">
        <v>60</v>
      </c>
      <c r="Q316" s="6">
        <f t="shared" si="35"/>
        <v>2643.3159340000002</v>
      </c>
      <c r="R316" s="6" t="str">
        <f t="shared" si="36"/>
        <v>HIGH_HEALTHY</v>
      </c>
      <c r="S316" s="6"/>
      <c r="T316" s="6"/>
    </row>
    <row r="317" spans="1:20" x14ac:dyDescent="0.35">
      <c r="A317" t="s">
        <v>318</v>
      </c>
      <c r="B317" t="s">
        <v>330</v>
      </c>
      <c r="C317" s="6">
        <v>330</v>
      </c>
      <c r="D317" s="6">
        <v>45</v>
      </c>
      <c r="E317" s="6">
        <v>5</v>
      </c>
      <c r="F317" s="6">
        <v>1</v>
      </c>
      <c r="G317" s="6">
        <v>1.3159339999999999</v>
      </c>
      <c r="H317" s="6">
        <v>45</v>
      </c>
      <c r="I317" s="6">
        <v>890</v>
      </c>
      <c r="J317" s="6">
        <v>45</v>
      </c>
      <c r="K317" s="6">
        <v>5</v>
      </c>
      <c r="L317" s="6">
        <v>7</v>
      </c>
      <c r="M317" s="6">
        <v>25</v>
      </c>
      <c r="N317" s="6">
        <v>8</v>
      </c>
      <c r="O317" s="6">
        <v>20</v>
      </c>
      <c r="P317" s="6">
        <v>30</v>
      </c>
      <c r="Q317" s="6">
        <f t="shared" si="35"/>
        <v>1457.315934</v>
      </c>
      <c r="R317" s="6" t="str">
        <f t="shared" si="36"/>
        <v>HIGH_HEALTHY</v>
      </c>
      <c r="S317" s="6"/>
      <c r="T317" s="6"/>
    </row>
    <row r="318" spans="1:20" x14ac:dyDescent="0.35">
      <c r="A318" t="s">
        <v>318</v>
      </c>
      <c r="B318" t="s">
        <v>331</v>
      </c>
      <c r="C318" s="6">
        <v>660</v>
      </c>
      <c r="D318" s="6">
        <v>90</v>
      </c>
      <c r="E318" s="6">
        <v>10</v>
      </c>
      <c r="F318" s="6">
        <v>2</v>
      </c>
      <c r="G318" s="6">
        <v>1.3159339999999999</v>
      </c>
      <c r="H318" s="6">
        <v>90</v>
      </c>
      <c r="I318" s="6">
        <v>1780</v>
      </c>
      <c r="J318" s="6">
        <v>90</v>
      </c>
      <c r="K318" s="6">
        <v>10</v>
      </c>
      <c r="L318" s="6">
        <v>14</v>
      </c>
      <c r="M318" s="6">
        <v>50</v>
      </c>
      <c r="N318" s="6">
        <v>16</v>
      </c>
      <c r="O318" s="6">
        <v>40</v>
      </c>
      <c r="P318" s="6">
        <v>60</v>
      </c>
      <c r="Q318" s="6">
        <f t="shared" si="35"/>
        <v>2913.3159340000002</v>
      </c>
      <c r="R318" s="6" t="str">
        <f t="shared" si="36"/>
        <v>HIGH_HEALTHY</v>
      </c>
      <c r="S318" s="6"/>
      <c r="T318" s="6"/>
    </row>
    <row r="319" spans="1:20" x14ac:dyDescent="0.35">
      <c r="A319" t="s">
        <v>318</v>
      </c>
      <c r="B319" t="s">
        <v>332</v>
      </c>
      <c r="C319" s="6">
        <v>570</v>
      </c>
      <c r="D319" s="6">
        <v>230</v>
      </c>
      <c r="E319" s="6">
        <v>26</v>
      </c>
      <c r="F319" s="6">
        <v>7</v>
      </c>
      <c r="G319" s="6">
        <v>1.3159339999999999</v>
      </c>
      <c r="H319" s="6">
        <v>70</v>
      </c>
      <c r="I319" s="6">
        <v>1600</v>
      </c>
      <c r="J319" s="6">
        <v>46</v>
      </c>
      <c r="K319" s="6">
        <v>5</v>
      </c>
      <c r="L319" s="6">
        <v>8</v>
      </c>
      <c r="M319" s="6">
        <v>33</v>
      </c>
      <c r="N319" s="6">
        <v>10</v>
      </c>
      <c r="O319" s="6">
        <v>20</v>
      </c>
      <c r="P319" s="6">
        <v>40</v>
      </c>
      <c r="Q319" s="6">
        <f t="shared" si="35"/>
        <v>2666.3159340000002</v>
      </c>
      <c r="R319" s="6" t="str">
        <f t="shared" si="36"/>
        <v>HIGH_HEALTHY</v>
      </c>
      <c r="S319" s="6"/>
      <c r="T319" s="6"/>
    </row>
    <row r="320" spans="1:20" x14ac:dyDescent="0.35">
      <c r="A320" t="s">
        <v>318</v>
      </c>
      <c r="B320" t="s">
        <v>333</v>
      </c>
      <c r="C320" s="6">
        <v>1140</v>
      </c>
      <c r="D320" s="6">
        <v>460</v>
      </c>
      <c r="E320" s="6">
        <v>52</v>
      </c>
      <c r="F320" s="6">
        <v>14</v>
      </c>
      <c r="G320" s="6">
        <v>1.3159339999999999</v>
      </c>
      <c r="H320" s="6">
        <v>140</v>
      </c>
      <c r="I320" s="6">
        <v>3200</v>
      </c>
      <c r="J320" s="6">
        <v>92</v>
      </c>
      <c r="K320" s="6">
        <v>10</v>
      </c>
      <c r="L320" s="6">
        <v>16</v>
      </c>
      <c r="M320" s="6">
        <v>66</v>
      </c>
      <c r="N320" s="6">
        <v>20</v>
      </c>
      <c r="O320" s="6">
        <v>40</v>
      </c>
      <c r="P320" s="6">
        <v>80</v>
      </c>
      <c r="Q320" s="6">
        <f t="shared" si="35"/>
        <v>5331.3159340000002</v>
      </c>
      <c r="R320" s="6" t="str">
        <f t="shared" si="36"/>
        <v>HIGH_HEALTHY</v>
      </c>
      <c r="S320" s="6"/>
      <c r="T320" s="6"/>
    </row>
    <row r="321" spans="1:20" x14ac:dyDescent="0.35">
      <c r="A321" t="s">
        <v>318</v>
      </c>
      <c r="B321" t="s">
        <v>334</v>
      </c>
      <c r="C321" s="6">
        <v>570</v>
      </c>
      <c r="D321" s="6">
        <v>250</v>
      </c>
      <c r="E321" s="6">
        <v>28</v>
      </c>
      <c r="F321" s="6">
        <v>10</v>
      </c>
      <c r="G321" s="6">
        <v>1</v>
      </c>
      <c r="H321" s="6">
        <v>95</v>
      </c>
      <c r="I321" s="6">
        <v>1080</v>
      </c>
      <c r="J321" s="6">
        <v>47</v>
      </c>
      <c r="K321" s="6">
        <v>5</v>
      </c>
      <c r="L321" s="6">
        <v>8</v>
      </c>
      <c r="M321" s="6">
        <v>35</v>
      </c>
      <c r="N321" s="6">
        <v>15</v>
      </c>
      <c r="O321" s="6">
        <v>25</v>
      </c>
      <c r="P321" s="6">
        <v>50</v>
      </c>
      <c r="Q321" s="6">
        <f t="shared" si="35"/>
        <v>2219</v>
      </c>
      <c r="R321" s="6" t="str">
        <f t="shared" si="36"/>
        <v>HIGH_HEALTHY</v>
      </c>
      <c r="S321" s="6"/>
      <c r="T321" s="6"/>
    </row>
    <row r="322" spans="1:20" x14ac:dyDescent="0.35">
      <c r="A322" t="s">
        <v>318</v>
      </c>
      <c r="B322" t="s">
        <v>335</v>
      </c>
      <c r="C322" s="6">
        <v>1140</v>
      </c>
      <c r="D322" s="6">
        <v>500</v>
      </c>
      <c r="E322" s="6">
        <v>56</v>
      </c>
      <c r="F322" s="6">
        <v>20</v>
      </c>
      <c r="G322" s="6">
        <v>2</v>
      </c>
      <c r="H322" s="6">
        <v>190</v>
      </c>
      <c r="I322" s="6">
        <v>2160</v>
      </c>
      <c r="J322" s="6">
        <v>94</v>
      </c>
      <c r="K322" s="6">
        <v>10</v>
      </c>
      <c r="L322" s="6">
        <v>16</v>
      </c>
      <c r="M322" s="6">
        <v>70</v>
      </c>
      <c r="N322" s="6">
        <v>30</v>
      </c>
      <c r="O322" s="6">
        <v>50</v>
      </c>
      <c r="P322" s="6">
        <v>100</v>
      </c>
      <c r="Q322" s="6">
        <f t="shared" si="35"/>
        <v>4438</v>
      </c>
      <c r="R322" s="6" t="str">
        <f t="shared" si="36"/>
        <v>HIGH_HEALTHY</v>
      </c>
      <c r="S322" s="6"/>
      <c r="T322" s="6"/>
    </row>
    <row r="323" spans="1:20" x14ac:dyDescent="0.35">
      <c r="A323" t="s">
        <v>318</v>
      </c>
      <c r="B323" t="s">
        <v>336</v>
      </c>
      <c r="C323" s="6">
        <v>460</v>
      </c>
      <c r="D323" s="6">
        <v>140</v>
      </c>
      <c r="E323" s="6">
        <v>16</v>
      </c>
      <c r="F323" s="6">
        <v>6</v>
      </c>
      <c r="G323" s="6">
        <v>1.3159339999999999</v>
      </c>
      <c r="H323" s="6">
        <v>80</v>
      </c>
      <c r="I323" s="6">
        <v>1140</v>
      </c>
      <c r="J323" s="6">
        <v>49</v>
      </c>
      <c r="K323" s="6">
        <v>6</v>
      </c>
      <c r="L323" s="6">
        <v>9</v>
      </c>
      <c r="M323" s="6">
        <v>32</v>
      </c>
      <c r="N323" s="6">
        <v>15</v>
      </c>
      <c r="O323" s="6">
        <v>30</v>
      </c>
      <c r="P323" s="6">
        <v>45</v>
      </c>
      <c r="Q323" s="6">
        <f t="shared" ref="Q323:Q386" si="37">SUM(C323:P323)</f>
        <v>2029.315934</v>
      </c>
      <c r="R323" s="6" t="str">
        <f t="shared" ref="R323:R386" si="38">IF(1 - (Q323 - MIN($Q$2:$Q$516)) / (MAX($Q$2:$Q$516) - MIN($Q$2:$Q$516)) &gt;= 0.5, "HIGH_HEALTHY", "LOW_HEALTHY")</f>
        <v>HIGH_HEALTHY</v>
      </c>
      <c r="S323" s="6"/>
      <c r="T323" s="6"/>
    </row>
    <row r="324" spans="1:20" x14ac:dyDescent="0.35">
      <c r="A324" t="s">
        <v>318</v>
      </c>
      <c r="B324" t="s">
        <v>337</v>
      </c>
      <c r="C324" s="6">
        <v>920</v>
      </c>
      <c r="D324" s="6">
        <v>280</v>
      </c>
      <c r="E324" s="6">
        <v>32</v>
      </c>
      <c r="F324" s="6">
        <v>12</v>
      </c>
      <c r="G324" s="6">
        <v>1.3159339999999999</v>
      </c>
      <c r="H324" s="6">
        <v>160</v>
      </c>
      <c r="I324" s="6">
        <v>2280</v>
      </c>
      <c r="J324" s="6">
        <v>98</v>
      </c>
      <c r="K324" s="6">
        <v>12</v>
      </c>
      <c r="L324" s="6">
        <v>18</v>
      </c>
      <c r="M324" s="6">
        <v>64</v>
      </c>
      <c r="N324" s="6">
        <v>30</v>
      </c>
      <c r="O324" s="6">
        <v>60</v>
      </c>
      <c r="P324" s="6">
        <v>90</v>
      </c>
      <c r="Q324" s="6">
        <f t="shared" si="37"/>
        <v>4057.3159340000002</v>
      </c>
      <c r="R324" s="6" t="str">
        <f t="shared" si="38"/>
        <v>HIGH_HEALTHY</v>
      </c>
      <c r="S324" s="6"/>
      <c r="T324" s="6"/>
    </row>
    <row r="325" spans="1:20" x14ac:dyDescent="0.35">
      <c r="A325" t="s">
        <v>318</v>
      </c>
      <c r="B325" t="s">
        <v>338</v>
      </c>
      <c r="C325" s="6">
        <v>370</v>
      </c>
      <c r="D325" s="6">
        <v>120</v>
      </c>
      <c r="E325" s="6">
        <v>13</v>
      </c>
      <c r="F325" s="6">
        <v>4</v>
      </c>
      <c r="G325" s="6">
        <v>1.3159339999999999</v>
      </c>
      <c r="H325" s="6">
        <v>50</v>
      </c>
      <c r="I325" s="6">
        <v>1140</v>
      </c>
      <c r="J325" s="6">
        <v>46</v>
      </c>
      <c r="K325" s="6">
        <v>5</v>
      </c>
      <c r="L325" s="6">
        <v>7</v>
      </c>
      <c r="M325" s="6">
        <v>18</v>
      </c>
      <c r="N325" s="6">
        <v>10</v>
      </c>
      <c r="O325" s="6">
        <v>20</v>
      </c>
      <c r="P325" s="6">
        <v>35</v>
      </c>
      <c r="Q325" s="6">
        <f t="shared" si="37"/>
        <v>1839.315934</v>
      </c>
      <c r="R325" s="6" t="str">
        <f t="shared" si="38"/>
        <v>HIGH_HEALTHY</v>
      </c>
      <c r="S325" s="6"/>
      <c r="T325" s="6"/>
    </row>
    <row r="326" spans="1:20" x14ac:dyDescent="0.35">
      <c r="A326" t="s">
        <v>318</v>
      </c>
      <c r="B326" t="s">
        <v>339</v>
      </c>
      <c r="C326" s="6">
        <v>740</v>
      </c>
      <c r="D326" s="6">
        <v>240</v>
      </c>
      <c r="E326" s="6">
        <v>26</v>
      </c>
      <c r="F326" s="6">
        <v>8</v>
      </c>
      <c r="G326" s="6">
        <v>1.3159339999999999</v>
      </c>
      <c r="H326" s="6">
        <v>100</v>
      </c>
      <c r="I326" s="6">
        <v>2280</v>
      </c>
      <c r="J326" s="6">
        <v>92</v>
      </c>
      <c r="K326" s="6">
        <v>10</v>
      </c>
      <c r="L326" s="6">
        <v>14</v>
      </c>
      <c r="M326" s="6">
        <v>36</v>
      </c>
      <c r="N326" s="6">
        <v>20</v>
      </c>
      <c r="O326" s="6">
        <v>40</v>
      </c>
      <c r="P326" s="6">
        <v>70</v>
      </c>
      <c r="Q326" s="6">
        <f t="shared" si="37"/>
        <v>3677.3159340000002</v>
      </c>
      <c r="R326" s="6" t="str">
        <f t="shared" si="38"/>
        <v>HIGH_HEALTHY</v>
      </c>
      <c r="S326" s="6"/>
      <c r="T326" s="6"/>
    </row>
    <row r="327" spans="1:20" x14ac:dyDescent="0.35">
      <c r="A327" t="s">
        <v>318</v>
      </c>
      <c r="B327" t="s">
        <v>340</v>
      </c>
      <c r="C327" s="6">
        <v>470</v>
      </c>
      <c r="D327" s="6">
        <v>130</v>
      </c>
      <c r="E327" s="6">
        <v>15</v>
      </c>
      <c r="F327" s="6">
        <v>4.5</v>
      </c>
      <c r="G327" s="6">
        <v>1.3159339999999999</v>
      </c>
      <c r="H327" s="6">
        <v>85</v>
      </c>
      <c r="I327" s="6">
        <v>1770</v>
      </c>
      <c r="J327" s="6">
        <v>45</v>
      </c>
      <c r="K327" s="6">
        <v>7</v>
      </c>
      <c r="L327" s="6">
        <v>12</v>
      </c>
      <c r="M327" s="6">
        <v>39</v>
      </c>
      <c r="N327" s="6">
        <v>10</v>
      </c>
      <c r="O327" s="6">
        <v>35</v>
      </c>
      <c r="P327" s="6">
        <v>20</v>
      </c>
      <c r="Q327" s="6">
        <f t="shared" si="37"/>
        <v>2643.8159340000002</v>
      </c>
      <c r="R327" s="6" t="str">
        <f t="shared" si="38"/>
        <v>HIGH_HEALTHY</v>
      </c>
      <c r="S327" s="6"/>
      <c r="T327" s="6"/>
    </row>
    <row r="328" spans="1:20" x14ac:dyDescent="0.35">
      <c r="A328" t="s">
        <v>318</v>
      </c>
      <c r="B328" t="s">
        <v>341</v>
      </c>
      <c r="C328" s="6">
        <v>940</v>
      </c>
      <c r="D328" s="6">
        <v>260</v>
      </c>
      <c r="E328" s="6">
        <v>30</v>
      </c>
      <c r="F328" s="6">
        <v>9</v>
      </c>
      <c r="G328" s="6">
        <v>1.3159339999999999</v>
      </c>
      <c r="H328" s="6">
        <v>170</v>
      </c>
      <c r="I328" s="6">
        <v>3540</v>
      </c>
      <c r="J328" s="6">
        <v>90</v>
      </c>
      <c r="K328" s="6">
        <v>14</v>
      </c>
      <c r="L328" s="6">
        <v>24</v>
      </c>
      <c r="M328" s="6">
        <v>78</v>
      </c>
      <c r="N328" s="6">
        <v>20</v>
      </c>
      <c r="O328" s="6">
        <v>70</v>
      </c>
      <c r="P328" s="6">
        <v>40</v>
      </c>
      <c r="Q328" s="6">
        <f t="shared" si="37"/>
        <v>5286.3159340000002</v>
      </c>
      <c r="R328" s="6" t="str">
        <f t="shared" si="38"/>
        <v>HIGH_HEALTHY</v>
      </c>
      <c r="S328" s="6"/>
      <c r="T328" s="6"/>
    </row>
    <row r="329" spans="1:20" x14ac:dyDescent="0.35">
      <c r="A329" t="s">
        <v>318</v>
      </c>
      <c r="B329" t="s">
        <v>342</v>
      </c>
      <c r="C329" s="6">
        <v>410</v>
      </c>
      <c r="D329" s="6">
        <v>150</v>
      </c>
      <c r="E329" s="6">
        <v>16</v>
      </c>
      <c r="F329" s="6">
        <v>6</v>
      </c>
      <c r="G329" s="6">
        <v>1.3159339999999999</v>
      </c>
      <c r="H329" s="6">
        <v>45</v>
      </c>
      <c r="I329" s="6">
        <v>1300</v>
      </c>
      <c r="J329" s="6">
        <v>46</v>
      </c>
      <c r="K329" s="6">
        <v>5</v>
      </c>
      <c r="L329" s="6">
        <v>8</v>
      </c>
      <c r="M329" s="6">
        <v>20</v>
      </c>
      <c r="N329" s="6">
        <v>8</v>
      </c>
      <c r="O329" s="6">
        <v>20</v>
      </c>
      <c r="P329" s="6">
        <v>30</v>
      </c>
      <c r="Q329" s="6">
        <f t="shared" si="37"/>
        <v>2065.3159340000002</v>
      </c>
      <c r="R329" s="6" t="str">
        <f t="shared" si="38"/>
        <v>HIGH_HEALTHY</v>
      </c>
      <c r="S329" s="6"/>
      <c r="T329" s="6"/>
    </row>
    <row r="330" spans="1:20" x14ac:dyDescent="0.35">
      <c r="A330" t="s">
        <v>318</v>
      </c>
      <c r="B330" t="s">
        <v>343</v>
      </c>
      <c r="C330" s="6">
        <v>820</v>
      </c>
      <c r="D330" s="6">
        <v>300</v>
      </c>
      <c r="E330" s="6">
        <v>32</v>
      </c>
      <c r="F330" s="6">
        <v>12</v>
      </c>
      <c r="G330" s="6">
        <v>1.3159339999999999</v>
      </c>
      <c r="H330" s="6">
        <v>90</v>
      </c>
      <c r="I330" s="6">
        <v>2600</v>
      </c>
      <c r="J330" s="6">
        <v>92</v>
      </c>
      <c r="K330" s="6">
        <v>10</v>
      </c>
      <c r="L330" s="6">
        <v>16</v>
      </c>
      <c r="M330" s="6">
        <v>40</v>
      </c>
      <c r="N330" s="6">
        <v>16</v>
      </c>
      <c r="O330" s="6">
        <v>40</v>
      </c>
      <c r="P330" s="6">
        <v>60</v>
      </c>
      <c r="Q330" s="6">
        <f t="shared" si="37"/>
        <v>4129.3159340000002</v>
      </c>
      <c r="R330" s="6" t="str">
        <f t="shared" si="38"/>
        <v>HIGH_HEALTHY</v>
      </c>
      <c r="S330" s="6"/>
      <c r="T330" s="6"/>
    </row>
    <row r="331" spans="1:20" x14ac:dyDescent="0.35">
      <c r="A331" t="s">
        <v>318</v>
      </c>
      <c r="B331" t="s">
        <v>344</v>
      </c>
      <c r="C331" s="6">
        <v>550</v>
      </c>
      <c r="D331" s="6">
        <v>260</v>
      </c>
      <c r="E331" s="6">
        <v>29</v>
      </c>
      <c r="F331" s="6">
        <v>10</v>
      </c>
      <c r="G331" s="6">
        <v>1.3159339999999999</v>
      </c>
      <c r="H331" s="6">
        <v>75</v>
      </c>
      <c r="I331" s="6">
        <v>1470</v>
      </c>
      <c r="J331" s="6">
        <v>47</v>
      </c>
      <c r="K331" s="6">
        <v>5</v>
      </c>
      <c r="L331" s="6">
        <v>9</v>
      </c>
      <c r="M331" s="6">
        <v>26</v>
      </c>
      <c r="N331" s="6">
        <v>10</v>
      </c>
      <c r="O331" s="6">
        <v>20</v>
      </c>
      <c r="P331" s="6">
        <v>40</v>
      </c>
      <c r="Q331" s="6">
        <f t="shared" si="37"/>
        <v>2552.3159340000002</v>
      </c>
      <c r="R331" s="6" t="str">
        <f t="shared" si="38"/>
        <v>HIGH_HEALTHY</v>
      </c>
      <c r="S331" s="6"/>
      <c r="T331" s="6"/>
    </row>
    <row r="332" spans="1:20" x14ac:dyDescent="0.35">
      <c r="A332" t="s">
        <v>318</v>
      </c>
      <c r="B332" t="s">
        <v>345</v>
      </c>
      <c r="C332" s="6">
        <v>1100</v>
      </c>
      <c r="D332" s="6">
        <v>520</v>
      </c>
      <c r="E332" s="6">
        <v>58</v>
      </c>
      <c r="F332" s="6">
        <v>20</v>
      </c>
      <c r="G332" s="6">
        <v>1.3159339999999999</v>
      </c>
      <c r="H332" s="6">
        <v>150</v>
      </c>
      <c r="I332" s="6">
        <v>2940</v>
      </c>
      <c r="J332" s="6">
        <v>94</v>
      </c>
      <c r="K332" s="6">
        <v>10</v>
      </c>
      <c r="L332" s="6">
        <v>18</v>
      </c>
      <c r="M332" s="6">
        <v>52</v>
      </c>
      <c r="N332" s="6">
        <v>20</v>
      </c>
      <c r="O332" s="6">
        <v>40</v>
      </c>
      <c r="P332" s="6">
        <v>80</v>
      </c>
      <c r="Q332" s="6">
        <f t="shared" si="37"/>
        <v>5103.3159340000002</v>
      </c>
      <c r="R332" s="6" t="str">
        <f t="shared" si="38"/>
        <v>HIGH_HEALTHY</v>
      </c>
      <c r="S332" s="6"/>
      <c r="T332" s="6"/>
    </row>
    <row r="333" spans="1:20" x14ac:dyDescent="0.35">
      <c r="A333" t="s">
        <v>318</v>
      </c>
      <c r="B333" t="s">
        <v>346</v>
      </c>
      <c r="C333" s="6">
        <v>480</v>
      </c>
      <c r="D333" s="6">
        <v>160</v>
      </c>
      <c r="E333" s="6">
        <v>18</v>
      </c>
      <c r="F333" s="6">
        <v>7</v>
      </c>
      <c r="G333" s="6">
        <v>1</v>
      </c>
      <c r="H333" s="6">
        <v>30</v>
      </c>
      <c r="I333" s="6">
        <v>950</v>
      </c>
      <c r="J333" s="6">
        <v>59</v>
      </c>
      <c r="K333" s="6">
        <v>8</v>
      </c>
      <c r="L333" s="6">
        <v>12</v>
      </c>
      <c r="M333" s="6">
        <v>21</v>
      </c>
      <c r="N333" s="6">
        <v>25</v>
      </c>
      <c r="O333" s="6">
        <v>35</v>
      </c>
      <c r="P333" s="6">
        <v>35</v>
      </c>
      <c r="Q333" s="6">
        <f t="shared" si="37"/>
        <v>1841</v>
      </c>
      <c r="R333" s="6" t="str">
        <f t="shared" si="38"/>
        <v>HIGH_HEALTHY</v>
      </c>
      <c r="S333" s="6"/>
      <c r="T333" s="6"/>
    </row>
    <row r="334" spans="1:20" x14ac:dyDescent="0.35">
      <c r="A334" t="s">
        <v>318</v>
      </c>
      <c r="B334" t="s">
        <v>347</v>
      </c>
      <c r="C334" s="6">
        <v>960</v>
      </c>
      <c r="D334" s="6">
        <v>320</v>
      </c>
      <c r="E334" s="6">
        <v>36</v>
      </c>
      <c r="F334" s="6">
        <v>14</v>
      </c>
      <c r="G334" s="6">
        <v>2</v>
      </c>
      <c r="H334" s="6">
        <v>60</v>
      </c>
      <c r="I334" s="6">
        <v>1900</v>
      </c>
      <c r="J334" s="6">
        <v>118</v>
      </c>
      <c r="K334" s="6">
        <v>16</v>
      </c>
      <c r="L334" s="6">
        <v>24</v>
      </c>
      <c r="M334" s="6">
        <v>42</v>
      </c>
      <c r="N334" s="6">
        <v>50</v>
      </c>
      <c r="O334" s="6">
        <v>70</v>
      </c>
      <c r="P334" s="6">
        <v>70</v>
      </c>
      <c r="Q334" s="6">
        <f t="shared" si="37"/>
        <v>3682</v>
      </c>
      <c r="R334" s="6" t="str">
        <f t="shared" si="38"/>
        <v>HIGH_HEALTHY</v>
      </c>
      <c r="S334" s="6"/>
      <c r="T334" s="6"/>
    </row>
    <row r="335" spans="1:20" x14ac:dyDescent="0.35">
      <c r="A335" t="s">
        <v>318</v>
      </c>
      <c r="B335" t="s">
        <v>348</v>
      </c>
      <c r="C335" s="6">
        <v>320</v>
      </c>
      <c r="D335" s="6">
        <v>40</v>
      </c>
      <c r="E335" s="6">
        <v>5</v>
      </c>
      <c r="F335" s="6">
        <v>2</v>
      </c>
      <c r="G335" s="6">
        <v>1.3159339999999999</v>
      </c>
      <c r="H335" s="6">
        <v>25</v>
      </c>
      <c r="I335" s="6">
        <v>640</v>
      </c>
      <c r="J335" s="6">
        <v>47</v>
      </c>
      <c r="K335" s="6">
        <v>5</v>
      </c>
      <c r="L335" s="6">
        <v>8</v>
      </c>
      <c r="M335" s="6">
        <v>23</v>
      </c>
      <c r="N335" s="6">
        <v>8</v>
      </c>
      <c r="O335" s="6">
        <v>30</v>
      </c>
      <c r="P335" s="6">
        <v>30</v>
      </c>
      <c r="Q335" s="6">
        <f t="shared" si="37"/>
        <v>1184.315934</v>
      </c>
      <c r="R335" s="6" t="str">
        <f t="shared" si="38"/>
        <v>HIGH_HEALTHY</v>
      </c>
      <c r="S335" s="6"/>
      <c r="T335" s="6"/>
    </row>
    <row r="336" spans="1:20" x14ac:dyDescent="0.35">
      <c r="A336" t="s">
        <v>318</v>
      </c>
      <c r="B336" t="s">
        <v>349</v>
      </c>
      <c r="C336" s="6">
        <v>640</v>
      </c>
      <c r="D336" s="6">
        <v>80</v>
      </c>
      <c r="E336" s="6">
        <v>10</v>
      </c>
      <c r="F336" s="6">
        <v>4</v>
      </c>
      <c r="G336" s="6">
        <v>1.3159339999999999</v>
      </c>
      <c r="H336" s="6">
        <v>50</v>
      </c>
      <c r="I336" s="6">
        <v>1280</v>
      </c>
      <c r="J336" s="6">
        <v>44</v>
      </c>
      <c r="K336" s="6">
        <v>10</v>
      </c>
      <c r="L336" s="6">
        <v>16</v>
      </c>
      <c r="M336" s="6">
        <v>46</v>
      </c>
      <c r="N336" s="6">
        <v>16</v>
      </c>
      <c r="O336" s="6">
        <v>60</v>
      </c>
      <c r="P336" s="6">
        <v>60</v>
      </c>
      <c r="Q336" s="6">
        <f t="shared" si="37"/>
        <v>2317.3159340000002</v>
      </c>
      <c r="R336" s="6" t="str">
        <f t="shared" si="38"/>
        <v>HIGH_HEALTHY</v>
      </c>
      <c r="S336" s="6"/>
      <c r="T336" s="6"/>
    </row>
    <row r="337" spans="1:20" x14ac:dyDescent="0.35">
      <c r="A337" t="s">
        <v>318</v>
      </c>
      <c r="B337" t="s">
        <v>350</v>
      </c>
      <c r="C337" s="6">
        <v>200</v>
      </c>
      <c r="D337" s="6">
        <v>25</v>
      </c>
      <c r="E337" s="6">
        <v>3</v>
      </c>
      <c r="F337" s="6">
        <v>1</v>
      </c>
      <c r="G337" s="6">
        <v>1.3159339999999999</v>
      </c>
      <c r="H337" s="6">
        <v>25</v>
      </c>
      <c r="I337" s="6">
        <v>390</v>
      </c>
      <c r="J337" s="6">
        <v>30</v>
      </c>
      <c r="K337" s="6">
        <v>4</v>
      </c>
      <c r="L337" s="6">
        <v>5</v>
      </c>
      <c r="M337" s="6">
        <v>14</v>
      </c>
      <c r="N337" s="6">
        <v>6</v>
      </c>
      <c r="O337" s="6">
        <v>15</v>
      </c>
      <c r="P337" s="6">
        <v>20</v>
      </c>
      <c r="Q337" s="6">
        <f t="shared" si="37"/>
        <v>739.31593399999997</v>
      </c>
      <c r="R337" s="6" t="str">
        <f t="shared" si="38"/>
        <v>HIGH_HEALTHY</v>
      </c>
      <c r="S337" s="6"/>
      <c r="T337" s="6"/>
    </row>
    <row r="338" spans="1:20" x14ac:dyDescent="0.35">
      <c r="A338" t="s">
        <v>318</v>
      </c>
      <c r="B338" t="s">
        <v>351</v>
      </c>
      <c r="C338" s="6">
        <v>320</v>
      </c>
      <c r="D338" s="6">
        <v>40</v>
      </c>
      <c r="E338" s="6">
        <v>5</v>
      </c>
      <c r="F338" s="6">
        <v>2</v>
      </c>
      <c r="G338" s="6">
        <v>1.3159339999999999</v>
      </c>
      <c r="H338" s="6">
        <v>40</v>
      </c>
      <c r="I338" s="6">
        <v>700</v>
      </c>
      <c r="J338" s="6">
        <v>45</v>
      </c>
      <c r="K338" s="6">
        <v>5</v>
      </c>
      <c r="L338" s="6">
        <v>7</v>
      </c>
      <c r="M338" s="6">
        <v>24</v>
      </c>
      <c r="N338" s="6">
        <v>8</v>
      </c>
      <c r="O338" s="6">
        <v>20</v>
      </c>
      <c r="P338" s="6">
        <v>30</v>
      </c>
      <c r="Q338" s="6">
        <f t="shared" si="37"/>
        <v>1247.315934</v>
      </c>
      <c r="R338" s="6" t="str">
        <f t="shared" si="38"/>
        <v>HIGH_HEALTHY</v>
      </c>
      <c r="S338" s="6"/>
      <c r="T338" s="6"/>
    </row>
    <row r="339" spans="1:20" x14ac:dyDescent="0.35">
      <c r="A339" t="s">
        <v>318</v>
      </c>
      <c r="B339" t="s">
        <v>352</v>
      </c>
      <c r="C339" s="6">
        <v>640</v>
      </c>
      <c r="D339" s="6">
        <v>80</v>
      </c>
      <c r="E339" s="6">
        <v>10</v>
      </c>
      <c r="F339" s="6">
        <v>4</v>
      </c>
      <c r="G339" s="6">
        <v>1.3159339999999999</v>
      </c>
      <c r="H339" s="6">
        <v>80</v>
      </c>
      <c r="I339" s="6">
        <v>1400</v>
      </c>
      <c r="J339" s="6">
        <v>90</v>
      </c>
      <c r="K339" s="6">
        <v>10</v>
      </c>
      <c r="L339" s="6">
        <v>14</v>
      </c>
      <c r="M339" s="6">
        <v>48</v>
      </c>
      <c r="N339" s="6">
        <v>16</v>
      </c>
      <c r="O339" s="6">
        <v>40</v>
      </c>
      <c r="P339" s="6">
        <v>60</v>
      </c>
      <c r="Q339" s="6">
        <f t="shared" si="37"/>
        <v>2493.3159340000002</v>
      </c>
      <c r="R339" s="6" t="str">
        <f t="shared" si="38"/>
        <v>HIGH_HEALTHY</v>
      </c>
      <c r="S339" s="6"/>
      <c r="T339" s="6"/>
    </row>
    <row r="340" spans="1:20" x14ac:dyDescent="0.35">
      <c r="A340" t="s">
        <v>318</v>
      </c>
      <c r="B340" t="s">
        <v>353</v>
      </c>
      <c r="C340" s="6">
        <v>350</v>
      </c>
      <c r="D340" s="6">
        <v>50</v>
      </c>
      <c r="E340" s="6">
        <v>6</v>
      </c>
      <c r="F340" s="6">
        <v>1.5</v>
      </c>
      <c r="G340" s="6">
        <v>1.3159339999999999</v>
      </c>
      <c r="H340" s="6">
        <v>50</v>
      </c>
      <c r="I340" s="6">
        <v>540</v>
      </c>
      <c r="J340" s="6">
        <v>44</v>
      </c>
      <c r="K340" s="6">
        <v>5</v>
      </c>
      <c r="L340" s="6">
        <v>7</v>
      </c>
      <c r="M340" s="6">
        <v>29</v>
      </c>
      <c r="N340" s="6">
        <v>8</v>
      </c>
      <c r="O340" s="6">
        <v>20</v>
      </c>
      <c r="P340" s="6">
        <v>30</v>
      </c>
      <c r="Q340" s="6">
        <f t="shared" si="37"/>
        <v>1141.815934</v>
      </c>
      <c r="R340" s="6" t="str">
        <f t="shared" si="38"/>
        <v>HIGH_HEALTHY</v>
      </c>
      <c r="S340" s="6"/>
      <c r="T340" s="6"/>
    </row>
    <row r="341" spans="1:20" x14ac:dyDescent="0.35">
      <c r="A341" t="s">
        <v>318</v>
      </c>
      <c r="B341" t="s">
        <v>354</v>
      </c>
      <c r="C341" s="6">
        <v>700</v>
      </c>
      <c r="D341" s="6">
        <v>100</v>
      </c>
      <c r="E341" s="6">
        <v>12</v>
      </c>
      <c r="F341" s="6">
        <v>3</v>
      </c>
      <c r="G341" s="6">
        <v>1.3159339999999999</v>
      </c>
      <c r="H341" s="6">
        <v>100</v>
      </c>
      <c r="I341" s="6">
        <v>1080</v>
      </c>
      <c r="J341" s="6">
        <v>88</v>
      </c>
      <c r="K341" s="6">
        <v>10</v>
      </c>
      <c r="L341" s="6">
        <v>14</v>
      </c>
      <c r="M341" s="6">
        <v>58</v>
      </c>
      <c r="N341" s="6">
        <v>16</v>
      </c>
      <c r="O341" s="6">
        <v>40</v>
      </c>
      <c r="P341" s="6">
        <v>60</v>
      </c>
      <c r="Q341" s="6">
        <f t="shared" si="37"/>
        <v>2282.3159340000002</v>
      </c>
      <c r="R341" s="6" t="str">
        <f t="shared" si="38"/>
        <v>HIGH_HEALTHY</v>
      </c>
      <c r="S341" s="6"/>
      <c r="T341" s="6"/>
    </row>
    <row r="342" spans="1:20" x14ac:dyDescent="0.35">
      <c r="A342" t="s">
        <v>318</v>
      </c>
      <c r="B342" t="s">
        <v>355</v>
      </c>
      <c r="C342" s="6">
        <v>480</v>
      </c>
      <c r="D342" s="6">
        <v>220</v>
      </c>
      <c r="E342" s="6">
        <v>24</v>
      </c>
      <c r="F342" s="6">
        <v>9</v>
      </c>
      <c r="G342" s="6">
        <v>1</v>
      </c>
      <c r="H342" s="6">
        <v>50</v>
      </c>
      <c r="I342" s="6">
        <v>1520</v>
      </c>
      <c r="J342" s="6">
        <v>46</v>
      </c>
      <c r="K342" s="6">
        <v>5</v>
      </c>
      <c r="L342" s="6">
        <v>8</v>
      </c>
      <c r="M342" s="6">
        <v>20</v>
      </c>
      <c r="N342" s="6">
        <v>8</v>
      </c>
      <c r="O342" s="6">
        <v>20</v>
      </c>
      <c r="P342" s="6">
        <v>30</v>
      </c>
      <c r="Q342" s="6">
        <f t="shared" si="37"/>
        <v>2441</v>
      </c>
      <c r="R342" s="6" t="str">
        <f t="shared" si="38"/>
        <v>HIGH_HEALTHY</v>
      </c>
      <c r="S342" s="6"/>
      <c r="T342" s="6"/>
    </row>
    <row r="343" spans="1:20" x14ac:dyDescent="0.35">
      <c r="A343" t="s">
        <v>318</v>
      </c>
      <c r="B343" t="s">
        <v>356</v>
      </c>
      <c r="C343" s="6">
        <v>960</v>
      </c>
      <c r="D343" s="6">
        <v>440</v>
      </c>
      <c r="E343" s="6">
        <v>48</v>
      </c>
      <c r="F343" s="6">
        <v>18</v>
      </c>
      <c r="G343" s="6">
        <v>2</v>
      </c>
      <c r="H343" s="6">
        <v>100</v>
      </c>
      <c r="I343" s="6">
        <v>3040</v>
      </c>
      <c r="J343" s="6">
        <v>92</v>
      </c>
      <c r="K343" s="6">
        <v>10</v>
      </c>
      <c r="L343" s="6">
        <v>16</v>
      </c>
      <c r="M343" s="6">
        <v>40</v>
      </c>
      <c r="N343" s="6">
        <v>16</v>
      </c>
      <c r="O343" s="6">
        <v>40</v>
      </c>
      <c r="P343" s="6">
        <v>60</v>
      </c>
      <c r="Q343" s="6">
        <f t="shared" si="37"/>
        <v>4882</v>
      </c>
      <c r="R343" s="6" t="str">
        <f t="shared" si="38"/>
        <v>HIGH_HEALTHY</v>
      </c>
      <c r="S343" s="6"/>
      <c r="T343" s="6"/>
    </row>
    <row r="344" spans="1:20" x14ac:dyDescent="0.35">
      <c r="A344" t="s">
        <v>318</v>
      </c>
      <c r="B344" t="s">
        <v>357</v>
      </c>
      <c r="C344" s="6">
        <v>380</v>
      </c>
      <c r="D344" s="6">
        <v>90</v>
      </c>
      <c r="E344" s="6">
        <v>10</v>
      </c>
      <c r="F344" s="6">
        <v>5</v>
      </c>
      <c r="G344" s="6">
        <v>1.3159339999999999</v>
      </c>
      <c r="H344" s="6">
        <v>50</v>
      </c>
      <c r="I344" s="6">
        <v>1060</v>
      </c>
      <c r="J344" s="6">
        <v>48</v>
      </c>
      <c r="K344" s="6">
        <v>5</v>
      </c>
      <c r="L344" s="6">
        <v>8</v>
      </c>
      <c r="M344" s="6">
        <v>26</v>
      </c>
      <c r="N344" s="6">
        <v>10</v>
      </c>
      <c r="O344" s="6">
        <v>20</v>
      </c>
      <c r="P344" s="6">
        <v>40</v>
      </c>
      <c r="Q344" s="6">
        <f t="shared" si="37"/>
        <v>1753.315934</v>
      </c>
      <c r="R344" s="6" t="str">
        <f t="shared" si="38"/>
        <v>HIGH_HEALTHY</v>
      </c>
      <c r="S344" s="6"/>
      <c r="T344" s="6"/>
    </row>
    <row r="345" spans="1:20" x14ac:dyDescent="0.35">
      <c r="A345" t="s">
        <v>318</v>
      </c>
      <c r="B345" t="s">
        <v>358</v>
      </c>
      <c r="C345" s="6">
        <v>760</v>
      </c>
      <c r="D345" s="6">
        <v>180</v>
      </c>
      <c r="E345" s="6">
        <v>20</v>
      </c>
      <c r="F345" s="6">
        <v>10</v>
      </c>
      <c r="G345" s="6">
        <v>1.3159339999999999</v>
      </c>
      <c r="H345" s="6">
        <v>100</v>
      </c>
      <c r="I345" s="6">
        <v>2120</v>
      </c>
      <c r="J345" s="6">
        <v>96</v>
      </c>
      <c r="K345" s="6">
        <v>10</v>
      </c>
      <c r="L345" s="6">
        <v>16</v>
      </c>
      <c r="M345" s="6">
        <v>52</v>
      </c>
      <c r="N345" s="6">
        <v>20</v>
      </c>
      <c r="O345" s="6">
        <v>40</v>
      </c>
      <c r="P345" s="6">
        <v>80</v>
      </c>
      <c r="Q345" s="6">
        <f t="shared" si="37"/>
        <v>3505.3159340000002</v>
      </c>
      <c r="R345" s="6" t="str">
        <f t="shared" si="38"/>
        <v>HIGH_HEALTHY</v>
      </c>
      <c r="S345" s="6"/>
      <c r="T345" s="6"/>
    </row>
    <row r="346" spans="1:20" x14ac:dyDescent="0.35">
      <c r="A346" t="s">
        <v>318</v>
      </c>
      <c r="B346" t="s">
        <v>359</v>
      </c>
      <c r="C346" s="6">
        <v>310</v>
      </c>
      <c r="D346" s="6">
        <v>40</v>
      </c>
      <c r="E346" s="6">
        <v>5</v>
      </c>
      <c r="F346" s="6">
        <v>2</v>
      </c>
      <c r="G346" s="6">
        <v>1.3159339999999999</v>
      </c>
      <c r="H346" s="6">
        <v>40</v>
      </c>
      <c r="I346" s="6">
        <v>880</v>
      </c>
      <c r="J346" s="6">
        <v>46</v>
      </c>
      <c r="K346" s="6">
        <v>5</v>
      </c>
      <c r="L346" s="6">
        <v>7</v>
      </c>
      <c r="M346" s="6">
        <v>23</v>
      </c>
      <c r="N346" s="6">
        <v>8</v>
      </c>
      <c r="O346" s="6">
        <v>20</v>
      </c>
      <c r="P346" s="6">
        <v>30</v>
      </c>
      <c r="Q346" s="6">
        <f t="shared" si="37"/>
        <v>1417.315934</v>
      </c>
      <c r="R346" s="6" t="str">
        <f t="shared" si="38"/>
        <v>HIGH_HEALTHY</v>
      </c>
      <c r="S346" s="6"/>
      <c r="T346" s="6"/>
    </row>
    <row r="347" spans="1:20" x14ac:dyDescent="0.35">
      <c r="A347" t="s">
        <v>318</v>
      </c>
      <c r="B347" t="s">
        <v>360</v>
      </c>
      <c r="C347" s="6">
        <v>620</v>
      </c>
      <c r="D347" s="6">
        <v>80</v>
      </c>
      <c r="E347" s="6">
        <v>10</v>
      </c>
      <c r="F347" s="6">
        <v>4</v>
      </c>
      <c r="G347" s="6">
        <v>1.3159339999999999</v>
      </c>
      <c r="H347" s="6">
        <v>80</v>
      </c>
      <c r="I347" s="6">
        <v>1760</v>
      </c>
      <c r="J347" s="6">
        <v>92</v>
      </c>
      <c r="K347" s="6">
        <v>10</v>
      </c>
      <c r="L347" s="6">
        <v>14</v>
      </c>
      <c r="M347" s="6">
        <v>46</v>
      </c>
      <c r="N347" s="6">
        <v>16</v>
      </c>
      <c r="O347" s="6">
        <v>40</v>
      </c>
      <c r="P347" s="6">
        <v>60</v>
      </c>
      <c r="Q347" s="6">
        <f t="shared" si="37"/>
        <v>2833.3159340000002</v>
      </c>
      <c r="R347" s="6" t="str">
        <f t="shared" si="38"/>
        <v>HIGH_HEALTHY</v>
      </c>
      <c r="S347" s="6"/>
      <c r="T347" s="6"/>
    </row>
    <row r="348" spans="1:20" x14ac:dyDescent="0.35">
      <c r="A348" t="s">
        <v>318</v>
      </c>
      <c r="B348" t="s">
        <v>361</v>
      </c>
      <c r="C348" s="6">
        <v>370</v>
      </c>
      <c r="D348" s="6">
        <v>100</v>
      </c>
      <c r="E348" s="6">
        <v>11</v>
      </c>
      <c r="F348" s="6">
        <v>5</v>
      </c>
      <c r="G348" s="6">
        <v>1.3159339999999999</v>
      </c>
      <c r="H348" s="6">
        <v>45</v>
      </c>
      <c r="I348" s="6">
        <v>1210</v>
      </c>
      <c r="J348" s="6">
        <v>47</v>
      </c>
      <c r="K348" s="6">
        <v>5</v>
      </c>
      <c r="L348" s="6">
        <v>8</v>
      </c>
      <c r="M348" s="6">
        <v>23</v>
      </c>
      <c r="N348" s="6">
        <v>10</v>
      </c>
      <c r="O348" s="6">
        <v>20</v>
      </c>
      <c r="P348" s="6">
        <v>40</v>
      </c>
      <c r="Q348" s="6">
        <f t="shared" si="37"/>
        <v>1895.315934</v>
      </c>
      <c r="R348" s="6" t="str">
        <f t="shared" si="38"/>
        <v>HIGH_HEALTHY</v>
      </c>
      <c r="S348" s="6"/>
      <c r="T348" s="6"/>
    </row>
    <row r="349" spans="1:20" x14ac:dyDescent="0.35">
      <c r="A349" t="s">
        <v>318</v>
      </c>
      <c r="B349" t="s">
        <v>362</v>
      </c>
      <c r="C349" s="6">
        <v>740</v>
      </c>
      <c r="D349" s="6">
        <v>200</v>
      </c>
      <c r="E349" s="6">
        <v>22</v>
      </c>
      <c r="F349" s="6">
        <v>10</v>
      </c>
      <c r="G349" s="6">
        <v>1.3159339999999999</v>
      </c>
      <c r="H349" s="6">
        <v>90</v>
      </c>
      <c r="I349" s="6">
        <v>1420</v>
      </c>
      <c r="J349" s="6">
        <v>94</v>
      </c>
      <c r="K349" s="6">
        <v>10</v>
      </c>
      <c r="L349" s="6">
        <v>16</v>
      </c>
      <c r="M349" s="6">
        <v>46</v>
      </c>
      <c r="N349" s="6">
        <v>20</v>
      </c>
      <c r="O349" s="6">
        <v>40</v>
      </c>
      <c r="P349" s="6">
        <v>80</v>
      </c>
      <c r="Q349" s="6">
        <f t="shared" si="37"/>
        <v>2789.3159340000002</v>
      </c>
      <c r="R349" s="6" t="str">
        <f t="shared" si="38"/>
        <v>HIGH_HEALTHY</v>
      </c>
      <c r="S349" s="6"/>
      <c r="T349" s="6"/>
    </row>
    <row r="350" spans="1:20" x14ac:dyDescent="0.35">
      <c r="A350" t="s">
        <v>318</v>
      </c>
      <c r="B350" t="s">
        <v>363</v>
      </c>
      <c r="C350" s="6">
        <v>420</v>
      </c>
      <c r="D350" s="6">
        <v>170</v>
      </c>
      <c r="E350" s="6">
        <v>19</v>
      </c>
      <c r="F350" s="6">
        <v>3</v>
      </c>
      <c r="G350" s="6">
        <v>1.3159339999999999</v>
      </c>
      <c r="H350" s="6">
        <v>20</v>
      </c>
      <c r="I350" s="6">
        <v>690</v>
      </c>
      <c r="J350" s="6">
        <v>51</v>
      </c>
      <c r="K350" s="6">
        <v>5</v>
      </c>
      <c r="L350" s="6">
        <v>8</v>
      </c>
      <c r="M350" s="6">
        <v>13</v>
      </c>
      <c r="N350" s="6">
        <v>10</v>
      </c>
      <c r="O350" s="6">
        <v>20</v>
      </c>
      <c r="P350" s="6">
        <v>35</v>
      </c>
      <c r="Q350" s="6">
        <f t="shared" si="37"/>
        <v>1465.315934</v>
      </c>
      <c r="R350" s="6" t="str">
        <f t="shared" si="38"/>
        <v>HIGH_HEALTHY</v>
      </c>
      <c r="S350" s="6"/>
      <c r="T350" s="6"/>
    </row>
    <row r="351" spans="1:20" x14ac:dyDescent="0.35">
      <c r="A351" t="s">
        <v>318</v>
      </c>
      <c r="B351" t="s">
        <v>364</v>
      </c>
      <c r="C351" s="6">
        <v>840</v>
      </c>
      <c r="D351" s="6">
        <v>340</v>
      </c>
      <c r="E351" s="6">
        <v>38</v>
      </c>
      <c r="F351" s="6">
        <v>6</v>
      </c>
      <c r="G351" s="6">
        <v>1.3159339999999999</v>
      </c>
      <c r="H351" s="6">
        <v>40</v>
      </c>
      <c r="I351" s="6">
        <v>1380</v>
      </c>
      <c r="J351" s="6">
        <v>102</v>
      </c>
      <c r="K351" s="6">
        <v>10</v>
      </c>
      <c r="L351" s="6">
        <v>16</v>
      </c>
      <c r="M351" s="6">
        <v>26</v>
      </c>
      <c r="N351" s="6">
        <v>20</v>
      </c>
      <c r="O351" s="6">
        <v>40</v>
      </c>
      <c r="P351" s="6">
        <v>70</v>
      </c>
      <c r="Q351" s="6">
        <f t="shared" si="37"/>
        <v>2929.3159340000002</v>
      </c>
      <c r="R351" s="6" t="str">
        <f t="shared" si="38"/>
        <v>HIGH_HEALTHY</v>
      </c>
      <c r="S351" s="6"/>
      <c r="T351" s="6"/>
    </row>
    <row r="352" spans="1:20" x14ac:dyDescent="0.35">
      <c r="A352" t="s">
        <v>318</v>
      </c>
      <c r="B352" t="s">
        <v>365</v>
      </c>
      <c r="C352" s="6">
        <v>380</v>
      </c>
      <c r="D352" s="6">
        <v>40</v>
      </c>
      <c r="E352" s="6">
        <v>5</v>
      </c>
      <c r="F352" s="6">
        <v>1</v>
      </c>
      <c r="G352" s="6">
        <v>1.3159339999999999</v>
      </c>
      <c r="H352" s="6">
        <v>50</v>
      </c>
      <c r="I352" s="6">
        <v>900</v>
      </c>
      <c r="J352" s="6">
        <v>59</v>
      </c>
      <c r="K352" s="6">
        <v>5</v>
      </c>
      <c r="L352" s="6">
        <v>18</v>
      </c>
      <c r="M352" s="6">
        <v>26</v>
      </c>
      <c r="N352" s="6">
        <v>8</v>
      </c>
      <c r="O352" s="6">
        <v>30</v>
      </c>
      <c r="P352" s="6">
        <v>35</v>
      </c>
      <c r="Q352" s="6">
        <f t="shared" si="37"/>
        <v>1558.315934</v>
      </c>
      <c r="R352" s="6" t="str">
        <f t="shared" si="38"/>
        <v>HIGH_HEALTHY</v>
      </c>
      <c r="S352" s="6"/>
      <c r="T352" s="6"/>
    </row>
    <row r="353" spans="1:20" x14ac:dyDescent="0.35">
      <c r="A353" t="s">
        <v>318</v>
      </c>
      <c r="B353" t="s">
        <v>366</v>
      </c>
      <c r="C353" s="6">
        <v>760</v>
      </c>
      <c r="D353" s="6">
        <v>80</v>
      </c>
      <c r="E353" s="6">
        <v>10</v>
      </c>
      <c r="F353" s="6">
        <v>2</v>
      </c>
      <c r="G353" s="6">
        <v>1.3159339999999999</v>
      </c>
      <c r="H353" s="6">
        <v>100</v>
      </c>
      <c r="I353" s="6">
        <v>1800</v>
      </c>
      <c r="J353" s="6">
        <v>118</v>
      </c>
      <c r="K353" s="6">
        <v>10</v>
      </c>
      <c r="L353" s="6">
        <v>36</v>
      </c>
      <c r="M353" s="6">
        <v>52</v>
      </c>
      <c r="N353" s="6">
        <v>16</v>
      </c>
      <c r="O353" s="6">
        <v>60</v>
      </c>
      <c r="P353" s="6">
        <v>70</v>
      </c>
      <c r="Q353" s="6">
        <f t="shared" si="37"/>
        <v>3115.3159340000002</v>
      </c>
      <c r="R353" s="6" t="str">
        <f t="shared" si="38"/>
        <v>HIGH_HEALTHY</v>
      </c>
      <c r="S353" s="6"/>
      <c r="T353" s="6"/>
    </row>
    <row r="354" spans="1:20" x14ac:dyDescent="0.35">
      <c r="A354" t="s">
        <v>318</v>
      </c>
      <c r="B354" t="s">
        <v>367</v>
      </c>
      <c r="C354" s="6">
        <v>470</v>
      </c>
      <c r="D354" s="6">
        <v>210</v>
      </c>
      <c r="E354" s="6">
        <v>24</v>
      </c>
      <c r="F354" s="6">
        <v>4</v>
      </c>
      <c r="G354" s="6">
        <v>1.3159339999999999</v>
      </c>
      <c r="H354" s="6">
        <v>30</v>
      </c>
      <c r="I354" s="6">
        <v>620</v>
      </c>
      <c r="J354" s="6">
        <v>44</v>
      </c>
      <c r="K354" s="6">
        <v>5</v>
      </c>
      <c r="L354" s="6">
        <v>6</v>
      </c>
      <c r="M354" s="6">
        <v>20</v>
      </c>
      <c r="N354" s="6">
        <v>8</v>
      </c>
      <c r="O354" s="6">
        <v>20</v>
      </c>
      <c r="P354" s="6">
        <v>30</v>
      </c>
      <c r="Q354" s="6">
        <f t="shared" si="37"/>
        <v>1492.315934</v>
      </c>
      <c r="R354" s="6" t="str">
        <f t="shared" si="38"/>
        <v>HIGH_HEALTHY</v>
      </c>
      <c r="S354" s="6"/>
      <c r="T354" s="6"/>
    </row>
    <row r="355" spans="1:20" x14ac:dyDescent="0.35">
      <c r="A355" t="s">
        <v>318</v>
      </c>
      <c r="B355" t="s">
        <v>368</v>
      </c>
      <c r="C355" s="6">
        <v>940</v>
      </c>
      <c r="D355" s="6">
        <v>420</v>
      </c>
      <c r="E355" s="6">
        <v>48</v>
      </c>
      <c r="F355" s="6">
        <v>8</v>
      </c>
      <c r="G355" s="6">
        <v>1.3159339999999999</v>
      </c>
      <c r="H355" s="6">
        <v>60</v>
      </c>
      <c r="I355" s="6">
        <v>1240</v>
      </c>
      <c r="J355" s="6">
        <v>88</v>
      </c>
      <c r="K355" s="6">
        <v>10</v>
      </c>
      <c r="L355" s="6">
        <v>12</v>
      </c>
      <c r="M355" s="6">
        <v>40</v>
      </c>
      <c r="N355" s="6">
        <v>16</v>
      </c>
      <c r="O355" s="6">
        <v>40</v>
      </c>
      <c r="P355" s="6">
        <v>60</v>
      </c>
      <c r="Q355" s="6">
        <f t="shared" si="37"/>
        <v>2983.3159340000002</v>
      </c>
      <c r="R355" s="6" t="str">
        <f t="shared" si="38"/>
        <v>HIGH_HEALTHY</v>
      </c>
      <c r="S355" s="6"/>
      <c r="T355" s="6"/>
    </row>
    <row r="356" spans="1:20" x14ac:dyDescent="0.35">
      <c r="A356" t="s">
        <v>318</v>
      </c>
      <c r="B356" t="s">
        <v>369</v>
      </c>
      <c r="C356" s="6">
        <v>390</v>
      </c>
      <c r="D356" s="6">
        <v>110</v>
      </c>
      <c r="E356" s="6">
        <v>13</v>
      </c>
      <c r="F356" s="6">
        <v>3.5</v>
      </c>
      <c r="G356" s="6">
        <v>1.3159339999999999</v>
      </c>
      <c r="H356" s="6">
        <v>30</v>
      </c>
      <c r="I356" s="6">
        <v>860</v>
      </c>
      <c r="J356" s="6">
        <v>49</v>
      </c>
      <c r="K356" s="6">
        <v>8</v>
      </c>
      <c r="L356" s="6">
        <v>7</v>
      </c>
      <c r="M356" s="6">
        <v>22</v>
      </c>
      <c r="N356" s="6">
        <v>10</v>
      </c>
      <c r="O356" s="6">
        <v>200</v>
      </c>
      <c r="P356" s="6">
        <v>30</v>
      </c>
      <c r="Q356" s="6">
        <f t="shared" si="37"/>
        <v>1733.815934</v>
      </c>
      <c r="R356" s="6" t="str">
        <f t="shared" si="38"/>
        <v>HIGH_HEALTHY</v>
      </c>
      <c r="S356" s="6"/>
      <c r="T356" s="6"/>
    </row>
    <row r="357" spans="1:20" x14ac:dyDescent="0.35">
      <c r="A357" t="s">
        <v>318</v>
      </c>
      <c r="B357" t="s">
        <v>370</v>
      </c>
      <c r="C357" s="6">
        <v>780</v>
      </c>
      <c r="D357" s="6">
        <v>220</v>
      </c>
      <c r="E357" s="6">
        <v>26</v>
      </c>
      <c r="F357" s="6">
        <v>7</v>
      </c>
      <c r="G357" s="6">
        <v>1.3159339999999999</v>
      </c>
      <c r="H357" s="6">
        <v>60</v>
      </c>
      <c r="I357" s="6">
        <v>1720</v>
      </c>
      <c r="J357" s="6">
        <v>98</v>
      </c>
      <c r="K357" s="6">
        <v>16</v>
      </c>
      <c r="L357" s="6">
        <v>14</v>
      </c>
      <c r="M357" s="6">
        <v>44</v>
      </c>
      <c r="N357" s="6">
        <v>20</v>
      </c>
      <c r="O357" s="6">
        <v>400</v>
      </c>
      <c r="P357" s="6">
        <v>60</v>
      </c>
      <c r="Q357" s="6">
        <f t="shared" si="37"/>
        <v>3466.3159340000002</v>
      </c>
      <c r="R357" s="6" t="str">
        <f t="shared" si="38"/>
        <v>HIGH_HEALTHY</v>
      </c>
      <c r="S357" s="6"/>
      <c r="T357" s="6"/>
    </row>
    <row r="358" spans="1:20" x14ac:dyDescent="0.35">
      <c r="A358" t="s">
        <v>318</v>
      </c>
      <c r="B358" t="s">
        <v>371</v>
      </c>
      <c r="C358" s="6">
        <v>180</v>
      </c>
      <c r="D358" s="6">
        <v>20</v>
      </c>
      <c r="E358" s="6">
        <v>2</v>
      </c>
      <c r="F358" s="6">
        <v>0.5</v>
      </c>
      <c r="G358" s="6">
        <v>1.3159339999999999</v>
      </c>
      <c r="H358" s="6">
        <v>10</v>
      </c>
      <c r="I358" s="6">
        <v>380</v>
      </c>
      <c r="J358" s="6">
        <v>30</v>
      </c>
      <c r="K358" s="6">
        <v>3</v>
      </c>
      <c r="L358" s="6">
        <v>5</v>
      </c>
      <c r="M358" s="6">
        <v>10</v>
      </c>
      <c r="N358" s="6">
        <v>6</v>
      </c>
      <c r="O358" s="6">
        <v>15</v>
      </c>
      <c r="P358" s="6">
        <v>20</v>
      </c>
      <c r="Q358" s="6">
        <f t="shared" si="37"/>
        <v>682.81593399999997</v>
      </c>
      <c r="R358" s="6" t="str">
        <f t="shared" si="38"/>
        <v>HIGH_HEALTHY</v>
      </c>
      <c r="S358" s="6"/>
      <c r="T358" s="6"/>
    </row>
    <row r="359" spans="1:20" x14ac:dyDescent="0.35">
      <c r="A359" t="s">
        <v>318</v>
      </c>
      <c r="B359" t="s">
        <v>372</v>
      </c>
      <c r="C359" s="6">
        <v>280</v>
      </c>
      <c r="D359" s="6">
        <v>30</v>
      </c>
      <c r="E359" s="6">
        <v>4</v>
      </c>
      <c r="F359" s="6">
        <v>1</v>
      </c>
      <c r="G359" s="6">
        <v>1.3159339999999999</v>
      </c>
      <c r="H359" s="6">
        <v>20</v>
      </c>
      <c r="I359" s="6">
        <v>810</v>
      </c>
      <c r="J359" s="6">
        <v>46</v>
      </c>
      <c r="K359" s="6">
        <v>5</v>
      </c>
      <c r="L359" s="6">
        <v>7</v>
      </c>
      <c r="M359" s="6">
        <v>18</v>
      </c>
      <c r="N359" s="6">
        <v>8</v>
      </c>
      <c r="O359" s="6">
        <v>20</v>
      </c>
      <c r="P359" s="6">
        <v>30</v>
      </c>
      <c r="Q359" s="6">
        <f t="shared" si="37"/>
        <v>1280.315934</v>
      </c>
      <c r="R359" s="6" t="str">
        <f t="shared" si="38"/>
        <v>HIGH_HEALTHY</v>
      </c>
      <c r="S359" s="6"/>
      <c r="T359" s="6"/>
    </row>
    <row r="360" spans="1:20" x14ac:dyDescent="0.35">
      <c r="A360" t="s">
        <v>318</v>
      </c>
      <c r="B360" t="s">
        <v>373</v>
      </c>
      <c r="C360" s="6">
        <v>560</v>
      </c>
      <c r="D360" s="6">
        <v>60</v>
      </c>
      <c r="E360" s="6">
        <v>8</v>
      </c>
      <c r="F360" s="6">
        <v>2</v>
      </c>
      <c r="G360" s="6">
        <v>1.3159339999999999</v>
      </c>
      <c r="H360" s="6">
        <v>40</v>
      </c>
      <c r="I360" s="6">
        <v>1620</v>
      </c>
      <c r="J360" s="6">
        <v>92</v>
      </c>
      <c r="K360" s="6">
        <v>10</v>
      </c>
      <c r="L360" s="6">
        <v>14</v>
      </c>
      <c r="M360" s="6">
        <v>36</v>
      </c>
      <c r="N360" s="6">
        <v>16</v>
      </c>
      <c r="O360" s="6">
        <v>40</v>
      </c>
      <c r="P360" s="6">
        <v>60</v>
      </c>
      <c r="Q360" s="6">
        <f t="shared" si="37"/>
        <v>2559.3159340000002</v>
      </c>
      <c r="R360" s="6" t="str">
        <f t="shared" si="38"/>
        <v>HIGH_HEALTHY</v>
      </c>
      <c r="S360" s="6"/>
      <c r="T360" s="6"/>
    </row>
    <row r="361" spans="1:20" x14ac:dyDescent="0.35">
      <c r="A361" t="s">
        <v>318</v>
      </c>
      <c r="B361" t="s">
        <v>374</v>
      </c>
      <c r="C361" s="6">
        <v>280</v>
      </c>
      <c r="D361" s="6">
        <v>35</v>
      </c>
      <c r="E361" s="6">
        <v>4</v>
      </c>
      <c r="F361" s="6">
        <v>1</v>
      </c>
      <c r="G361" s="6">
        <v>1.3159339999999999</v>
      </c>
      <c r="H361" s="6">
        <v>20</v>
      </c>
      <c r="I361" s="6">
        <v>820</v>
      </c>
      <c r="J361" s="6">
        <v>46</v>
      </c>
      <c r="K361" s="6">
        <v>5</v>
      </c>
      <c r="L361" s="6">
        <v>8</v>
      </c>
      <c r="M361" s="6">
        <v>18</v>
      </c>
      <c r="N361" s="6">
        <v>8</v>
      </c>
      <c r="O361" s="6">
        <v>20</v>
      </c>
      <c r="P361" s="6">
        <v>30</v>
      </c>
      <c r="Q361" s="6">
        <f t="shared" si="37"/>
        <v>1296.315934</v>
      </c>
      <c r="R361" s="6" t="str">
        <f t="shared" si="38"/>
        <v>HIGH_HEALTHY</v>
      </c>
      <c r="S361" s="6"/>
      <c r="T361" s="6"/>
    </row>
    <row r="362" spans="1:20" x14ac:dyDescent="0.35">
      <c r="A362" t="s">
        <v>318</v>
      </c>
      <c r="B362" t="s">
        <v>375</v>
      </c>
      <c r="C362" s="6">
        <v>560</v>
      </c>
      <c r="D362" s="6">
        <v>70</v>
      </c>
      <c r="E362" s="6">
        <v>8</v>
      </c>
      <c r="F362" s="6">
        <v>2</v>
      </c>
      <c r="G362" s="6">
        <v>1.3159339999999999</v>
      </c>
      <c r="H362" s="6">
        <v>40</v>
      </c>
      <c r="I362" s="6">
        <v>1640</v>
      </c>
      <c r="J362" s="6">
        <v>92</v>
      </c>
      <c r="K362" s="6">
        <v>10</v>
      </c>
      <c r="L362" s="6">
        <v>16</v>
      </c>
      <c r="M362" s="6">
        <v>36</v>
      </c>
      <c r="N362" s="6">
        <v>16</v>
      </c>
      <c r="O362" s="6">
        <v>40</v>
      </c>
      <c r="P362" s="6">
        <v>60</v>
      </c>
      <c r="Q362" s="6">
        <f t="shared" si="37"/>
        <v>2591.3159340000002</v>
      </c>
      <c r="R362" s="6" t="str">
        <f t="shared" si="38"/>
        <v>HIGH_HEALTHY</v>
      </c>
      <c r="S362" s="6"/>
      <c r="T362" s="6"/>
    </row>
    <row r="363" spans="1:20" x14ac:dyDescent="0.35">
      <c r="A363" t="s">
        <v>318</v>
      </c>
      <c r="B363" t="s">
        <v>376</v>
      </c>
      <c r="C363" s="6">
        <v>490</v>
      </c>
      <c r="D363" s="6">
        <v>210</v>
      </c>
      <c r="E363" s="6">
        <v>24</v>
      </c>
      <c r="F363" s="6">
        <v>9</v>
      </c>
      <c r="G363" s="6">
        <v>1</v>
      </c>
      <c r="H363" s="6">
        <v>50</v>
      </c>
      <c r="I363" s="6">
        <v>1480</v>
      </c>
      <c r="J363" s="6">
        <v>47</v>
      </c>
      <c r="K363" s="6">
        <v>5</v>
      </c>
      <c r="L363" s="6">
        <v>8</v>
      </c>
      <c r="M363" s="6">
        <v>24</v>
      </c>
      <c r="N363" s="6">
        <v>10</v>
      </c>
      <c r="O363" s="6">
        <v>20</v>
      </c>
      <c r="P363" s="6">
        <v>45</v>
      </c>
      <c r="Q363" s="6">
        <f t="shared" si="37"/>
        <v>2423</v>
      </c>
      <c r="R363" s="6" t="str">
        <f t="shared" si="38"/>
        <v>HIGH_HEALTHY</v>
      </c>
      <c r="S363" s="6"/>
      <c r="T363" s="6"/>
    </row>
    <row r="364" spans="1:20" x14ac:dyDescent="0.35">
      <c r="A364" t="s">
        <v>318</v>
      </c>
      <c r="B364" t="s">
        <v>377</v>
      </c>
      <c r="C364" s="6">
        <v>980</v>
      </c>
      <c r="D364" s="6">
        <v>420</v>
      </c>
      <c r="E364" s="6">
        <v>48</v>
      </c>
      <c r="F364" s="6">
        <v>18</v>
      </c>
      <c r="G364" s="6">
        <v>2</v>
      </c>
      <c r="H364" s="6">
        <v>100</v>
      </c>
      <c r="I364" s="6">
        <v>2960</v>
      </c>
      <c r="J364" s="6">
        <v>94</v>
      </c>
      <c r="K364" s="6">
        <v>10</v>
      </c>
      <c r="L364" s="6">
        <v>16</v>
      </c>
      <c r="M364" s="6">
        <v>48</v>
      </c>
      <c r="N364" s="6">
        <v>20</v>
      </c>
      <c r="O364" s="6">
        <v>40</v>
      </c>
      <c r="P364" s="6">
        <v>90</v>
      </c>
      <c r="Q364" s="6">
        <f t="shared" si="37"/>
        <v>4846</v>
      </c>
      <c r="R364" s="6" t="str">
        <f t="shared" si="38"/>
        <v>HIGH_HEALTHY</v>
      </c>
      <c r="S364" s="6"/>
      <c r="T364" s="6"/>
    </row>
    <row r="365" spans="1:20" x14ac:dyDescent="0.35">
      <c r="A365" t="s">
        <v>318</v>
      </c>
      <c r="B365" t="s">
        <v>378</v>
      </c>
      <c r="C365" s="6">
        <v>150</v>
      </c>
      <c r="D365" s="6">
        <v>15</v>
      </c>
      <c r="E365" s="6">
        <v>2</v>
      </c>
      <c r="F365" s="6">
        <v>8.233333</v>
      </c>
      <c r="G365" s="6">
        <v>1.3159339999999999</v>
      </c>
      <c r="H365" s="6">
        <v>74.184889999999996</v>
      </c>
      <c r="I365" s="6">
        <v>190</v>
      </c>
      <c r="J365" s="6">
        <v>29</v>
      </c>
      <c r="K365" s="6">
        <v>3</v>
      </c>
      <c r="L365" s="6">
        <v>4</v>
      </c>
      <c r="M365" s="6">
        <v>6</v>
      </c>
      <c r="N365" s="6">
        <v>6</v>
      </c>
      <c r="O365" s="6">
        <v>15</v>
      </c>
      <c r="P365" s="6">
        <v>20</v>
      </c>
      <c r="Q365" s="6">
        <f t="shared" si="37"/>
        <v>523.73415699999998</v>
      </c>
      <c r="R365" s="6" t="str">
        <f t="shared" si="38"/>
        <v>HIGH_HEALTHY</v>
      </c>
      <c r="S365" s="6"/>
      <c r="T365" s="6"/>
    </row>
    <row r="366" spans="1:20" x14ac:dyDescent="0.35">
      <c r="A366" t="s">
        <v>318</v>
      </c>
      <c r="B366" t="s">
        <v>379</v>
      </c>
      <c r="C366" s="6">
        <v>230</v>
      </c>
      <c r="D366" s="6">
        <v>20</v>
      </c>
      <c r="E366" s="6">
        <v>3</v>
      </c>
      <c r="F366" s="6">
        <v>1</v>
      </c>
      <c r="G366" s="6">
        <v>1.3159339999999999</v>
      </c>
      <c r="H366" s="6">
        <v>74.184889999999996</v>
      </c>
      <c r="I366" s="6">
        <v>310</v>
      </c>
      <c r="J366" s="6">
        <v>44</v>
      </c>
      <c r="K366" s="6">
        <v>5</v>
      </c>
      <c r="L366" s="6">
        <v>6</v>
      </c>
      <c r="M366" s="6">
        <v>8</v>
      </c>
      <c r="N366" s="6">
        <v>8</v>
      </c>
      <c r="O366" s="6">
        <v>20</v>
      </c>
      <c r="P366" s="6">
        <v>30</v>
      </c>
      <c r="Q366" s="6">
        <f t="shared" si="37"/>
        <v>760.50082399999997</v>
      </c>
      <c r="R366" s="6" t="str">
        <f t="shared" si="38"/>
        <v>HIGH_HEALTHY</v>
      </c>
      <c r="S366" s="6"/>
      <c r="T366" s="6"/>
    </row>
    <row r="367" spans="1:20" x14ac:dyDescent="0.35">
      <c r="A367" t="s">
        <v>318</v>
      </c>
      <c r="B367" t="s">
        <v>380</v>
      </c>
      <c r="C367" s="6">
        <v>460</v>
      </c>
      <c r="D367" s="6">
        <v>40</v>
      </c>
      <c r="E367" s="6">
        <v>6</v>
      </c>
      <c r="F367" s="6">
        <v>2</v>
      </c>
      <c r="G367" s="6">
        <v>1.3159339999999999</v>
      </c>
      <c r="H367" s="6">
        <v>74.184889999999996</v>
      </c>
      <c r="I367" s="6">
        <v>620</v>
      </c>
      <c r="J367" s="6">
        <v>88</v>
      </c>
      <c r="K367" s="6">
        <v>10</v>
      </c>
      <c r="L367" s="6">
        <v>12</v>
      </c>
      <c r="M367" s="6">
        <v>16</v>
      </c>
      <c r="N367" s="6">
        <v>16</v>
      </c>
      <c r="O367" s="6">
        <v>40</v>
      </c>
      <c r="P367" s="6">
        <v>60</v>
      </c>
      <c r="Q367" s="6">
        <f t="shared" si="37"/>
        <v>1445.500824</v>
      </c>
      <c r="R367" s="6" t="str">
        <f t="shared" si="38"/>
        <v>HIGH_HEALTHY</v>
      </c>
      <c r="S367" s="6"/>
      <c r="T367" s="6"/>
    </row>
    <row r="368" spans="1:20" x14ac:dyDescent="0.35">
      <c r="A368" t="s">
        <v>318</v>
      </c>
      <c r="B368" t="s">
        <v>381</v>
      </c>
      <c r="C368" s="6">
        <v>390</v>
      </c>
      <c r="D368" s="6">
        <v>70</v>
      </c>
      <c r="E368" s="6">
        <v>7</v>
      </c>
      <c r="F368" s="6">
        <v>1</v>
      </c>
      <c r="G368" s="6">
        <v>1.3159339999999999</v>
      </c>
      <c r="H368" s="6">
        <v>10</v>
      </c>
      <c r="I368" s="6">
        <v>800</v>
      </c>
      <c r="J368" s="6">
        <v>56</v>
      </c>
      <c r="K368" s="6">
        <v>8</v>
      </c>
      <c r="L368" s="6">
        <v>8</v>
      </c>
      <c r="M368" s="6">
        <v>23</v>
      </c>
      <c r="N368" s="6">
        <v>15</v>
      </c>
      <c r="O368" s="6">
        <v>20</v>
      </c>
      <c r="P368" s="6">
        <v>35</v>
      </c>
      <c r="Q368" s="6">
        <f t="shared" si="37"/>
        <v>1444.315934</v>
      </c>
      <c r="R368" s="6" t="str">
        <f t="shared" si="38"/>
        <v>HIGH_HEALTHY</v>
      </c>
      <c r="S368" s="6"/>
      <c r="T368" s="6"/>
    </row>
    <row r="369" spans="1:20" x14ac:dyDescent="0.35">
      <c r="A369" t="s">
        <v>318</v>
      </c>
      <c r="B369" t="s">
        <v>382</v>
      </c>
      <c r="C369" s="6">
        <v>780</v>
      </c>
      <c r="D369" s="6">
        <v>140</v>
      </c>
      <c r="E369" s="6">
        <v>14</v>
      </c>
      <c r="F369" s="6">
        <v>2</v>
      </c>
      <c r="G369" s="6">
        <v>1.3159339999999999</v>
      </c>
      <c r="H369" s="6">
        <v>20</v>
      </c>
      <c r="I369" s="6">
        <v>1600</v>
      </c>
      <c r="J369" s="6">
        <v>112</v>
      </c>
      <c r="K369" s="6">
        <v>16</v>
      </c>
      <c r="L369" s="6">
        <v>16</v>
      </c>
      <c r="M369" s="6">
        <v>46</v>
      </c>
      <c r="N369" s="6">
        <v>30</v>
      </c>
      <c r="O369" s="6">
        <v>20</v>
      </c>
      <c r="P369" s="6">
        <v>70</v>
      </c>
      <c r="Q369" s="6">
        <f t="shared" si="37"/>
        <v>2867.3159340000002</v>
      </c>
      <c r="R369" s="6" t="str">
        <f t="shared" si="38"/>
        <v>HIGH_HEALTHY</v>
      </c>
      <c r="S369" s="6"/>
      <c r="T369" s="6"/>
    </row>
    <row r="370" spans="1:20" x14ac:dyDescent="0.35">
      <c r="A370" t="s">
        <v>318</v>
      </c>
      <c r="B370" t="s">
        <v>383</v>
      </c>
      <c r="C370" s="6">
        <v>300</v>
      </c>
      <c r="D370" s="6">
        <v>80</v>
      </c>
      <c r="E370" s="6">
        <v>9</v>
      </c>
      <c r="F370" s="6">
        <v>3</v>
      </c>
      <c r="G370" s="6">
        <v>1.3159339999999999</v>
      </c>
      <c r="H370" s="6">
        <v>60</v>
      </c>
      <c r="I370" s="6">
        <v>1120</v>
      </c>
      <c r="J370" s="6">
        <v>26</v>
      </c>
      <c r="K370" s="6">
        <v>3</v>
      </c>
      <c r="L370" s="6">
        <v>22</v>
      </c>
      <c r="M370" s="6">
        <v>25</v>
      </c>
      <c r="N370" s="6">
        <v>40</v>
      </c>
      <c r="O370" s="6">
        <v>40</v>
      </c>
      <c r="P370" s="6">
        <v>15</v>
      </c>
      <c r="Q370" s="6">
        <f t="shared" si="37"/>
        <v>1744.315934</v>
      </c>
      <c r="R370" s="6" t="str">
        <f t="shared" si="38"/>
        <v>HIGH_HEALTHY</v>
      </c>
      <c r="S370" s="6"/>
      <c r="T370" s="6"/>
    </row>
    <row r="371" spans="1:20" x14ac:dyDescent="0.35">
      <c r="A371" t="s">
        <v>318</v>
      </c>
      <c r="B371" t="s">
        <v>384</v>
      </c>
      <c r="C371" s="6">
        <v>150</v>
      </c>
      <c r="D371" s="6">
        <v>70</v>
      </c>
      <c r="E371" s="6">
        <v>8</v>
      </c>
      <c r="F371" s="6">
        <v>4</v>
      </c>
      <c r="G371" s="6">
        <v>1.3159339999999999</v>
      </c>
      <c r="H371" s="6">
        <v>20</v>
      </c>
      <c r="I371" s="6">
        <v>420</v>
      </c>
      <c r="J371" s="6">
        <v>10</v>
      </c>
      <c r="K371" s="6">
        <v>4</v>
      </c>
      <c r="L371" s="6">
        <v>5</v>
      </c>
      <c r="M371" s="6">
        <v>10</v>
      </c>
      <c r="N371" s="6">
        <v>50</v>
      </c>
      <c r="O371" s="6">
        <v>50</v>
      </c>
      <c r="P371" s="6">
        <v>6</v>
      </c>
      <c r="Q371" s="6">
        <f t="shared" si="37"/>
        <v>808.31593399999997</v>
      </c>
      <c r="R371" s="6" t="str">
        <f t="shared" si="38"/>
        <v>HIGH_HEALTHY</v>
      </c>
      <c r="S371" s="6"/>
      <c r="T371" s="6"/>
    </row>
    <row r="372" spans="1:20" x14ac:dyDescent="0.35">
      <c r="A372" t="s">
        <v>318</v>
      </c>
      <c r="B372" t="s">
        <v>385</v>
      </c>
      <c r="C372" s="6">
        <v>400</v>
      </c>
      <c r="D372" s="6">
        <v>300</v>
      </c>
      <c r="E372" s="6">
        <v>29</v>
      </c>
      <c r="F372" s="6">
        <v>11</v>
      </c>
      <c r="G372" s="6">
        <v>1.3159339999999999</v>
      </c>
      <c r="H372" s="6">
        <v>85</v>
      </c>
      <c r="I372" s="6">
        <v>1250</v>
      </c>
      <c r="J372" s="6">
        <v>12</v>
      </c>
      <c r="K372" s="6">
        <v>4</v>
      </c>
      <c r="L372" s="6">
        <v>4</v>
      </c>
      <c r="M372" s="6">
        <v>23</v>
      </c>
      <c r="N372" s="6">
        <v>25</v>
      </c>
      <c r="O372" s="6">
        <v>70</v>
      </c>
      <c r="P372" s="6">
        <v>10</v>
      </c>
      <c r="Q372" s="6">
        <f t="shared" si="37"/>
        <v>2224.3159340000002</v>
      </c>
      <c r="R372" s="6" t="str">
        <f t="shared" si="38"/>
        <v>HIGH_HEALTHY</v>
      </c>
      <c r="S372" s="6"/>
      <c r="T372" s="6"/>
    </row>
    <row r="373" spans="1:20" x14ac:dyDescent="0.35">
      <c r="A373" t="s">
        <v>318</v>
      </c>
      <c r="B373" t="s">
        <v>386</v>
      </c>
      <c r="C373" s="6">
        <v>330</v>
      </c>
      <c r="D373" s="6">
        <v>140</v>
      </c>
      <c r="E373" s="6">
        <v>16</v>
      </c>
      <c r="F373" s="6">
        <v>8</v>
      </c>
      <c r="G373" s="6">
        <v>1</v>
      </c>
      <c r="H373" s="6">
        <v>85</v>
      </c>
      <c r="I373" s="6">
        <v>1080</v>
      </c>
      <c r="J373" s="6">
        <v>17</v>
      </c>
      <c r="K373" s="6">
        <v>5</v>
      </c>
      <c r="L373" s="6">
        <v>6</v>
      </c>
      <c r="M373" s="6">
        <v>32</v>
      </c>
      <c r="N373" s="6">
        <v>60</v>
      </c>
      <c r="O373" s="6">
        <v>50</v>
      </c>
      <c r="P373" s="6">
        <v>25</v>
      </c>
      <c r="Q373" s="6">
        <f t="shared" si="37"/>
        <v>1855</v>
      </c>
      <c r="R373" s="6" t="str">
        <f t="shared" si="38"/>
        <v>HIGH_HEALTHY</v>
      </c>
      <c r="S373" s="6"/>
      <c r="T373" s="6"/>
    </row>
    <row r="374" spans="1:20" x14ac:dyDescent="0.35">
      <c r="A374" t="s">
        <v>318</v>
      </c>
      <c r="B374" t="s">
        <v>387</v>
      </c>
      <c r="C374" s="6">
        <v>110</v>
      </c>
      <c r="D374" s="6">
        <v>25</v>
      </c>
      <c r="E374" s="6">
        <v>3</v>
      </c>
      <c r="F374" s="6">
        <v>1</v>
      </c>
      <c r="G374" s="6">
        <v>1.3159339999999999</v>
      </c>
      <c r="H374" s="6">
        <v>20</v>
      </c>
      <c r="I374" s="6">
        <v>590</v>
      </c>
      <c r="J374" s="6">
        <v>11</v>
      </c>
      <c r="K374" s="6">
        <v>4</v>
      </c>
      <c r="L374" s="6">
        <v>6</v>
      </c>
      <c r="M374" s="6">
        <v>12</v>
      </c>
      <c r="N374" s="6">
        <v>25</v>
      </c>
      <c r="O374" s="6">
        <v>45</v>
      </c>
      <c r="P374" s="6">
        <v>4</v>
      </c>
      <c r="Q374" s="6">
        <f t="shared" si="37"/>
        <v>857.31593399999997</v>
      </c>
      <c r="R374" s="6" t="str">
        <f t="shared" si="38"/>
        <v>HIGH_HEALTHY</v>
      </c>
      <c r="S374" s="6"/>
      <c r="T374" s="6"/>
    </row>
    <row r="375" spans="1:20" x14ac:dyDescent="0.35">
      <c r="A375" t="s">
        <v>318</v>
      </c>
      <c r="B375" t="s">
        <v>388</v>
      </c>
      <c r="C375" s="6">
        <v>360</v>
      </c>
      <c r="D375" s="6">
        <v>230</v>
      </c>
      <c r="E375" s="6">
        <v>26</v>
      </c>
      <c r="F375" s="6">
        <v>4</v>
      </c>
      <c r="G375" s="6">
        <v>1.3159339999999999</v>
      </c>
      <c r="H375" s="6">
        <v>60</v>
      </c>
      <c r="I375" s="6">
        <v>1100</v>
      </c>
      <c r="J375" s="6">
        <v>13</v>
      </c>
      <c r="K375" s="6">
        <v>4</v>
      </c>
      <c r="L375" s="6">
        <v>6</v>
      </c>
      <c r="M375" s="6">
        <v>20</v>
      </c>
      <c r="N375" s="6">
        <v>50</v>
      </c>
      <c r="O375" s="6">
        <v>60</v>
      </c>
      <c r="P375" s="6">
        <v>8</v>
      </c>
      <c r="Q375" s="6">
        <f t="shared" si="37"/>
        <v>1942.315934</v>
      </c>
      <c r="R375" s="6" t="str">
        <f t="shared" si="38"/>
        <v>HIGH_HEALTHY</v>
      </c>
      <c r="S375" s="6"/>
      <c r="T375" s="6"/>
    </row>
    <row r="376" spans="1:20" x14ac:dyDescent="0.35">
      <c r="A376" t="s">
        <v>318</v>
      </c>
      <c r="B376" t="s">
        <v>389</v>
      </c>
      <c r="C376" s="6">
        <v>280</v>
      </c>
      <c r="D376" s="6">
        <v>110</v>
      </c>
      <c r="E376" s="6">
        <v>12</v>
      </c>
      <c r="F376" s="6">
        <v>4.5</v>
      </c>
      <c r="G376" s="6">
        <v>1.3159339999999999</v>
      </c>
      <c r="H376" s="6">
        <v>65</v>
      </c>
      <c r="I376" s="6">
        <v>1320</v>
      </c>
      <c r="J376" s="6">
        <v>11</v>
      </c>
      <c r="K376" s="6">
        <v>4</v>
      </c>
      <c r="L376" s="6">
        <v>5</v>
      </c>
      <c r="M376" s="6">
        <v>28</v>
      </c>
      <c r="N376" s="6">
        <v>50</v>
      </c>
      <c r="O376" s="6">
        <v>50</v>
      </c>
      <c r="P376" s="6">
        <v>15</v>
      </c>
      <c r="Q376" s="6">
        <f t="shared" si="37"/>
        <v>1955.815934</v>
      </c>
      <c r="R376" s="6" t="str">
        <f t="shared" si="38"/>
        <v>HIGH_HEALTHY</v>
      </c>
      <c r="S376" s="6"/>
      <c r="T376" s="6"/>
    </row>
    <row r="377" spans="1:20" x14ac:dyDescent="0.35">
      <c r="A377" t="s">
        <v>318</v>
      </c>
      <c r="B377" t="s">
        <v>390</v>
      </c>
      <c r="C377" s="6">
        <v>150</v>
      </c>
      <c r="D377" s="6">
        <v>30</v>
      </c>
      <c r="E377" s="6">
        <v>4</v>
      </c>
      <c r="F377" s="6">
        <v>8.233333</v>
      </c>
      <c r="G377" s="6">
        <v>1.3159339999999999</v>
      </c>
      <c r="H377" s="6">
        <v>45</v>
      </c>
      <c r="I377" s="6">
        <v>680</v>
      </c>
      <c r="J377" s="6">
        <v>8</v>
      </c>
      <c r="K377" s="6">
        <v>3</v>
      </c>
      <c r="L377" s="6">
        <v>3</v>
      </c>
      <c r="M377" s="6">
        <v>19</v>
      </c>
      <c r="N377" s="6">
        <v>40</v>
      </c>
      <c r="O377" s="6">
        <v>40</v>
      </c>
      <c r="P377" s="6">
        <v>6</v>
      </c>
      <c r="Q377" s="6">
        <f t="shared" si="37"/>
        <v>1037.5492669999999</v>
      </c>
      <c r="R377" s="6" t="str">
        <f t="shared" si="38"/>
        <v>HIGH_HEALTHY</v>
      </c>
      <c r="S377" s="6"/>
      <c r="T377" s="6"/>
    </row>
    <row r="378" spans="1:20" x14ac:dyDescent="0.35">
      <c r="A378" t="s">
        <v>318</v>
      </c>
      <c r="B378" t="s">
        <v>391</v>
      </c>
      <c r="C378" s="6">
        <v>510</v>
      </c>
      <c r="D378" s="6">
        <v>340</v>
      </c>
      <c r="E378" s="6">
        <v>38</v>
      </c>
      <c r="F378" s="6">
        <v>12</v>
      </c>
      <c r="G378" s="6">
        <v>1</v>
      </c>
      <c r="H378" s="6">
        <v>100</v>
      </c>
      <c r="I378" s="6">
        <v>1040</v>
      </c>
      <c r="J378" s="6">
        <v>14</v>
      </c>
      <c r="K378" s="6">
        <v>4</v>
      </c>
      <c r="L378" s="6">
        <v>7</v>
      </c>
      <c r="M378" s="6">
        <v>30</v>
      </c>
      <c r="N378" s="6">
        <v>60</v>
      </c>
      <c r="O378" s="6">
        <v>60</v>
      </c>
      <c r="P378" s="6">
        <v>30</v>
      </c>
      <c r="Q378" s="6">
        <f t="shared" si="37"/>
        <v>2246</v>
      </c>
      <c r="R378" s="6" t="str">
        <f t="shared" si="38"/>
        <v>HIGH_HEALTHY</v>
      </c>
      <c r="S378" s="6"/>
      <c r="T378" s="6"/>
    </row>
    <row r="379" spans="1:20" x14ac:dyDescent="0.35">
      <c r="A379" t="s">
        <v>318</v>
      </c>
      <c r="B379" t="s">
        <v>392</v>
      </c>
      <c r="C379" s="6">
        <v>180</v>
      </c>
      <c r="D379" s="6">
        <v>95</v>
      </c>
      <c r="E379" s="6">
        <v>11</v>
      </c>
      <c r="F379" s="6">
        <v>4</v>
      </c>
      <c r="G379" s="6">
        <v>1.3159339999999999</v>
      </c>
      <c r="H379" s="6">
        <v>45</v>
      </c>
      <c r="I379" s="6">
        <v>820</v>
      </c>
      <c r="J379" s="6">
        <v>12</v>
      </c>
      <c r="K379" s="6">
        <v>4</v>
      </c>
      <c r="L379" s="6">
        <v>5</v>
      </c>
      <c r="M379" s="6">
        <v>12</v>
      </c>
      <c r="N379" s="6">
        <v>50</v>
      </c>
      <c r="O379" s="6">
        <v>50</v>
      </c>
      <c r="P379" s="6">
        <v>10</v>
      </c>
      <c r="Q379" s="6">
        <f t="shared" si="37"/>
        <v>1299.315934</v>
      </c>
      <c r="R379" s="6" t="str">
        <f t="shared" si="38"/>
        <v>HIGH_HEALTHY</v>
      </c>
      <c r="S379" s="6"/>
      <c r="T379" s="6"/>
    </row>
    <row r="380" spans="1:20" x14ac:dyDescent="0.35">
      <c r="A380" t="s">
        <v>318</v>
      </c>
      <c r="B380" t="s">
        <v>393</v>
      </c>
      <c r="C380" s="6">
        <v>220</v>
      </c>
      <c r="D380" s="6">
        <v>35</v>
      </c>
      <c r="E380" s="6">
        <v>5</v>
      </c>
      <c r="F380" s="6">
        <v>1.5</v>
      </c>
      <c r="G380" s="6">
        <v>1.3159339999999999</v>
      </c>
      <c r="H380" s="6">
        <v>100</v>
      </c>
      <c r="I380" s="6">
        <v>490</v>
      </c>
      <c r="J380" s="6">
        <v>10</v>
      </c>
      <c r="K380" s="6">
        <v>4</v>
      </c>
      <c r="L380" s="6">
        <v>4</v>
      </c>
      <c r="M380" s="6">
        <v>36</v>
      </c>
      <c r="N380" s="6">
        <v>50</v>
      </c>
      <c r="O380" s="6">
        <v>60</v>
      </c>
      <c r="P380" s="6">
        <v>8</v>
      </c>
      <c r="Q380" s="6">
        <f t="shared" si="37"/>
        <v>1024.815934</v>
      </c>
      <c r="R380" s="6" t="str">
        <f t="shared" si="38"/>
        <v>HIGH_HEALTHY</v>
      </c>
      <c r="S380" s="6"/>
      <c r="T380" s="6"/>
    </row>
    <row r="381" spans="1:20" x14ac:dyDescent="0.35">
      <c r="A381" t="s">
        <v>318</v>
      </c>
      <c r="B381" t="s">
        <v>394</v>
      </c>
      <c r="C381" s="6">
        <v>230</v>
      </c>
      <c r="D381" s="6">
        <v>135</v>
      </c>
      <c r="E381" s="6">
        <v>15</v>
      </c>
      <c r="F381" s="6">
        <v>6</v>
      </c>
      <c r="G381" s="6">
        <v>1.3159339999999999</v>
      </c>
      <c r="H381" s="6">
        <v>45</v>
      </c>
      <c r="I381" s="6">
        <v>1060</v>
      </c>
      <c r="J381" s="6">
        <v>12</v>
      </c>
      <c r="K381" s="6">
        <v>4</v>
      </c>
      <c r="L381" s="6">
        <v>6</v>
      </c>
      <c r="M381" s="6">
        <v>14</v>
      </c>
      <c r="N381" s="6">
        <v>50</v>
      </c>
      <c r="O381" s="6">
        <v>50</v>
      </c>
      <c r="P381" s="6">
        <v>6</v>
      </c>
      <c r="Q381" s="6">
        <f t="shared" si="37"/>
        <v>1634.315934</v>
      </c>
      <c r="R381" s="6" t="str">
        <f t="shared" si="38"/>
        <v>HIGH_HEALTHY</v>
      </c>
      <c r="S381" s="6"/>
      <c r="T381" s="6"/>
    </row>
    <row r="382" spans="1:20" x14ac:dyDescent="0.35">
      <c r="A382" t="s">
        <v>318</v>
      </c>
      <c r="B382" t="s">
        <v>395</v>
      </c>
      <c r="C382" s="6">
        <v>230</v>
      </c>
      <c r="D382" s="6">
        <v>140</v>
      </c>
      <c r="E382" s="6">
        <v>15</v>
      </c>
      <c r="F382" s="6">
        <v>5</v>
      </c>
      <c r="G382" s="6">
        <v>1.3159339999999999</v>
      </c>
      <c r="H382" s="6">
        <v>45</v>
      </c>
      <c r="I382" s="6">
        <v>1060</v>
      </c>
      <c r="J382" s="6">
        <v>13</v>
      </c>
      <c r="K382" s="6">
        <v>4</v>
      </c>
      <c r="L382" s="6">
        <v>8</v>
      </c>
      <c r="M382" s="6">
        <v>14</v>
      </c>
      <c r="N382" s="6">
        <v>40</v>
      </c>
      <c r="O382" s="6">
        <v>60</v>
      </c>
      <c r="P382" s="6">
        <v>4</v>
      </c>
      <c r="Q382" s="6">
        <f t="shared" si="37"/>
        <v>1639.315934</v>
      </c>
      <c r="R382" s="6" t="str">
        <f t="shared" si="38"/>
        <v>HIGH_HEALTHY</v>
      </c>
      <c r="S382" s="6"/>
      <c r="T382" s="6"/>
    </row>
    <row r="383" spans="1:20" x14ac:dyDescent="0.35">
      <c r="A383" t="s">
        <v>318</v>
      </c>
      <c r="B383" t="s">
        <v>396</v>
      </c>
      <c r="C383" s="6">
        <v>310</v>
      </c>
      <c r="D383" s="6">
        <v>150</v>
      </c>
      <c r="E383" s="6">
        <v>17</v>
      </c>
      <c r="F383" s="6">
        <v>7</v>
      </c>
      <c r="G383" s="6">
        <v>1</v>
      </c>
      <c r="H383" s="6">
        <v>30</v>
      </c>
      <c r="I383" s="6">
        <v>720</v>
      </c>
      <c r="J383" s="6">
        <v>25</v>
      </c>
      <c r="K383" s="6">
        <v>6</v>
      </c>
      <c r="L383" s="6">
        <v>10</v>
      </c>
      <c r="M383" s="6">
        <v>16</v>
      </c>
      <c r="N383" s="6">
        <v>60</v>
      </c>
      <c r="O383" s="6">
        <v>70</v>
      </c>
      <c r="P383" s="6">
        <v>10</v>
      </c>
      <c r="Q383" s="6">
        <f t="shared" si="37"/>
        <v>1432</v>
      </c>
      <c r="R383" s="6" t="str">
        <f t="shared" si="38"/>
        <v>HIGH_HEALTHY</v>
      </c>
      <c r="S383" s="6"/>
      <c r="T383" s="6"/>
    </row>
    <row r="384" spans="1:20" x14ac:dyDescent="0.35">
      <c r="A384" t="s">
        <v>318</v>
      </c>
      <c r="B384" t="s">
        <v>397</v>
      </c>
      <c r="C384" s="6">
        <v>140</v>
      </c>
      <c r="D384" s="6">
        <v>25</v>
      </c>
      <c r="E384" s="6">
        <v>3</v>
      </c>
      <c r="F384" s="6">
        <v>0.5</v>
      </c>
      <c r="G384" s="6">
        <v>1.3159339999999999</v>
      </c>
      <c r="H384" s="6">
        <v>50</v>
      </c>
      <c r="I384" s="6">
        <v>280</v>
      </c>
      <c r="J384" s="6">
        <v>10</v>
      </c>
      <c r="K384" s="6">
        <v>4</v>
      </c>
      <c r="L384" s="6">
        <v>4</v>
      </c>
      <c r="M384" s="6">
        <v>19</v>
      </c>
      <c r="N384" s="6">
        <v>50</v>
      </c>
      <c r="O384" s="6">
        <v>60</v>
      </c>
      <c r="P384" s="6">
        <v>8</v>
      </c>
      <c r="Q384" s="6">
        <f t="shared" si="37"/>
        <v>654.81593399999997</v>
      </c>
      <c r="R384" s="6" t="str">
        <f t="shared" si="38"/>
        <v>HIGH_HEALTHY</v>
      </c>
      <c r="S384" s="6"/>
      <c r="T384" s="6"/>
    </row>
    <row r="385" spans="1:20" x14ac:dyDescent="0.35">
      <c r="A385" t="s">
        <v>318</v>
      </c>
      <c r="B385" t="s">
        <v>398</v>
      </c>
      <c r="C385" s="6">
        <v>140</v>
      </c>
      <c r="D385" s="6">
        <v>30</v>
      </c>
      <c r="E385" s="6">
        <v>4</v>
      </c>
      <c r="F385" s="6">
        <v>1</v>
      </c>
      <c r="G385" s="6">
        <v>1.3159339999999999</v>
      </c>
      <c r="H385" s="6">
        <v>40</v>
      </c>
      <c r="I385" s="6">
        <v>450</v>
      </c>
      <c r="J385" s="6">
        <v>10</v>
      </c>
      <c r="K385" s="6">
        <v>4</v>
      </c>
      <c r="L385" s="6">
        <v>5</v>
      </c>
      <c r="M385" s="6">
        <v>18</v>
      </c>
      <c r="N385" s="6">
        <v>25</v>
      </c>
      <c r="O385" s="6">
        <v>45</v>
      </c>
      <c r="P385" s="6">
        <v>4</v>
      </c>
      <c r="Q385" s="6">
        <f t="shared" si="37"/>
        <v>777.31593399999997</v>
      </c>
      <c r="R385" s="6" t="str">
        <f t="shared" si="38"/>
        <v>HIGH_HEALTHY</v>
      </c>
      <c r="S385" s="6"/>
      <c r="T385" s="6"/>
    </row>
    <row r="386" spans="1:20" x14ac:dyDescent="0.35">
      <c r="A386" t="s">
        <v>318</v>
      </c>
      <c r="B386" t="s">
        <v>399</v>
      </c>
      <c r="C386" s="6">
        <v>310</v>
      </c>
      <c r="D386" s="6">
        <v>205</v>
      </c>
      <c r="E386" s="6">
        <v>23</v>
      </c>
      <c r="F386" s="6">
        <v>9</v>
      </c>
      <c r="G386" s="6">
        <v>1</v>
      </c>
      <c r="H386" s="6">
        <v>50</v>
      </c>
      <c r="I386" s="6">
        <v>1280</v>
      </c>
      <c r="J386" s="6">
        <v>11</v>
      </c>
      <c r="K386" s="6">
        <v>4</v>
      </c>
      <c r="L386" s="6">
        <v>6</v>
      </c>
      <c r="M386" s="6">
        <v>15</v>
      </c>
      <c r="N386" s="6">
        <v>50</v>
      </c>
      <c r="O386" s="6">
        <v>50</v>
      </c>
      <c r="P386" s="6">
        <v>8</v>
      </c>
      <c r="Q386" s="6">
        <f t="shared" si="37"/>
        <v>2022</v>
      </c>
      <c r="R386" s="6" t="str">
        <f t="shared" si="38"/>
        <v>HIGH_HEALTHY</v>
      </c>
      <c r="S386" s="6"/>
      <c r="T386" s="6"/>
    </row>
    <row r="387" spans="1:20" x14ac:dyDescent="0.35">
      <c r="A387" t="s">
        <v>318</v>
      </c>
      <c r="B387" t="s">
        <v>400</v>
      </c>
      <c r="C387" s="6">
        <v>210</v>
      </c>
      <c r="D387" s="6">
        <v>75</v>
      </c>
      <c r="E387" s="6">
        <v>8</v>
      </c>
      <c r="F387" s="6">
        <v>4</v>
      </c>
      <c r="G387" s="6">
        <v>1.3159339999999999</v>
      </c>
      <c r="H387" s="6">
        <v>50</v>
      </c>
      <c r="I387" s="6">
        <v>830</v>
      </c>
      <c r="J387" s="6">
        <v>14</v>
      </c>
      <c r="K387" s="6">
        <v>4</v>
      </c>
      <c r="L387" s="6">
        <v>6</v>
      </c>
      <c r="M387" s="6">
        <v>20</v>
      </c>
      <c r="N387" s="6">
        <v>50</v>
      </c>
      <c r="O387" s="6">
        <v>50</v>
      </c>
      <c r="P387" s="6">
        <v>15</v>
      </c>
      <c r="Q387" s="6">
        <f t="shared" ref="Q387:Q450" si="39">SUM(C387:P387)</f>
        <v>1337.315934</v>
      </c>
      <c r="R387" s="6" t="str">
        <f t="shared" ref="R387:R450" si="40">IF(1 - (Q387 - MIN($Q$2:$Q$516)) / (MAX($Q$2:$Q$516) - MIN($Q$2:$Q$516)) &gt;= 0.5, "HIGH_HEALTHY", "LOW_HEALTHY")</f>
        <v>HIGH_HEALTHY</v>
      </c>
      <c r="S387" s="6"/>
      <c r="T387" s="6"/>
    </row>
    <row r="388" spans="1:20" x14ac:dyDescent="0.35">
      <c r="A388" t="s">
        <v>318</v>
      </c>
      <c r="B388" t="s">
        <v>401</v>
      </c>
      <c r="C388" s="6">
        <v>140</v>
      </c>
      <c r="D388" s="6">
        <v>30</v>
      </c>
      <c r="E388" s="6">
        <v>4</v>
      </c>
      <c r="F388" s="6">
        <v>1</v>
      </c>
      <c r="G388" s="6">
        <v>1.3159339999999999</v>
      </c>
      <c r="H388" s="6">
        <v>40</v>
      </c>
      <c r="I388" s="6">
        <v>640</v>
      </c>
      <c r="J388" s="6">
        <v>11</v>
      </c>
      <c r="K388" s="6">
        <v>4</v>
      </c>
      <c r="L388" s="6">
        <v>5</v>
      </c>
      <c r="M388" s="6">
        <v>17</v>
      </c>
      <c r="N388" s="6">
        <v>25</v>
      </c>
      <c r="O388" s="6">
        <v>45</v>
      </c>
      <c r="P388" s="6">
        <v>6</v>
      </c>
      <c r="Q388" s="6">
        <f t="shared" si="39"/>
        <v>969.31593399999997</v>
      </c>
      <c r="R388" s="6" t="str">
        <f t="shared" si="40"/>
        <v>HIGH_HEALTHY</v>
      </c>
      <c r="S388" s="6"/>
      <c r="T388" s="6"/>
    </row>
    <row r="389" spans="1:20" x14ac:dyDescent="0.35">
      <c r="A389" t="s">
        <v>318</v>
      </c>
      <c r="B389" t="s">
        <v>402</v>
      </c>
      <c r="C389" s="6">
        <v>200</v>
      </c>
      <c r="D389" s="6">
        <v>85</v>
      </c>
      <c r="E389" s="6">
        <v>10</v>
      </c>
      <c r="F389" s="6">
        <v>5</v>
      </c>
      <c r="G389" s="6">
        <v>1.3159339999999999</v>
      </c>
      <c r="H389" s="6">
        <v>45</v>
      </c>
      <c r="I389" s="6">
        <v>910</v>
      </c>
      <c r="J389" s="6">
        <v>13</v>
      </c>
      <c r="K389" s="6">
        <v>4</v>
      </c>
      <c r="L389" s="6">
        <v>6</v>
      </c>
      <c r="M389" s="6">
        <v>18</v>
      </c>
      <c r="N389" s="6">
        <v>50</v>
      </c>
      <c r="O389" s="6">
        <v>50</v>
      </c>
      <c r="P389" s="6">
        <v>15</v>
      </c>
      <c r="Q389" s="6">
        <f t="shared" si="39"/>
        <v>1412.315934</v>
      </c>
      <c r="R389" s="6" t="str">
        <f t="shared" si="40"/>
        <v>HIGH_HEALTHY</v>
      </c>
      <c r="S389" s="6"/>
      <c r="T389" s="6"/>
    </row>
    <row r="390" spans="1:20" x14ac:dyDescent="0.35">
      <c r="A390" t="s">
        <v>318</v>
      </c>
      <c r="B390" t="s">
        <v>403</v>
      </c>
      <c r="C390" s="6">
        <v>200</v>
      </c>
      <c r="D390" s="6">
        <v>25</v>
      </c>
      <c r="E390" s="6">
        <v>3</v>
      </c>
      <c r="F390" s="6">
        <v>1</v>
      </c>
      <c r="G390" s="6">
        <v>1.3159339999999999</v>
      </c>
      <c r="H390" s="6">
        <v>50</v>
      </c>
      <c r="I390" s="6">
        <v>660</v>
      </c>
      <c r="J390" s="6">
        <v>24</v>
      </c>
      <c r="K390" s="6">
        <v>4</v>
      </c>
      <c r="L390" s="6">
        <v>16</v>
      </c>
      <c r="M390" s="6">
        <v>20</v>
      </c>
      <c r="N390" s="6">
        <v>25</v>
      </c>
      <c r="O390" s="6">
        <v>50</v>
      </c>
      <c r="P390" s="6">
        <v>6</v>
      </c>
      <c r="Q390" s="6">
        <f t="shared" si="39"/>
        <v>1085.315934</v>
      </c>
      <c r="R390" s="6" t="str">
        <f t="shared" si="40"/>
        <v>HIGH_HEALTHY</v>
      </c>
      <c r="S390" s="6"/>
      <c r="T390" s="6"/>
    </row>
    <row r="391" spans="1:20" x14ac:dyDescent="0.35">
      <c r="A391" t="s">
        <v>318</v>
      </c>
      <c r="B391" t="s">
        <v>404</v>
      </c>
      <c r="C391" s="6">
        <v>310</v>
      </c>
      <c r="D391" s="6">
        <v>215</v>
      </c>
      <c r="E391" s="6">
        <v>24</v>
      </c>
      <c r="F391" s="6">
        <v>4</v>
      </c>
      <c r="G391" s="6">
        <v>1.3159339999999999</v>
      </c>
      <c r="H391" s="6">
        <v>40</v>
      </c>
      <c r="I391" s="6">
        <v>370</v>
      </c>
      <c r="J391" s="6">
        <v>10</v>
      </c>
      <c r="K391" s="6">
        <v>4</v>
      </c>
      <c r="L391" s="6">
        <v>4</v>
      </c>
      <c r="M391" s="6">
        <v>15</v>
      </c>
      <c r="N391" s="6">
        <v>50</v>
      </c>
      <c r="O391" s="6">
        <v>50</v>
      </c>
      <c r="P391" s="6">
        <v>6</v>
      </c>
      <c r="Q391" s="6">
        <f t="shared" si="39"/>
        <v>1103.315934</v>
      </c>
      <c r="R391" s="6" t="str">
        <f t="shared" si="40"/>
        <v>HIGH_HEALTHY</v>
      </c>
      <c r="S391" s="6"/>
      <c r="T391" s="6"/>
    </row>
    <row r="392" spans="1:20" x14ac:dyDescent="0.35">
      <c r="A392" t="s">
        <v>318</v>
      </c>
      <c r="B392" t="s">
        <v>405</v>
      </c>
      <c r="C392" s="6">
        <v>110</v>
      </c>
      <c r="D392" s="6">
        <v>20</v>
      </c>
      <c r="E392" s="6">
        <v>3</v>
      </c>
      <c r="F392" s="6">
        <v>1</v>
      </c>
      <c r="G392" s="6">
        <v>1.3159339999999999</v>
      </c>
      <c r="H392" s="6">
        <v>25</v>
      </c>
      <c r="I392" s="6">
        <v>580</v>
      </c>
      <c r="J392" s="6">
        <v>11</v>
      </c>
      <c r="K392" s="6">
        <v>4</v>
      </c>
      <c r="L392" s="6">
        <v>5</v>
      </c>
      <c r="M392" s="6">
        <v>12</v>
      </c>
      <c r="N392" s="6">
        <v>25</v>
      </c>
      <c r="O392" s="6">
        <v>45</v>
      </c>
      <c r="P392" s="6">
        <v>6</v>
      </c>
      <c r="Q392" s="6">
        <f t="shared" si="39"/>
        <v>848.31593399999997</v>
      </c>
      <c r="R392" s="6" t="str">
        <f t="shared" si="40"/>
        <v>HIGH_HEALTHY</v>
      </c>
      <c r="S392" s="6"/>
      <c r="T392" s="6"/>
    </row>
    <row r="393" spans="1:20" x14ac:dyDescent="0.35">
      <c r="A393" t="s">
        <v>318</v>
      </c>
      <c r="B393" t="s">
        <v>406</v>
      </c>
      <c r="C393" s="6">
        <v>110</v>
      </c>
      <c r="D393" s="6">
        <v>20</v>
      </c>
      <c r="E393" s="6">
        <v>2</v>
      </c>
      <c r="F393" s="6">
        <v>1</v>
      </c>
      <c r="G393" s="6">
        <v>1.3159339999999999</v>
      </c>
      <c r="H393" s="6">
        <v>20</v>
      </c>
      <c r="I393" s="6">
        <v>570</v>
      </c>
      <c r="J393" s="6">
        <v>11</v>
      </c>
      <c r="K393" s="6">
        <v>4</v>
      </c>
      <c r="L393" s="6">
        <v>5</v>
      </c>
      <c r="M393" s="6">
        <v>12</v>
      </c>
      <c r="N393" s="6">
        <v>25</v>
      </c>
      <c r="O393" s="6">
        <v>45</v>
      </c>
      <c r="P393" s="6">
        <v>6</v>
      </c>
      <c r="Q393" s="6">
        <f t="shared" si="39"/>
        <v>832.31593399999997</v>
      </c>
      <c r="R393" s="6" t="str">
        <f t="shared" si="40"/>
        <v>HIGH_HEALTHY</v>
      </c>
      <c r="S393" s="6"/>
      <c r="T393" s="6"/>
    </row>
    <row r="394" spans="1:20" x14ac:dyDescent="0.35">
      <c r="A394" t="s">
        <v>318</v>
      </c>
      <c r="B394" t="s">
        <v>407</v>
      </c>
      <c r="C394" s="6">
        <v>50</v>
      </c>
      <c r="D394" s="6">
        <v>10</v>
      </c>
      <c r="E394" s="6">
        <v>1</v>
      </c>
      <c r="F394" s="6">
        <v>8.233333</v>
      </c>
      <c r="G394" s="6">
        <v>1.3159339999999999</v>
      </c>
      <c r="H394" s="6">
        <v>74.184889999999996</v>
      </c>
      <c r="I394" s="6">
        <v>65</v>
      </c>
      <c r="J394" s="6">
        <v>9</v>
      </c>
      <c r="K394" s="6">
        <v>4</v>
      </c>
      <c r="L394" s="6">
        <v>4</v>
      </c>
      <c r="M394" s="6">
        <v>3</v>
      </c>
      <c r="N394" s="6">
        <v>25</v>
      </c>
      <c r="O394" s="6">
        <v>45</v>
      </c>
      <c r="P394" s="6">
        <v>4</v>
      </c>
      <c r="Q394" s="6">
        <f t="shared" si="39"/>
        <v>303.73415699999998</v>
      </c>
      <c r="R394" s="6" t="str">
        <f t="shared" si="40"/>
        <v>HIGH_HEALTHY</v>
      </c>
      <c r="S394" s="6"/>
      <c r="T394" s="6"/>
    </row>
    <row r="395" spans="1:20" x14ac:dyDescent="0.35">
      <c r="A395" t="s">
        <v>318</v>
      </c>
      <c r="B395" t="s">
        <v>408</v>
      </c>
      <c r="C395" s="6">
        <v>760</v>
      </c>
      <c r="D395" s="6">
        <v>330</v>
      </c>
      <c r="E395" s="6">
        <v>37</v>
      </c>
      <c r="F395" s="6">
        <v>12</v>
      </c>
      <c r="G395" s="6">
        <v>1</v>
      </c>
      <c r="H395" s="6">
        <v>100</v>
      </c>
      <c r="I395" s="6">
        <v>2250</v>
      </c>
      <c r="J395" s="6">
        <v>65</v>
      </c>
      <c r="K395" s="6">
        <v>4</v>
      </c>
      <c r="L395" s="6">
        <v>7</v>
      </c>
      <c r="M395" s="6">
        <v>43</v>
      </c>
      <c r="N395" s="6">
        <v>15</v>
      </c>
      <c r="O395" s="6">
        <v>45</v>
      </c>
      <c r="P395" s="6">
        <v>30</v>
      </c>
      <c r="Q395" s="6">
        <f t="shared" si="39"/>
        <v>3699</v>
      </c>
      <c r="R395" s="6" t="str">
        <f t="shared" si="40"/>
        <v>HIGH_HEALTHY</v>
      </c>
      <c r="S395" s="6"/>
      <c r="T395" s="6"/>
    </row>
    <row r="396" spans="1:20" x14ac:dyDescent="0.35">
      <c r="A396" t="s">
        <v>318</v>
      </c>
      <c r="B396" t="s">
        <v>409</v>
      </c>
      <c r="C396" s="6">
        <v>730</v>
      </c>
      <c r="D396" s="6">
        <v>310</v>
      </c>
      <c r="E396" s="6">
        <v>34</v>
      </c>
      <c r="F396" s="6">
        <v>10</v>
      </c>
      <c r="G396" s="6">
        <v>0.5</v>
      </c>
      <c r="H396" s="6">
        <v>135</v>
      </c>
      <c r="I396" s="6">
        <v>1900</v>
      </c>
      <c r="J396" s="6">
        <v>53</v>
      </c>
      <c r="K396" s="6">
        <v>3</v>
      </c>
      <c r="L396" s="6">
        <v>4</v>
      </c>
      <c r="M396" s="6">
        <v>55</v>
      </c>
      <c r="N396" s="6">
        <v>15</v>
      </c>
      <c r="O396" s="6">
        <v>8</v>
      </c>
      <c r="P396" s="6">
        <v>45</v>
      </c>
      <c r="Q396" s="6">
        <f t="shared" si="39"/>
        <v>3302.5</v>
      </c>
      <c r="R396" s="6" t="str">
        <f t="shared" si="40"/>
        <v>HIGH_HEALTHY</v>
      </c>
      <c r="S396" s="6"/>
      <c r="T396" s="6"/>
    </row>
    <row r="397" spans="1:20" x14ac:dyDescent="0.35">
      <c r="A397" t="s">
        <v>318</v>
      </c>
      <c r="B397" t="s">
        <v>410</v>
      </c>
      <c r="C397" s="6">
        <v>810</v>
      </c>
      <c r="D397" s="6">
        <v>380</v>
      </c>
      <c r="E397" s="6">
        <v>42</v>
      </c>
      <c r="F397" s="6">
        <v>13</v>
      </c>
      <c r="G397" s="6">
        <v>0.5</v>
      </c>
      <c r="H397" s="6">
        <v>75</v>
      </c>
      <c r="I397" s="6">
        <v>2970</v>
      </c>
      <c r="J397" s="6">
        <v>62</v>
      </c>
      <c r="K397" s="6">
        <v>3</v>
      </c>
      <c r="L397" s="6">
        <v>6</v>
      </c>
      <c r="M397" s="6">
        <v>43</v>
      </c>
      <c r="N397" s="6">
        <v>10</v>
      </c>
      <c r="O397" s="6">
        <v>30</v>
      </c>
      <c r="P397" s="6">
        <v>30</v>
      </c>
      <c r="Q397" s="6">
        <f t="shared" si="39"/>
        <v>4474.5</v>
      </c>
      <c r="R397" s="6" t="str">
        <f t="shared" si="40"/>
        <v>HIGH_HEALTHY</v>
      </c>
      <c r="S397" s="6"/>
      <c r="T397" s="6"/>
    </row>
    <row r="398" spans="1:20" x14ac:dyDescent="0.35">
      <c r="A398" t="s">
        <v>318</v>
      </c>
      <c r="B398" t="s">
        <v>411</v>
      </c>
      <c r="C398" s="6">
        <v>740</v>
      </c>
      <c r="D398" s="6">
        <v>230</v>
      </c>
      <c r="E398" s="6">
        <v>25</v>
      </c>
      <c r="F398" s="6">
        <v>11</v>
      </c>
      <c r="G398" s="6">
        <v>1.3159339999999999</v>
      </c>
      <c r="H398" s="6">
        <v>50</v>
      </c>
      <c r="I398" s="6">
        <v>1270</v>
      </c>
      <c r="J398" s="6">
        <v>100</v>
      </c>
      <c r="K398" s="6">
        <v>5</v>
      </c>
      <c r="L398" s="6">
        <v>9</v>
      </c>
      <c r="M398" s="6">
        <v>36</v>
      </c>
      <c r="N398" s="6">
        <v>35</v>
      </c>
      <c r="O398" s="6">
        <v>30</v>
      </c>
      <c r="P398" s="6">
        <v>60</v>
      </c>
      <c r="Q398" s="6">
        <f t="shared" si="39"/>
        <v>2602.3159340000002</v>
      </c>
      <c r="R398" s="6" t="str">
        <f t="shared" si="40"/>
        <v>HIGH_HEALTHY</v>
      </c>
      <c r="S398" s="6"/>
      <c r="T398" s="6"/>
    </row>
    <row r="399" spans="1:20" x14ac:dyDescent="0.35">
      <c r="A399" t="s">
        <v>318</v>
      </c>
      <c r="B399" t="s">
        <v>412</v>
      </c>
      <c r="C399" s="6">
        <v>680</v>
      </c>
      <c r="D399" s="6">
        <v>200</v>
      </c>
      <c r="E399" s="6">
        <v>22</v>
      </c>
      <c r="F399" s="6">
        <v>9</v>
      </c>
      <c r="G399" s="6">
        <v>1.3159339999999999</v>
      </c>
      <c r="H399" s="6">
        <v>40</v>
      </c>
      <c r="I399" s="6">
        <v>1070</v>
      </c>
      <c r="J399" s="6">
        <v>96</v>
      </c>
      <c r="K399" s="6">
        <v>4</v>
      </c>
      <c r="L399" s="6">
        <v>7</v>
      </c>
      <c r="M399" s="6">
        <v>32</v>
      </c>
      <c r="N399" s="6">
        <v>25</v>
      </c>
      <c r="O399" s="6">
        <v>4</v>
      </c>
      <c r="P399" s="6">
        <v>45</v>
      </c>
      <c r="Q399" s="6">
        <f t="shared" si="39"/>
        <v>2235.3159340000002</v>
      </c>
      <c r="R399" s="6" t="str">
        <f t="shared" si="40"/>
        <v>HIGH_HEALTHY</v>
      </c>
      <c r="S399" s="6"/>
      <c r="T399" s="6"/>
    </row>
    <row r="400" spans="1:20" x14ac:dyDescent="0.35">
      <c r="A400" t="s">
        <v>318</v>
      </c>
      <c r="B400" t="s">
        <v>413</v>
      </c>
      <c r="C400" s="6">
        <v>790</v>
      </c>
      <c r="D400" s="6">
        <v>290</v>
      </c>
      <c r="E400" s="6">
        <v>32</v>
      </c>
      <c r="F400" s="6">
        <v>13</v>
      </c>
      <c r="G400" s="6">
        <v>1.3159339999999999</v>
      </c>
      <c r="H400" s="6">
        <v>60</v>
      </c>
      <c r="I400" s="6">
        <v>1350</v>
      </c>
      <c r="J400" s="6">
        <v>96</v>
      </c>
      <c r="K400" s="6">
        <v>4</v>
      </c>
      <c r="L400" s="6">
        <v>8</v>
      </c>
      <c r="M400" s="6">
        <v>38</v>
      </c>
      <c r="N400" s="6">
        <v>30</v>
      </c>
      <c r="O400" s="6">
        <v>4</v>
      </c>
      <c r="P400" s="6">
        <v>60</v>
      </c>
      <c r="Q400" s="6">
        <f t="shared" si="39"/>
        <v>2776.3159340000002</v>
      </c>
      <c r="R400" s="6" t="str">
        <f t="shared" si="40"/>
        <v>HIGH_HEALTHY</v>
      </c>
      <c r="S400" s="6"/>
      <c r="T400" s="6"/>
    </row>
    <row r="401" spans="1:20" x14ac:dyDescent="0.35">
      <c r="A401" t="s">
        <v>318</v>
      </c>
      <c r="B401" t="s">
        <v>414</v>
      </c>
      <c r="C401" s="6">
        <v>820</v>
      </c>
      <c r="D401" s="6">
        <v>310</v>
      </c>
      <c r="E401" s="6">
        <v>34</v>
      </c>
      <c r="F401" s="6">
        <v>14</v>
      </c>
      <c r="G401" s="6">
        <v>1.3159339999999999</v>
      </c>
      <c r="H401" s="6">
        <v>70</v>
      </c>
      <c r="I401" s="6">
        <v>1420</v>
      </c>
      <c r="J401" s="6">
        <v>97</v>
      </c>
      <c r="K401" s="6">
        <v>4</v>
      </c>
      <c r="L401" s="6">
        <v>8</v>
      </c>
      <c r="M401" s="6">
        <v>39</v>
      </c>
      <c r="N401" s="6">
        <v>30</v>
      </c>
      <c r="O401" s="6">
        <v>4</v>
      </c>
      <c r="P401" s="6">
        <v>60</v>
      </c>
      <c r="Q401" s="6">
        <f t="shared" si="39"/>
        <v>2911.3159340000002</v>
      </c>
      <c r="R401" s="6" t="str">
        <f t="shared" si="40"/>
        <v>HIGH_HEALTHY</v>
      </c>
      <c r="S401" s="6"/>
      <c r="T401" s="6"/>
    </row>
    <row r="402" spans="1:20" x14ac:dyDescent="0.35">
      <c r="A402" t="s">
        <v>415</v>
      </c>
      <c r="B402" t="s">
        <v>416</v>
      </c>
      <c r="C402" s="6">
        <v>540</v>
      </c>
      <c r="D402" s="6">
        <v>230</v>
      </c>
      <c r="E402" s="6">
        <v>26</v>
      </c>
      <c r="F402" s="6">
        <v>7</v>
      </c>
      <c r="G402" s="6">
        <v>1</v>
      </c>
      <c r="H402" s="6">
        <v>45</v>
      </c>
      <c r="I402" s="6">
        <v>1360</v>
      </c>
      <c r="J402" s="6">
        <v>59</v>
      </c>
      <c r="K402" s="6">
        <v>7</v>
      </c>
      <c r="L402" s="6">
        <v>4</v>
      </c>
      <c r="M402" s="6">
        <v>19</v>
      </c>
      <c r="N402" s="6">
        <v>21.338349999999998</v>
      </c>
      <c r="O402" s="6">
        <v>22.289860000000001</v>
      </c>
      <c r="P402" s="6">
        <v>25.266670000000001</v>
      </c>
      <c r="Q402" s="6">
        <f t="shared" si="39"/>
        <v>2366.8948799999998</v>
      </c>
      <c r="R402" s="6" t="str">
        <f t="shared" si="40"/>
        <v>HIGH_HEALTHY</v>
      </c>
      <c r="S402" s="6"/>
      <c r="T402" s="6"/>
    </row>
    <row r="403" spans="1:20" x14ac:dyDescent="0.35">
      <c r="A403" t="s">
        <v>415</v>
      </c>
      <c r="B403" t="s">
        <v>417</v>
      </c>
      <c r="C403" s="6">
        <v>460</v>
      </c>
      <c r="D403" s="6">
        <v>170</v>
      </c>
      <c r="E403" s="6">
        <v>18</v>
      </c>
      <c r="F403" s="6">
        <v>7</v>
      </c>
      <c r="G403" s="6">
        <v>1</v>
      </c>
      <c r="H403" s="6">
        <v>45</v>
      </c>
      <c r="I403" s="6">
        <v>1320</v>
      </c>
      <c r="J403" s="6">
        <v>53</v>
      </c>
      <c r="K403" s="6">
        <v>9</v>
      </c>
      <c r="L403" s="6">
        <v>3</v>
      </c>
      <c r="M403" s="6">
        <v>21</v>
      </c>
      <c r="N403" s="6">
        <v>21.338349999999998</v>
      </c>
      <c r="O403" s="6">
        <v>22.289860000000001</v>
      </c>
      <c r="P403" s="6">
        <v>25.266670000000001</v>
      </c>
      <c r="Q403" s="6">
        <f t="shared" si="39"/>
        <v>2175.8948799999998</v>
      </c>
      <c r="R403" s="6" t="str">
        <f t="shared" si="40"/>
        <v>HIGH_HEALTHY</v>
      </c>
      <c r="S403" s="6"/>
      <c r="T403" s="6"/>
    </row>
    <row r="404" spans="1:20" x14ac:dyDescent="0.35">
      <c r="A404" t="s">
        <v>415</v>
      </c>
      <c r="B404" t="s">
        <v>418</v>
      </c>
      <c r="C404" s="6">
        <v>510</v>
      </c>
      <c r="D404" s="6">
        <v>170</v>
      </c>
      <c r="E404" s="6">
        <v>19</v>
      </c>
      <c r="F404" s="6">
        <v>7</v>
      </c>
      <c r="G404" s="6">
        <v>1.3159339999999999</v>
      </c>
      <c r="H404" s="6">
        <v>20</v>
      </c>
      <c r="I404" s="6">
        <v>1090</v>
      </c>
      <c r="J404" s="6">
        <v>68</v>
      </c>
      <c r="K404" s="6">
        <v>11</v>
      </c>
      <c r="L404" s="6">
        <v>4</v>
      </c>
      <c r="M404" s="6">
        <v>16</v>
      </c>
      <c r="N404" s="6">
        <v>21.338349999999998</v>
      </c>
      <c r="O404" s="6">
        <v>22.289860000000001</v>
      </c>
      <c r="P404" s="6">
        <v>25.266670000000001</v>
      </c>
      <c r="Q404" s="6">
        <f t="shared" si="39"/>
        <v>1985.210814</v>
      </c>
      <c r="R404" s="6" t="str">
        <f t="shared" si="40"/>
        <v>HIGH_HEALTHY</v>
      </c>
      <c r="S404" s="6"/>
      <c r="T404" s="6"/>
    </row>
    <row r="405" spans="1:20" x14ac:dyDescent="0.35">
      <c r="A405" t="s">
        <v>415</v>
      </c>
      <c r="B405" t="s">
        <v>419</v>
      </c>
      <c r="C405" s="6">
        <v>370</v>
      </c>
      <c r="D405" s="6">
        <v>100</v>
      </c>
      <c r="E405" s="6">
        <v>11</v>
      </c>
      <c r="F405" s="6">
        <v>4</v>
      </c>
      <c r="G405" s="6">
        <v>1.3159339999999999</v>
      </c>
      <c r="H405" s="6">
        <v>5</v>
      </c>
      <c r="I405" s="6">
        <v>960</v>
      </c>
      <c r="J405" s="6">
        <v>56</v>
      </c>
      <c r="K405" s="6">
        <v>9</v>
      </c>
      <c r="L405" s="6">
        <v>3</v>
      </c>
      <c r="M405" s="6">
        <v>13</v>
      </c>
      <c r="N405" s="6">
        <v>21.338349999999998</v>
      </c>
      <c r="O405" s="6">
        <v>22.289860000000001</v>
      </c>
      <c r="P405" s="6">
        <v>25.266670000000001</v>
      </c>
      <c r="Q405" s="6">
        <f t="shared" si="39"/>
        <v>1601.210814</v>
      </c>
      <c r="R405" s="6" t="str">
        <f t="shared" si="40"/>
        <v>HIGH_HEALTHY</v>
      </c>
      <c r="S405" s="6"/>
      <c r="T405" s="6"/>
    </row>
    <row r="406" spans="1:20" x14ac:dyDescent="0.35">
      <c r="A406" t="s">
        <v>415</v>
      </c>
      <c r="B406" t="s">
        <v>420</v>
      </c>
      <c r="C406" s="6">
        <v>550</v>
      </c>
      <c r="D406" s="6">
        <v>200</v>
      </c>
      <c r="E406" s="6">
        <v>22</v>
      </c>
      <c r="F406" s="6">
        <v>8</v>
      </c>
      <c r="G406" s="6">
        <v>1.3159339999999999</v>
      </c>
      <c r="H406" s="6">
        <v>35</v>
      </c>
      <c r="I406" s="6">
        <v>1270</v>
      </c>
      <c r="J406" s="6">
        <v>68</v>
      </c>
      <c r="K406" s="6">
        <v>8</v>
      </c>
      <c r="L406" s="6">
        <v>5</v>
      </c>
      <c r="M406" s="6">
        <v>19</v>
      </c>
      <c r="N406" s="6">
        <v>21.338349999999998</v>
      </c>
      <c r="O406" s="6">
        <v>22.289860000000001</v>
      </c>
      <c r="P406" s="6">
        <v>25.266670000000001</v>
      </c>
      <c r="Q406" s="6">
        <f t="shared" si="39"/>
        <v>2255.210814</v>
      </c>
      <c r="R406" s="6" t="str">
        <f t="shared" si="40"/>
        <v>HIGH_HEALTHY</v>
      </c>
      <c r="S406" s="6"/>
      <c r="T406" s="6"/>
    </row>
    <row r="407" spans="1:20" x14ac:dyDescent="0.35">
      <c r="A407" t="s">
        <v>415</v>
      </c>
      <c r="B407" t="s">
        <v>421</v>
      </c>
      <c r="C407" s="6">
        <v>440</v>
      </c>
      <c r="D407" s="6">
        <v>160</v>
      </c>
      <c r="E407" s="6">
        <v>18</v>
      </c>
      <c r="F407" s="6">
        <v>5</v>
      </c>
      <c r="G407" s="6">
        <v>1.3159339999999999</v>
      </c>
      <c r="H407" s="6">
        <v>20</v>
      </c>
      <c r="I407" s="6">
        <v>1030</v>
      </c>
      <c r="J407" s="6">
        <v>55</v>
      </c>
      <c r="K407" s="6">
        <v>4</v>
      </c>
      <c r="L407" s="6">
        <v>3</v>
      </c>
      <c r="M407" s="6">
        <v>13</v>
      </c>
      <c r="N407" s="6">
        <v>21.338349999999998</v>
      </c>
      <c r="O407" s="6">
        <v>22.289860000000001</v>
      </c>
      <c r="P407" s="6">
        <v>25.266670000000001</v>
      </c>
      <c r="Q407" s="6">
        <f t="shared" si="39"/>
        <v>1818.210814</v>
      </c>
      <c r="R407" s="6" t="str">
        <f t="shared" si="40"/>
        <v>HIGH_HEALTHY</v>
      </c>
      <c r="S407" s="6"/>
      <c r="T407" s="6"/>
    </row>
    <row r="408" spans="1:20" x14ac:dyDescent="0.35">
      <c r="A408" t="s">
        <v>415</v>
      </c>
      <c r="B408" t="s">
        <v>422</v>
      </c>
      <c r="C408" s="6">
        <v>410</v>
      </c>
      <c r="D408" s="6">
        <v>110</v>
      </c>
      <c r="E408" s="6">
        <v>12</v>
      </c>
      <c r="F408" s="6">
        <v>4</v>
      </c>
      <c r="G408" s="6">
        <v>1.3159339999999999</v>
      </c>
      <c r="H408" s="6">
        <v>10</v>
      </c>
      <c r="I408" s="6">
        <v>1100</v>
      </c>
      <c r="J408" s="6">
        <v>62</v>
      </c>
      <c r="K408" s="6">
        <v>8</v>
      </c>
      <c r="L408" s="6">
        <v>3</v>
      </c>
      <c r="M408" s="6">
        <v>14</v>
      </c>
      <c r="N408" s="6">
        <v>21.338349999999998</v>
      </c>
      <c r="O408" s="6">
        <v>22.289860000000001</v>
      </c>
      <c r="P408" s="6">
        <v>25.266670000000001</v>
      </c>
      <c r="Q408" s="6">
        <f t="shared" si="39"/>
        <v>1803.210814</v>
      </c>
      <c r="R408" s="6" t="str">
        <f t="shared" si="40"/>
        <v>HIGH_HEALTHY</v>
      </c>
      <c r="S408" s="6"/>
      <c r="T408" s="6"/>
    </row>
    <row r="409" spans="1:20" x14ac:dyDescent="0.35">
      <c r="A409" t="s">
        <v>415</v>
      </c>
      <c r="B409" t="s">
        <v>423</v>
      </c>
      <c r="C409" s="6">
        <v>420</v>
      </c>
      <c r="D409" s="6">
        <v>140</v>
      </c>
      <c r="E409" s="6">
        <v>16</v>
      </c>
      <c r="F409" s="6">
        <v>7</v>
      </c>
      <c r="G409" s="6">
        <v>1.3159339999999999</v>
      </c>
      <c r="H409" s="6">
        <v>35</v>
      </c>
      <c r="I409" s="6">
        <v>1090</v>
      </c>
      <c r="J409" s="6">
        <v>53</v>
      </c>
      <c r="K409" s="6">
        <v>8</v>
      </c>
      <c r="L409" s="6">
        <v>5</v>
      </c>
      <c r="M409" s="6">
        <v>16</v>
      </c>
      <c r="N409" s="6">
        <v>21.338349999999998</v>
      </c>
      <c r="O409" s="6">
        <v>22.289860000000001</v>
      </c>
      <c r="P409" s="6">
        <v>25.266670000000001</v>
      </c>
      <c r="Q409" s="6">
        <f t="shared" si="39"/>
        <v>1860.210814</v>
      </c>
      <c r="R409" s="6" t="str">
        <f t="shared" si="40"/>
        <v>HIGH_HEALTHY</v>
      </c>
      <c r="S409" s="6"/>
      <c r="T409" s="6"/>
    </row>
    <row r="410" spans="1:20" x14ac:dyDescent="0.35">
      <c r="A410" t="s">
        <v>415</v>
      </c>
      <c r="B410" t="s">
        <v>424</v>
      </c>
      <c r="C410" s="6">
        <v>390</v>
      </c>
      <c r="D410" s="6">
        <v>110</v>
      </c>
      <c r="E410" s="6">
        <v>12</v>
      </c>
      <c r="F410" s="6">
        <v>5</v>
      </c>
      <c r="G410" s="6">
        <v>1.3159339999999999</v>
      </c>
      <c r="H410" s="6">
        <v>40</v>
      </c>
      <c r="I410" s="6">
        <v>1050</v>
      </c>
      <c r="J410" s="6">
        <v>52</v>
      </c>
      <c r="K410" s="6">
        <v>7</v>
      </c>
      <c r="L410" s="6">
        <v>5</v>
      </c>
      <c r="M410" s="6">
        <v>19</v>
      </c>
      <c r="N410" s="6">
        <v>21.338349999999998</v>
      </c>
      <c r="O410" s="6">
        <v>22.289860000000001</v>
      </c>
      <c r="P410" s="6">
        <v>25.266670000000001</v>
      </c>
      <c r="Q410" s="6">
        <f t="shared" si="39"/>
        <v>1760.210814</v>
      </c>
      <c r="R410" s="6" t="str">
        <f t="shared" si="40"/>
        <v>HIGH_HEALTHY</v>
      </c>
      <c r="S410" s="6"/>
      <c r="T410" s="6"/>
    </row>
    <row r="411" spans="1:20" x14ac:dyDescent="0.35">
      <c r="A411" t="s">
        <v>415</v>
      </c>
      <c r="B411" t="s">
        <v>425</v>
      </c>
      <c r="C411" s="6">
        <v>390</v>
      </c>
      <c r="D411" s="6">
        <v>120</v>
      </c>
      <c r="E411" s="6">
        <v>13</v>
      </c>
      <c r="F411" s="6">
        <v>5</v>
      </c>
      <c r="G411" s="6">
        <v>1.3159339999999999</v>
      </c>
      <c r="H411" s="6">
        <v>30</v>
      </c>
      <c r="I411" s="6">
        <v>1090</v>
      </c>
      <c r="J411" s="6">
        <v>52</v>
      </c>
      <c r="K411" s="6">
        <v>7</v>
      </c>
      <c r="L411" s="6">
        <v>5</v>
      </c>
      <c r="M411" s="6">
        <v>17</v>
      </c>
      <c r="N411" s="6">
        <v>21.338349999999998</v>
      </c>
      <c r="O411" s="6">
        <v>22.289860000000001</v>
      </c>
      <c r="P411" s="6">
        <v>25.266670000000001</v>
      </c>
      <c r="Q411" s="6">
        <f t="shared" si="39"/>
        <v>1799.210814</v>
      </c>
      <c r="R411" s="6" t="str">
        <f t="shared" si="40"/>
        <v>HIGH_HEALTHY</v>
      </c>
      <c r="S411" s="6"/>
      <c r="T411" s="6"/>
    </row>
    <row r="412" spans="1:20" x14ac:dyDescent="0.35">
      <c r="A412" t="s">
        <v>415</v>
      </c>
      <c r="B412" t="s">
        <v>426</v>
      </c>
      <c r="C412" s="6">
        <v>760</v>
      </c>
      <c r="D412" s="6">
        <v>240</v>
      </c>
      <c r="E412" s="6">
        <v>27</v>
      </c>
      <c r="F412" s="6">
        <v>6</v>
      </c>
      <c r="G412" s="6">
        <v>1.3159339999999999</v>
      </c>
      <c r="H412" s="6">
        <v>60</v>
      </c>
      <c r="I412" s="6">
        <v>1960</v>
      </c>
      <c r="J412" s="6">
        <v>96</v>
      </c>
      <c r="K412" s="6">
        <v>12</v>
      </c>
      <c r="L412" s="6">
        <v>7</v>
      </c>
      <c r="M412" s="6">
        <v>32</v>
      </c>
      <c r="N412" s="6">
        <v>21.338349999999998</v>
      </c>
      <c r="O412" s="6">
        <v>22.289860000000001</v>
      </c>
      <c r="P412" s="6">
        <v>25.266670000000001</v>
      </c>
      <c r="Q412" s="6">
        <f t="shared" si="39"/>
        <v>3270.210814</v>
      </c>
      <c r="R412" s="6" t="str">
        <f t="shared" si="40"/>
        <v>HIGH_HEALTHY</v>
      </c>
      <c r="S412" s="6"/>
      <c r="T412" s="6"/>
    </row>
    <row r="413" spans="1:20" x14ac:dyDescent="0.35">
      <c r="A413" t="s">
        <v>415</v>
      </c>
      <c r="B413" t="s">
        <v>427</v>
      </c>
      <c r="C413" s="6">
        <v>780</v>
      </c>
      <c r="D413" s="6">
        <v>250</v>
      </c>
      <c r="E413" s="6">
        <v>28</v>
      </c>
      <c r="F413" s="6">
        <v>7</v>
      </c>
      <c r="G413" s="6">
        <v>1.3159339999999999</v>
      </c>
      <c r="H413" s="6">
        <v>50</v>
      </c>
      <c r="I413" s="6">
        <v>1900</v>
      </c>
      <c r="J413" s="6">
        <v>98</v>
      </c>
      <c r="K413" s="6">
        <v>13</v>
      </c>
      <c r="L413" s="6">
        <v>7</v>
      </c>
      <c r="M413" s="6">
        <v>33</v>
      </c>
      <c r="N413" s="6">
        <v>21.338349999999998</v>
      </c>
      <c r="O413" s="6">
        <v>22.289860000000001</v>
      </c>
      <c r="P413" s="6">
        <v>25.266670000000001</v>
      </c>
      <c r="Q413" s="6">
        <f t="shared" si="39"/>
        <v>3236.210814</v>
      </c>
      <c r="R413" s="6" t="str">
        <f t="shared" si="40"/>
        <v>HIGH_HEALTHY</v>
      </c>
      <c r="S413" s="6"/>
      <c r="T413" s="6"/>
    </row>
    <row r="414" spans="1:20" x14ac:dyDescent="0.35">
      <c r="A414" t="s">
        <v>415</v>
      </c>
      <c r="B414" t="s">
        <v>428</v>
      </c>
      <c r="C414" s="6">
        <v>740</v>
      </c>
      <c r="D414" s="6">
        <v>230</v>
      </c>
      <c r="E414" s="6">
        <v>26</v>
      </c>
      <c r="F414" s="6">
        <v>5</v>
      </c>
      <c r="G414" s="6">
        <v>1.3159339999999999</v>
      </c>
      <c r="H414" s="6">
        <v>10</v>
      </c>
      <c r="I414" s="6">
        <v>1750</v>
      </c>
      <c r="J414" s="6">
        <v>107</v>
      </c>
      <c r="K414" s="6">
        <v>17</v>
      </c>
      <c r="L414" s="6">
        <v>8</v>
      </c>
      <c r="M414" s="6">
        <v>20</v>
      </c>
      <c r="N414" s="6">
        <v>21.338349999999998</v>
      </c>
      <c r="O414" s="6">
        <v>22.289860000000001</v>
      </c>
      <c r="P414" s="6">
        <v>25.266670000000001</v>
      </c>
      <c r="Q414" s="6">
        <f t="shared" si="39"/>
        <v>2983.210814</v>
      </c>
      <c r="R414" s="6" t="str">
        <f t="shared" si="40"/>
        <v>HIGH_HEALTHY</v>
      </c>
      <c r="S414" s="6"/>
      <c r="T414" s="6"/>
    </row>
    <row r="415" spans="1:20" x14ac:dyDescent="0.35">
      <c r="A415" t="s">
        <v>415</v>
      </c>
      <c r="B415" t="s">
        <v>429</v>
      </c>
      <c r="C415" s="6">
        <v>420</v>
      </c>
      <c r="D415" s="6">
        <v>160</v>
      </c>
      <c r="E415" s="6">
        <v>17</v>
      </c>
      <c r="F415" s="6">
        <v>3.5</v>
      </c>
      <c r="G415" s="6">
        <v>1.3159339999999999</v>
      </c>
      <c r="H415" s="6">
        <v>74.184889999999996</v>
      </c>
      <c r="I415" s="6">
        <v>930</v>
      </c>
      <c r="J415" s="6">
        <v>55</v>
      </c>
      <c r="K415" s="6">
        <v>6</v>
      </c>
      <c r="L415" s="6">
        <v>4</v>
      </c>
      <c r="M415" s="6">
        <v>11</v>
      </c>
      <c r="N415" s="6">
        <v>21.338349999999998</v>
      </c>
      <c r="O415" s="6">
        <v>22.289860000000001</v>
      </c>
      <c r="P415" s="6">
        <v>25.266670000000001</v>
      </c>
      <c r="Q415" s="6">
        <f t="shared" si="39"/>
        <v>1750.895704</v>
      </c>
      <c r="R415" s="6" t="str">
        <f t="shared" si="40"/>
        <v>HIGH_HEALTHY</v>
      </c>
      <c r="S415" s="6"/>
      <c r="T415" s="6"/>
    </row>
    <row r="416" spans="1:20" x14ac:dyDescent="0.35">
      <c r="A416" t="s">
        <v>415</v>
      </c>
      <c r="B416" t="s">
        <v>430</v>
      </c>
      <c r="C416" s="6">
        <v>380</v>
      </c>
      <c r="D416" s="6">
        <v>150</v>
      </c>
      <c r="E416" s="6">
        <v>17</v>
      </c>
      <c r="F416" s="6">
        <v>8</v>
      </c>
      <c r="G416" s="6">
        <v>1</v>
      </c>
      <c r="H416" s="6">
        <v>35</v>
      </c>
      <c r="I416" s="6">
        <v>930</v>
      </c>
      <c r="J416" s="6">
        <v>41</v>
      </c>
      <c r="K416" s="6">
        <v>5</v>
      </c>
      <c r="L416" s="6">
        <v>2</v>
      </c>
      <c r="M416" s="6">
        <v>16</v>
      </c>
      <c r="N416" s="6">
        <v>21.338349999999998</v>
      </c>
      <c r="O416" s="6">
        <v>22.289860000000001</v>
      </c>
      <c r="P416" s="6">
        <v>25.266670000000001</v>
      </c>
      <c r="Q416" s="6">
        <f t="shared" si="39"/>
        <v>1653.8948800000001</v>
      </c>
      <c r="R416" s="6" t="str">
        <f t="shared" si="40"/>
        <v>HIGH_HEALTHY</v>
      </c>
      <c r="S416" s="6"/>
      <c r="T416" s="6"/>
    </row>
    <row r="417" spans="1:20" x14ac:dyDescent="0.35">
      <c r="A417" t="s">
        <v>415</v>
      </c>
      <c r="B417" t="s">
        <v>431</v>
      </c>
      <c r="C417" s="6">
        <v>610</v>
      </c>
      <c r="D417" s="6">
        <v>210</v>
      </c>
      <c r="E417" s="6">
        <v>24</v>
      </c>
      <c r="F417" s="6">
        <v>9</v>
      </c>
      <c r="G417" s="6">
        <v>1.3159339999999999</v>
      </c>
      <c r="H417" s="6">
        <v>55</v>
      </c>
      <c r="I417" s="6">
        <v>1510</v>
      </c>
      <c r="J417" s="6">
        <v>74</v>
      </c>
      <c r="K417" s="6">
        <v>5</v>
      </c>
      <c r="L417" s="6">
        <v>5</v>
      </c>
      <c r="M417" s="6">
        <v>25</v>
      </c>
      <c r="N417" s="6">
        <v>10</v>
      </c>
      <c r="O417" s="6">
        <v>4</v>
      </c>
      <c r="P417" s="6">
        <v>35</v>
      </c>
      <c r="Q417" s="6">
        <f t="shared" si="39"/>
        <v>2577.3159340000002</v>
      </c>
      <c r="R417" s="6" t="str">
        <f t="shared" si="40"/>
        <v>HIGH_HEALTHY</v>
      </c>
      <c r="S417" s="6"/>
      <c r="T417" s="6"/>
    </row>
    <row r="418" spans="1:20" x14ac:dyDescent="0.35">
      <c r="A418" t="s">
        <v>415</v>
      </c>
      <c r="B418" t="s">
        <v>432</v>
      </c>
      <c r="C418" s="6">
        <v>610</v>
      </c>
      <c r="D418" s="6">
        <v>220</v>
      </c>
      <c r="E418" s="6">
        <v>24</v>
      </c>
      <c r="F418" s="6">
        <v>9</v>
      </c>
      <c r="G418" s="6">
        <v>1.3159339999999999</v>
      </c>
      <c r="H418" s="6">
        <v>50</v>
      </c>
      <c r="I418" s="6">
        <v>1520</v>
      </c>
      <c r="J418" s="6">
        <v>75</v>
      </c>
      <c r="K418" s="6">
        <v>5</v>
      </c>
      <c r="L418" s="6">
        <v>5</v>
      </c>
      <c r="M418" s="6">
        <v>25</v>
      </c>
      <c r="N418" s="6">
        <v>10</v>
      </c>
      <c r="O418" s="6">
        <v>4</v>
      </c>
      <c r="P418" s="6">
        <v>40</v>
      </c>
      <c r="Q418" s="6">
        <f t="shared" si="39"/>
        <v>2598.3159340000002</v>
      </c>
      <c r="R418" s="6" t="str">
        <f t="shared" si="40"/>
        <v>HIGH_HEALTHY</v>
      </c>
      <c r="S418" s="6"/>
      <c r="T418" s="6"/>
    </row>
    <row r="419" spans="1:20" x14ac:dyDescent="0.35">
      <c r="A419" t="s">
        <v>415</v>
      </c>
      <c r="B419" t="s">
        <v>433</v>
      </c>
      <c r="C419" s="6">
        <v>630</v>
      </c>
      <c r="D419" s="6">
        <v>240</v>
      </c>
      <c r="E419" s="6">
        <v>26</v>
      </c>
      <c r="F419" s="6">
        <v>10</v>
      </c>
      <c r="G419" s="6">
        <v>0.5</v>
      </c>
      <c r="H419" s="6">
        <v>45</v>
      </c>
      <c r="I419" s="6">
        <v>1530</v>
      </c>
      <c r="J419" s="6">
        <v>76</v>
      </c>
      <c r="K419" s="6">
        <v>7</v>
      </c>
      <c r="L419" s="6">
        <v>5</v>
      </c>
      <c r="M419" s="6">
        <v>22</v>
      </c>
      <c r="N419" s="6">
        <v>15</v>
      </c>
      <c r="O419" s="6">
        <v>4</v>
      </c>
      <c r="P419" s="6">
        <v>35</v>
      </c>
      <c r="Q419" s="6">
        <f t="shared" si="39"/>
        <v>2645.5</v>
      </c>
      <c r="R419" s="6" t="str">
        <f t="shared" si="40"/>
        <v>HIGH_HEALTHY</v>
      </c>
      <c r="S419" s="6"/>
      <c r="T419" s="6"/>
    </row>
    <row r="420" spans="1:20" x14ac:dyDescent="0.35">
      <c r="A420" t="s">
        <v>415</v>
      </c>
      <c r="B420" t="s">
        <v>434</v>
      </c>
      <c r="C420" s="6">
        <v>550</v>
      </c>
      <c r="D420" s="6">
        <v>260</v>
      </c>
      <c r="E420" s="6">
        <v>29</v>
      </c>
      <c r="F420" s="6">
        <v>9</v>
      </c>
      <c r="G420" s="6">
        <v>0.5</v>
      </c>
      <c r="H420" s="6">
        <v>50</v>
      </c>
      <c r="I420" s="6">
        <v>1130</v>
      </c>
      <c r="J420" s="6">
        <v>52</v>
      </c>
      <c r="K420" s="6">
        <v>7</v>
      </c>
      <c r="L420" s="6">
        <v>4</v>
      </c>
      <c r="M420" s="6">
        <v>20</v>
      </c>
      <c r="N420" s="6">
        <v>15</v>
      </c>
      <c r="O420" s="6">
        <v>6</v>
      </c>
      <c r="P420" s="6">
        <v>20</v>
      </c>
      <c r="Q420" s="6">
        <f t="shared" si="39"/>
        <v>2152.5</v>
      </c>
      <c r="R420" s="6" t="str">
        <f t="shared" si="40"/>
        <v>HIGH_HEALTHY</v>
      </c>
      <c r="S420" s="6"/>
      <c r="T420" s="6"/>
    </row>
    <row r="421" spans="1:20" x14ac:dyDescent="0.35">
      <c r="A421" t="s">
        <v>415</v>
      </c>
      <c r="B421" t="s">
        <v>435</v>
      </c>
      <c r="C421" s="6">
        <v>620</v>
      </c>
      <c r="D421" s="6">
        <v>270</v>
      </c>
      <c r="E421" s="6">
        <v>30</v>
      </c>
      <c r="F421" s="6">
        <v>10</v>
      </c>
      <c r="G421" s="6">
        <v>1.3159339999999999</v>
      </c>
      <c r="H421" s="6">
        <v>60</v>
      </c>
      <c r="I421" s="6">
        <v>1440</v>
      </c>
      <c r="J421" s="6">
        <v>64</v>
      </c>
      <c r="K421" s="6">
        <v>4</v>
      </c>
      <c r="L421" s="6">
        <v>4</v>
      </c>
      <c r="M421" s="6">
        <v>24</v>
      </c>
      <c r="N421" s="6">
        <v>21.338349999999998</v>
      </c>
      <c r="O421" s="6">
        <v>22.289860000000001</v>
      </c>
      <c r="P421" s="6">
        <v>25.266670000000001</v>
      </c>
      <c r="Q421" s="6">
        <f t="shared" si="39"/>
        <v>2596.210814</v>
      </c>
      <c r="R421" s="6" t="str">
        <f t="shared" si="40"/>
        <v>HIGH_HEALTHY</v>
      </c>
      <c r="S421" s="6"/>
      <c r="T421" s="6"/>
    </row>
    <row r="422" spans="1:20" x14ac:dyDescent="0.35">
      <c r="A422" t="s">
        <v>415</v>
      </c>
      <c r="B422" t="s">
        <v>436</v>
      </c>
      <c r="C422" s="6">
        <v>630</v>
      </c>
      <c r="D422" s="6">
        <v>280</v>
      </c>
      <c r="E422" s="6">
        <v>31</v>
      </c>
      <c r="F422" s="6">
        <v>11</v>
      </c>
      <c r="G422" s="6">
        <v>0.5</v>
      </c>
      <c r="H422" s="6">
        <v>65</v>
      </c>
      <c r="I422" s="6">
        <v>1410</v>
      </c>
      <c r="J422" s="6">
        <v>64</v>
      </c>
      <c r="K422" s="6">
        <v>3</v>
      </c>
      <c r="L422" s="6">
        <v>4</v>
      </c>
      <c r="M422" s="6">
        <v>25</v>
      </c>
      <c r="N422" s="6">
        <v>21.338349999999998</v>
      </c>
      <c r="O422" s="6">
        <v>22.289860000000001</v>
      </c>
      <c r="P422" s="6">
        <v>25.266670000000001</v>
      </c>
      <c r="Q422" s="6">
        <f t="shared" si="39"/>
        <v>2592.3948799999998</v>
      </c>
      <c r="R422" s="6" t="str">
        <f t="shared" si="40"/>
        <v>HIGH_HEALTHY</v>
      </c>
      <c r="S422" s="6"/>
      <c r="T422" s="6"/>
    </row>
    <row r="423" spans="1:20" x14ac:dyDescent="0.35">
      <c r="A423" t="s">
        <v>415</v>
      </c>
      <c r="B423" t="s">
        <v>437</v>
      </c>
      <c r="C423" s="6">
        <v>650</v>
      </c>
      <c r="D423" s="6">
        <v>300</v>
      </c>
      <c r="E423" s="6">
        <v>34</v>
      </c>
      <c r="F423" s="6">
        <v>12</v>
      </c>
      <c r="G423" s="6">
        <v>0.5</v>
      </c>
      <c r="H423" s="6">
        <v>60</v>
      </c>
      <c r="I423" s="6">
        <v>1450</v>
      </c>
      <c r="J423" s="6">
        <v>65</v>
      </c>
      <c r="K423" s="6">
        <v>6</v>
      </c>
      <c r="L423" s="6">
        <v>5</v>
      </c>
      <c r="M423" s="6">
        <v>22</v>
      </c>
      <c r="N423" s="6">
        <v>21.338349999999998</v>
      </c>
      <c r="O423" s="6">
        <v>22.289860000000001</v>
      </c>
      <c r="P423" s="6">
        <v>25.266670000000001</v>
      </c>
      <c r="Q423" s="6">
        <f t="shared" si="39"/>
        <v>2673.3948799999998</v>
      </c>
      <c r="R423" s="6" t="str">
        <f t="shared" si="40"/>
        <v>HIGH_HEALTHY</v>
      </c>
      <c r="S423" s="6"/>
      <c r="T423" s="6"/>
    </row>
    <row r="424" spans="1:20" x14ac:dyDescent="0.35">
      <c r="A424" t="s">
        <v>415</v>
      </c>
      <c r="B424" t="s">
        <v>438</v>
      </c>
      <c r="C424" s="6">
        <v>400</v>
      </c>
      <c r="D424" s="6">
        <v>160</v>
      </c>
      <c r="E424" s="6">
        <v>18</v>
      </c>
      <c r="F424" s="6">
        <v>4.5</v>
      </c>
      <c r="G424" s="6">
        <v>1.3159339999999999</v>
      </c>
      <c r="H424" s="6">
        <v>30</v>
      </c>
      <c r="I424" s="6">
        <v>960</v>
      </c>
      <c r="J424" s="6">
        <v>45</v>
      </c>
      <c r="K424" s="6">
        <v>3</v>
      </c>
      <c r="L424" s="6">
        <v>3</v>
      </c>
      <c r="M424" s="6">
        <v>16</v>
      </c>
      <c r="N424" s="6">
        <v>21.338349999999998</v>
      </c>
      <c r="O424" s="6">
        <v>22.289860000000001</v>
      </c>
      <c r="P424" s="6">
        <v>25.266670000000001</v>
      </c>
      <c r="Q424" s="6">
        <f t="shared" si="39"/>
        <v>1709.710814</v>
      </c>
      <c r="R424" s="6" t="str">
        <f t="shared" si="40"/>
        <v>HIGH_HEALTHY</v>
      </c>
      <c r="S424" s="6"/>
      <c r="T424" s="6"/>
    </row>
    <row r="425" spans="1:20" x14ac:dyDescent="0.35">
      <c r="A425" t="s">
        <v>415</v>
      </c>
      <c r="B425" t="s">
        <v>439</v>
      </c>
      <c r="C425" s="6">
        <v>710</v>
      </c>
      <c r="D425" s="6">
        <v>320</v>
      </c>
      <c r="E425" s="6">
        <v>35</v>
      </c>
      <c r="F425" s="6">
        <v>13</v>
      </c>
      <c r="G425" s="6">
        <v>1</v>
      </c>
      <c r="H425" s="6">
        <v>75</v>
      </c>
      <c r="I425" s="6">
        <v>2260</v>
      </c>
      <c r="J425" s="6">
        <v>70</v>
      </c>
      <c r="K425" s="6">
        <v>10</v>
      </c>
      <c r="L425" s="6">
        <v>4</v>
      </c>
      <c r="M425" s="6">
        <v>28</v>
      </c>
      <c r="N425" s="6">
        <v>21.338349999999998</v>
      </c>
      <c r="O425" s="6">
        <v>22.289860000000001</v>
      </c>
      <c r="P425" s="6">
        <v>25.266670000000001</v>
      </c>
      <c r="Q425" s="6">
        <f t="shared" si="39"/>
        <v>3594.8948799999998</v>
      </c>
      <c r="R425" s="6" t="str">
        <f t="shared" si="40"/>
        <v>HIGH_HEALTHY</v>
      </c>
      <c r="S425" s="6"/>
      <c r="T425" s="6"/>
    </row>
    <row r="426" spans="1:20" x14ac:dyDescent="0.35">
      <c r="A426" t="s">
        <v>415</v>
      </c>
      <c r="B426" t="s">
        <v>440</v>
      </c>
      <c r="C426" s="6">
        <v>650</v>
      </c>
      <c r="D426" s="6">
        <v>250</v>
      </c>
      <c r="E426" s="6">
        <v>28</v>
      </c>
      <c r="F426" s="6">
        <v>10</v>
      </c>
      <c r="G426" s="6">
        <v>1.3159339999999999</v>
      </c>
      <c r="H426" s="6">
        <v>70</v>
      </c>
      <c r="I426" s="6">
        <v>2230</v>
      </c>
      <c r="J426" s="6">
        <v>67</v>
      </c>
      <c r="K426" s="6">
        <v>8</v>
      </c>
      <c r="L426" s="6">
        <v>4</v>
      </c>
      <c r="M426" s="6">
        <v>34</v>
      </c>
      <c r="N426" s="6">
        <v>21.338349999999998</v>
      </c>
      <c r="O426" s="6">
        <v>22.289860000000001</v>
      </c>
      <c r="P426" s="6">
        <v>25.266670000000001</v>
      </c>
      <c r="Q426" s="6">
        <f t="shared" si="39"/>
        <v>3421.210814</v>
      </c>
      <c r="R426" s="6" t="str">
        <f t="shared" si="40"/>
        <v>HIGH_HEALTHY</v>
      </c>
      <c r="S426" s="6"/>
      <c r="T426" s="6"/>
    </row>
    <row r="427" spans="1:20" x14ac:dyDescent="0.35">
      <c r="A427" t="s">
        <v>415</v>
      </c>
      <c r="B427" t="s">
        <v>441</v>
      </c>
      <c r="C427" s="6">
        <v>670</v>
      </c>
      <c r="D427" s="6">
        <v>260</v>
      </c>
      <c r="E427" s="6">
        <v>29</v>
      </c>
      <c r="F427" s="6">
        <v>11</v>
      </c>
      <c r="G427" s="6">
        <v>0.5</v>
      </c>
      <c r="H427" s="6">
        <v>80</v>
      </c>
      <c r="I427" s="6">
        <v>2080</v>
      </c>
      <c r="J427" s="6">
        <v>68</v>
      </c>
      <c r="K427" s="6">
        <v>7</v>
      </c>
      <c r="L427" s="6">
        <v>4</v>
      </c>
      <c r="M427" s="6">
        <v>35</v>
      </c>
      <c r="N427" s="6">
        <v>21.338349999999998</v>
      </c>
      <c r="O427" s="6">
        <v>22.289860000000001</v>
      </c>
      <c r="P427" s="6">
        <v>25.266670000000001</v>
      </c>
      <c r="Q427" s="6">
        <f t="shared" si="39"/>
        <v>3313.3948799999998</v>
      </c>
      <c r="R427" s="6" t="str">
        <f t="shared" si="40"/>
        <v>HIGH_HEALTHY</v>
      </c>
      <c r="S427" s="6"/>
      <c r="T427" s="6"/>
    </row>
    <row r="428" spans="1:20" x14ac:dyDescent="0.35">
      <c r="A428" t="s">
        <v>415</v>
      </c>
      <c r="B428" t="s">
        <v>442</v>
      </c>
      <c r="C428" s="6">
        <v>540</v>
      </c>
      <c r="D428" s="6">
        <v>180</v>
      </c>
      <c r="E428" s="6">
        <v>20</v>
      </c>
      <c r="F428" s="6">
        <v>8</v>
      </c>
      <c r="G428" s="6">
        <v>1.3159339999999999</v>
      </c>
      <c r="H428" s="6">
        <v>55</v>
      </c>
      <c r="I428" s="6">
        <v>1740</v>
      </c>
      <c r="J428" s="6">
        <v>66</v>
      </c>
      <c r="K428" s="6">
        <v>5</v>
      </c>
      <c r="L428" s="6">
        <v>5</v>
      </c>
      <c r="M428" s="6">
        <v>24</v>
      </c>
      <c r="N428" s="6">
        <v>15</v>
      </c>
      <c r="O428" s="6">
        <v>8</v>
      </c>
      <c r="P428" s="6">
        <v>35</v>
      </c>
      <c r="Q428" s="6">
        <f t="shared" si="39"/>
        <v>2702.3159340000002</v>
      </c>
      <c r="R428" s="6" t="str">
        <f t="shared" si="40"/>
        <v>HIGH_HEALTHY</v>
      </c>
      <c r="S428" s="6"/>
      <c r="T428" s="6"/>
    </row>
    <row r="429" spans="1:20" x14ac:dyDescent="0.35">
      <c r="A429" t="s">
        <v>415</v>
      </c>
      <c r="B429" t="s">
        <v>443</v>
      </c>
      <c r="C429" s="6">
        <v>550</v>
      </c>
      <c r="D429" s="6">
        <v>190</v>
      </c>
      <c r="E429" s="6">
        <v>21</v>
      </c>
      <c r="F429" s="6">
        <v>9</v>
      </c>
      <c r="G429" s="6">
        <v>1.3159339999999999</v>
      </c>
      <c r="H429" s="6">
        <v>50</v>
      </c>
      <c r="I429" s="6">
        <v>1750</v>
      </c>
      <c r="J429" s="6">
        <v>66</v>
      </c>
      <c r="K429" s="6">
        <v>5</v>
      </c>
      <c r="L429" s="6">
        <v>5</v>
      </c>
      <c r="M429" s="6">
        <v>24</v>
      </c>
      <c r="N429" s="6">
        <v>10</v>
      </c>
      <c r="O429" s="6">
        <v>6</v>
      </c>
      <c r="P429" s="6">
        <v>35</v>
      </c>
      <c r="Q429" s="6">
        <f t="shared" si="39"/>
        <v>2722.3159340000002</v>
      </c>
      <c r="R429" s="6" t="str">
        <f t="shared" si="40"/>
        <v>HIGH_HEALTHY</v>
      </c>
      <c r="S429" s="6"/>
      <c r="T429" s="6"/>
    </row>
    <row r="430" spans="1:20" x14ac:dyDescent="0.35">
      <c r="A430" t="s">
        <v>415</v>
      </c>
      <c r="B430" t="s">
        <v>444</v>
      </c>
      <c r="C430" s="6">
        <v>570</v>
      </c>
      <c r="D430" s="6">
        <v>210</v>
      </c>
      <c r="E430" s="6">
        <v>23</v>
      </c>
      <c r="F430" s="6">
        <v>10</v>
      </c>
      <c r="G430" s="6">
        <v>0.5</v>
      </c>
      <c r="H430" s="6">
        <v>45</v>
      </c>
      <c r="I430" s="6">
        <v>1760</v>
      </c>
      <c r="J430" s="6">
        <v>68</v>
      </c>
      <c r="K430" s="6">
        <v>7</v>
      </c>
      <c r="L430" s="6">
        <v>5</v>
      </c>
      <c r="M430" s="6">
        <v>22</v>
      </c>
      <c r="N430" s="6">
        <v>15</v>
      </c>
      <c r="O430" s="6">
        <v>6</v>
      </c>
      <c r="P430" s="6">
        <v>35</v>
      </c>
      <c r="Q430" s="6">
        <f t="shared" si="39"/>
        <v>2776.5</v>
      </c>
      <c r="R430" s="6" t="str">
        <f t="shared" si="40"/>
        <v>HIGH_HEALTHY</v>
      </c>
      <c r="S430" s="6"/>
      <c r="T430" s="6"/>
    </row>
    <row r="431" spans="1:20" x14ac:dyDescent="0.35">
      <c r="A431" t="s">
        <v>415</v>
      </c>
      <c r="B431" t="s">
        <v>445</v>
      </c>
      <c r="C431" s="6">
        <v>410</v>
      </c>
      <c r="D431" s="6">
        <v>140</v>
      </c>
      <c r="E431" s="6">
        <v>16</v>
      </c>
      <c r="F431" s="6">
        <v>6</v>
      </c>
      <c r="G431" s="6">
        <v>1.3159339999999999</v>
      </c>
      <c r="H431" s="6">
        <v>30</v>
      </c>
      <c r="I431" s="6">
        <v>1030</v>
      </c>
      <c r="J431" s="6">
        <v>50</v>
      </c>
      <c r="K431" s="6">
        <v>4</v>
      </c>
      <c r="L431" s="6">
        <v>3</v>
      </c>
      <c r="M431" s="6">
        <v>15</v>
      </c>
      <c r="N431" s="6">
        <v>6</v>
      </c>
      <c r="O431" s="6">
        <v>2</v>
      </c>
      <c r="P431" s="6">
        <v>20</v>
      </c>
      <c r="Q431" s="6">
        <f t="shared" si="39"/>
        <v>1733.315934</v>
      </c>
      <c r="R431" s="6" t="str">
        <f t="shared" si="40"/>
        <v>HIGH_HEALTHY</v>
      </c>
      <c r="S431" s="6"/>
      <c r="T431" s="6"/>
    </row>
    <row r="432" spans="1:20" x14ac:dyDescent="0.35">
      <c r="A432" t="s">
        <v>415</v>
      </c>
      <c r="B432" t="s">
        <v>446</v>
      </c>
      <c r="C432" s="6">
        <v>880</v>
      </c>
      <c r="D432" s="6">
        <v>380</v>
      </c>
      <c r="E432" s="6">
        <v>42</v>
      </c>
      <c r="F432" s="6">
        <v>14</v>
      </c>
      <c r="G432" s="6">
        <v>1</v>
      </c>
      <c r="H432" s="6">
        <v>75</v>
      </c>
      <c r="I432" s="6">
        <v>2020</v>
      </c>
      <c r="J432" s="6">
        <v>94</v>
      </c>
      <c r="K432" s="6">
        <v>12</v>
      </c>
      <c r="L432" s="6">
        <v>6</v>
      </c>
      <c r="M432" s="6">
        <v>31</v>
      </c>
      <c r="N432" s="6">
        <v>21.338349999999998</v>
      </c>
      <c r="O432" s="6">
        <v>22.289860000000001</v>
      </c>
      <c r="P432" s="6">
        <v>25.266670000000001</v>
      </c>
      <c r="Q432" s="6">
        <f t="shared" si="39"/>
        <v>3623.8948799999998</v>
      </c>
      <c r="R432" s="6" t="str">
        <f t="shared" si="40"/>
        <v>HIGH_HEALTHY</v>
      </c>
      <c r="S432" s="6"/>
      <c r="T432" s="6"/>
    </row>
    <row r="433" spans="1:20" x14ac:dyDescent="0.35">
      <c r="A433" t="s">
        <v>415</v>
      </c>
      <c r="B433" t="s">
        <v>447</v>
      </c>
      <c r="C433" s="6">
        <v>830</v>
      </c>
      <c r="D433" s="6">
        <v>320</v>
      </c>
      <c r="E433" s="6">
        <v>35</v>
      </c>
      <c r="F433" s="6">
        <v>11</v>
      </c>
      <c r="G433" s="6">
        <v>1.3159339999999999</v>
      </c>
      <c r="H433" s="6">
        <v>85</v>
      </c>
      <c r="I433" s="6">
        <v>1940</v>
      </c>
      <c r="J433" s="6">
        <v>91</v>
      </c>
      <c r="K433" s="6">
        <v>10</v>
      </c>
      <c r="L433" s="6">
        <v>6</v>
      </c>
      <c r="M433" s="6">
        <v>37</v>
      </c>
      <c r="N433" s="6">
        <v>21.338349999999998</v>
      </c>
      <c r="O433" s="6">
        <v>22.289860000000001</v>
      </c>
      <c r="P433" s="6">
        <v>25.266670000000001</v>
      </c>
      <c r="Q433" s="6">
        <f t="shared" si="39"/>
        <v>3435.210814</v>
      </c>
      <c r="R433" s="6" t="str">
        <f t="shared" si="40"/>
        <v>HIGH_HEALTHY</v>
      </c>
      <c r="S433" s="6"/>
      <c r="T433" s="6"/>
    </row>
    <row r="434" spans="1:20" x14ac:dyDescent="0.35">
      <c r="A434" t="s">
        <v>415</v>
      </c>
      <c r="B434" t="s">
        <v>448</v>
      </c>
      <c r="C434" s="6">
        <v>820</v>
      </c>
      <c r="D434" s="6">
        <v>320</v>
      </c>
      <c r="E434" s="6">
        <v>36</v>
      </c>
      <c r="F434" s="6">
        <v>12</v>
      </c>
      <c r="G434" s="6">
        <v>1</v>
      </c>
      <c r="H434" s="6">
        <v>70</v>
      </c>
      <c r="I434" s="6">
        <v>2020</v>
      </c>
      <c r="J434" s="6">
        <v>91</v>
      </c>
      <c r="K434" s="6">
        <v>10</v>
      </c>
      <c r="L434" s="6">
        <v>7</v>
      </c>
      <c r="M434" s="6">
        <v>33</v>
      </c>
      <c r="N434" s="6">
        <v>21.338349999999998</v>
      </c>
      <c r="O434" s="6">
        <v>22.289860000000001</v>
      </c>
      <c r="P434" s="6">
        <v>25.266670000000001</v>
      </c>
      <c r="Q434" s="6">
        <f t="shared" si="39"/>
        <v>3488.8948799999998</v>
      </c>
      <c r="R434" s="6" t="str">
        <f t="shared" si="40"/>
        <v>HIGH_HEALTHY</v>
      </c>
      <c r="S434" s="6"/>
      <c r="T434" s="6"/>
    </row>
    <row r="435" spans="1:20" x14ac:dyDescent="0.35">
      <c r="A435" t="s">
        <v>415</v>
      </c>
      <c r="B435" t="s">
        <v>449</v>
      </c>
      <c r="C435" s="6">
        <v>170</v>
      </c>
      <c r="D435" s="6">
        <v>50</v>
      </c>
      <c r="E435" s="6">
        <v>6</v>
      </c>
      <c r="F435" s="6">
        <v>3</v>
      </c>
      <c r="G435" s="6">
        <v>1.3159339999999999</v>
      </c>
      <c r="H435" s="6">
        <v>30</v>
      </c>
      <c r="I435" s="6">
        <v>460</v>
      </c>
      <c r="J435" s="6">
        <v>18</v>
      </c>
      <c r="K435" s="6">
        <v>1</v>
      </c>
      <c r="L435" s="6">
        <v>1</v>
      </c>
      <c r="M435" s="6">
        <v>12</v>
      </c>
      <c r="N435" s="6">
        <v>21.338349999999998</v>
      </c>
      <c r="O435" s="6">
        <v>22.289860000000001</v>
      </c>
      <c r="P435" s="6">
        <v>25.266670000000001</v>
      </c>
      <c r="Q435" s="6">
        <f t="shared" si="39"/>
        <v>821.21081399999991</v>
      </c>
      <c r="R435" s="6" t="str">
        <f t="shared" si="40"/>
        <v>HIGH_HEALTHY</v>
      </c>
      <c r="S435" s="6"/>
      <c r="T435" s="6"/>
    </row>
    <row r="436" spans="1:20" x14ac:dyDescent="0.35">
      <c r="A436" t="s">
        <v>415</v>
      </c>
      <c r="B436" t="s">
        <v>450</v>
      </c>
      <c r="C436" s="6">
        <v>320</v>
      </c>
      <c r="D436" s="6">
        <v>120</v>
      </c>
      <c r="E436" s="6">
        <v>14</v>
      </c>
      <c r="F436" s="6">
        <v>5</v>
      </c>
      <c r="G436" s="6">
        <v>1.3159339999999999</v>
      </c>
      <c r="H436" s="6">
        <v>25</v>
      </c>
      <c r="I436" s="6">
        <v>770</v>
      </c>
      <c r="J436" s="6">
        <v>36</v>
      </c>
      <c r="K436" s="6">
        <v>6</v>
      </c>
      <c r="L436" s="6">
        <v>2</v>
      </c>
      <c r="M436" s="6">
        <v>13</v>
      </c>
      <c r="N436" s="6">
        <v>21.338349999999998</v>
      </c>
      <c r="O436" s="6">
        <v>22.289860000000001</v>
      </c>
      <c r="P436" s="6">
        <v>25.266670000000001</v>
      </c>
      <c r="Q436" s="6">
        <f t="shared" si="39"/>
        <v>1381.210814</v>
      </c>
      <c r="R436" s="6" t="str">
        <f t="shared" si="40"/>
        <v>HIGH_HEALTHY</v>
      </c>
      <c r="S436" s="6"/>
      <c r="T436" s="6"/>
    </row>
    <row r="437" spans="1:20" x14ac:dyDescent="0.35">
      <c r="A437" t="s">
        <v>415</v>
      </c>
      <c r="B437" t="s">
        <v>451</v>
      </c>
      <c r="C437" s="6">
        <v>160</v>
      </c>
      <c r="D437" s="6">
        <v>90</v>
      </c>
      <c r="E437" s="6">
        <v>10</v>
      </c>
      <c r="F437" s="6">
        <v>3.5</v>
      </c>
      <c r="G437" s="6">
        <v>1.3159339999999999</v>
      </c>
      <c r="H437" s="6">
        <v>25</v>
      </c>
      <c r="I437" s="6">
        <v>350</v>
      </c>
      <c r="J437" s="6">
        <v>13</v>
      </c>
      <c r="K437" s="6">
        <v>2</v>
      </c>
      <c r="L437" s="6">
        <v>1</v>
      </c>
      <c r="M437" s="6">
        <v>8</v>
      </c>
      <c r="N437" s="6">
        <v>21.338349999999998</v>
      </c>
      <c r="O437" s="6">
        <v>22.289860000000001</v>
      </c>
      <c r="P437" s="6">
        <v>25.266670000000001</v>
      </c>
      <c r="Q437" s="6">
        <f t="shared" si="39"/>
        <v>732.71081399999991</v>
      </c>
      <c r="R437" s="6" t="str">
        <f t="shared" si="40"/>
        <v>HIGH_HEALTHY</v>
      </c>
      <c r="S437" s="6"/>
      <c r="T437" s="6"/>
    </row>
    <row r="438" spans="1:20" x14ac:dyDescent="0.35">
      <c r="A438" t="s">
        <v>415</v>
      </c>
      <c r="B438" t="s">
        <v>452</v>
      </c>
      <c r="C438" s="6">
        <v>200</v>
      </c>
      <c r="D438" s="6">
        <v>100</v>
      </c>
      <c r="E438" s="6">
        <v>12</v>
      </c>
      <c r="F438" s="6">
        <v>4.5</v>
      </c>
      <c r="G438" s="6">
        <v>1.3159339999999999</v>
      </c>
      <c r="H438" s="6">
        <v>35</v>
      </c>
      <c r="I438" s="6">
        <v>370</v>
      </c>
      <c r="J438" s="6">
        <v>15</v>
      </c>
      <c r="K438" s="6">
        <v>3</v>
      </c>
      <c r="L438" s="6">
        <v>3</v>
      </c>
      <c r="M438" s="6">
        <v>9</v>
      </c>
      <c r="N438" s="6">
        <v>21.338349999999998</v>
      </c>
      <c r="O438" s="6">
        <v>22.289860000000001</v>
      </c>
      <c r="P438" s="6">
        <v>25.266670000000001</v>
      </c>
      <c r="Q438" s="6">
        <f t="shared" si="39"/>
        <v>821.71081399999991</v>
      </c>
      <c r="R438" s="6" t="str">
        <f t="shared" si="40"/>
        <v>HIGH_HEALTHY</v>
      </c>
      <c r="S438" s="6"/>
      <c r="T438" s="6"/>
    </row>
    <row r="439" spans="1:20" x14ac:dyDescent="0.35">
      <c r="A439" t="s">
        <v>415</v>
      </c>
      <c r="B439" t="s">
        <v>453</v>
      </c>
      <c r="C439" s="6">
        <v>170</v>
      </c>
      <c r="D439" s="6">
        <v>90</v>
      </c>
      <c r="E439" s="6">
        <v>10</v>
      </c>
      <c r="F439" s="6">
        <v>4</v>
      </c>
      <c r="G439" s="6">
        <v>1.3159339999999999</v>
      </c>
      <c r="H439" s="6">
        <v>25</v>
      </c>
      <c r="I439" s="6">
        <v>290</v>
      </c>
      <c r="J439" s="6">
        <v>12</v>
      </c>
      <c r="K439" s="6">
        <v>3</v>
      </c>
      <c r="L439" s="6">
        <v>1</v>
      </c>
      <c r="M439" s="6">
        <v>8</v>
      </c>
      <c r="N439" s="6">
        <v>21.338349999999998</v>
      </c>
      <c r="O439" s="6">
        <v>22.289860000000001</v>
      </c>
      <c r="P439" s="6">
        <v>25.266670000000001</v>
      </c>
      <c r="Q439" s="6">
        <f t="shared" si="39"/>
        <v>683.21081399999991</v>
      </c>
      <c r="R439" s="6" t="str">
        <f t="shared" si="40"/>
        <v>HIGH_HEALTHY</v>
      </c>
      <c r="S439" s="6"/>
      <c r="T439" s="6"/>
    </row>
    <row r="440" spans="1:20" x14ac:dyDescent="0.35">
      <c r="A440" t="s">
        <v>415</v>
      </c>
      <c r="B440" t="s">
        <v>454</v>
      </c>
      <c r="C440" s="6">
        <v>200</v>
      </c>
      <c r="D440" s="6">
        <v>110</v>
      </c>
      <c r="E440" s="6">
        <v>12</v>
      </c>
      <c r="F440" s="6">
        <v>5</v>
      </c>
      <c r="G440" s="6">
        <v>1.3159339999999999</v>
      </c>
      <c r="H440" s="6">
        <v>35</v>
      </c>
      <c r="I440" s="6">
        <v>320</v>
      </c>
      <c r="J440" s="6">
        <v>15</v>
      </c>
      <c r="K440" s="6">
        <v>3</v>
      </c>
      <c r="L440" s="6">
        <v>2</v>
      </c>
      <c r="M440" s="6">
        <v>9</v>
      </c>
      <c r="N440" s="6">
        <v>21.338349999999998</v>
      </c>
      <c r="O440" s="6">
        <v>22.289860000000001</v>
      </c>
      <c r="P440" s="6">
        <v>25.266670000000001</v>
      </c>
      <c r="Q440" s="6">
        <f t="shared" si="39"/>
        <v>781.21081399999991</v>
      </c>
      <c r="R440" s="6" t="str">
        <f t="shared" si="40"/>
        <v>HIGH_HEALTHY</v>
      </c>
      <c r="S440" s="6"/>
      <c r="T440" s="6"/>
    </row>
    <row r="441" spans="1:20" x14ac:dyDescent="0.35">
      <c r="A441" t="s">
        <v>415</v>
      </c>
      <c r="B441" t="s">
        <v>455</v>
      </c>
      <c r="C441" s="6">
        <v>320</v>
      </c>
      <c r="D441" s="6">
        <v>120</v>
      </c>
      <c r="E441" s="6">
        <v>14</v>
      </c>
      <c r="F441" s="6">
        <v>5</v>
      </c>
      <c r="G441" s="6">
        <v>1.3159339999999999</v>
      </c>
      <c r="H441" s="6">
        <v>25</v>
      </c>
      <c r="I441" s="6">
        <v>640</v>
      </c>
      <c r="J441" s="6">
        <v>37</v>
      </c>
      <c r="K441" s="6">
        <v>7</v>
      </c>
      <c r="L441" s="6">
        <v>2</v>
      </c>
      <c r="M441" s="6">
        <v>13</v>
      </c>
      <c r="N441" s="6">
        <v>21.338349999999998</v>
      </c>
      <c r="O441" s="6">
        <v>22.289860000000001</v>
      </c>
      <c r="P441" s="6">
        <v>25.266670000000001</v>
      </c>
      <c r="Q441" s="6">
        <f t="shared" si="39"/>
        <v>1253.210814</v>
      </c>
      <c r="R441" s="6" t="str">
        <f t="shared" si="40"/>
        <v>HIGH_HEALTHY</v>
      </c>
      <c r="S441" s="6"/>
      <c r="T441" s="6"/>
    </row>
    <row r="442" spans="1:20" x14ac:dyDescent="0.35">
      <c r="A442" t="s">
        <v>415</v>
      </c>
      <c r="B442" t="s">
        <v>456</v>
      </c>
      <c r="C442" s="6">
        <v>350</v>
      </c>
      <c r="D442" s="6">
        <v>140</v>
      </c>
      <c r="E442" s="6">
        <v>16</v>
      </c>
      <c r="F442" s="6">
        <v>6</v>
      </c>
      <c r="G442" s="6">
        <v>1.3159339999999999</v>
      </c>
      <c r="H442" s="6">
        <v>35</v>
      </c>
      <c r="I442" s="6">
        <v>670</v>
      </c>
      <c r="J442" s="6">
        <v>40</v>
      </c>
      <c r="K442" s="6">
        <v>7</v>
      </c>
      <c r="L442" s="6">
        <v>3</v>
      </c>
      <c r="M442" s="6">
        <v>14</v>
      </c>
      <c r="N442" s="6">
        <v>21.338349999999998</v>
      </c>
      <c r="O442" s="6">
        <v>22.289860000000001</v>
      </c>
      <c r="P442" s="6">
        <v>25.266670000000001</v>
      </c>
      <c r="Q442" s="6">
        <f t="shared" si="39"/>
        <v>1351.210814</v>
      </c>
      <c r="R442" s="6" t="str">
        <f t="shared" si="40"/>
        <v>HIGH_HEALTHY</v>
      </c>
      <c r="S442" s="6"/>
      <c r="T442" s="6"/>
    </row>
    <row r="443" spans="1:20" x14ac:dyDescent="0.35">
      <c r="A443" t="s">
        <v>415</v>
      </c>
      <c r="B443" t="s">
        <v>457</v>
      </c>
      <c r="C443" s="6">
        <v>340</v>
      </c>
      <c r="D443" s="6">
        <v>160</v>
      </c>
      <c r="E443" s="6">
        <v>18</v>
      </c>
      <c r="F443" s="6">
        <v>7</v>
      </c>
      <c r="G443" s="6">
        <v>1.3159339999999999</v>
      </c>
      <c r="H443" s="6">
        <v>35</v>
      </c>
      <c r="I443" s="6">
        <v>640</v>
      </c>
      <c r="J443" s="6">
        <v>32</v>
      </c>
      <c r="K443" s="6">
        <v>4</v>
      </c>
      <c r="L443" s="6">
        <v>6</v>
      </c>
      <c r="M443" s="6">
        <v>12</v>
      </c>
      <c r="N443" s="6">
        <v>10</v>
      </c>
      <c r="O443" s="6">
        <v>2</v>
      </c>
      <c r="P443" s="6">
        <v>15</v>
      </c>
      <c r="Q443" s="6">
        <f t="shared" si="39"/>
        <v>1282.315934</v>
      </c>
      <c r="R443" s="6" t="str">
        <f t="shared" si="40"/>
        <v>HIGH_HEALTHY</v>
      </c>
      <c r="S443" s="6"/>
      <c r="T443" s="6"/>
    </row>
    <row r="444" spans="1:20" x14ac:dyDescent="0.35">
      <c r="A444" t="s">
        <v>415</v>
      </c>
      <c r="B444" t="s">
        <v>458</v>
      </c>
      <c r="C444" s="6">
        <v>350</v>
      </c>
      <c r="D444" s="6">
        <v>180</v>
      </c>
      <c r="E444" s="6">
        <v>20</v>
      </c>
      <c r="F444" s="6">
        <v>8</v>
      </c>
      <c r="G444" s="6">
        <v>0.5</v>
      </c>
      <c r="H444" s="6">
        <v>40</v>
      </c>
      <c r="I444" s="6">
        <v>630</v>
      </c>
      <c r="J444" s="6">
        <v>30</v>
      </c>
      <c r="K444" s="6">
        <v>4</v>
      </c>
      <c r="L444" s="6">
        <v>3</v>
      </c>
      <c r="M444" s="6">
        <v>13</v>
      </c>
      <c r="N444" s="6">
        <v>15</v>
      </c>
      <c r="O444" s="6">
        <v>2</v>
      </c>
      <c r="P444" s="6">
        <v>20</v>
      </c>
      <c r="Q444" s="6">
        <f t="shared" si="39"/>
        <v>1315.5</v>
      </c>
      <c r="R444" s="6" t="str">
        <f t="shared" si="40"/>
        <v>HIGH_HEALTHY</v>
      </c>
      <c r="S444" s="6"/>
      <c r="T444" s="6"/>
    </row>
    <row r="445" spans="1:20" x14ac:dyDescent="0.35">
      <c r="A445" t="s">
        <v>415</v>
      </c>
      <c r="B445" t="s">
        <v>459</v>
      </c>
      <c r="C445" s="6">
        <v>380</v>
      </c>
      <c r="D445" s="6">
        <v>170</v>
      </c>
      <c r="E445" s="6">
        <v>19</v>
      </c>
      <c r="F445" s="6">
        <v>6</v>
      </c>
      <c r="G445" s="6">
        <v>1.3159339999999999</v>
      </c>
      <c r="H445" s="6">
        <v>35</v>
      </c>
      <c r="I445" s="6">
        <v>650</v>
      </c>
      <c r="J445" s="6">
        <v>39</v>
      </c>
      <c r="K445" s="6">
        <v>5</v>
      </c>
      <c r="L445" s="6">
        <v>2</v>
      </c>
      <c r="M445" s="6">
        <v>13</v>
      </c>
      <c r="N445" s="6">
        <v>8</v>
      </c>
      <c r="O445" s="6">
        <v>2</v>
      </c>
      <c r="P445" s="6">
        <v>20</v>
      </c>
      <c r="Q445" s="6">
        <f t="shared" si="39"/>
        <v>1350.315934</v>
      </c>
      <c r="R445" s="6" t="str">
        <f t="shared" si="40"/>
        <v>HIGH_HEALTHY</v>
      </c>
      <c r="S445" s="6"/>
      <c r="T445" s="6"/>
    </row>
    <row r="446" spans="1:20" x14ac:dyDescent="0.35">
      <c r="A446" t="s">
        <v>415</v>
      </c>
      <c r="B446" t="s">
        <v>460</v>
      </c>
      <c r="C446" s="6">
        <v>320</v>
      </c>
      <c r="D446" s="6">
        <v>120</v>
      </c>
      <c r="E446" s="6">
        <v>13</v>
      </c>
      <c r="F446" s="6">
        <v>5</v>
      </c>
      <c r="G446" s="6">
        <v>1.3159339999999999</v>
      </c>
      <c r="H446" s="6">
        <v>25</v>
      </c>
      <c r="I446" s="6">
        <v>770</v>
      </c>
      <c r="J446" s="6">
        <v>36</v>
      </c>
      <c r="K446" s="6">
        <v>7</v>
      </c>
      <c r="L446" s="6">
        <v>2</v>
      </c>
      <c r="M446" s="6">
        <v>14</v>
      </c>
      <c r="N446" s="6">
        <v>21.338349999999998</v>
      </c>
      <c r="O446" s="6">
        <v>22.289860000000001</v>
      </c>
      <c r="P446" s="6">
        <v>25.266670000000001</v>
      </c>
      <c r="Q446" s="6">
        <f t="shared" si="39"/>
        <v>1382.210814</v>
      </c>
      <c r="R446" s="6" t="str">
        <f t="shared" si="40"/>
        <v>HIGH_HEALTHY</v>
      </c>
      <c r="S446" s="6"/>
      <c r="T446" s="6"/>
    </row>
    <row r="447" spans="1:20" x14ac:dyDescent="0.35">
      <c r="A447" t="s">
        <v>415</v>
      </c>
      <c r="B447" t="s">
        <v>461</v>
      </c>
      <c r="C447" s="6">
        <v>170</v>
      </c>
      <c r="D447" s="6">
        <v>90</v>
      </c>
      <c r="E447" s="6">
        <v>10</v>
      </c>
      <c r="F447" s="6">
        <v>3.5</v>
      </c>
      <c r="G447" s="6">
        <v>1.3159339999999999</v>
      </c>
      <c r="H447" s="6">
        <v>25</v>
      </c>
      <c r="I447" s="6">
        <v>370</v>
      </c>
      <c r="J447" s="6">
        <v>12</v>
      </c>
      <c r="K447" s="6">
        <v>3</v>
      </c>
      <c r="L447" s="6">
        <v>1</v>
      </c>
      <c r="M447" s="6">
        <v>8</v>
      </c>
      <c r="N447" s="6">
        <v>21.338349999999998</v>
      </c>
      <c r="O447" s="6">
        <v>22.289860000000001</v>
      </c>
      <c r="P447" s="6">
        <v>25.266670000000001</v>
      </c>
      <c r="Q447" s="6">
        <f t="shared" si="39"/>
        <v>762.71081399999991</v>
      </c>
      <c r="R447" s="6" t="str">
        <f t="shared" si="40"/>
        <v>HIGH_HEALTHY</v>
      </c>
      <c r="S447" s="6"/>
      <c r="T447" s="6"/>
    </row>
    <row r="448" spans="1:20" x14ac:dyDescent="0.35">
      <c r="A448" t="s">
        <v>415</v>
      </c>
      <c r="B448" t="s">
        <v>462</v>
      </c>
      <c r="C448" s="6">
        <v>200</v>
      </c>
      <c r="D448" s="6">
        <v>110</v>
      </c>
      <c r="E448" s="6">
        <v>12</v>
      </c>
      <c r="F448" s="6">
        <v>5</v>
      </c>
      <c r="G448" s="6">
        <v>1.3159339999999999</v>
      </c>
      <c r="H448" s="6">
        <v>30</v>
      </c>
      <c r="I448" s="6">
        <v>390</v>
      </c>
      <c r="J448" s="6">
        <v>15</v>
      </c>
      <c r="K448" s="6">
        <v>3</v>
      </c>
      <c r="L448" s="6">
        <v>2</v>
      </c>
      <c r="M448" s="6">
        <v>9</v>
      </c>
      <c r="N448" s="6">
        <v>21.338349999999998</v>
      </c>
      <c r="O448" s="6">
        <v>22.289860000000001</v>
      </c>
      <c r="P448" s="6">
        <v>25.266670000000001</v>
      </c>
      <c r="Q448" s="6">
        <f t="shared" si="39"/>
        <v>846.21081399999991</v>
      </c>
      <c r="R448" s="6" t="str">
        <f t="shared" si="40"/>
        <v>HIGH_HEALTHY</v>
      </c>
      <c r="S448" s="6"/>
      <c r="T448" s="6"/>
    </row>
    <row r="449" spans="1:20" x14ac:dyDescent="0.35">
      <c r="A449" t="s">
        <v>415</v>
      </c>
      <c r="B449" t="s">
        <v>463</v>
      </c>
      <c r="C449" s="6">
        <v>250</v>
      </c>
      <c r="D449" s="6">
        <v>130</v>
      </c>
      <c r="E449" s="6">
        <v>14</v>
      </c>
      <c r="F449" s="6">
        <v>4</v>
      </c>
      <c r="G449" s="6">
        <v>1.3159339999999999</v>
      </c>
      <c r="H449" s="6">
        <v>30</v>
      </c>
      <c r="I449" s="6">
        <v>550</v>
      </c>
      <c r="J449" s="6">
        <v>19</v>
      </c>
      <c r="K449" s="6">
        <v>2</v>
      </c>
      <c r="L449" s="6">
        <v>2</v>
      </c>
      <c r="M449" s="6">
        <v>11</v>
      </c>
      <c r="N449" s="6">
        <v>21.338349999999998</v>
      </c>
      <c r="O449" s="6">
        <v>22.289860000000001</v>
      </c>
      <c r="P449" s="6">
        <v>25.266670000000001</v>
      </c>
      <c r="Q449" s="6">
        <f t="shared" si="39"/>
        <v>1082.210814</v>
      </c>
      <c r="R449" s="6" t="str">
        <f t="shared" si="40"/>
        <v>HIGH_HEALTHY</v>
      </c>
      <c r="S449" s="6"/>
      <c r="T449" s="6"/>
    </row>
    <row r="450" spans="1:20" x14ac:dyDescent="0.35">
      <c r="A450" t="s">
        <v>415</v>
      </c>
      <c r="B450" t="s">
        <v>464</v>
      </c>
      <c r="C450" s="6">
        <v>320</v>
      </c>
      <c r="D450" s="6">
        <v>120</v>
      </c>
      <c r="E450" s="6">
        <v>13</v>
      </c>
      <c r="F450" s="6">
        <v>5</v>
      </c>
      <c r="G450" s="6">
        <v>1.3159339999999999</v>
      </c>
      <c r="H450" s="6">
        <v>25</v>
      </c>
      <c r="I450" s="6">
        <v>760</v>
      </c>
      <c r="J450" s="6">
        <v>36</v>
      </c>
      <c r="K450" s="6">
        <v>7</v>
      </c>
      <c r="L450" s="6">
        <v>2</v>
      </c>
      <c r="M450" s="6">
        <v>14</v>
      </c>
      <c r="N450" s="6">
        <v>21.338349999999998</v>
      </c>
      <c r="O450" s="6">
        <v>22.289860000000001</v>
      </c>
      <c r="P450" s="6">
        <v>25.266670000000001</v>
      </c>
      <c r="Q450" s="6">
        <f t="shared" si="39"/>
        <v>1372.210814</v>
      </c>
      <c r="R450" s="6" t="str">
        <f t="shared" si="40"/>
        <v>HIGH_HEALTHY</v>
      </c>
      <c r="S450" s="6"/>
      <c r="T450" s="6"/>
    </row>
    <row r="451" spans="1:20" x14ac:dyDescent="0.35">
      <c r="A451" t="s">
        <v>415</v>
      </c>
      <c r="B451" t="s">
        <v>465</v>
      </c>
      <c r="C451" s="6">
        <v>170</v>
      </c>
      <c r="D451" s="6">
        <v>80</v>
      </c>
      <c r="E451" s="6">
        <v>9</v>
      </c>
      <c r="F451" s="6">
        <v>4</v>
      </c>
      <c r="G451" s="6">
        <v>1.3159339999999999</v>
      </c>
      <c r="H451" s="6">
        <v>25</v>
      </c>
      <c r="I451" s="6">
        <v>340</v>
      </c>
      <c r="J451" s="6">
        <v>13</v>
      </c>
      <c r="K451" s="6">
        <v>2</v>
      </c>
      <c r="L451" s="6">
        <v>1</v>
      </c>
      <c r="M451" s="6">
        <v>8</v>
      </c>
      <c r="N451" s="6">
        <v>21.338349999999998</v>
      </c>
      <c r="O451" s="6">
        <v>22.289860000000001</v>
      </c>
      <c r="P451" s="6">
        <v>25.266670000000001</v>
      </c>
      <c r="Q451" s="6">
        <f t="shared" ref="Q451:Q514" si="41">SUM(C451:P451)</f>
        <v>722.21081399999991</v>
      </c>
      <c r="R451" s="6" t="str">
        <f t="shared" ref="R451:R514" si="42">IF(1 - (Q451 - MIN($Q$2:$Q$516)) / (MAX($Q$2:$Q$516) - MIN($Q$2:$Q$516)) &gt;= 0.5, "HIGH_HEALTHY", "LOW_HEALTHY")</f>
        <v>HIGH_HEALTHY</v>
      </c>
      <c r="S451" s="6"/>
      <c r="T451" s="6"/>
    </row>
    <row r="452" spans="1:20" x14ac:dyDescent="0.35">
      <c r="A452" t="s">
        <v>415</v>
      </c>
      <c r="B452" t="s">
        <v>466</v>
      </c>
      <c r="C452" s="6">
        <v>200</v>
      </c>
      <c r="D452" s="6">
        <v>100</v>
      </c>
      <c r="E452" s="6">
        <v>11</v>
      </c>
      <c r="F452" s="6">
        <v>5</v>
      </c>
      <c r="G452" s="6">
        <v>1.3159339999999999</v>
      </c>
      <c r="H452" s="6">
        <v>35</v>
      </c>
      <c r="I452" s="6">
        <v>370</v>
      </c>
      <c r="J452" s="6">
        <v>15</v>
      </c>
      <c r="K452" s="6">
        <v>3</v>
      </c>
      <c r="L452" s="6">
        <v>2</v>
      </c>
      <c r="M452" s="6">
        <v>9</v>
      </c>
      <c r="N452" s="6">
        <v>21.338349999999998</v>
      </c>
      <c r="O452" s="6">
        <v>22.289860000000001</v>
      </c>
      <c r="P452" s="6">
        <v>25.266670000000001</v>
      </c>
      <c r="Q452" s="6">
        <f t="shared" si="41"/>
        <v>820.21081399999991</v>
      </c>
      <c r="R452" s="6" t="str">
        <f t="shared" si="42"/>
        <v>HIGH_HEALTHY</v>
      </c>
      <c r="S452" s="6"/>
      <c r="T452" s="6"/>
    </row>
    <row r="453" spans="1:20" x14ac:dyDescent="0.35">
      <c r="A453" t="s">
        <v>415</v>
      </c>
      <c r="B453" t="s">
        <v>467</v>
      </c>
      <c r="C453" s="6">
        <v>230</v>
      </c>
      <c r="D453" s="6">
        <v>100</v>
      </c>
      <c r="E453" s="6">
        <v>11</v>
      </c>
      <c r="F453" s="6">
        <v>5</v>
      </c>
      <c r="G453" s="6">
        <v>1.3159339999999999</v>
      </c>
      <c r="H453" s="6">
        <v>35</v>
      </c>
      <c r="I453" s="6">
        <v>530</v>
      </c>
      <c r="J453" s="6">
        <v>22</v>
      </c>
      <c r="K453" s="6">
        <v>3</v>
      </c>
      <c r="L453" s="6">
        <v>3</v>
      </c>
      <c r="M453" s="6">
        <v>10</v>
      </c>
      <c r="N453" s="6">
        <v>21.338349999999998</v>
      </c>
      <c r="O453" s="6">
        <v>22.289860000000001</v>
      </c>
      <c r="P453" s="6">
        <v>25.266670000000001</v>
      </c>
      <c r="Q453" s="6">
        <f t="shared" si="41"/>
        <v>1019.2108139999999</v>
      </c>
      <c r="R453" s="6" t="str">
        <f t="shared" si="42"/>
        <v>HIGH_HEALTHY</v>
      </c>
      <c r="S453" s="6"/>
      <c r="T453" s="6"/>
    </row>
    <row r="454" spans="1:20" x14ac:dyDescent="0.35">
      <c r="A454" t="s">
        <v>415</v>
      </c>
      <c r="B454" t="s">
        <v>468</v>
      </c>
      <c r="C454" s="6">
        <v>200</v>
      </c>
      <c r="D454" s="6">
        <v>80</v>
      </c>
      <c r="E454" s="6">
        <v>9</v>
      </c>
      <c r="F454" s="6">
        <v>4</v>
      </c>
      <c r="G454" s="6">
        <v>1.3159339999999999</v>
      </c>
      <c r="H454" s="6">
        <v>25</v>
      </c>
      <c r="I454" s="6">
        <v>510</v>
      </c>
      <c r="J454" s="6">
        <v>19</v>
      </c>
      <c r="K454" s="6">
        <v>3</v>
      </c>
      <c r="L454" s="6">
        <v>1</v>
      </c>
      <c r="M454" s="6">
        <v>10</v>
      </c>
      <c r="N454" s="6">
        <v>21.338349999999998</v>
      </c>
      <c r="O454" s="6">
        <v>22.289860000000001</v>
      </c>
      <c r="P454" s="6">
        <v>25.266670000000001</v>
      </c>
      <c r="Q454" s="6">
        <f t="shared" si="41"/>
        <v>931.21081399999991</v>
      </c>
      <c r="R454" s="6" t="str">
        <f t="shared" si="42"/>
        <v>HIGH_HEALTHY</v>
      </c>
      <c r="S454" s="6"/>
      <c r="T454" s="6"/>
    </row>
    <row r="455" spans="1:20" x14ac:dyDescent="0.35">
      <c r="A455" t="s">
        <v>415</v>
      </c>
      <c r="B455" t="s">
        <v>469</v>
      </c>
      <c r="C455" s="6">
        <v>250</v>
      </c>
      <c r="D455" s="6">
        <v>120</v>
      </c>
      <c r="E455" s="6">
        <v>13</v>
      </c>
      <c r="F455" s="6">
        <v>3</v>
      </c>
      <c r="G455" s="6">
        <v>1.3159339999999999</v>
      </c>
      <c r="H455" s="6">
        <v>10</v>
      </c>
      <c r="I455" s="6">
        <v>510</v>
      </c>
      <c r="J455" s="6">
        <v>28</v>
      </c>
      <c r="K455" s="6">
        <v>3</v>
      </c>
      <c r="L455" s="6">
        <v>1</v>
      </c>
      <c r="M455" s="6">
        <v>6</v>
      </c>
      <c r="N455" s="6">
        <v>21.338349999999998</v>
      </c>
      <c r="O455" s="6">
        <v>22.289860000000001</v>
      </c>
      <c r="P455" s="6">
        <v>25.266670000000001</v>
      </c>
      <c r="Q455" s="6">
        <f t="shared" si="41"/>
        <v>1014.2108139999999</v>
      </c>
      <c r="R455" s="6" t="str">
        <f t="shared" si="42"/>
        <v>HIGH_HEALTHY</v>
      </c>
      <c r="S455" s="6"/>
      <c r="T455" s="6"/>
    </row>
    <row r="456" spans="1:20" x14ac:dyDescent="0.35">
      <c r="A456" t="s">
        <v>415</v>
      </c>
      <c r="B456" t="s">
        <v>470</v>
      </c>
      <c r="C456" s="6">
        <v>340</v>
      </c>
      <c r="D456" s="6">
        <v>160</v>
      </c>
      <c r="E456" s="6">
        <v>18</v>
      </c>
      <c r="F456" s="6">
        <v>4</v>
      </c>
      <c r="G456" s="6">
        <v>1.3159339999999999</v>
      </c>
      <c r="H456" s="6">
        <v>40</v>
      </c>
      <c r="I456" s="6">
        <v>530</v>
      </c>
      <c r="J456" s="6">
        <v>29</v>
      </c>
      <c r="K456" s="6">
        <v>3</v>
      </c>
      <c r="L456" s="6">
        <v>4</v>
      </c>
      <c r="M456" s="6">
        <v>16</v>
      </c>
      <c r="N456" s="6">
        <v>21.338349999999998</v>
      </c>
      <c r="O456" s="6">
        <v>22.289860000000001</v>
      </c>
      <c r="P456" s="6">
        <v>25.266670000000001</v>
      </c>
      <c r="Q456" s="6">
        <f t="shared" si="41"/>
        <v>1214.210814</v>
      </c>
      <c r="R456" s="6" t="str">
        <f t="shared" si="42"/>
        <v>HIGH_HEALTHY</v>
      </c>
      <c r="S456" s="6"/>
      <c r="T456" s="6"/>
    </row>
    <row r="457" spans="1:20" x14ac:dyDescent="0.35">
      <c r="A457" t="s">
        <v>415</v>
      </c>
      <c r="B457" t="s">
        <v>471</v>
      </c>
      <c r="C457" s="6">
        <v>340</v>
      </c>
      <c r="D457" s="6">
        <v>170</v>
      </c>
      <c r="E457" s="6">
        <v>18</v>
      </c>
      <c r="F457" s="6">
        <v>4</v>
      </c>
      <c r="G457" s="6">
        <v>1.3159339999999999</v>
      </c>
      <c r="H457" s="6">
        <v>30</v>
      </c>
      <c r="I457" s="6">
        <v>570</v>
      </c>
      <c r="J457" s="6">
        <v>29</v>
      </c>
      <c r="K457" s="6">
        <v>3</v>
      </c>
      <c r="L457" s="6">
        <v>4</v>
      </c>
      <c r="M457" s="6">
        <v>14</v>
      </c>
      <c r="N457" s="6">
        <v>21.338349999999998</v>
      </c>
      <c r="O457" s="6">
        <v>22.289860000000001</v>
      </c>
      <c r="P457" s="6">
        <v>25.266670000000001</v>
      </c>
      <c r="Q457" s="6">
        <f t="shared" si="41"/>
        <v>1252.210814</v>
      </c>
      <c r="R457" s="6" t="str">
        <f t="shared" si="42"/>
        <v>HIGH_HEALTHY</v>
      </c>
      <c r="S457" s="6"/>
      <c r="T457" s="6"/>
    </row>
    <row r="458" spans="1:20" x14ac:dyDescent="0.35">
      <c r="A458" t="s">
        <v>415</v>
      </c>
      <c r="B458" t="s">
        <v>472</v>
      </c>
      <c r="C458" s="6">
        <v>370</v>
      </c>
      <c r="D458" s="6">
        <v>190</v>
      </c>
      <c r="E458" s="6">
        <v>21</v>
      </c>
      <c r="F458" s="6">
        <v>5</v>
      </c>
      <c r="G458" s="6">
        <v>1.3159339999999999</v>
      </c>
      <c r="H458" s="6">
        <v>30</v>
      </c>
      <c r="I458" s="6">
        <v>570</v>
      </c>
      <c r="J458" s="6">
        <v>31</v>
      </c>
      <c r="K458" s="6">
        <v>4</v>
      </c>
      <c r="L458" s="6">
        <v>4</v>
      </c>
      <c r="M458" s="6">
        <v>13</v>
      </c>
      <c r="N458" s="6">
        <v>21.338349999999998</v>
      </c>
      <c r="O458" s="6">
        <v>22.289860000000001</v>
      </c>
      <c r="P458" s="6">
        <v>25.266670000000001</v>
      </c>
      <c r="Q458" s="6">
        <f t="shared" si="41"/>
        <v>1308.210814</v>
      </c>
      <c r="R458" s="6" t="str">
        <f t="shared" si="42"/>
        <v>HIGH_HEALTHY</v>
      </c>
      <c r="S458" s="6"/>
      <c r="T458" s="6"/>
    </row>
    <row r="459" spans="1:20" x14ac:dyDescent="0.35">
      <c r="A459" t="s">
        <v>415</v>
      </c>
      <c r="B459" t="s">
        <v>473</v>
      </c>
      <c r="C459" s="6">
        <v>600</v>
      </c>
      <c r="D459" s="6">
        <v>310</v>
      </c>
      <c r="E459" s="6">
        <v>35</v>
      </c>
      <c r="F459" s="6">
        <v>8</v>
      </c>
      <c r="G459" s="6">
        <v>0.5</v>
      </c>
      <c r="H459" s="6">
        <v>50</v>
      </c>
      <c r="I459" s="6">
        <v>1010</v>
      </c>
      <c r="J459" s="6">
        <v>50</v>
      </c>
      <c r="K459" s="6">
        <v>6</v>
      </c>
      <c r="L459" s="6">
        <v>5</v>
      </c>
      <c r="M459" s="6">
        <v>21</v>
      </c>
      <c r="N459" s="6">
        <v>15</v>
      </c>
      <c r="O459" s="6">
        <v>4</v>
      </c>
      <c r="P459" s="6">
        <v>15</v>
      </c>
      <c r="Q459" s="6">
        <f t="shared" si="41"/>
        <v>2129.5</v>
      </c>
      <c r="R459" s="6" t="str">
        <f t="shared" si="42"/>
        <v>HIGH_HEALTHY</v>
      </c>
      <c r="S459" s="6"/>
      <c r="T459" s="6"/>
    </row>
    <row r="460" spans="1:20" x14ac:dyDescent="0.35">
      <c r="A460" t="s">
        <v>415</v>
      </c>
      <c r="B460" t="s">
        <v>474</v>
      </c>
      <c r="C460" s="6">
        <v>420</v>
      </c>
      <c r="D460" s="6">
        <v>250</v>
      </c>
      <c r="E460" s="6">
        <v>28</v>
      </c>
      <c r="F460" s="6">
        <v>6</v>
      </c>
      <c r="G460" s="6">
        <v>1.3159339999999999</v>
      </c>
      <c r="H460" s="6">
        <v>65</v>
      </c>
      <c r="I460" s="6">
        <v>1070</v>
      </c>
      <c r="J460" s="6">
        <v>23</v>
      </c>
      <c r="K460" s="6">
        <v>4</v>
      </c>
      <c r="L460" s="6">
        <v>2</v>
      </c>
      <c r="M460" s="6">
        <v>19</v>
      </c>
      <c r="N460" s="6">
        <v>6</v>
      </c>
      <c r="O460" s="6">
        <v>4</v>
      </c>
      <c r="P460" s="6">
        <v>6</v>
      </c>
      <c r="Q460" s="6">
        <f t="shared" si="41"/>
        <v>1904.315934</v>
      </c>
      <c r="R460" s="6" t="str">
        <f t="shared" si="42"/>
        <v>HIGH_HEALTHY</v>
      </c>
      <c r="S460" s="6"/>
      <c r="T460" s="6"/>
    </row>
    <row r="461" spans="1:20" x14ac:dyDescent="0.35">
      <c r="A461" t="s">
        <v>415</v>
      </c>
      <c r="B461" t="s">
        <v>475</v>
      </c>
      <c r="C461" s="6">
        <v>440</v>
      </c>
      <c r="D461" s="6">
        <v>270</v>
      </c>
      <c r="E461" s="6">
        <v>30</v>
      </c>
      <c r="F461" s="6">
        <v>7</v>
      </c>
      <c r="G461" s="6">
        <v>1.3159339999999999</v>
      </c>
      <c r="H461" s="6">
        <v>70</v>
      </c>
      <c r="I461" s="6">
        <v>1090</v>
      </c>
      <c r="J461" s="6">
        <v>22</v>
      </c>
      <c r="K461" s="6">
        <v>3</v>
      </c>
      <c r="L461" s="6">
        <v>1</v>
      </c>
      <c r="M461" s="6">
        <v>20</v>
      </c>
      <c r="N461" s="6">
        <v>6</v>
      </c>
      <c r="O461" s="6">
        <v>4</v>
      </c>
      <c r="P461" s="6">
        <v>6</v>
      </c>
      <c r="Q461" s="6">
        <f t="shared" si="41"/>
        <v>1970.315934</v>
      </c>
      <c r="R461" s="6" t="str">
        <f t="shared" si="42"/>
        <v>HIGH_HEALTHY</v>
      </c>
      <c r="S461" s="6"/>
      <c r="T461" s="6"/>
    </row>
    <row r="462" spans="1:20" x14ac:dyDescent="0.35">
      <c r="A462" t="s">
        <v>415</v>
      </c>
      <c r="B462" t="s">
        <v>476</v>
      </c>
      <c r="C462" s="6">
        <v>600</v>
      </c>
      <c r="D462" s="6">
        <v>310</v>
      </c>
      <c r="E462" s="6">
        <v>35</v>
      </c>
      <c r="F462" s="6">
        <v>8</v>
      </c>
      <c r="G462" s="6">
        <v>0.5</v>
      </c>
      <c r="H462" s="6">
        <v>50</v>
      </c>
      <c r="I462" s="6">
        <v>1240</v>
      </c>
      <c r="J462" s="6">
        <v>52</v>
      </c>
      <c r="K462" s="6">
        <v>7</v>
      </c>
      <c r="L462" s="6">
        <v>5</v>
      </c>
      <c r="M462" s="6">
        <v>21</v>
      </c>
      <c r="N462" s="6">
        <v>15</v>
      </c>
      <c r="O462" s="6">
        <v>8</v>
      </c>
      <c r="P462" s="6">
        <v>15</v>
      </c>
      <c r="Q462" s="6">
        <f t="shared" si="41"/>
        <v>2366.5</v>
      </c>
      <c r="R462" s="6" t="str">
        <f t="shared" si="42"/>
        <v>HIGH_HEALTHY</v>
      </c>
      <c r="S462" s="6"/>
      <c r="T462" s="6"/>
    </row>
    <row r="463" spans="1:20" x14ac:dyDescent="0.35">
      <c r="A463" t="s">
        <v>415</v>
      </c>
      <c r="B463" t="s">
        <v>477</v>
      </c>
      <c r="C463" s="6">
        <v>350</v>
      </c>
      <c r="D463" s="6">
        <v>80</v>
      </c>
      <c r="E463" s="6">
        <v>9</v>
      </c>
      <c r="F463" s="6">
        <v>3</v>
      </c>
      <c r="G463" s="6">
        <v>1.3159339999999999</v>
      </c>
      <c r="H463" s="6">
        <v>74.184889999999996</v>
      </c>
      <c r="I463" s="6">
        <v>950</v>
      </c>
      <c r="J463" s="6">
        <v>57</v>
      </c>
      <c r="K463" s="6">
        <v>9</v>
      </c>
      <c r="L463" s="6">
        <v>3</v>
      </c>
      <c r="M463" s="6">
        <v>11</v>
      </c>
      <c r="N463" s="6">
        <v>21.338349999999998</v>
      </c>
      <c r="O463" s="6">
        <v>22.289860000000001</v>
      </c>
      <c r="P463" s="6">
        <v>25.266670000000001</v>
      </c>
      <c r="Q463" s="6">
        <f t="shared" si="41"/>
        <v>1616.395704</v>
      </c>
      <c r="R463" s="6" t="str">
        <f t="shared" si="42"/>
        <v>HIGH_HEALTHY</v>
      </c>
      <c r="S463" s="6"/>
      <c r="T463" s="6"/>
    </row>
    <row r="464" spans="1:20" x14ac:dyDescent="0.35">
      <c r="A464" t="s">
        <v>415</v>
      </c>
      <c r="B464" t="s">
        <v>478</v>
      </c>
      <c r="C464" s="6">
        <v>340</v>
      </c>
      <c r="D464" s="6">
        <v>80</v>
      </c>
      <c r="E464" s="6">
        <v>8</v>
      </c>
      <c r="F464" s="6">
        <v>3</v>
      </c>
      <c r="G464" s="6">
        <v>1.3159339999999999</v>
      </c>
      <c r="H464" s="6">
        <v>25</v>
      </c>
      <c r="I464" s="6">
        <v>1020</v>
      </c>
      <c r="J464" s="6">
        <v>50</v>
      </c>
      <c r="K464" s="6">
        <v>7</v>
      </c>
      <c r="L464" s="6">
        <v>4</v>
      </c>
      <c r="M464" s="6">
        <v>17</v>
      </c>
      <c r="N464" s="6">
        <v>21.338349999999998</v>
      </c>
      <c r="O464" s="6">
        <v>22.289860000000001</v>
      </c>
      <c r="P464" s="6">
        <v>25.266670000000001</v>
      </c>
      <c r="Q464" s="6">
        <f t="shared" si="41"/>
        <v>1624.210814</v>
      </c>
      <c r="R464" s="6" t="str">
        <f t="shared" si="42"/>
        <v>HIGH_HEALTHY</v>
      </c>
      <c r="S464" s="6"/>
      <c r="T464" s="6"/>
    </row>
    <row r="465" spans="1:20" x14ac:dyDescent="0.35">
      <c r="A465" t="s">
        <v>415</v>
      </c>
      <c r="B465" t="s">
        <v>479</v>
      </c>
      <c r="C465" s="6">
        <v>340</v>
      </c>
      <c r="D465" s="6">
        <v>80</v>
      </c>
      <c r="E465" s="6">
        <v>9</v>
      </c>
      <c r="F465" s="6">
        <v>3</v>
      </c>
      <c r="G465" s="6">
        <v>1.3159339999999999</v>
      </c>
      <c r="H465" s="6">
        <v>15</v>
      </c>
      <c r="I465" s="6">
        <v>1060</v>
      </c>
      <c r="J465" s="6">
        <v>50</v>
      </c>
      <c r="K465" s="6">
        <v>7</v>
      </c>
      <c r="L465" s="6">
        <v>4</v>
      </c>
      <c r="M465" s="6">
        <v>15</v>
      </c>
      <c r="N465" s="6">
        <v>21.338349999999998</v>
      </c>
      <c r="O465" s="6">
        <v>22.289860000000001</v>
      </c>
      <c r="P465" s="6">
        <v>25.266670000000001</v>
      </c>
      <c r="Q465" s="6">
        <f t="shared" si="41"/>
        <v>1653.210814</v>
      </c>
      <c r="R465" s="6" t="str">
        <f t="shared" si="42"/>
        <v>HIGH_HEALTHY</v>
      </c>
      <c r="S465" s="6"/>
      <c r="T465" s="6"/>
    </row>
    <row r="466" spans="1:20" x14ac:dyDescent="0.35">
      <c r="A466" t="s">
        <v>415</v>
      </c>
      <c r="B466" t="s">
        <v>480</v>
      </c>
      <c r="C466" s="6">
        <v>150</v>
      </c>
      <c r="D466" s="6">
        <v>35</v>
      </c>
      <c r="E466" s="6">
        <v>4</v>
      </c>
      <c r="F466" s="6">
        <v>1</v>
      </c>
      <c r="G466" s="6">
        <v>1.3159339999999999</v>
      </c>
      <c r="H466" s="6">
        <v>25</v>
      </c>
      <c r="I466" s="6">
        <v>460</v>
      </c>
      <c r="J466" s="6">
        <v>18</v>
      </c>
      <c r="K466" s="6">
        <v>2</v>
      </c>
      <c r="L466" s="6">
        <v>2</v>
      </c>
      <c r="M466" s="6">
        <v>11</v>
      </c>
      <c r="N466" s="6">
        <v>21.338349999999998</v>
      </c>
      <c r="O466" s="6">
        <v>22.289860000000001</v>
      </c>
      <c r="P466" s="6">
        <v>25.266670000000001</v>
      </c>
      <c r="Q466" s="6">
        <f t="shared" si="41"/>
        <v>778.21081399999991</v>
      </c>
      <c r="R466" s="6" t="str">
        <f t="shared" si="42"/>
        <v>HIGH_HEALTHY</v>
      </c>
      <c r="S466" s="6"/>
      <c r="T466" s="6"/>
    </row>
    <row r="467" spans="1:20" x14ac:dyDescent="0.35">
      <c r="A467" t="s">
        <v>415</v>
      </c>
      <c r="B467" t="s">
        <v>481</v>
      </c>
      <c r="C467" s="6">
        <v>140</v>
      </c>
      <c r="D467" s="6">
        <v>70</v>
      </c>
      <c r="E467" s="6">
        <v>8</v>
      </c>
      <c r="F467" s="6">
        <v>2</v>
      </c>
      <c r="G467" s="6">
        <v>1.3159339999999999</v>
      </c>
      <c r="H467" s="6">
        <v>20</v>
      </c>
      <c r="I467" s="6">
        <v>290</v>
      </c>
      <c r="J467" s="6">
        <v>13</v>
      </c>
      <c r="K467" s="6">
        <v>3</v>
      </c>
      <c r="L467" s="6">
        <v>1</v>
      </c>
      <c r="M467" s="6">
        <v>6</v>
      </c>
      <c r="N467" s="6">
        <v>21.338349999999998</v>
      </c>
      <c r="O467" s="6">
        <v>22.289860000000001</v>
      </c>
      <c r="P467" s="6">
        <v>25.266670000000001</v>
      </c>
      <c r="Q467" s="6">
        <f t="shared" si="41"/>
        <v>623.21081399999991</v>
      </c>
      <c r="R467" s="6" t="str">
        <f t="shared" si="42"/>
        <v>HIGH_HEALTHY</v>
      </c>
      <c r="S467" s="6"/>
      <c r="T467" s="6"/>
    </row>
    <row r="468" spans="1:20" x14ac:dyDescent="0.35">
      <c r="A468" t="s">
        <v>415</v>
      </c>
      <c r="B468" t="s">
        <v>482</v>
      </c>
      <c r="C468" s="6">
        <v>150</v>
      </c>
      <c r="D468" s="6">
        <v>35</v>
      </c>
      <c r="E468" s="6">
        <v>4</v>
      </c>
      <c r="F468" s="6">
        <v>2</v>
      </c>
      <c r="G468" s="6">
        <v>1.3159339999999999</v>
      </c>
      <c r="H468" s="6">
        <v>15</v>
      </c>
      <c r="I468" s="6">
        <v>500</v>
      </c>
      <c r="J468" s="6">
        <v>19</v>
      </c>
      <c r="K468" s="6">
        <v>2</v>
      </c>
      <c r="L468" s="6">
        <v>2</v>
      </c>
      <c r="M468" s="6">
        <v>9</v>
      </c>
      <c r="N468" s="6">
        <v>21.338349999999998</v>
      </c>
      <c r="O468" s="6">
        <v>22.289860000000001</v>
      </c>
      <c r="P468" s="6">
        <v>25.266670000000001</v>
      </c>
      <c r="Q468" s="6">
        <f t="shared" si="41"/>
        <v>808.21081399999991</v>
      </c>
      <c r="R468" s="6" t="str">
        <f t="shared" si="42"/>
        <v>HIGH_HEALTHY</v>
      </c>
      <c r="S468" s="6"/>
      <c r="T468" s="6"/>
    </row>
    <row r="469" spans="1:20" x14ac:dyDescent="0.35">
      <c r="A469" t="s">
        <v>415</v>
      </c>
      <c r="B469" t="s">
        <v>483</v>
      </c>
      <c r="C469" s="6">
        <v>170</v>
      </c>
      <c r="D469" s="6">
        <v>60</v>
      </c>
      <c r="E469" s="6">
        <v>7</v>
      </c>
      <c r="F469" s="6">
        <v>3</v>
      </c>
      <c r="G469" s="6">
        <v>1.3159339999999999</v>
      </c>
      <c r="H469" s="6">
        <v>20</v>
      </c>
      <c r="I469" s="6">
        <v>500</v>
      </c>
      <c r="J469" s="6">
        <v>20</v>
      </c>
      <c r="K469" s="6">
        <v>3</v>
      </c>
      <c r="L469" s="6">
        <v>2</v>
      </c>
      <c r="M469" s="6">
        <v>8</v>
      </c>
      <c r="N469" s="6">
        <v>21.338349999999998</v>
      </c>
      <c r="O469" s="6">
        <v>22.289860000000001</v>
      </c>
      <c r="P469" s="6">
        <v>25.266670000000001</v>
      </c>
      <c r="Q469" s="6">
        <f t="shared" si="41"/>
        <v>863.21081399999991</v>
      </c>
      <c r="R469" s="6" t="str">
        <f t="shared" si="42"/>
        <v>HIGH_HEALTHY</v>
      </c>
      <c r="S469" s="6"/>
      <c r="T469" s="6"/>
    </row>
    <row r="470" spans="1:20" x14ac:dyDescent="0.35">
      <c r="A470" t="s">
        <v>415</v>
      </c>
      <c r="B470" t="s">
        <v>484</v>
      </c>
      <c r="C470" s="6">
        <v>490</v>
      </c>
      <c r="D470" s="6">
        <v>260</v>
      </c>
      <c r="E470" s="6">
        <v>29</v>
      </c>
      <c r="F470" s="6">
        <v>10</v>
      </c>
      <c r="G470" s="6">
        <v>1</v>
      </c>
      <c r="H470" s="6">
        <v>55</v>
      </c>
      <c r="I470" s="6">
        <v>810</v>
      </c>
      <c r="J470" s="6">
        <v>39</v>
      </c>
      <c r="K470" s="6">
        <v>5</v>
      </c>
      <c r="L470" s="6">
        <v>6</v>
      </c>
      <c r="M470" s="6">
        <v>20</v>
      </c>
      <c r="N470" s="6">
        <v>21.338349999999998</v>
      </c>
      <c r="O470" s="6">
        <v>22.289860000000001</v>
      </c>
      <c r="P470" s="6">
        <v>25.266670000000001</v>
      </c>
      <c r="Q470" s="6">
        <f t="shared" si="41"/>
        <v>1793.8948800000001</v>
      </c>
      <c r="R470" s="6" t="str">
        <f t="shared" si="42"/>
        <v>HIGH_HEALTHY</v>
      </c>
      <c r="S470" s="6"/>
      <c r="T470" s="6"/>
    </row>
    <row r="471" spans="1:20" x14ac:dyDescent="0.35">
      <c r="A471" t="s">
        <v>415</v>
      </c>
      <c r="B471" t="s">
        <v>485</v>
      </c>
      <c r="C471" s="6">
        <v>490</v>
      </c>
      <c r="D471" s="6">
        <v>250</v>
      </c>
      <c r="E471" s="6">
        <v>28</v>
      </c>
      <c r="F471" s="6">
        <v>10</v>
      </c>
      <c r="G471" s="6">
        <v>1</v>
      </c>
      <c r="H471" s="6">
        <v>55</v>
      </c>
      <c r="I471" s="6">
        <v>890</v>
      </c>
      <c r="J471" s="6">
        <v>40</v>
      </c>
      <c r="K471" s="6">
        <v>5</v>
      </c>
      <c r="L471" s="6">
        <v>5</v>
      </c>
      <c r="M471" s="6">
        <v>20</v>
      </c>
      <c r="N471" s="6">
        <v>21.338349999999998</v>
      </c>
      <c r="O471" s="6">
        <v>22.289860000000001</v>
      </c>
      <c r="P471" s="6">
        <v>25.266670000000001</v>
      </c>
      <c r="Q471" s="6">
        <f t="shared" si="41"/>
        <v>1862.8948800000001</v>
      </c>
      <c r="R471" s="6" t="str">
        <f t="shared" si="42"/>
        <v>HIGH_HEALTHY</v>
      </c>
      <c r="S471" s="6"/>
      <c r="T471" s="6"/>
    </row>
    <row r="472" spans="1:20" x14ac:dyDescent="0.35">
      <c r="A472" t="s">
        <v>415</v>
      </c>
      <c r="B472" t="s">
        <v>486</v>
      </c>
      <c r="C472" s="6">
        <v>490</v>
      </c>
      <c r="D472" s="6">
        <v>250</v>
      </c>
      <c r="E472" s="6">
        <v>28</v>
      </c>
      <c r="F472" s="6">
        <v>10</v>
      </c>
      <c r="G472" s="6">
        <v>1</v>
      </c>
      <c r="H472" s="6">
        <v>55</v>
      </c>
      <c r="I472" s="6">
        <v>890</v>
      </c>
      <c r="J472" s="6">
        <v>40</v>
      </c>
      <c r="K472" s="6">
        <v>5</v>
      </c>
      <c r="L472" s="6">
        <v>4</v>
      </c>
      <c r="M472" s="6">
        <v>20</v>
      </c>
      <c r="N472" s="6">
        <v>21.338349999999998</v>
      </c>
      <c r="O472" s="6">
        <v>22.289860000000001</v>
      </c>
      <c r="P472" s="6">
        <v>25.266670000000001</v>
      </c>
      <c r="Q472" s="6">
        <f t="shared" si="41"/>
        <v>1861.8948800000001</v>
      </c>
      <c r="R472" s="6" t="str">
        <f t="shared" si="42"/>
        <v>HIGH_HEALTHY</v>
      </c>
      <c r="S472" s="6"/>
      <c r="T472" s="6"/>
    </row>
    <row r="473" spans="1:20" x14ac:dyDescent="0.35">
      <c r="A473" t="s">
        <v>415</v>
      </c>
      <c r="B473" t="s">
        <v>487</v>
      </c>
      <c r="C473" s="6">
        <v>490</v>
      </c>
      <c r="D473" s="6">
        <v>250</v>
      </c>
      <c r="E473" s="6">
        <v>28</v>
      </c>
      <c r="F473" s="6">
        <v>10</v>
      </c>
      <c r="G473" s="6">
        <v>1</v>
      </c>
      <c r="H473" s="6">
        <v>55</v>
      </c>
      <c r="I473" s="6">
        <v>880</v>
      </c>
      <c r="J473" s="6">
        <v>40</v>
      </c>
      <c r="K473" s="6">
        <v>5</v>
      </c>
      <c r="L473" s="6">
        <v>5</v>
      </c>
      <c r="M473" s="6">
        <v>20</v>
      </c>
      <c r="N473" s="6">
        <v>21.338349999999998</v>
      </c>
      <c r="O473" s="6">
        <v>22.289860000000001</v>
      </c>
      <c r="P473" s="6">
        <v>25.266670000000001</v>
      </c>
      <c r="Q473" s="6">
        <f t="shared" si="41"/>
        <v>1852.8948800000001</v>
      </c>
      <c r="R473" s="6" t="str">
        <f t="shared" si="42"/>
        <v>HIGH_HEALTHY</v>
      </c>
      <c r="S473" s="6"/>
      <c r="T473" s="6"/>
    </row>
    <row r="474" spans="1:20" x14ac:dyDescent="0.35">
      <c r="A474" t="s">
        <v>415</v>
      </c>
      <c r="B474" t="s">
        <v>488</v>
      </c>
      <c r="C474" s="6">
        <v>570</v>
      </c>
      <c r="D474" s="6">
        <v>290</v>
      </c>
      <c r="E474" s="6">
        <v>32</v>
      </c>
      <c r="F474" s="6">
        <v>12</v>
      </c>
      <c r="G474" s="6">
        <v>1</v>
      </c>
      <c r="H474" s="6">
        <v>70</v>
      </c>
      <c r="I474" s="6">
        <v>1110</v>
      </c>
      <c r="J474" s="6">
        <v>44</v>
      </c>
      <c r="K474" s="6">
        <v>7</v>
      </c>
      <c r="L474" s="6">
        <v>5</v>
      </c>
      <c r="M474" s="6">
        <v>25</v>
      </c>
      <c r="N474" s="6">
        <v>15</v>
      </c>
      <c r="O474" s="6">
        <v>2</v>
      </c>
      <c r="P474" s="6">
        <v>30</v>
      </c>
      <c r="Q474" s="6">
        <f t="shared" si="41"/>
        <v>2213</v>
      </c>
      <c r="R474" s="6" t="str">
        <f t="shared" si="42"/>
        <v>HIGH_HEALTHY</v>
      </c>
      <c r="S474" s="6"/>
      <c r="T474" s="6"/>
    </row>
    <row r="475" spans="1:20" x14ac:dyDescent="0.35">
      <c r="A475" t="s">
        <v>415</v>
      </c>
      <c r="B475" t="s">
        <v>489</v>
      </c>
      <c r="C475" s="6">
        <v>300</v>
      </c>
      <c r="D475" s="6">
        <v>120</v>
      </c>
      <c r="E475" s="6">
        <v>14</v>
      </c>
      <c r="F475" s="6">
        <v>5</v>
      </c>
      <c r="G475" s="6">
        <v>1.3159339999999999</v>
      </c>
      <c r="H475" s="6">
        <v>30</v>
      </c>
      <c r="I475" s="6">
        <v>550</v>
      </c>
      <c r="J475" s="6">
        <v>31</v>
      </c>
      <c r="K475" s="6">
        <v>4</v>
      </c>
      <c r="L475" s="6">
        <v>6</v>
      </c>
      <c r="M475" s="6">
        <v>13</v>
      </c>
      <c r="N475" s="6">
        <v>21.338349999999998</v>
      </c>
      <c r="O475" s="6">
        <v>22.289860000000001</v>
      </c>
      <c r="P475" s="6">
        <v>25.266670000000001</v>
      </c>
      <c r="Q475" s="6">
        <f t="shared" si="41"/>
        <v>1143.210814</v>
      </c>
      <c r="R475" s="6" t="str">
        <f t="shared" si="42"/>
        <v>HIGH_HEALTHY</v>
      </c>
      <c r="S475" s="6"/>
      <c r="T475" s="6"/>
    </row>
    <row r="476" spans="1:20" x14ac:dyDescent="0.35">
      <c r="A476" t="s">
        <v>415</v>
      </c>
      <c r="B476" t="s">
        <v>490</v>
      </c>
      <c r="C476" s="6">
        <v>270</v>
      </c>
      <c r="D476" s="6">
        <v>90</v>
      </c>
      <c r="E476" s="6">
        <v>10</v>
      </c>
      <c r="F476" s="6">
        <v>4</v>
      </c>
      <c r="G476" s="6">
        <v>1.3159339999999999</v>
      </c>
      <c r="H476" s="6">
        <v>40</v>
      </c>
      <c r="I476" s="6">
        <v>510</v>
      </c>
      <c r="J476" s="6">
        <v>29</v>
      </c>
      <c r="K476" s="6">
        <v>2</v>
      </c>
      <c r="L476" s="6">
        <v>6</v>
      </c>
      <c r="M476" s="6">
        <v>16</v>
      </c>
      <c r="N476" s="6">
        <v>21.338349999999998</v>
      </c>
      <c r="O476" s="6">
        <v>22.289860000000001</v>
      </c>
      <c r="P476" s="6">
        <v>25.266670000000001</v>
      </c>
      <c r="Q476" s="6">
        <f t="shared" si="41"/>
        <v>1047.210814</v>
      </c>
      <c r="R476" s="6" t="str">
        <f t="shared" si="42"/>
        <v>HIGH_HEALTHY</v>
      </c>
      <c r="S476" s="6"/>
      <c r="T476" s="6"/>
    </row>
    <row r="477" spans="1:20" x14ac:dyDescent="0.35">
      <c r="A477" t="s">
        <v>415</v>
      </c>
      <c r="B477" t="s">
        <v>491</v>
      </c>
      <c r="C477" s="6">
        <v>270</v>
      </c>
      <c r="D477" s="6">
        <v>90</v>
      </c>
      <c r="E477" s="6">
        <v>11</v>
      </c>
      <c r="F477" s="6">
        <v>4</v>
      </c>
      <c r="G477" s="6">
        <v>1.3159339999999999</v>
      </c>
      <c r="H477" s="6">
        <v>30</v>
      </c>
      <c r="I477" s="6">
        <v>550</v>
      </c>
      <c r="J477" s="6">
        <v>29</v>
      </c>
      <c r="K477" s="6">
        <v>2</v>
      </c>
      <c r="L477" s="6">
        <v>6</v>
      </c>
      <c r="M477" s="6">
        <v>14</v>
      </c>
      <c r="N477" s="6">
        <v>21.338349999999998</v>
      </c>
      <c r="O477" s="6">
        <v>22.289860000000001</v>
      </c>
      <c r="P477" s="6">
        <v>25.266670000000001</v>
      </c>
      <c r="Q477" s="6">
        <f t="shared" si="41"/>
        <v>1076.210814</v>
      </c>
      <c r="R477" s="6" t="str">
        <f t="shared" si="42"/>
        <v>HIGH_HEALTHY</v>
      </c>
      <c r="S477" s="6"/>
      <c r="T477" s="6"/>
    </row>
    <row r="478" spans="1:20" x14ac:dyDescent="0.35">
      <c r="A478" t="s">
        <v>415</v>
      </c>
      <c r="B478" t="s">
        <v>492</v>
      </c>
      <c r="C478" s="6">
        <v>710</v>
      </c>
      <c r="D478" s="6">
        <v>360</v>
      </c>
      <c r="E478" s="6">
        <v>41</v>
      </c>
      <c r="F478" s="6">
        <v>6</v>
      </c>
      <c r="G478" s="6">
        <v>1.3159339999999999</v>
      </c>
      <c r="H478" s="6">
        <v>30</v>
      </c>
      <c r="I478" s="6">
        <v>1420</v>
      </c>
      <c r="J478" s="6">
        <v>73</v>
      </c>
      <c r="K478" s="6">
        <v>10</v>
      </c>
      <c r="L478" s="6">
        <v>4</v>
      </c>
      <c r="M478" s="6">
        <v>13</v>
      </c>
      <c r="N478" s="6">
        <v>10</v>
      </c>
      <c r="O478" s="6">
        <v>4</v>
      </c>
      <c r="P478" s="6">
        <v>8</v>
      </c>
      <c r="Q478" s="6">
        <f t="shared" si="41"/>
        <v>2690.3159340000002</v>
      </c>
      <c r="R478" s="6" t="str">
        <f t="shared" si="42"/>
        <v>HIGH_HEALTHY</v>
      </c>
      <c r="S478" s="6"/>
      <c r="T478" s="6"/>
    </row>
    <row r="479" spans="1:20" x14ac:dyDescent="0.35">
      <c r="A479" t="s">
        <v>415</v>
      </c>
      <c r="B479" t="s">
        <v>493</v>
      </c>
      <c r="C479" s="6">
        <v>760</v>
      </c>
      <c r="D479" s="6">
        <v>360</v>
      </c>
      <c r="E479" s="6">
        <v>39</v>
      </c>
      <c r="F479" s="6">
        <v>6</v>
      </c>
      <c r="G479" s="6">
        <v>1.3159339999999999</v>
      </c>
      <c r="H479" s="6">
        <v>30</v>
      </c>
      <c r="I479" s="6">
        <v>1100</v>
      </c>
      <c r="J479" s="6">
        <v>82</v>
      </c>
      <c r="K479" s="6">
        <v>13</v>
      </c>
      <c r="L479" s="6">
        <v>5</v>
      </c>
      <c r="M479" s="6">
        <v>18</v>
      </c>
      <c r="N479" s="6">
        <v>21.338349999999998</v>
      </c>
      <c r="O479" s="6">
        <v>22.289860000000001</v>
      </c>
      <c r="P479" s="6">
        <v>25.266670000000001</v>
      </c>
      <c r="Q479" s="6">
        <f t="shared" si="41"/>
        <v>2483.210814</v>
      </c>
      <c r="R479" s="6" t="str">
        <f t="shared" si="42"/>
        <v>HIGH_HEALTHY</v>
      </c>
      <c r="S479" s="6"/>
      <c r="T479" s="6"/>
    </row>
    <row r="480" spans="1:20" x14ac:dyDescent="0.35">
      <c r="A480" t="s">
        <v>415</v>
      </c>
      <c r="B480" t="s">
        <v>494</v>
      </c>
      <c r="C480" s="6">
        <v>430</v>
      </c>
      <c r="D480" s="6">
        <v>210</v>
      </c>
      <c r="E480" s="6">
        <v>23</v>
      </c>
      <c r="F480" s="6">
        <v>5</v>
      </c>
      <c r="G480" s="6">
        <v>1.3159339999999999</v>
      </c>
      <c r="H480" s="6">
        <v>30</v>
      </c>
      <c r="I480" s="6">
        <v>690</v>
      </c>
      <c r="J480" s="6">
        <v>44</v>
      </c>
      <c r="K480" s="6">
        <v>7</v>
      </c>
      <c r="L480" s="6">
        <v>3</v>
      </c>
      <c r="M480" s="6">
        <v>12</v>
      </c>
      <c r="N480" s="6">
        <v>21.338349999999998</v>
      </c>
      <c r="O480" s="6">
        <v>22.289860000000001</v>
      </c>
      <c r="P480" s="6">
        <v>25.266670000000001</v>
      </c>
      <c r="Q480" s="6">
        <f t="shared" si="41"/>
        <v>1524.210814</v>
      </c>
      <c r="R480" s="6" t="str">
        <f t="shared" si="42"/>
        <v>HIGH_HEALTHY</v>
      </c>
      <c r="S480" s="6"/>
      <c r="T480" s="6"/>
    </row>
    <row r="481" spans="1:20" x14ac:dyDescent="0.35">
      <c r="A481" t="s">
        <v>415</v>
      </c>
      <c r="B481" t="s">
        <v>495</v>
      </c>
      <c r="C481" s="6">
        <v>320</v>
      </c>
      <c r="D481" s="6">
        <v>140</v>
      </c>
      <c r="E481" s="6">
        <v>15</v>
      </c>
      <c r="F481" s="6">
        <v>1.5</v>
      </c>
      <c r="G481" s="6">
        <v>1.3159339999999999</v>
      </c>
      <c r="H481" s="6">
        <v>74.184889999999996</v>
      </c>
      <c r="I481" s="6">
        <v>600</v>
      </c>
      <c r="J481" s="6">
        <v>41</v>
      </c>
      <c r="K481" s="6">
        <v>6</v>
      </c>
      <c r="L481" s="6">
        <v>2</v>
      </c>
      <c r="M481" s="6">
        <v>7</v>
      </c>
      <c r="N481" s="6">
        <v>21.338349999999998</v>
      </c>
      <c r="O481" s="6">
        <v>22.289860000000001</v>
      </c>
      <c r="P481" s="6">
        <v>25.266670000000001</v>
      </c>
      <c r="Q481" s="6">
        <f t="shared" si="41"/>
        <v>1276.895704</v>
      </c>
      <c r="R481" s="6" t="str">
        <f t="shared" si="42"/>
        <v>HIGH_HEALTHY</v>
      </c>
      <c r="S481" s="6"/>
      <c r="T481" s="6"/>
    </row>
    <row r="482" spans="1:20" x14ac:dyDescent="0.35">
      <c r="A482" t="s">
        <v>415</v>
      </c>
      <c r="B482" t="s">
        <v>496</v>
      </c>
      <c r="C482" s="6">
        <v>260</v>
      </c>
      <c r="D482" s="6">
        <v>140</v>
      </c>
      <c r="E482" s="6">
        <v>16</v>
      </c>
      <c r="F482" s="6">
        <v>4.5</v>
      </c>
      <c r="G482" s="6">
        <v>1.3159339999999999</v>
      </c>
      <c r="H482" s="6">
        <v>30</v>
      </c>
      <c r="I482" s="6">
        <v>550</v>
      </c>
      <c r="J482" s="6">
        <v>19</v>
      </c>
      <c r="K482" s="6">
        <v>3</v>
      </c>
      <c r="L482" s="6">
        <v>1</v>
      </c>
      <c r="M482" s="6">
        <v>10</v>
      </c>
      <c r="N482" s="6">
        <v>6</v>
      </c>
      <c r="O482" s="6">
        <v>22.289860000000001</v>
      </c>
      <c r="P482" s="6">
        <v>10</v>
      </c>
      <c r="Q482" s="6">
        <f t="shared" si="41"/>
        <v>1073.1057940000001</v>
      </c>
      <c r="R482" s="6" t="str">
        <f t="shared" si="42"/>
        <v>HIGH_HEALTHY</v>
      </c>
      <c r="S482" s="6"/>
      <c r="T482" s="6"/>
    </row>
    <row r="483" spans="1:20" x14ac:dyDescent="0.35">
      <c r="A483" t="s">
        <v>415</v>
      </c>
      <c r="B483" t="s">
        <v>497</v>
      </c>
      <c r="C483" s="6">
        <v>410</v>
      </c>
      <c r="D483" s="6">
        <v>170</v>
      </c>
      <c r="E483" s="6">
        <v>19</v>
      </c>
      <c r="F483" s="6">
        <v>6</v>
      </c>
      <c r="G483" s="6">
        <v>1.3159339999999999</v>
      </c>
      <c r="H483" s="6">
        <v>25</v>
      </c>
      <c r="I483" s="6">
        <v>960</v>
      </c>
      <c r="J483" s="6">
        <v>46</v>
      </c>
      <c r="K483" s="6">
        <v>4</v>
      </c>
      <c r="L483" s="6">
        <v>3</v>
      </c>
      <c r="M483" s="6">
        <v>14</v>
      </c>
      <c r="N483" s="6">
        <v>21.338349999999998</v>
      </c>
      <c r="O483" s="6">
        <v>22.289860000000001</v>
      </c>
      <c r="P483" s="6">
        <v>25.266670000000001</v>
      </c>
      <c r="Q483" s="6">
        <f t="shared" si="41"/>
        <v>1727.210814</v>
      </c>
      <c r="R483" s="6" t="str">
        <f t="shared" si="42"/>
        <v>HIGH_HEALTHY</v>
      </c>
      <c r="S483" s="6"/>
      <c r="T483" s="6"/>
    </row>
    <row r="484" spans="1:20" x14ac:dyDescent="0.35">
      <c r="A484" t="s">
        <v>415</v>
      </c>
      <c r="B484" t="s">
        <v>498</v>
      </c>
      <c r="C484" s="6">
        <v>210</v>
      </c>
      <c r="D484" s="6">
        <v>110</v>
      </c>
      <c r="E484" s="6">
        <v>12</v>
      </c>
      <c r="F484" s="6">
        <v>4</v>
      </c>
      <c r="G484" s="6">
        <v>1.3159339999999999</v>
      </c>
      <c r="H484" s="6">
        <v>25</v>
      </c>
      <c r="I484" s="6">
        <v>560</v>
      </c>
      <c r="J484" s="6">
        <v>17</v>
      </c>
      <c r="K484" s="6">
        <v>3</v>
      </c>
      <c r="L484" s="6">
        <v>1</v>
      </c>
      <c r="M484" s="6">
        <v>9</v>
      </c>
      <c r="N484" s="6">
        <v>21.338349999999998</v>
      </c>
      <c r="O484" s="6">
        <v>22.289860000000001</v>
      </c>
      <c r="P484" s="6">
        <v>25.266670000000001</v>
      </c>
      <c r="Q484" s="6">
        <f t="shared" si="41"/>
        <v>1021.2108139999999</v>
      </c>
      <c r="R484" s="6" t="str">
        <f t="shared" si="42"/>
        <v>HIGH_HEALTHY</v>
      </c>
      <c r="S484" s="6"/>
      <c r="T484" s="6"/>
    </row>
    <row r="485" spans="1:20" x14ac:dyDescent="0.35">
      <c r="A485" t="s">
        <v>415</v>
      </c>
      <c r="B485" t="s">
        <v>499</v>
      </c>
      <c r="C485" s="6">
        <v>420</v>
      </c>
      <c r="D485" s="6">
        <v>170</v>
      </c>
      <c r="E485" s="6">
        <v>19</v>
      </c>
      <c r="F485" s="6">
        <v>4.5</v>
      </c>
      <c r="G485" s="6">
        <v>1.3159339999999999</v>
      </c>
      <c r="H485" s="6">
        <v>20</v>
      </c>
      <c r="I485" s="6">
        <v>870</v>
      </c>
      <c r="J485" s="6">
        <v>49</v>
      </c>
      <c r="K485" s="6">
        <v>5</v>
      </c>
      <c r="L485" s="6">
        <v>3</v>
      </c>
      <c r="M485" s="6">
        <v>12</v>
      </c>
      <c r="N485" s="6">
        <v>21.338349999999998</v>
      </c>
      <c r="O485" s="6">
        <v>22.289860000000001</v>
      </c>
      <c r="P485" s="6">
        <v>25.266670000000001</v>
      </c>
      <c r="Q485" s="6">
        <f t="shared" si="41"/>
        <v>1642.710814</v>
      </c>
      <c r="R485" s="6" t="str">
        <f t="shared" si="42"/>
        <v>HIGH_HEALTHY</v>
      </c>
      <c r="S485" s="6"/>
      <c r="T485" s="6"/>
    </row>
    <row r="486" spans="1:20" x14ac:dyDescent="0.35">
      <c r="A486" t="s">
        <v>415</v>
      </c>
      <c r="B486" t="s">
        <v>500</v>
      </c>
      <c r="C486" s="6">
        <v>430</v>
      </c>
      <c r="D486" s="6">
        <v>210</v>
      </c>
      <c r="E486" s="6">
        <v>23</v>
      </c>
      <c r="F486" s="6">
        <v>5</v>
      </c>
      <c r="G486" s="6">
        <v>1.3159339999999999</v>
      </c>
      <c r="H486" s="6">
        <v>20</v>
      </c>
      <c r="I486" s="6">
        <v>900</v>
      </c>
      <c r="J486" s="6">
        <v>43</v>
      </c>
      <c r="K486" s="6">
        <v>3</v>
      </c>
      <c r="L486" s="6">
        <v>4</v>
      </c>
      <c r="M486" s="6">
        <v>12</v>
      </c>
      <c r="N486" s="6">
        <v>21.338349999999998</v>
      </c>
      <c r="O486" s="6">
        <v>22.289860000000001</v>
      </c>
      <c r="P486" s="6">
        <v>25.266670000000001</v>
      </c>
      <c r="Q486" s="6">
        <f t="shared" si="41"/>
        <v>1720.210814</v>
      </c>
      <c r="R486" s="6" t="str">
        <f t="shared" si="42"/>
        <v>HIGH_HEALTHY</v>
      </c>
      <c r="S486" s="6"/>
      <c r="T486" s="6"/>
    </row>
    <row r="487" spans="1:20" x14ac:dyDescent="0.35">
      <c r="A487" t="s">
        <v>415</v>
      </c>
      <c r="B487" t="s">
        <v>501</v>
      </c>
      <c r="C487" s="6">
        <v>560</v>
      </c>
      <c r="D487" s="6">
        <v>200</v>
      </c>
      <c r="E487" s="6">
        <v>22</v>
      </c>
      <c r="F487" s="6">
        <v>4</v>
      </c>
      <c r="G487" s="6">
        <v>1.3159339999999999</v>
      </c>
      <c r="H487" s="6">
        <v>60</v>
      </c>
      <c r="I487" s="6">
        <v>1520</v>
      </c>
      <c r="J487" s="6">
        <v>64</v>
      </c>
      <c r="K487" s="6">
        <v>9</v>
      </c>
      <c r="L487" s="6">
        <v>4</v>
      </c>
      <c r="M487" s="6">
        <v>26</v>
      </c>
      <c r="N487" s="6">
        <v>21.338349999999998</v>
      </c>
      <c r="O487" s="6">
        <v>22.289860000000001</v>
      </c>
      <c r="P487" s="6">
        <v>25.266670000000001</v>
      </c>
      <c r="Q487" s="6">
        <f t="shared" si="41"/>
        <v>2539.210814</v>
      </c>
      <c r="R487" s="6" t="str">
        <f t="shared" si="42"/>
        <v>HIGH_HEALTHY</v>
      </c>
      <c r="S487" s="6"/>
      <c r="T487" s="6"/>
    </row>
    <row r="488" spans="1:20" x14ac:dyDescent="0.35">
      <c r="A488" t="s">
        <v>415</v>
      </c>
      <c r="B488" t="s">
        <v>502</v>
      </c>
      <c r="C488" s="6">
        <v>580</v>
      </c>
      <c r="D488" s="6">
        <v>210</v>
      </c>
      <c r="E488" s="6">
        <v>23</v>
      </c>
      <c r="F488" s="6">
        <v>4</v>
      </c>
      <c r="G488" s="6">
        <v>1.3159339999999999</v>
      </c>
      <c r="H488" s="6">
        <v>50</v>
      </c>
      <c r="I488" s="6">
        <v>1460</v>
      </c>
      <c r="J488" s="6">
        <v>66</v>
      </c>
      <c r="K488" s="6">
        <v>10</v>
      </c>
      <c r="L488" s="6">
        <v>4</v>
      </c>
      <c r="M488" s="6">
        <v>27</v>
      </c>
      <c r="N488" s="6">
        <v>21.338349999999998</v>
      </c>
      <c r="O488" s="6">
        <v>22.289860000000001</v>
      </c>
      <c r="P488" s="6">
        <v>25.266670000000001</v>
      </c>
      <c r="Q488" s="6">
        <f t="shared" si="41"/>
        <v>2504.210814</v>
      </c>
      <c r="R488" s="6" t="str">
        <f t="shared" si="42"/>
        <v>HIGH_HEALTHY</v>
      </c>
      <c r="S488" s="6"/>
      <c r="T488" s="6"/>
    </row>
    <row r="489" spans="1:20" x14ac:dyDescent="0.35">
      <c r="A489" t="s">
        <v>415</v>
      </c>
      <c r="B489" t="s">
        <v>503</v>
      </c>
      <c r="C489" s="6">
        <v>540</v>
      </c>
      <c r="D489" s="6">
        <v>190</v>
      </c>
      <c r="E489" s="6">
        <v>21</v>
      </c>
      <c r="F489" s="6">
        <v>3</v>
      </c>
      <c r="G489" s="6">
        <v>1.3159339999999999</v>
      </c>
      <c r="H489" s="6">
        <v>10</v>
      </c>
      <c r="I489" s="6">
        <v>1310</v>
      </c>
      <c r="J489" s="6">
        <v>75</v>
      </c>
      <c r="K489" s="6">
        <v>14</v>
      </c>
      <c r="L489" s="6">
        <v>4</v>
      </c>
      <c r="M489" s="6">
        <v>14</v>
      </c>
      <c r="N489" s="6">
        <v>21.338349999999998</v>
      </c>
      <c r="O489" s="6">
        <v>22.289860000000001</v>
      </c>
      <c r="P489" s="6">
        <v>25.266670000000001</v>
      </c>
      <c r="Q489" s="6">
        <f t="shared" si="41"/>
        <v>2251.210814</v>
      </c>
      <c r="R489" s="6" t="str">
        <f t="shared" si="42"/>
        <v>HIGH_HEALTHY</v>
      </c>
      <c r="S489" s="6"/>
      <c r="T489" s="6"/>
    </row>
    <row r="490" spans="1:20" x14ac:dyDescent="0.35">
      <c r="A490" t="s">
        <v>415</v>
      </c>
      <c r="B490" t="s">
        <v>504</v>
      </c>
      <c r="C490" s="6">
        <v>480</v>
      </c>
      <c r="D490" s="6">
        <v>240</v>
      </c>
      <c r="E490" s="6">
        <v>27</v>
      </c>
      <c r="F490" s="6">
        <v>11</v>
      </c>
      <c r="G490" s="6">
        <v>1</v>
      </c>
      <c r="H490" s="6">
        <v>50</v>
      </c>
      <c r="I490" s="6">
        <v>1000</v>
      </c>
      <c r="J490" s="6">
        <v>40</v>
      </c>
      <c r="K490" s="6">
        <v>4</v>
      </c>
      <c r="L490" s="6">
        <v>3</v>
      </c>
      <c r="M490" s="6">
        <v>19</v>
      </c>
      <c r="N490" s="6">
        <v>21.338349999999998</v>
      </c>
      <c r="O490" s="6">
        <v>22.289860000000001</v>
      </c>
      <c r="P490" s="6">
        <v>25.266670000000001</v>
      </c>
      <c r="Q490" s="6">
        <f t="shared" si="41"/>
        <v>1943.8948800000001</v>
      </c>
      <c r="R490" s="6" t="str">
        <f t="shared" si="42"/>
        <v>HIGH_HEALTHY</v>
      </c>
      <c r="S490" s="6"/>
      <c r="T490" s="6"/>
    </row>
    <row r="491" spans="1:20" x14ac:dyDescent="0.35">
      <c r="A491" t="s">
        <v>415</v>
      </c>
      <c r="B491" t="s">
        <v>505</v>
      </c>
      <c r="C491" s="6">
        <v>190</v>
      </c>
      <c r="D491" s="6">
        <v>80</v>
      </c>
      <c r="E491" s="6">
        <v>9</v>
      </c>
      <c r="F491" s="6">
        <v>5</v>
      </c>
      <c r="G491" s="6">
        <v>1.3159339999999999</v>
      </c>
      <c r="H491" s="6">
        <v>20</v>
      </c>
      <c r="I491" s="6">
        <v>450</v>
      </c>
      <c r="J491" s="6">
        <v>18</v>
      </c>
      <c r="K491" s="6">
        <v>2</v>
      </c>
      <c r="L491" s="6">
        <v>1</v>
      </c>
      <c r="M491" s="6">
        <v>9</v>
      </c>
      <c r="N491" s="6">
        <v>21.338349999999998</v>
      </c>
      <c r="O491" s="6">
        <v>22.289860000000001</v>
      </c>
      <c r="P491" s="6">
        <v>25.266670000000001</v>
      </c>
      <c r="Q491" s="6">
        <f t="shared" si="41"/>
        <v>854.21081399999991</v>
      </c>
      <c r="R491" s="6" t="str">
        <f t="shared" si="42"/>
        <v>HIGH_HEALTHY</v>
      </c>
      <c r="S491" s="6"/>
      <c r="T491" s="6"/>
    </row>
    <row r="492" spans="1:20" x14ac:dyDescent="0.35">
      <c r="A492" t="s">
        <v>415</v>
      </c>
      <c r="B492" t="s">
        <v>506</v>
      </c>
      <c r="C492" s="6">
        <v>520</v>
      </c>
      <c r="D492" s="6">
        <v>250</v>
      </c>
      <c r="E492" s="6">
        <v>28</v>
      </c>
      <c r="F492" s="6">
        <v>12</v>
      </c>
      <c r="G492" s="6">
        <v>1</v>
      </c>
      <c r="H492" s="6">
        <v>75</v>
      </c>
      <c r="I492" s="6">
        <v>1210</v>
      </c>
      <c r="J492" s="6">
        <v>41</v>
      </c>
      <c r="K492" s="6">
        <v>4</v>
      </c>
      <c r="L492" s="6">
        <v>3</v>
      </c>
      <c r="M492" s="6">
        <v>27</v>
      </c>
      <c r="N492" s="6">
        <v>21.338349999999998</v>
      </c>
      <c r="O492" s="6">
        <v>22.289860000000001</v>
      </c>
      <c r="P492" s="6">
        <v>25.266670000000001</v>
      </c>
      <c r="Q492" s="6">
        <f t="shared" si="41"/>
        <v>2239.8948799999998</v>
      </c>
      <c r="R492" s="6" t="str">
        <f t="shared" si="42"/>
        <v>HIGH_HEALTHY</v>
      </c>
      <c r="S492" s="6"/>
      <c r="T492" s="6"/>
    </row>
    <row r="493" spans="1:20" x14ac:dyDescent="0.35">
      <c r="A493" t="s">
        <v>415</v>
      </c>
      <c r="B493" t="s">
        <v>507</v>
      </c>
      <c r="C493" s="6">
        <v>620</v>
      </c>
      <c r="D493" s="6">
        <v>340</v>
      </c>
      <c r="E493" s="6">
        <v>37</v>
      </c>
      <c r="F493" s="6">
        <v>8</v>
      </c>
      <c r="G493" s="6">
        <v>1.3159339999999999</v>
      </c>
      <c r="H493" s="6">
        <v>50</v>
      </c>
      <c r="I493" s="6">
        <v>1290</v>
      </c>
      <c r="J493" s="6">
        <v>53</v>
      </c>
      <c r="K493" s="6">
        <v>4</v>
      </c>
      <c r="L493" s="6">
        <v>4</v>
      </c>
      <c r="M493" s="6">
        <v>17</v>
      </c>
      <c r="N493" s="6">
        <v>8</v>
      </c>
      <c r="O493" s="6">
        <v>6</v>
      </c>
      <c r="P493" s="6">
        <v>15</v>
      </c>
      <c r="Q493" s="6">
        <f t="shared" si="41"/>
        <v>2453.3159340000002</v>
      </c>
      <c r="R493" s="6" t="str">
        <f t="shared" si="42"/>
        <v>HIGH_HEALTHY</v>
      </c>
      <c r="S493" s="6"/>
      <c r="T493" s="6"/>
    </row>
    <row r="494" spans="1:20" x14ac:dyDescent="0.35">
      <c r="A494" t="s">
        <v>415</v>
      </c>
      <c r="B494" t="s">
        <v>430</v>
      </c>
      <c r="C494" s="6">
        <v>380</v>
      </c>
      <c r="D494" s="6">
        <v>150</v>
      </c>
      <c r="E494" s="6">
        <v>17</v>
      </c>
      <c r="F494" s="6">
        <v>8</v>
      </c>
      <c r="G494" s="6">
        <v>1</v>
      </c>
      <c r="H494" s="6">
        <v>35</v>
      </c>
      <c r="I494" s="6">
        <v>930</v>
      </c>
      <c r="J494" s="6">
        <v>41</v>
      </c>
      <c r="K494" s="6">
        <v>5</v>
      </c>
      <c r="L494" s="6">
        <v>2</v>
      </c>
      <c r="M494" s="6">
        <v>16</v>
      </c>
      <c r="N494" s="6">
        <v>21.338349999999998</v>
      </c>
      <c r="O494" s="6">
        <v>22.289860000000001</v>
      </c>
      <c r="P494" s="6">
        <v>25.266670000000001</v>
      </c>
      <c r="Q494" s="6">
        <f t="shared" si="41"/>
        <v>1653.8948800000001</v>
      </c>
      <c r="R494" s="6" t="str">
        <f t="shared" si="42"/>
        <v>HIGH_HEALTHY</v>
      </c>
      <c r="S494" s="6"/>
      <c r="T494" s="6"/>
    </row>
    <row r="495" spans="1:20" x14ac:dyDescent="0.35">
      <c r="A495" t="s">
        <v>415</v>
      </c>
      <c r="B495" t="s">
        <v>508</v>
      </c>
      <c r="C495" s="6">
        <v>290</v>
      </c>
      <c r="D495" s="6">
        <v>170</v>
      </c>
      <c r="E495" s="6">
        <v>18</v>
      </c>
      <c r="F495" s="6">
        <v>3</v>
      </c>
      <c r="G495" s="6">
        <v>1.3159339999999999</v>
      </c>
      <c r="H495" s="6">
        <v>25</v>
      </c>
      <c r="I495" s="6">
        <v>640</v>
      </c>
      <c r="J495" s="6">
        <v>22</v>
      </c>
      <c r="K495" s="6">
        <v>1</v>
      </c>
      <c r="L495" s="6">
        <v>1</v>
      </c>
      <c r="M495" s="6">
        <v>9</v>
      </c>
      <c r="N495" s="6">
        <v>21.338349999999998</v>
      </c>
      <c r="O495" s="6">
        <v>22.289860000000001</v>
      </c>
      <c r="P495" s="6">
        <v>25.266670000000001</v>
      </c>
      <c r="Q495" s="6">
        <f t="shared" si="41"/>
        <v>1249.210814</v>
      </c>
      <c r="R495" s="6" t="str">
        <f t="shared" si="42"/>
        <v>HIGH_HEALTHY</v>
      </c>
      <c r="S495" s="6"/>
      <c r="T495" s="6"/>
    </row>
    <row r="496" spans="1:20" x14ac:dyDescent="0.35">
      <c r="A496" t="s">
        <v>415</v>
      </c>
      <c r="B496" t="s">
        <v>509</v>
      </c>
      <c r="C496" s="6">
        <v>650</v>
      </c>
      <c r="D496" s="6">
        <v>340</v>
      </c>
      <c r="E496" s="6">
        <v>37</v>
      </c>
      <c r="F496" s="6">
        <v>13</v>
      </c>
      <c r="G496" s="6">
        <v>0.5</v>
      </c>
      <c r="H496" s="6">
        <v>75</v>
      </c>
      <c r="I496" s="6">
        <v>1480</v>
      </c>
      <c r="J496" s="6">
        <v>51</v>
      </c>
      <c r="K496" s="6">
        <v>5</v>
      </c>
      <c r="L496" s="6">
        <v>3</v>
      </c>
      <c r="M496" s="6">
        <v>26</v>
      </c>
      <c r="N496" s="6">
        <v>10</v>
      </c>
      <c r="O496" s="6">
        <v>2</v>
      </c>
      <c r="P496" s="6">
        <v>45</v>
      </c>
      <c r="Q496" s="6">
        <f t="shared" si="41"/>
        <v>2737.5</v>
      </c>
      <c r="R496" s="6" t="str">
        <f t="shared" si="42"/>
        <v>HIGH_HEALTHY</v>
      </c>
      <c r="S496" s="6"/>
      <c r="T496" s="6"/>
    </row>
    <row r="497" spans="1:20" x14ac:dyDescent="0.35">
      <c r="A497" t="s">
        <v>415</v>
      </c>
      <c r="B497" t="s">
        <v>510</v>
      </c>
      <c r="C497" s="6">
        <v>540</v>
      </c>
      <c r="D497" s="6">
        <v>190</v>
      </c>
      <c r="E497" s="6">
        <v>21</v>
      </c>
      <c r="F497" s="6">
        <v>6</v>
      </c>
      <c r="G497" s="6">
        <v>1.3159339999999999</v>
      </c>
      <c r="H497" s="6">
        <v>30</v>
      </c>
      <c r="I497" s="6">
        <v>1110</v>
      </c>
      <c r="J497" s="6">
        <v>71</v>
      </c>
      <c r="K497" s="6">
        <v>7</v>
      </c>
      <c r="L497" s="6">
        <v>7</v>
      </c>
      <c r="M497" s="6">
        <v>16</v>
      </c>
      <c r="N497" s="6">
        <v>21.338349999999998</v>
      </c>
      <c r="O497" s="6">
        <v>22.289860000000001</v>
      </c>
      <c r="P497" s="6">
        <v>25.266670000000001</v>
      </c>
      <c r="Q497" s="6">
        <f t="shared" si="41"/>
        <v>2068.210814</v>
      </c>
      <c r="R497" s="6" t="str">
        <f t="shared" si="42"/>
        <v>HIGH_HEALTHY</v>
      </c>
      <c r="S497" s="6"/>
      <c r="T497" s="6"/>
    </row>
    <row r="498" spans="1:20" x14ac:dyDescent="0.35">
      <c r="A498" t="s">
        <v>415</v>
      </c>
      <c r="B498" t="s">
        <v>511</v>
      </c>
      <c r="C498" s="6">
        <v>270</v>
      </c>
      <c r="D498" s="6">
        <v>100</v>
      </c>
      <c r="E498" s="6">
        <v>11</v>
      </c>
      <c r="F498" s="6">
        <v>4</v>
      </c>
      <c r="G498" s="6">
        <v>1.3159339999999999</v>
      </c>
      <c r="H498" s="6">
        <v>15</v>
      </c>
      <c r="I498" s="6">
        <v>650</v>
      </c>
      <c r="J498" s="6">
        <v>32</v>
      </c>
      <c r="K498" s="6">
        <v>8</v>
      </c>
      <c r="L498" s="6">
        <v>2</v>
      </c>
      <c r="M498" s="6">
        <v>12</v>
      </c>
      <c r="N498" s="6">
        <v>21.338349999999998</v>
      </c>
      <c r="O498" s="6">
        <v>22.289860000000001</v>
      </c>
      <c r="P498" s="6">
        <v>25.266670000000001</v>
      </c>
      <c r="Q498" s="6">
        <f t="shared" si="41"/>
        <v>1174.210814</v>
      </c>
      <c r="R498" s="6" t="str">
        <f t="shared" si="42"/>
        <v>HIGH_HEALTHY</v>
      </c>
      <c r="S498" s="6"/>
      <c r="T498" s="6"/>
    </row>
    <row r="499" spans="1:20" x14ac:dyDescent="0.35">
      <c r="A499" t="s">
        <v>415</v>
      </c>
      <c r="B499" t="s">
        <v>512</v>
      </c>
      <c r="C499" s="6">
        <v>580</v>
      </c>
      <c r="D499" s="6">
        <v>260</v>
      </c>
      <c r="E499" s="6">
        <v>29</v>
      </c>
      <c r="F499" s="6">
        <v>9</v>
      </c>
      <c r="G499" s="6">
        <v>1</v>
      </c>
      <c r="H499" s="6">
        <v>60</v>
      </c>
      <c r="I499" s="6">
        <v>1270</v>
      </c>
      <c r="J499" s="6">
        <v>59</v>
      </c>
      <c r="K499" s="6">
        <v>8</v>
      </c>
      <c r="L499" s="6">
        <v>7</v>
      </c>
      <c r="M499" s="6">
        <v>23</v>
      </c>
      <c r="N499" s="6">
        <v>21.338349999999998</v>
      </c>
      <c r="O499" s="6">
        <v>22.289860000000001</v>
      </c>
      <c r="P499" s="6">
        <v>25.266670000000001</v>
      </c>
      <c r="Q499" s="6">
        <f t="shared" si="41"/>
        <v>2374.8948799999998</v>
      </c>
      <c r="R499" s="6" t="str">
        <f t="shared" si="42"/>
        <v>HIGH_HEALTHY</v>
      </c>
      <c r="S499" s="6"/>
      <c r="T499" s="6"/>
    </row>
    <row r="500" spans="1:20" x14ac:dyDescent="0.35">
      <c r="A500" t="s">
        <v>415</v>
      </c>
      <c r="B500" t="s">
        <v>513</v>
      </c>
      <c r="C500" s="6">
        <v>470</v>
      </c>
      <c r="D500" s="6">
        <v>200</v>
      </c>
      <c r="E500" s="6">
        <v>22</v>
      </c>
      <c r="F500" s="6">
        <v>6</v>
      </c>
      <c r="G500" s="6">
        <v>1.3159339999999999</v>
      </c>
      <c r="H500" s="6">
        <v>25</v>
      </c>
      <c r="I500" s="6">
        <v>1120</v>
      </c>
      <c r="J500" s="6">
        <v>55</v>
      </c>
      <c r="K500" s="6">
        <v>4</v>
      </c>
      <c r="L500" s="6">
        <v>5</v>
      </c>
      <c r="M500" s="6">
        <v>13</v>
      </c>
      <c r="N500" s="6">
        <v>21.338349999999998</v>
      </c>
      <c r="O500" s="6">
        <v>22.289860000000001</v>
      </c>
      <c r="P500" s="6">
        <v>25.266670000000001</v>
      </c>
      <c r="Q500" s="6">
        <f t="shared" si="41"/>
        <v>1990.210814</v>
      </c>
      <c r="R500" s="6" t="str">
        <f t="shared" si="42"/>
        <v>HIGH_HEALTHY</v>
      </c>
      <c r="S500" s="6"/>
      <c r="T500" s="6"/>
    </row>
    <row r="501" spans="1:20" x14ac:dyDescent="0.35">
      <c r="A501" t="s">
        <v>415</v>
      </c>
      <c r="B501" t="s">
        <v>514</v>
      </c>
      <c r="C501" s="6">
        <v>540</v>
      </c>
      <c r="D501" s="6">
        <v>270</v>
      </c>
      <c r="E501" s="6">
        <v>31</v>
      </c>
      <c r="F501" s="6">
        <v>8</v>
      </c>
      <c r="G501" s="6">
        <v>1</v>
      </c>
      <c r="H501" s="6">
        <v>40</v>
      </c>
      <c r="I501" s="6">
        <v>860</v>
      </c>
      <c r="J501" s="6">
        <v>47</v>
      </c>
      <c r="K501" s="6">
        <v>7</v>
      </c>
      <c r="L501" s="6">
        <v>2</v>
      </c>
      <c r="M501" s="6">
        <v>20</v>
      </c>
      <c r="N501" s="6">
        <v>21.338349999999998</v>
      </c>
      <c r="O501" s="6">
        <v>22.289860000000001</v>
      </c>
      <c r="P501" s="6">
        <v>25.266670000000001</v>
      </c>
      <c r="Q501" s="6">
        <f t="shared" si="41"/>
        <v>1894.8948800000001</v>
      </c>
      <c r="R501" s="6" t="str">
        <f t="shared" si="42"/>
        <v>HIGH_HEALTHY</v>
      </c>
      <c r="S501" s="6"/>
      <c r="T501" s="6"/>
    </row>
    <row r="502" spans="1:20" x14ac:dyDescent="0.35">
      <c r="A502" t="s">
        <v>415</v>
      </c>
      <c r="B502" t="s">
        <v>515</v>
      </c>
      <c r="C502" s="6">
        <v>270</v>
      </c>
      <c r="D502" s="6">
        <v>130</v>
      </c>
      <c r="E502" s="6">
        <v>14</v>
      </c>
      <c r="F502" s="6">
        <v>7</v>
      </c>
      <c r="G502" s="6">
        <v>1</v>
      </c>
      <c r="H502" s="6">
        <v>40</v>
      </c>
      <c r="I502" s="6">
        <v>740</v>
      </c>
      <c r="J502" s="6">
        <v>21</v>
      </c>
      <c r="K502" s="6">
        <v>3</v>
      </c>
      <c r="L502" s="6">
        <v>2</v>
      </c>
      <c r="M502" s="6">
        <v>14</v>
      </c>
      <c r="N502" s="6">
        <v>21.338349999999998</v>
      </c>
      <c r="O502" s="6">
        <v>22.289860000000001</v>
      </c>
      <c r="P502" s="6">
        <v>25.266670000000001</v>
      </c>
      <c r="Q502" s="6">
        <f t="shared" si="41"/>
        <v>1310.8948800000001</v>
      </c>
      <c r="R502" s="6" t="str">
        <f t="shared" si="42"/>
        <v>HIGH_HEALTHY</v>
      </c>
      <c r="S502" s="6"/>
      <c r="T502" s="6"/>
    </row>
    <row r="503" spans="1:20" x14ac:dyDescent="0.35">
      <c r="A503" t="s">
        <v>415</v>
      </c>
      <c r="B503" t="s">
        <v>516</v>
      </c>
      <c r="C503" s="6">
        <v>440</v>
      </c>
      <c r="D503" s="6">
        <v>210</v>
      </c>
      <c r="E503" s="6">
        <v>23</v>
      </c>
      <c r="F503" s="6">
        <v>10</v>
      </c>
      <c r="G503" s="6">
        <v>0.5</v>
      </c>
      <c r="H503" s="6">
        <v>60</v>
      </c>
      <c r="I503" s="6">
        <v>840</v>
      </c>
      <c r="J503" s="6">
        <v>36</v>
      </c>
      <c r="K503" s="6">
        <v>3</v>
      </c>
      <c r="L503" s="6">
        <v>3</v>
      </c>
      <c r="M503" s="6">
        <v>22</v>
      </c>
      <c r="N503" s="6">
        <v>15</v>
      </c>
      <c r="O503" s="6">
        <v>6</v>
      </c>
      <c r="P503" s="6">
        <v>35</v>
      </c>
      <c r="Q503" s="6">
        <f t="shared" si="41"/>
        <v>1703.5</v>
      </c>
      <c r="R503" s="6" t="str">
        <f t="shared" si="42"/>
        <v>HIGH_HEALTHY</v>
      </c>
      <c r="S503" s="6"/>
      <c r="T503" s="6"/>
    </row>
    <row r="504" spans="1:20" x14ac:dyDescent="0.35">
      <c r="A504" t="s">
        <v>415</v>
      </c>
      <c r="B504" t="s">
        <v>517</v>
      </c>
      <c r="C504" s="6">
        <v>440</v>
      </c>
      <c r="D504" s="6">
        <v>200</v>
      </c>
      <c r="E504" s="6">
        <v>23</v>
      </c>
      <c r="F504" s="6">
        <v>10</v>
      </c>
      <c r="G504" s="6">
        <v>0.5</v>
      </c>
      <c r="H504" s="6">
        <v>60</v>
      </c>
      <c r="I504" s="6">
        <v>840</v>
      </c>
      <c r="J504" s="6">
        <v>37</v>
      </c>
      <c r="K504" s="6">
        <v>3</v>
      </c>
      <c r="L504" s="6">
        <v>3</v>
      </c>
      <c r="M504" s="6">
        <v>22</v>
      </c>
      <c r="N504" s="6">
        <v>15</v>
      </c>
      <c r="O504" s="6">
        <v>8</v>
      </c>
      <c r="P504" s="6">
        <v>35</v>
      </c>
      <c r="Q504" s="6">
        <f t="shared" si="41"/>
        <v>1696.5</v>
      </c>
      <c r="R504" s="6" t="str">
        <f t="shared" si="42"/>
        <v>HIGH_HEALTHY</v>
      </c>
      <c r="S504" s="6"/>
      <c r="T504" s="6"/>
    </row>
    <row r="505" spans="1:20" x14ac:dyDescent="0.35">
      <c r="A505" t="s">
        <v>415</v>
      </c>
      <c r="B505" t="s">
        <v>518</v>
      </c>
      <c r="C505" s="6">
        <v>460</v>
      </c>
      <c r="D505" s="6">
        <v>240</v>
      </c>
      <c r="E505" s="6">
        <v>26</v>
      </c>
      <c r="F505" s="6">
        <v>11</v>
      </c>
      <c r="G505" s="6">
        <v>1</v>
      </c>
      <c r="H505" s="6">
        <v>50</v>
      </c>
      <c r="I505" s="6">
        <v>890</v>
      </c>
      <c r="J505" s="6">
        <v>38</v>
      </c>
      <c r="K505" s="6">
        <v>4</v>
      </c>
      <c r="L505" s="6">
        <v>3</v>
      </c>
      <c r="M505" s="6">
        <v>19</v>
      </c>
      <c r="N505" s="6">
        <v>15</v>
      </c>
      <c r="O505" s="6">
        <v>6</v>
      </c>
      <c r="P505" s="6">
        <v>35</v>
      </c>
      <c r="Q505" s="6">
        <f t="shared" si="41"/>
        <v>1798</v>
      </c>
      <c r="R505" s="6" t="str">
        <f t="shared" si="42"/>
        <v>HIGH_HEALTHY</v>
      </c>
      <c r="S505" s="6"/>
      <c r="T505" s="6"/>
    </row>
    <row r="506" spans="1:20" x14ac:dyDescent="0.35">
      <c r="A506" t="s">
        <v>415</v>
      </c>
      <c r="B506" t="s">
        <v>519</v>
      </c>
      <c r="C506" s="6">
        <v>180</v>
      </c>
      <c r="D506" s="6">
        <v>70</v>
      </c>
      <c r="E506" s="6">
        <v>8</v>
      </c>
      <c r="F506" s="6">
        <v>2.5</v>
      </c>
      <c r="G506" s="6">
        <v>1.3159339999999999</v>
      </c>
      <c r="H506" s="6">
        <v>25</v>
      </c>
      <c r="I506" s="6">
        <v>540</v>
      </c>
      <c r="J506" s="6">
        <v>15</v>
      </c>
      <c r="K506" s="6">
        <v>2</v>
      </c>
      <c r="L506" s="6">
        <v>1</v>
      </c>
      <c r="M506" s="6">
        <v>12</v>
      </c>
      <c r="N506" s="6">
        <v>21.338349999999998</v>
      </c>
      <c r="O506" s="6">
        <v>22.289860000000001</v>
      </c>
      <c r="P506" s="6">
        <v>25.266670000000001</v>
      </c>
      <c r="Q506" s="6">
        <f t="shared" si="41"/>
        <v>925.71081399999991</v>
      </c>
      <c r="R506" s="6" t="str">
        <f t="shared" si="42"/>
        <v>HIGH_HEALTHY</v>
      </c>
      <c r="S506" s="6"/>
      <c r="T506" s="6"/>
    </row>
    <row r="507" spans="1:20" x14ac:dyDescent="0.35">
      <c r="A507" t="s">
        <v>415</v>
      </c>
      <c r="B507" t="s">
        <v>520</v>
      </c>
      <c r="C507" s="6">
        <v>400</v>
      </c>
      <c r="D507" s="6">
        <v>180</v>
      </c>
      <c r="E507" s="6">
        <v>20</v>
      </c>
      <c r="F507" s="6">
        <v>4</v>
      </c>
      <c r="G507" s="6">
        <v>1.3159339999999999</v>
      </c>
      <c r="H507" s="6">
        <v>25</v>
      </c>
      <c r="I507" s="6">
        <v>900</v>
      </c>
      <c r="J507" s="6">
        <v>42</v>
      </c>
      <c r="K507" s="6">
        <v>3</v>
      </c>
      <c r="L507" s="6">
        <v>3</v>
      </c>
      <c r="M507" s="6">
        <v>15</v>
      </c>
      <c r="N507" s="6">
        <v>21.338349999999998</v>
      </c>
      <c r="O507" s="6">
        <v>22.289860000000001</v>
      </c>
      <c r="P507" s="6">
        <v>25.266670000000001</v>
      </c>
      <c r="Q507" s="6">
        <f t="shared" si="41"/>
        <v>1662.210814</v>
      </c>
      <c r="R507" s="6" t="str">
        <f t="shared" si="42"/>
        <v>HIGH_HEALTHY</v>
      </c>
      <c r="S507" s="6"/>
      <c r="T507" s="6"/>
    </row>
    <row r="508" spans="1:20" x14ac:dyDescent="0.35">
      <c r="A508" t="s">
        <v>415</v>
      </c>
      <c r="B508" t="s">
        <v>521</v>
      </c>
      <c r="C508" s="6">
        <v>200</v>
      </c>
      <c r="D508" s="6">
        <v>90</v>
      </c>
      <c r="E508" s="6">
        <v>10</v>
      </c>
      <c r="F508" s="6">
        <v>2.5</v>
      </c>
      <c r="G508" s="6">
        <v>1.3159339999999999</v>
      </c>
      <c r="H508" s="6">
        <v>10</v>
      </c>
      <c r="I508" s="6">
        <v>440</v>
      </c>
      <c r="J508" s="6">
        <v>22</v>
      </c>
      <c r="K508" s="6">
        <v>4</v>
      </c>
      <c r="L508" s="6">
        <v>1</v>
      </c>
      <c r="M508" s="6">
        <v>7</v>
      </c>
      <c r="N508" s="6">
        <v>21.338349999999998</v>
      </c>
      <c r="O508" s="6">
        <v>22.289860000000001</v>
      </c>
      <c r="P508" s="6">
        <v>25.266670000000001</v>
      </c>
      <c r="Q508" s="6">
        <f t="shared" si="41"/>
        <v>856.71081399999991</v>
      </c>
      <c r="R508" s="6" t="str">
        <f t="shared" si="42"/>
        <v>HIGH_HEALTHY</v>
      </c>
      <c r="S508" s="6"/>
      <c r="T508" s="6"/>
    </row>
    <row r="509" spans="1:20" x14ac:dyDescent="0.35">
      <c r="A509" t="s">
        <v>415</v>
      </c>
      <c r="B509" t="s">
        <v>522</v>
      </c>
      <c r="C509" s="6">
        <v>390</v>
      </c>
      <c r="D509" s="6">
        <v>170</v>
      </c>
      <c r="E509" s="6">
        <v>18</v>
      </c>
      <c r="F509" s="6">
        <v>8</v>
      </c>
      <c r="G509" s="6">
        <v>0.5</v>
      </c>
      <c r="H509" s="6">
        <v>40</v>
      </c>
      <c r="I509" s="6">
        <v>1050</v>
      </c>
      <c r="J509" s="6">
        <v>39</v>
      </c>
      <c r="K509" s="6">
        <v>4</v>
      </c>
      <c r="L509" s="6">
        <v>3</v>
      </c>
      <c r="M509" s="6">
        <v>18</v>
      </c>
      <c r="N509" s="6">
        <v>8</v>
      </c>
      <c r="O509" s="6">
        <v>2</v>
      </c>
      <c r="P509" s="6">
        <v>30</v>
      </c>
      <c r="Q509" s="6">
        <f t="shared" si="41"/>
        <v>1780.5</v>
      </c>
      <c r="R509" s="6" t="str">
        <f t="shared" si="42"/>
        <v>HIGH_HEALTHY</v>
      </c>
      <c r="S509" s="6"/>
      <c r="T509" s="6"/>
    </row>
    <row r="510" spans="1:20" x14ac:dyDescent="0.35">
      <c r="A510" t="s">
        <v>415</v>
      </c>
      <c r="B510" t="s">
        <v>523</v>
      </c>
      <c r="C510" s="6">
        <v>520</v>
      </c>
      <c r="D510" s="6">
        <v>250</v>
      </c>
      <c r="E510" s="6">
        <v>28</v>
      </c>
      <c r="F510" s="6">
        <v>12</v>
      </c>
      <c r="G510" s="6">
        <v>1</v>
      </c>
      <c r="H510" s="6">
        <v>65</v>
      </c>
      <c r="I510" s="6">
        <v>1250</v>
      </c>
      <c r="J510" s="6">
        <v>41</v>
      </c>
      <c r="K510" s="6">
        <v>4</v>
      </c>
      <c r="L510" s="6">
        <v>3</v>
      </c>
      <c r="M510" s="6">
        <v>25</v>
      </c>
      <c r="N510" s="6">
        <v>21.338349999999998</v>
      </c>
      <c r="O510" s="6">
        <v>22.289860000000001</v>
      </c>
      <c r="P510" s="6">
        <v>25.266670000000001</v>
      </c>
      <c r="Q510" s="6">
        <f t="shared" si="41"/>
        <v>2267.8948799999998</v>
      </c>
      <c r="R510" s="6" t="str">
        <f t="shared" si="42"/>
        <v>HIGH_HEALTHY</v>
      </c>
      <c r="S510" s="6"/>
      <c r="T510" s="6"/>
    </row>
    <row r="511" spans="1:20" x14ac:dyDescent="0.35">
      <c r="A511" t="s">
        <v>415</v>
      </c>
      <c r="B511" t="s">
        <v>524</v>
      </c>
      <c r="C511" s="6">
        <v>700</v>
      </c>
      <c r="D511" s="6">
        <v>270</v>
      </c>
      <c r="E511" s="6">
        <v>30</v>
      </c>
      <c r="F511" s="6">
        <v>9</v>
      </c>
      <c r="G511" s="6">
        <v>0.5</v>
      </c>
      <c r="H511" s="6">
        <v>45</v>
      </c>
      <c r="I511" s="6">
        <v>1550</v>
      </c>
      <c r="J511" s="6">
        <v>85</v>
      </c>
      <c r="K511" s="6">
        <v>9</v>
      </c>
      <c r="L511" s="6">
        <v>7</v>
      </c>
      <c r="M511" s="6">
        <v>23</v>
      </c>
      <c r="N511" s="6">
        <v>15</v>
      </c>
      <c r="O511" s="6">
        <v>6</v>
      </c>
      <c r="P511" s="6">
        <v>25</v>
      </c>
      <c r="Q511" s="6">
        <f t="shared" si="41"/>
        <v>2774.5</v>
      </c>
      <c r="R511" s="6" t="str">
        <f t="shared" si="42"/>
        <v>HIGH_HEALTHY</v>
      </c>
      <c r="S511" s="6"/>
      <c r="T511" s="6"/>
    </row>
    <row r="512" spans="1:20" x14ac:dyDescent="0.35">
      <c r="A512" t="s">
        <v>415</v>
      </c>
      <c r="B512" t="s">
        <v>525</v>
      </c>
      <c r="C512" s="6">
        <v>780</v>
      </c>
      <c r="D512" s="6">
        <v>340</v>
      </c>
      <c r="E512" s="6">
        <v>38</v>
      </c>
      <c r="F512" s="6">
        <v>10</v>
      </c>
      <c r="G512" s="6">
        <v>0.5</v>
      </c>
      <c r="H512" s="6">
        <v>50</v>
      </c>
      <c r="I512" s="6">
        <v>1850</v>
      </c>
      <c r="J512" s="6">
        <v>87</v>
      </c>
      <c r="K512" s="6">
        <v>9</v>
      </c>
      <c r="L512" s="6">
        <v>8</v>
      </c>
      <c r="M512" s="6">
        <v>23</v>
      </c>
      <c r="N512" s="6">
        <v>20</v>
      </c>
      <c r="O512" s="6">
        <v>10</v>
      </c>
      <c r="P512" s="6">
        <v>25</v>
      </c>
      <c r="Q512" s="6">
        <f t="shared" si="41"/>
        <v>3250.5</v>
      </c>
      <c r="R512" s="6" t="str">
        <f t="shared" si="42"/>
        <v>HIGH_HEALTHY</v>
      </c>
      <c r="S512" s="6"/>
      <c r="T512" s="6"/>
    </row>
    <row r="513" spans="1:27" x14ac:dyDescent="0.35">
      <c r="A513" t="s">
        <v>415</v>
      </c>
      <c r="B513" t="s">
        <v>512</v>
      </c>
      <c r="C513" s="6">
        <v>580</v>
      </c>
      <c r="D513" s="6">
        <v>260</v>
      </c>
      <c r="E513" s="6">
        <v>29</v>
      </c>
      <c r="F513" s="6">
        <v>9</v>
      </c>
      <c r="G513" s="6">
        <v>1</v>
      </c>
      <c r="H513" s="6">
        <v>60</v>
      </c>
      <c r="I513" s="6">
        <v>1270</v>
      </c>
      <c r="J513" s="6">
        <v>59</v>
      </c>
      <c r="K513" s="6">
        <v>8</v>
      </c>
      <c r="L513" s="6">
        <v>7</v>
      </c>
      <c r="M513" s="6">
        <v>23</v>
      </c>
      <c r="N513" s="6">
        <v>21.338349999999998</v>
      </c>
      <c r="O513" s="6">
        <v>22.289860000000001</v>
      </c>
      <c r="P513" s="6">
        <v>25.266670000000001</v>
      </c>
      <c r="Q513" s="6">
        <f t="shared" si="41"/>
        <v>2374.8948799999998</v>
      </c>
      <c r="R513" s="6" t="str">
        <f t="shared" si="42"/>
        <v>HIGH_HEALTHY</v>
      </c>
      <c r="S513" s="6"/>
      <c r="T513" s="6"/>
    </row>
    <row r="514" spans="1:27" x14ac:dyDescent="0.35">
      <c r="A514" t="s">
        <v>415</v>
      </c>
      <c r="B514" t="s">
        <v>526</v>
      </c>
      <c r="C514" s="6">
        <v>780</v>
      </c>
      <c r="D514" s="6">
        <v>380</v>
      </c>
      <c r="E514" s="6">
        <v>42</v>
      </c>
      <c r="F514" s="6">
        <v>10</v>
      </c>
      <c r="G514" s="6">
        <v>1</v>
      </c>
      <c r="H514" s="6">
        <v>60</v>
      </c>
      <c r="I514" s="6">
        <v>1340</v>
      </c>
      <c r="J514" s="6">
        <v>74</v>
      </c>
      <c r="K514" s="6">
        <v>11</v>
      </c>
      <c r="L514" s="6">
        <v>7</v>
      </c>
      <c r="M514" s="6">
        <v>26</v>
      </c>
      <c r="N514" s="6">
        <v>21.338349999999998</v>
      </c>
      <c r="O514" s="6">
        <v>22.289860000000001</v>
      </c>
      <c r="P514" s="6">
        <v>25.266670000000001</v>
      </c>
      <c r="Q514" s="6">
        <f t="shared" si="41"/>
        <v>2799.8948799999998</v>
      </c>
      <c r="R514" s="6" t="str">
        <f t="shared" si="42"/>
        <v>HIGH_HEALTHY</v>
      </c>
      <c r="S514" s="6"/>
      <c r="T514" s="6"/>
    </row>
    <row r="515" spans="1:27" x14ac:dyDescent="0.35">
      <c r="A515" t="s">
        <v>415</v>
      </c>
      <c r="B515" t="s">
        <v>527</v>
      </c>
      <c r="C515" s="6">
        <v>720</v>
      </c>
      <c r="D515" s="6">
        <v>320</v>
      </c>
      <c r="E515" s="6">
        <v>35</v>
      </c>
      <c r="F515" s="6">
        <v>7</v>
      </c>
      <c r="G515" s="6">
        <v>1.3159339999999999</v>
      </c>
      <c r="H515" s="6">
        <v>70</v>
      </c>
      <c r="I515" s="6">
        <v>1260</v>
      </c>
      <c r="J515" s="6">
        <v>70</v>
      </c>
      <c r="K515" s="6">
        <v>8</v>
      </c>
      <c r="L515" s="6">
        <v>8</v>
      </c>
      <c r="M515" s="6">
        <v>32</v>
      </c>
      <c r="N515" s="6">
        <v>21.338349999999998</v>
      </c>
      <c r="O515" s="6">
        <v>22.289860000000001</v>
      </c>
      <c r="P515" s="6">
        <v>25.266670000000001</v>
      </c>
      <c r="Q515" s="6">
        <f t="shared" ref="Q515:Q516" si="43">SUM(C515:P515)</f>
        <v>2600.210814</v>
      </c>
      <c r="R515" s="6" t="str">
        <f t="shared" ref="R515:R516" si="44">IF(1 - (Q515 - MIN($Q$2:$Q$516)) / (MAX($Q$2:$Q$516) - MIN($Q$2:$Q$516)) &gt;= 0.5, "HIGH_HEALTHY", "LOW_HEALTHY")</f>
        <v>HIGH_HEALTHY</v>
      </c>
      <c r="S515" s="6"/>
      <c r="T515" s="6"/>
    </row>
    <row r="516" spans="1:27" x14ac:dyDescent="0.35">
      <c r="A516" t="s">
        <v>415</v>
      </c>
      <c r="B516" t="s">
        <v>528</v>
      </c>
      <c r="C516" s="6">
        <v>720</v>
      </c>
      <c r="D516" s="6">
        <v>320</v>
      </c>
      <c r="E516" s="6">
        <v>36</v>
      </c>
      <c r="F516" s="6">
        <v>8</v>
      </c>
      <c r="G516" s="6">
        <v>1</v>
      </c>
      <c r="H516" s="6">
        <v>55</v>
      </c>
      <c r="I516" s="6">
        <v>1340</v>
      </c>
      <c r="J516" s="6">
        <v>70</v>
      </c>
      <c r="K516" s="6">
        <v>8</v>
      </c>
      <c r="L516" s="6">
        <v>8</v>
      </c>
      <c r="M516" s="6">
        <v>28</v>
      </c>
      <c r="N516" s="6">
        <v>21.338349999999998</v>
      </c>
      <c r="O516" s="6">
        <v>22.289860000000001</v>
      </c>
      <c r="P516" s="6">
        <v>25.266670000000001</v>
      </c>
      <c r="Q516" s="6">
        <f t="shared" si="43"/>
        <v>2662.8948799999998</v>
      </c>
      <c r="R516" s="6" t="str">
        <f t="shared" si="44"/>
        <v>HIGH_HEALTHY</v>
      </c>
      <c r="S516" s="6"/>
      <c r="T516" s="6"/>
    </row>
    <row r="517" spans="1:27" hidden="1" x14ac:dyDescent="0.35">
      <c r="A517" s="1"/>
      <c r="B517" s="1"/>
      <c r="C517" s="1">
        <f>AVERAGE(C2:C516)</f>
        <v>530.91262135922329</v>
      </c>
      <c r="D517" s="1">
        <f t="shared" ref="D517:P517" si="45">AVERAGE(D2:D516)</f>
        <v>239.27821009708737</v>
      </c>
      <c r="E517" s="1">
        <f t="shared" si="45"/>
        <v>26.642023339805824</v>
      </c>
      <c r="F517" s="1">
        <f t="shared" si="45"/>
        <v>8.2333333300970892</v>
      </c>
      <c r="G517" s="1">
        <f t="shared" si="45"/>
        <v>1.3159340233009709</v>
      </c>
      <c r="H517" s="1">
        <f t="shared" si="45"/>
        <v>74.184890640776686</v>
      </c>
      <c r="I517" s="1">
        <f t="shared" si="45"/>
        <v>1246.7378640776699</v>
      </c>
      <c r="J517" s="1">
        <f t="shared" si="45"/>
        <v>45.752918291262134</v>
      </c>
      <c r="K517" s="1">
        <f t="shared" si="45"/>
        <v>4.2382891961165052</v>
      </c>
      <c r="L517" s="1">
        <f t="shared" si="45"/>
        <v>7.6482617708737886</v>
      </c>
      <c r="M517" s="1">
        <f t="shared" si="45"/>
        <v>27.891050582524272</v>
      </c>
      <c r="N517" s="1">
        <f t="shared" si="45"/>
        <v>21.338347864077665</v>
      </c>
      <c r="O517" s="1">
        <f t="shared" si="45"/>
        <v>22.289857359223404</v>
      </c>
      <c r="P517" s="1">
        <f t="shared" si="45"/>
        <v>25.266668058252574</v>
      </c>
      <c r="Q517" s="1"/>
      <c r="R517" s="1"/>
      <c r="S517" s="1"/>
      <c r="T517" s="1"/>
    </row>
    <row r="518" spans="1:27" hidden="1" x14ac:dyDescent="0.35">
      <c r="C518" s="6">
        <f>SUM(C2:C516)</f>
        <v>273420</v>
      </c>
    </row>
    <row r="519" spans="1:27" x14ac:dyDescent="0.35">
      <c r="A519" s="1"/>
      <c r="B519" s="1"/>
      <c r="C519" s="14">
        <f>AVERAGE(C2:C516)</f>
        <v>530.91262135922329</v>
      </c>
      <c r="D519" s="14">
        <f t="shared" ref="D519:P519" si="46">AVERAGE(D2:D516)</f>
        <v>239.27821009708737</v>
      </c>
      <c r="E519" s="14">
        <f t="shared" si="46"/>
        <v>26.642023339805824</v>
      </c>
      <c r="F519" s="14">
        <f t="shared" si="46"/>
        <v>8.2333333300970892</v>
      </c>
      <c r="G519" s="14">
        <f t="shared" si="46"/>
        <v>1.3159340233009709</v>
      </c>
      <c r="H519" s="14">
        <f t="shared" si="46"/>
        <v>74.184890640776686</v>
      </c>
      <c r="I519" s="14">
        <f t="shared" si="46"/>
        <v>1246.7378640776699</v>
      </c>
      <c r="J519" s="14">
        <f t="shared" si="46"/>
        <v>45.752918291262134</v>
      </c>
      <c r="K519" s="14">
        <f t="shared" si="46"/>
        <v>4.2382891961165052</v>
      </c>
      <c r="L519" s="14">
        <f t="shared" si="46"/>
        <v>7.6482617708737886</v>
      </c>
      <c r="M519" s="14">
        <f t="shared" si="46"/>
        <v>27.891050582524272</v>
      </c>
      <c r="N519" s="14">
        <f t="shared" si="46"/>
        <v>21.338347864077665</v>
      </c>
      <c r="O519" s="14">
        <f t="shared" si="46"/>
        <v>22.289857359223404</v>
      </c>
      <c r="P519" s="14">
        <f t="shared" si="46"/>
        <v>25.266668058252574</v>
      </c>
      <c r="Q519" s="1"/>
      <c r="R519" s="1"/>
      <c r="AA519" s="6"/>
    </row>
  </sheetData>
  <autoFilter ref="A1:R518" xr:uid="{C9A99646-16E7-4B34-B5D7-3494676A5B83}">
    <filterColumn colId="17">
      <customFilters>
        <customFilter operator="notEqual" val=" "/>
      </customFilters>
    </filterColumn>
  </autoFilter>
  <mergeCells count="1">
    <mergeCell ref="V1:W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50A1-E352-4A54-81D0-02F972EA2600}">
  <dimension ref="A3:P12"/>
  <sheetViews>
    <sheetView zoomScale="47" zoomScaleNormal="47" workbookViewId="0">
      <selection activeCell="C33" sqref="C33"/>
    </sheetView>
  </sheetViews>
  <sheetFormatPr defaultRowHeight="14.5" x14ac:dyDescent="0.35"/>
  <cols>
    <col min="1" max="1" width="18.6328125" bestFit="1" customWidth="1"/>
    <col min="2" max="2" width="15.90625" bestFit="1" customWidth="1"/>
    <col min="3" max="3" width="22.7265625" bestFit="1" customWidth="1"/>
    <col min="4" max="4" width="21.7265625" bestFit="1" customWidth="1"/>
    <col min="5" max="5" width="23.26953125" bestFit="1" customWidth="1"/>
    <col min="6" max="6" width="16.90625" bestFit="1" customWidth="1"/>
    <col min="7" max="7" width="23.90625" bestFit="1" customWidth="1"/>
    <col min="8" max="8" width="26.36328125" bestFit="1" customWidth="1"/>
    <col min="9" max="9" width="21.7265625" bestFit="1" customWidth="1"/>
    <col min="10" max="10" width="21" bestFit="1" customWidth="1"/>
    <col min="11" max="11" width="18.81640625" bestFit="1" customWidth="1"/>
    <col min="12" max="12" width="15.1796875" bestFit="1" customWidth="1"/>
    <col min="13" max="13" width="17.26953125" bestFit="1" customWidth="1"/>
    <col min="14" max="15" width="19.26953125" bestFit="1" customWidth="1"/>
    <col min="16" max="16" width="22.54296875" bestFit="1" customWidth="1"/>
  </cols>
  <sheetData>
    <row r="3" spans="1:16" x14ac:dyDescent="0.35">
      <c r="A3" s="4" t="s">
        <v>531</v>
      </c>
      <c r="B3" t="s">
        <v>533</v>
      </c>
      <c r="C3" t="s">
        <v>536</v>
      </c>
      <c r="D3" t="s">
        <v>537</v>
      </c>
      <c r="E3" t="s">
        <v>538</v>
      </c>
      <c r="F3" t="s">
        <v>539</v>
      </c>
      <c r="G3" t="s">
        <v>540</v>
      </c>
      <c r="H3" t="s">
        <v>541</v>
      </c>
      <c r="I3" t="s">
        <v>542</v>
      </c>
      <c r="J3" t="s">
        <v>534</v>
      </c>
      <c r="K3" t="s">
        <v>543</v>
      </c>
      <c r="L3" t="s">
        <v>544</v>
      </c>
      <c r="M3" t="s">
        <v>535</v>
      </c>
      <c r="N3" t="s">
        <v>545</v>
      </c>
      <c r="O3" t="s">
        <v>546</v>
      </c>
      <c r="P3" t="s">
        <v>547</v>
      </c>
    </row>
    <row r="4" spans="1:16" x14ac:dyDescent="0.35">
      <c r="A4" s="5" t="s">
        <v>156</v>
      </c>
      <c r="B4">
        <v>55</v>
      </c>
      <c r="C4">
        <v>532.72727272727275</v>
      </c>
      <c r="D4">
        <v>237.83636363636364</v>
      </c>
      <c r="E4">
        <v>26.981818181818181</v>
      </c>
      <c r="F4">
        <v>17</v>
      </c>
      <c r="G4">
        <v>1.1838161454545448</v>
      </c>
      <c r="H4">
        <v>70.454545454545453</v>
      </c>
      <c r="I4">
        <v>1515.2727272727273</v>
      </c>
      <c r="J4">
        <v>2468</v>
      </c>
      <c r="K4">
        <v>2.709090909090909</v>
      </c>
      <c r="L4">
        <v>23</v>
      </c>
      <c r="M4">
        <v>1609</v>
      </c>
      <c r="N4">
        <v>19.288040909090903</v>
      </c>
      <c r="O4">
        <v>18.002638181818174</v>
      </c>
      <c r="P4">
        <v>21.672729090909083</v>
      </c>
    </row>
    <row r="5" spans="1:16" x14ac:dyDescent="0.35">
      <c r="A5" s="5" t="s">
        <v>212</v>
      </c>
      <c r="B5">
        <v>70</v>
      </c>
      <c r="C5">
        <v>608.57142857142856</v>
      </c>
      <c r="D5">
        <v>333.75714285714287</v>
      </c>
      <c r="E5">
        <v>36.814285714285717</v>
      </c>
      <c r="F5">
        <v>47</v>
      </c>
      <c r="G5">
        <v>1.5598508285714281</v>
      </c>
      <c r="H5">
        <v>100.85714285714286</v>
      </c>
      <c r="I5">
        <v>1223.5714285714287</v>
      </c>
      <c r="J5">
        <v>2752</v>
      </c>
      <c r="K5">
        <v>2.7088739857142863</v>
      </c>
      <c r="L5">
        <v>37</v>
      </c>
      <c r="M5">
        <v>2098.8910500000002</v>
      </c>
      <c r="N5">
        <v>21.338349999999995</v>
      </c>
      <c r="O5">
        <v>22.289860000000022</v>
      </c>
      <c r="P5">
        <v>25.266669999999984</v>
      </c>
    </row>
    <row r="6" spans="1:16" x14ac:dyDescent="0.35">
      <c r="A6" s="5" t="s">
        <v>74</v>
      </c>
      <c r="B6">
        <v>27</v>
      </c>
      <c r="C6">
        <v>384.44444444444446</v>
      </c>
      <c r="D6">
        <v>145.37037037037038</v>
      </c>
      <c r="E6">
        <v>16.148148148148149</v>
      </c>
      <c r="F6">
        <v>16</v>
      </c>
      <c r="G6">
        <v>1.3042327407407401</v>
      </c>
      <c r="H6">
        <v>79.074074074074076</v>
      </c>
      <c r="I6">
        <v>1151.4814814814815</v>
      </c>
      <c r="J6">
        <v>773</v>
      </c>
      <c r="K6">
        <v>3.2469638148148152</v>
      </c>
      <c r="L6">
        <v>12</v>
      </c>
      <c r="M6">
        <v>856</v>
      </c>
      <c r="N6">
        <v>22.459762962962959</v>
      </c>
      <c r="O6">
        <v>16.339238518518517</v>
      </c>
      <c r="P6">
        <v>14.224691851851851</v>
      </c>
    </row>
    <row r="7" spans="1:16" x14ac:dyDescent="0.35">
      <c r="A7" s="5" t="s">
        <v>278</v>
      </c>
      <c r="B7">
        <v>42</v>
      </c>
      <c r="C7">
        <v>520.23809523809518</v>
      </c>
      <c r="D7">
        <v>266.17329047619052</v>
      </c>
      <c r="E7">
        <v>29.491476666666667</v>
      </c>
      <c r="F7">
        <v>43</v>
      </c>
      <c r="G7">
        <v>1.2738749047619042</v>
      </c>
      <c r="H7">
        <v>75.08023285714286</v>
      </c>
      <c r="I7">
        <v>1181.7857142857142</v>
      </c>
      <c r="J7">
        <v>1670.7529199999999</v>
      </c>
      <c r="K7">
        <v>3.0351566190476191</v>
      </c>
      <c r="L7">
        <v>30</v>
      </c>
      <c r="M7">
        <v>1043</v>
      </c>
      <c r="N7">
        <v>17.636951190476186</v>
      </c>
      <c r="O7">
        <v>15.546586666666661</v>
      </c>
      <c r="P7">
        <v>20.173017142857134</v>
      </c>
    </row>
    <row r="8" spans="1:16" x14ac:dyDescent="0.35">
      <c r="A8" s="5" t="s">
        <v>16</v>
      </c>
      <c r="B8">
        <v>57</v>
      </c>
      <c r="C8">
        <v>640.35087719298247</v>
      </c>
      <c r="D8">
        <v>285.61403508771929</v>
      </c>
      <c r="E8">
        <v>31.807017543859651</v>
      </c>
      <c r="F8">
        <v>27</v>
      </c>
      <c r="G8">
        <v>1.2729419298245608</v>
      </c>
      <c r="H8">
        <v>111.03833140350878</v>
      </c>
      <c r="I8">
        <v>1437.8947368421052</v>
      </c>
      <c r="J8">
        <v>2781</v>
      </c>
      <c r="K8">
        <v>3.3767820701754383</v>
      </c>
      <c r="L8">
        <v>87</v>
      </c>
      <c r="M8">
        <v>2297</v>
      </c>
      <c r="N8">
        <v>38.211582456140349</v>
      </c>
      <c r="O8">
        <v>20.253496491228066</v>
      </c>
      <c r="P8">
        <v>21.483041052631577</v>
      </c>
    </row>
    <row r="9" spans="1:16" x14ac:dyDescent="0.35">
      <c r="A9" s="5" t="s">
        <v>102</v>
      </c>
      <c r="B9">
        <v>53</v>
      </c>
      <c r="C9">
        <v>631.69811320754718</v>
      </c>
      <c r="D9">
        <v>338.30188679245282</v>
      </c>
      <c r="E9">
        <v>37.641509433962263</v>
      </c>
      <c r="F9">
        <v>36</v>
      </c>
      <c r="G9">
        <v>1.604343735849056</v>
      </c>
      <c r="H9">
        <v>89.780561886792455</v>
      </c>
      <c r="I9">
        <v>1350.7547169811321</v>
      </c>
      <c r="J9">
        <v>2502</v>
      </c>
      <c r="K9">
        <v>2.82031279245283</v>
      </c>
      <c r="L9">
        <v>17</v>
      </c>
      <c r="M9">
        <v>1547</v>
      </c>
      <c r="N9">
        <v>10.441198113207545</v>
      </c>
      <c r="O9">
        <v>9.946952075471696</v>
      </c>
      <c r="P9">
        <v>17.850314716981131</v>
      </c>
    </row>
    <row r="10" spans="1:16" x14ac:dyDescent="0.35">
      <c r="A10" s="5" t="s">
        <v>318</v>
      </c>
      <c r="B10">
        <v>96</v>
      </c>
      <c r="C10">
        <v>503.02083333333331</v>
      </c>
      <c r="D10">
        <v>165.10416666666666</v>
      </c>
      <c r="E10">
        <v>18.479166666666668</v>
      </c>
      <c r="F10">
        <v>22</v>
      </c>
      <c r="G10">
        <v>1.3016540208333323</v>
      </c>
      <c r="H10">
        <v>64.39312041666669</v>
      </c>
      <c r="I10">
        <v>1272.96875</v>
      </c>
      <c r="J10">
        <v>5253</v>
      </c>
      <c r="K10">
        <v>6.5625</v>
      </c>
      <c r="L10">
        <v>36</v>
      </c>
      <c r="M10">
        <v>2910</v>
      </c>
      <c r="N10">
        <v>22.385416666666668</v>
      </c>
      <c r="O10">
        <v>41.96875</v>
      </c>
      <c r="P10">
        <v>39.125</v>
      </c>
    </row>
    <row r="11" spans="1:16" x14ac:dyDescent="0.35">
      <c r="A11" s="5" t="s">
        <v>415</v>
      </c>
      <c r="B11">
        <v>115</v>
      </c>
      <c r="C11">
        <v>443.6521739130435</v>
      </c>
      <c r="D11">
        <v>188</v>
      </c>
      <c r="E11">
        <v>20.895652173913042</v>
      </c>
      <c r="F11">
        <v>14</v>
      </c>
      <c r="G11">
        <v>1.1490682782608688</v>
      </c>
      <c r="H11">
        <v>40.97873626086956</v>
      </c>
      <c r="I11">
        <v>1013.9130434782609</v>
      </c>
      <c r="J11">
        <v>5363</v>
      </c>
      <c r="K11">
        <v>5.7130434782608699</v>
      </c>
      <c r="L11">
        <v>8</v>
      </c>
      <c r="M11">
        <v>2003</v>
      </c>
      <c r="N11">
        <v>19.192288260869564</v>
      </c>
      <c r="O11">
        <v>18.470325217391327</v>
      </c>
      <c r="P11">
        <v>25.162901130434769</v>
      </c>
    </row>
    <row r="12" spans="1:16" x14ac:dyDescent="0.35">
      <c r="A12" s="5" t="s">
        <v>532</v>
      </c>
      <c r="B12">
        <v>515</v>
      </c>
      <c r="C12">
        <v>530.91262135922329</v>
      </c>
      <c r="D12">
        <v>239.27821009708737</v>
      </c>
      <c r="E12">
        <v>26.642023339805824</v>
      </c>
      <c r="F12">
        <v>47</v>
      </c>
      <c r="G12">
        <v>1.3159340233009715</v>
      </c>
      <c r="H12">
        <v>74.184890640776686</v>
      </c>
      <c r="I12">
        <v>1246.7378640776699</v>
      </c>
      <c r="J12">
        <v>23562.752919999999</v>
      </c>
      <c r="K12">
        <v>4.2382891961165052</v>
      </c>
      <c r="L12">
        <v>87</v>
      </c>
      <c r="M12">
        <v>14363.89105</v>
      </c>
      <c r="N12">
        <v>21.338347864077665</v>
      </c>
      <c r="O12">
        <v>22.289857359223426</v>
      </c>
      <c r="P12">
        <v>25.266668058252577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E1FE-8D04-4D30-AE5A-0D268D42BE86}">
  <dimension ref="A1:O15"/>
  <sheetViews>
    <sheetView workbookViewId="0">
      <selection activeCell="J18" sqref="J18"/>
    </sheetView>
  </sheetViews>
  <sheetFormatPr defaultRowHeight="14.5" x14ac:dyDescent="0.35"/>
  <sheetData>
    <row r="1" spans="1:15" x14ac:dyDescent="0.35">
      <c r="A1" s="9"/>
      <c r="B1" s="9" t="s">
        <v>2</v>
      </c>
      <c r="C1" s="9" t="s">
        <v>3</v>
      </c>
      <c r="D1" s="9" t="s">
        <v>4</v>
      </c>
      <c r="E1" s="9" t="s">
        <v>5</v>
      </c>
      <c r="F1" s="9" t="s">
        <v>6</v>
      </c>
      <c r="G1" s="9" t="s">
        <v>7</v>
      </c>
      <c r="H1" s="9" t="s">
        <v>8</v>
      </c>
      <c r="I1" s="9" t="s">
        <v>9</v>
      </c>
      <c r="J1" s="9" t="s">
        <v>10</v>
      </c>
      <c r="K1" s="9" t="s">
        <v>11</v>
      </c>
      <c r="L1" s="9" t="s">
        <v>12</v>
      </c>
      <c r="M1" s="9" t="s">
        <v>13</v>
      </c>
      <c r="N1" s="9" t="s">
        <v>14</v>
      </c>
      <c r="O1" s="9" t="s">
        <v>15</v>
      </c>
    </row>
    <row r="2" spans="1:15" x14ac:dyDescent="0.35">
      <c r="A2" s="7" t="s">
        <v>2</v>
      </c>
      <c r="B2" s="2">
        <v>1</v>
      </c>
      <c r="C2" s="2"/>
      <c r="D2" s="2"/>
      <c r="E2" s="2"/>
      <c r="F2" s="2"/>
      <c r="G2" s="2"/>
      <c r="H2" s="2"/>
      <c r="I2" s="2"/>
      <c r="J2" s="2"/>
      <c r="K2" s="2"/>
      <c r="L2" s="2"/>
      <c r="M2" s="2"/>
      <c r="N2" s="2"/>
      <c r="O2" s="2"/>
    </row>
    <row r="3" spans="1:15" x14ac:dyDescent="0.35">
      <c r="A3" s="7" t="s">
        <v>3</v>
      </c>
      <c r="B3" s="2">
        <v>0.89840592717954904</v>
      </c>
      <c r="C3" s="2">
        <v>1</v>
      </c>
      <c r="D3" s="2"/>
      <c r="E3" s="2"/>
      <c r="F3" s="2"/>
      <c r="G3" s="2"/>
      <c r="H3" s="2"/>
      <c r="I3" s="2"/>
      <c r="J3" s="2"/>
      <c r="K3" s="2"/>
      <c r="L3" s="2"/>
      <c r="M3" s="2"/>
      <c r="N3" s="2"/>
      <c r="O3" s="2"/>
    </row>
    <row r="4" spans="1:15" x14ac:dyDescent="0.35">
      <c r="A4" s="7" t="s">
        <v>4</v>
      </c>
      <c r="B4" s="2">
        <v>0.89722694849011453</v>
      </c>
      <c r="C4" s="2">
        <v>0.99529179359591025</v>
      </c>
      <c r="D4" s="2">
        <v>1</v>
      </c>
      <c r="E4" s="2"/>
      <c r="F4" s="2"/>
      <c r="G4" s="2"/>
      <c r="H4" s="2"/>
      <c r="I4" s="2"/>
      <c r="J4" s="2"/>
      <c r="K4" s="2"/>
      <c r="L4" s="2"/>
      <c r="M4" s="2"/>
      <c r="N4" s="2"/>
      <c r="O4" s="2"/>
    </row>
    <row r="5" spans="1:15" x14ac:dyDescent="0.35">
      <c r="A5" s="7" t="s">
        <v>5</v>
      </c>
      <c r="B5" s="2">
        <v>0.72970175664337489</v>
      </c>
      <c r="C5" s="2">
        <v>0.84591453647159365</v>
      </c>
      <c r="D5" s="2">
        <v>0.8404680249920996</v>
      </c>
      <c r="E5" s="2">
        <v>1</v>
      </c>
      <c r="F5" s="2"/>
      <c r="G5" s="2"/>
      <c r="H5" s="2"/>
      <c r="I5" s="2"/>
      <c r="J5" s="2"/>
      <c r="K5" s="2"/>
      <c r="L5" s="2"/>
      <c r="M5" s="2"/>
      <c r="N5" s="2"/>
      <c r="O5" s="2"/>
    </row>
    <row r="6" spans="1:15" x14ac:dyDescent="0.35">
      <c r="A6" s="7" t="s">
        <v>6</v>
      </c>
      <c r="B6" s="2">
        <v>0.31222158280576084</v>
      </c>
      <c r="C6" s="2">
        <v>0.40276371442157832</v>
      </c>
      <c r="D6" s="2">
        <v>0.39866635525531696</v>
      </c>
      <c r="E6" s="2">
        <v>0.541823841907635</v>
      </c>
      <c r="F6" s="2">
        <v>1</v>
      </c>
      <c r="G6" s="2"/>
      <c r="H6" s="2"/>
      <c r="I6" s="2"/>
      <c r="J6" s="2"/>
      <c r="K6" s="2"/>
      <c r="L6" s="2"/>
      <c r="M6" s="2"/>
      <c r="N6" s="2"/>
      <c r="O6" s="2"/>
    </row>
    <row r="7" spans="1:15" x14ac:dyDescent="0.35">
      <c r="A7" s="7" t="s">
        <v>7</v>
      </c>
      <c r="B7" s="2">
        <v>0.74818090026330575</v>
      </c>
      <c r="C7" s="2">
        <v>0.79201883503966308</v>
      </c>
      <c r="D7" s="2">
        <v>0.7891214712866802</v>
      </c>
      <c r="E7" s="2">
        <v>0.75365970039340746</v>
      </c>
      <c r="F7" s="2">
        <v>0.60659491837078017</v>
      </c>
      <c r="G7" s="2">
        <v>1</v>
      </c>
      <c r="H7" s="2"/>
      <c r="I7" s="2"/>
      <c r="J7" s="2"/>
      <c r="K7" s="2"/>
      <c r="L7" s="2"/>
      <c r="M7" s="2"/>
      <c r="N7" s="2"/>
      <c r="O7" s="2"/>
    </row>
    <row r="8" spans="1:15" x14ac:dyDescent="0.35">
      <c r="A8" s="7" t="s">
        <v>8</v>
      </c>
      <c r="B8" s="2">
        <v>0.81785454698316085</v>
      </c>
      <c r="C8" s="2">
        <v>0.66680400347253976</v>
      </c>
      <c r="D8" s="2">
        <v>0.66551003842809819</v>
      </c>
      <c r="E8" s="2">
        <v>0.47647662463155793</v>
      </c>
      <c r="F8" s="2">
        <v>4.5096523919628755E-2</v>
      </c>
      <c r="G8" s="2">
        <v>0.57675635015289606</v>
      </c>
      <c r="H8" s="2">
        <v>1</v>
      </c>
      <c r="I8" s="2"/>
      <c r="J8" s="2"/>
      <c r="K8" s="2"/>
      <c r="L8" s="2"/>
      <c r="M8" s="2"/>
      <c r="N8" s="2"/>
      <c r="O8" s="2"/>
    </row>
    <row r="9" spans="1:15" x14ac:dyDescent="0.35">
      <c r="A9" s="7" t="s">
        <v>9</v>
      </c>
      <c r="B9" s="2">
        <v>0.71529414625172139</v>
      </c>
      <c r="C9" s="2">
        <v>0.42069740590649002</v>
      </c>
      <c r="D9" s="2">
        <v>0.42376219789851621</v>
      </c>
      <c r="E9" s="2">
        <v>0.27580185528937656</v>
      </c>
      <c r="F9" s="2">
        <v>-4.8457119038939553E-2</v>
      </c>
      <c r="G9" s="2">
        <v>0.23567708178142388</v>
      </c>
      <c r="H9" s="2">
        <v>0.67238840481822926</v>
      </c>
      <c r="I9" s="2">
        <v>1</v>
      </c>
      <c r="J9" s="2"/>
      <c r="K9" s="2"/>
      <c r="L9" s="2"/>
      <c r="M9" s="2"/>
      <c r="N9" s="2"/>
      <c r="O9" s="2"/>
    </row>
    <row r="10" spans="1:15" x14ac:dyDescent="0.35">
      <c r="A10" s="7" t="s">
        <v>10</v>
      </c>
      <c r="B10" s="2">
        <v>0.27095038922013437</v>
      </c>
      <c r="C10" s="2">
        <v>2.341998858696907E-2</v>
      </c>
      <c r="D10" s="2">
        <v>2.6873035703856456E-2</v>
      </c>
      <c r="E10" s="2">
        <v>-4.5834158118578432E-2</v>
      </c>
      <c r="F10" s="2">
        <v>-9.5384240756590397E-2</v>
      </c>
      <c r="G10" s="2">
        <v>-5.3896344084514963E-2</v>
      </c>
      <c r="H10" s="2">
        <v>0.29028066493863902</v>
      </c>
      <c r="I10" s="2">
        <v>0.62548401438486534</v>
      </c>
      <c r="J10" s="2">
        <v>1</v>
      </c>
      <c r="K10" s="2"/>
      <c r="L10" s="2"/>
      <c r="M10" s="2"/>
      <c r="N10" s="2"/>
      <c r="O10" s="2"/>
    </row>
    <row r="11" spans="1:15" x14ac:dyDescent="0.35">
      <c r="A11" s="7" t="s">
        <v>11</v>
      </c>
      <c r="B11" s="2">
        <v>0.41776302760996714</v>
      </c>
      <c r="C11" s="2">
        <v>0.24358506163704549</v>
      </c>
      <c r="D11" s="2">
        <v>0.2473131311654452</v>
      </c>
      <c r="E11" s="2">
        <v>0.20274328089021365</v>
      </c>
      <c r="F11" s="2">
        <v>7.7056463290037139E-2</v>
      </c>
      <c r="G11" s="2">
        <v>0.28708129661306964</v>
      </c>
      <c r="H11" s="2">
        <v>0.40193626957211348</v>
      </c>
      <c r="I11" s="2">
        <v>0.508237269005956</v>
      </c>
      <c r="J11" s="2">
        <v>0.20951622217389315</v>
      </c>
      <c r="K11" s="2">
        <v>1</v>
      </c>
      <c r="L11" s="2"/>
      <c r="M11" s="2"/>
      <c r="N11" s="2"/>
      <c r="O11" s="2"/>
    </row>
    <row r="12" spans="1:15" x14ac:dyDescent="0.35">
      <c r="A12" s="7" t="s">
        <v>12</v>
      </c>
      <c r="B12" s="2">
        <v>0.82711575898355461</v>
      </c>
      <c r="C12" s="2">
        <v>0.71165588113372702</v>
      </c>
      <c r="D12" s="2">
        <v>0.71075319573423879</v>
      </c>
      <c r="E12" s="2">
        <v>0.59176165833906025</v>
      </c>
      <c r="F12" s="2">
        <v>0.38107012143165753</v>
      </c>
      <c r="G12" s="2">
        <v>0.85383394780964883</v>
      </c>
      <c r="H12" s="2">
        <v>0.76592825429839428</v>
      </c>
      <c r="I12" s="2">
        <v>0.47720473519353696</v>
      </c>
      <c r="J12" s="2">
        <v>0.15150890657739408</v>
      </c>
      <c r="K12" s="2">
        <v>0.38797289602885687</v>
      </c>
      <c r="L12" s="2">
        <v>1</v>
      </c>
      <c r="M12" s="2"/>
      <c r="N12" s="2"/>
      <c r="O12" s="2"/>
    </row>
    <row r="13" spans="1:15" x14ac:dyDescent="0.35">
      <c r="A13" s="7" t="s">
        <v>13</v>
      </c>
      <c r="B13" s="2">
        <v>-0.13547492241460535</v>
      </c>
      <c r="C13" s="2">
        <v>-8.7886118061357751E-2</v>
      </c>
      <c r="D13" s="2">
        <v>-8.8035167697783731E-2</v>
      </c>
      <c r="E13" s="2">
        <v>-6.0358159134792456E-2</v>
      </c>
      <c r="F13" s="2">
        <v>1.5804656459612501E-2</v>
      </c>
      <c r="G13" s="2">
        <v>-9.2605293169701237E-3</v>
      </c>
      <c r="H13" s="2">
        <v>-0.11140601526644077</v>
      </c>
      <c r="I13" s="2">
        <v>-0.20673140661626074</v>
      </c>
      <c r="J13" s="2">
        <v>7.3910055885349879E-2</v>
      </c>
      <c r="K13" s="2">
        <v>-6.3260730419883199E-2</v>
      </c>
      <c r="L13" s="2">
        <v>-2.4458397305666634E-2</v>
      </c>
      <c r="M13" s="2">
        <v>1</v>
      </c>
      <c r="N13" s="2"/>
      <c r="O13" s="2"/>
    </row>
    <row r="14" spans="1:15" x14ac:dyDescent="0.35">
      <c r="A14" s="7" t="s">
        <v>14</v>
      </c>
      <c r="B14" s="2">
        <v>-4.9620427614732515E-3</v>
      </c>
      <c r="C14" s="2">
        <v>-8.9806595552411439E-2</v>
      </c>
      <c r="D14" s="2">
        <v>-8.7776824180657326E-2</v>
      </c>
      <c r="E14" s="2">
        <v>-6.6858795273839797E-2</v>
      </c>
      <c r="F14" s="2">
        <v>3.3345003385852703E-3</v>
      </c>
      <c r="G14" s="2">
        <v>-1.2954151771673892E-2</v>
      </c>
      <c r="H14" s="2">
        <v>4.8347517036503113E-2</v>
      </c>
      <c r="I14" s="2">
        <v>8.488145620370291E-2</v>
      </c>
      <c r="J14" s="2">
        <v>0.35689977030706432</v>
      </c>
      <c r="K14" s="2">
        <v>0.14612852503265811</v>
      </c>
      <c r="L14" s="2">
        <v>7.1119731040604553E-2</v>
      </c>
      <c r="M14" s="2">
        <v>0.28673587706614745</v>
      </c>
      <c r="N14" s="2">
        <v>1</v>
      </c>
      <c r="O14" s="2"/>
    </row>
    <row r="15" spans="1:15" x14ac:dyDescent="0.35">
      <c r="A15" s="7" t="s">
        <v>15</v>
      </c>
      <c r="B15" s="2">
        <v>0.27104059767001232</v>
      </c>
      <c r="C15" s="2">
        <v>0.11820463743480508</v>
      </c>
      <c r="D15" s="2">
        <v>0.11961488230594831</v>
      </c>
      <c r="E15" s="2">
        <v>0.20979963281948213</v>
      </c>
      <c r="F15" s="2">
        <v>5.2776354516542008E-2</v>
      </c>
      <c r="G15" s="2">
        <v>0.10065386384722584</v>
      </c>
      <c r="H15" s="2">
        <v>0.2181736520716801</v>
      </c>
      <c r="I15" s="2">
        <v>0.4361202746488298</v>
      </c>
      <c r="J15" s="2">
        <v>0.41764289484998895</v>
      </c>
      <c r="K15" s="2">
        <v>0.23958713817577826</v>
      </c>
      <c r="L15" s="2">
        <v>0.22256164936832626</v>
      </c>
      <c r="M15" s="2">
        <v>-4.9764177537726106E-2</v>
      </c>
      <c r="N15" s="2">
        <v>0.19317144535117037</v>
      </c>
      <c r="O15" s="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EB20-2B18-4AF5-BAA8-C8C18C6F9CFA}">
  <dimension ref="A1:Q11"/>
  <sheetViews>
    <sheetView workbookViewId="0">
      <selection activeCell="H17" sqref="H17"/>
    </sheetView>
  </sheetViews>
  <sheetFormatPr defaultRowHeight="14.5" x14ac:dyDescent="0.35"/>
  <cols>
    <col min="2" max="2" width="9.7265625" bestFit="1" customWidth="1"/>
  </cols>
  <sheetData>
    <row r="1" spans="1:17" x14ac:dyDescent="0.35">
      <c r="A1" s="7"/>
      <c r="B1" s="8" t="s">
        <v>0</v>
      </c>
      <c r="C1" s="8" t="s">
        <v>1</v>
      </c>
      <c r="D1" s="8" t="s">
        <v>2</v>
      </c>
      <c r="E1" s="8" t="s">
        <v>3</v>
      </c>
      <c r="F1" s="8" t="s">
        <v>4</v>
      </c>
      <c r="G1" s="8" t="s">
        <v>5</v>
      </c>
      <c r="H1" s="8" t="s">
        <v>6</v>
      </c>
      <c r="I1" s="8" t="s">
        <v>7</v>
      </c>
      <c r="J1" s="8" t="s">
        <v>8</v>
      </c>
      <c r="K1" s="8" t="s">
        <v>9</v>
      </c>
      <c r="L1" s="8" t="s">
        <v>10</v>
      </c>
      <c r="M1" s="8" t="s">
        <v>11</v>
      </c>
      <c r="N1" s="8" t="s">
        <v>12</v>
      </c>
      <c r="O1" s="8" t="s">
        <v>13</v>
      </c>
      <c r="P1" s="8" t="s">
        <v>14</v>
      </c>
      <c r="Q1" s="8" t="s">
        <v>15</v>
      </c>
    </row>
    <row r="2" spans="1:17" x14ac:dyDescent="0.35">
      <c r="A2" s="8" t="s">
        <v>548</v>
      </c>
      <c r="B2" s="2">
        <f>COUNTA(food_table!A2:A516)</f>
        <v>515</v>
      </c>
      <c r="C2" s="2">
        <f>COUNTA(food_table!B2:B516)</f>
        <v>515</v>
      </c>
      <c r="D2" s="2">
        <f>COUNTA(food_table!C2:C516)</f>
        <v>515</v>
      </c>
      <c r="E2" s="2">
        <f>COUNTA(food_table!D2:D516)</f>
        <v>515</v>
      </c>
      <c r="F2" s="2">
        <f>COUNTA(food_table!E2:E516)</f>
        <v>515</v>
      </c>
      <c r="G2" s="2">
        <f>COUNTA(food_table!F2:F516)</f>
        <v>515</v>
      </c>
      <c r="H2" s="2">
        <f>COUNTA(food_table!G2:G516)</f>
        <v>515</v>
      </c>
      <c r="I2" s="2">
        <f>COUNTA(food_table!H2:H516)</f>
        <v>515</v>
      </c>
      <c r="J2" s="2">
        <f>COUNTA(food_table!I2:I516)</f>
        <v>515</v>
      </c>
      <c r="K2" s="2">
        <f>COUNTA(food_table!J2:J516)</f>
        <v>515</v>
      </c>
      <c r="L2" s="2">
        <f>COUNTA(food_table!K2:K516)</f>
        <v>515</v>
      </c>
      <c r="M2" s="2">
        <f>COUNTA(food_table!L2:L516)</f>
        <v>515</v>
      </c>
      <c r="N2" s="2">
        <f>COUNTA(food_table!M2:M516)</f>
        <v>515</v>
      </c>
      <c r="O2" s="2">
        <f>COUNTA(food_table!N2:N516)</f>
        <v>515</v>
      </c>
      <c r="P2" s="2">
        <f>COUNTA(food_table!O2:O516)</f>
        <v>515</v>
      </c>
      <c r="Q2" s="2">
        <f>COUNTA(food_table!P2:P516)</f>
        <v>515</v>
      </c>
    </row>
    <row r="3" spans="1:17" x14ac:dyDescent="0.35">
      <c r="A3" s="8" t="s">
        <v>549</v>
      </c>
      <c r="B3" s="2">
        <f>COUNTA(_xlfn.UNIQUE(food_table!A2:A516))</f>
        <v>8</v>
      </c>
      <c r="C3" s="2">
        <f>COUNTA(_xlfn.UNIQUE(food_table!B2:B516))</f>
        <v>503</v>
      </c>
      <c r="D3" s="2">
        <f>COUNTA(_xlfn.UNIQUE(food_table!C2:C516))</f>
        <v>113</v>
      </c>
      <c r="E3" s="2">
        <f>COUNTA(_xlfn.UNIQUE(food_table!D2:D516))</f>
        <v>117</v>
      </c>
      <c r="F3" s="2">
        <f>COUNTA(_xlfn.UNIQUE(food_table!E2:E516))</f>
        <v>80</v>
      </c>
      <c r="G3" s="2">
        <f>COUNTA(_xlfn.UNIQUE(food_table!F2:F516))</f>
        <v>40</v>
      </c>
      <c r="H3" s="2">
        <f>COUNTA(_xlfn.UNIQUE(food_table!G2:G516))</f>
        <v>10</v>
      </c>
      <c r="I3" s="2">
        <f>COUNTA(_xlfn.UNIQUE(food_table!H2:H516))</f>
        <v>52</v>
      </c>
      <c r="J3" s="2">
        <f>COUNTA(_xlfn.UNIQUE(food_table!I2:I516))</f>
        <v>197</v>
      </c>
      <c r="K3" s="2">
        <f>COUNTA(_xlfn.UNIQUE(food_table!J2:J516))</f>
        <v>103</v>
      </c>
      <c r="L3" s="2">
        <f>COUNTA(_xlfn.UNIQUE(food_table!K2:K516))</f>
        <v>18</v>
      </c>
      <c r="M3" s="2">
        <f>COUNTA(_xlfn.UNIQUE(food_table!L2:L516))</f>
        <v>31</v>
      </c>
      <c r="N3" s="2">
        <f>COUNTA(_xlfn.UNIQUE(food_table!M2:M516))</f>
        <v>71</v>
      </c>
      <c r="O3" s="2">
        <f>COUNTA(_xlfn.UNIQUE(food_table!N2:N516))</f>
        <v>21</v>
      </c>
      <c r="P3" s="2">
        <f>COUNTA(_xlfn.UNIQUE(food_table!O2:O516))</f>
        <v>23</v>
      </c>
      <c r="Q3" s="2">
        <f>COUNTA(_xlfn.UNIQUE(food_table!P2:P516))</f>
        <v>26</v>
      </c>
    </row>
    <row r="4" spans="1:17" x14ac:dyDescent="0.35">
      <c r="A4" s="8" t="s">
        <v>550</v>
      </c>
      <c r="B4" s="2"/>
      <c r="C4" s="2"/>
      <c r="D4" s="2">
        <f>LARGE(food_table!C2:C516, 1)</f>
        <v>2430</v>
      </c>
      <c r="E4" s="2">
        <f>LARGE(food_table!D2:D516, 1)</f>
        <v>1270</v>
      </c>
      <c r="F4" s="2">
        <f>LARGE(food_table!E2:E516, 1)</f>
        <v>141</v>
      </c>
      <c r="G4" s="2">
        <f>LARGE(food_table!F2:F516, 1)</f>
        <v>47</v>
      </c>
      <c r="H4" s="2">
        <f>LARGE(food_table!G2:G516, 1)</f>
        <v>8</v>
      </c>
      <c r="I4" s="2">
        <f>LARGE(food_table!H2:H516, 1)</f>
        <v>805</v>
      </c>
      <c r="J4" s="2">
        <f>LARGE(food_table!I2:I516, 1)</f>
        <v>6080</v>
      </c>
      <c r="K4" s="2">
        <f>LARGE(food_table!J2:J516, 1)</f>
        <v>156</v>
      </c>
      <c r="L4" s="2">
        <f>LARGE(food_table!K2:K516, 1)</f>
        <v>17</v>
      </c>
      <c r="M4" s="2">
        <f>LARGE(food_table!L2:L516, 1)</f>
        <v>87</v>
      </c>
      <c r="N4" s="2">
        <f>LARGE(food_table!M2:M516, 1)</f>
        <v>186</v>
      </c>
      <c r="O4" s="2">
        <f>LARGE(food_table!N2:N516, 1)</f>
        <v>180</v>
      </c>
      <c r="P4" s="2">
        <f>LARGE(food_table!O2:O516, 1)</f>
        <v>400</v>
      </c>
      <c r="Q4" s="2">
        <f>LARGE(food_table!P2:P516, 1)</f>
        <v>290</v>
      </c>
    </row>
    <row r="5" spans="1:17" x14ac:dyDescent="0.35">
      <c r="A5" s="8" t="s">
        <v>551</v>
      </c>
      <c r="B5" s="2"/>
      <c r="C5" s="2"/>
      <c r="D5" s="2">
        <f>AVERAGE(food_table!C2:C516)</f>
        <v>530.91262135922329</v>
      </c>
      <c r="E5" s="2">
        <f>AVERAGE(food_table!D2:D516)</f>
        <v>239.27821009708737</v>
      </c>
      <c r="F5" s="2">
        <f>AVERAGE(food_table!E2:E516)</f>
        <v>26.642023339805824</v>
      </c>
      <c r="G5" s="2">
        <f>AVERAGE(food_table!F2:F516)</f>
        <v>8.2333333300970892</v>
      </c>
      <c r="H5" s="2">
        <f>AVERAGE(food_table!G2:G516)</f>
        <v>1.3159340233009709</v>
      </c>
      <c r="I5" s="2">
        <f>AVERAGE(food_table!H2:H516)</f>
        <v>74.184890640776686</v>
      </c>
      <c r="J5" s="2">
        <f>AVERAGE(food_table!I2:I516)</f>
        <v>1246.7378640776699</v>
      </c>
      <c r="K5" s="2">
        <f>AVERAGE(food_table!J2:J516)</f>
        <v>45.752918291262134</v>
      </c>
      <c r="L5" s="2">
        <f>AVERAGE(food_table!K2:K516)</f>
        <v>4.2382891961165052</v>
      </c>
      <c r="M5" s="2">
        <f>AVERAGE(food_table!L2:L516)</f>
        <v>7.6482617708737886</v>
      </c>
      <c r="N5" s="2">
        <f>AVERAGE(food_table!M2:M516)</f>
        <v>27.891050582524272</v>
      </c>
      <c r="O5" s="2">
        <f>AVERAGE(food_table!N2:N516)</f>
        <v>21.338347864077665</v>
      </c>
      <c r="P5" s="2">
        <f>AVERAGE(food_table!O2:O516)</f>
        <v>22.289857359223404</v>
      </c>
      <c r="Q5" s="2">
        <f>AVERAGE(food_table!P2:P516)</f>
        <v>25.266668058252574</v>
      </c>
    </row>
    <row r="6" spans="1:17" x14ac:dyDescent="0.35">
      <c r="A6" s="8" t="s">
        <v>552</v>
      </c>
      <c r="B6" s="2"/>
      <c r="C6" s="2"/>
      <c r="D6" s="2">
        <f>_xlfn.STDEV.P(food_table!C2:C516)</f>
        <v>282.16180398329794</v>
      </c>
      <c r="E6" s="2">
        <f>_xlfn.STDEV.P(food_table!D2:D516)</f>
        <v>165.91182133338714</v>
      </c>
      <c r="F6" s="2">
        <f>_xlfn.STDEV.P(food_table!E2:E516)</f>
        <v>18.356561869833076</v>
      </c>
      <c r="G6" s="2">
        <f>_xlfn.STDEV.P(food_table!F2:F516)</f>
        <v>6.3615552432772748</v>
      </c>
      <c r="H6" s="2">
        <f>_xlfn.STDEV.P(food_table!G2:G516)</f>
        <v>0.55491412999451584</v>
      </c>
      <c r="I6" s="2">
        <f>_xlfn.STDEV.P(food_table!H2:H516)</f>
        <v>62.09866570129774</v>
      </c>
      <c r="J6" s="2">
        <f>_xlfn.STDEV.P(food_table!I2:I516)</f>
        <v>689.28409408074936</v>
      </c>
      <c r="K6" s="2">
        <f>_xlfn.STDEV.P(food_table!J2:J516)</f>
        <v>24.777441220632127</v>
      </c>
      <c r="L6" s="2">
        <f>_xlfn.STDEV.P(food_table!K2:K516)</f>
        <v>2.9299657584177607</v>
      </c>
      <c r="M6" s="2">
        <f>_xlfn.STDEV.P(food_table!L2:L516)</f>
        <v>6.5438774501448567</v>
      </c>
      <c r="N6" s="2">
        <f>_xlfn.STDEV.P(food_table!M2:M516)</f>
        <v>17.649549560119553</v>
      </c>
      <c r="O6" s="2">
        <f>_xlfn.STDEV.P(food_table!N2:N516)</f>
        <v>23.375763270740123</v>
      </c>
      <c r="P6" s="2">
        <f>_xlfn.STDEV.P(food_table!O2:O516)</f>
        <v>22.959263696889458</v>
      </c>
      <c r="Q6" s="2">
        <f>_xlfn.STDEV.P(food_table!P2:P516)</f>
        <v>19.452639358028478</v>
      </c>
    </row>
    <row r="7" spans="1:17" x14ac:dyDescent="0.35">
      <c r="A7" s="8" t="s">
        <v>553</v>
      </c>
      <c r="B7" s="2">
        <f>MIN(food_table!A2:A516)</f>
        <v>0</v>
      </c>
      <c r="C7" s="2">
        <f>MIN(food_table!B2:B516)</f>
        <v>0</v>
      </c>
      <c r="D7" s="2">
        <f>MIN(food_table!C2:C516)</f>
        <v>20</v>
      </c>
      <c r="E7" s="2">
        <f>MIN(food_table!D2:D516)</f>
        <v>10</v>
      </c>
      <c r="F7" s="2">
        <f>MIN(food_table!E2:E516)</f>
        <v>1</v>
      </c>
      <c r="G7" s="2">
        <f>MIN(food_table!F2:F516)</f>
        <v>0.5</v>
      </c>
      <c r="H7" s="2">
        <f>MIN(food_table!G2:G516)</f>
        <v>0.5</v>
      </c>
      <c r="I7" s="2">
        <f>MIN(food_table!H2:H516)</f>
        <v>5</v>
      </c>
      <c r="J7" s="2">
        <f>MIN(food_table!I2:I516)</f>
        <v>15</v>
      </c>
      <c r="K7" s="2">
        <f>MIN(food_table!J2:J516)</f>
        <v>1</v>
      </c>
      <c r="L7" s="2">
        <f>MIN(food_table!K2:K516)</f>
        <v>1</v>
      </c>
      <c r="M7" s="2">
        <f>MIN(food_table!L2:L516)</f>
        <v>1</v>
      </c>
      <c r="N7" s="2">
        <f>MIN(food_table!M2:M516)</f>
        <v>1</v>
      </c>
      <c r="O7" s="2">
        <f>MIN(food_table!N2:N516)</f>
        <v>1</v>
      </c>
      <c r="P7" s="2">
        <f>MIN(food_table!O2:O516)</f>
        <v>1</v>
      </c>
      <c r="Q7" s="2">
        <f>MIN(food_table!P2:P516)</f>
        <v>1</v>
      </c>
    </row>
    <row r="8" spans="1:17" x14ac:dyDescent="0.35">
      <c r="A8" s="8" t="s">
        <v>554</v>
      </c>
      <c r="B8" s="2"/>
      <c r="C8" s="2"/>
      <c r="D8" s="2">
        <f>_xlfn.PERCENTILE.EXC(food_table!C2:C516,0.25)</f>
        <v>330</v>
      </c>
      <c r="E8" s="2">
        <f>_xlfn.PERCENTILE.EXC(food_table!D2:D516,0.25)</f>
        <v>120</v>
      </c>
      <c r="F8" s="2">
        <f>_xlfn.PERCENTILE.EXC(food_table!E2:E516,0.25)</f>
        <v>14</v>
      </c>
      <c r="G8" s="2">
        <f>_xlfn.PERCENTILE.EXC(food_table!F2:F516,0.25)</f>
        <v>4</v>
      </c>
      <c r="H8" s="2">
        <f>_xlfn.PERCENTILE.EXC(food_table!G2:G516,0.25)</f>
        <v>1.3159339999999999</v>
      </c>
      <c r="I8" s="2">
        <f>_xlfn.PERCENTILE.EXC(food_table!H2:H516,0.25)</f>
        <v>40</v>
      </c>
      <c r="J8" s="2">
        <f>_xlfn.PERCENTILE.EXC(food_table!I2:I516,0.25)</f>
        <v>800</v>
      </c>
      <c r="K8" s="2">
        <f>_xlfn.PERCENTILE.EXC(food_table!J2:J516,0.25)</f>
        <v>29</v>
      </c>
      <c r="L8" s="2">
        <f>_xlfn.PERCENTILE.EXC(food_table!K2:K516,0.25)</f>
        <v>2</v>
      </c>
      <c r="M8" s="2">
        <f>_xlfn.PERCENTILE.EXC(food_table!L2:L516,0.25)</f>
        <v>4</v>
      </c>
      <c r="N8" s="2">
        <f>_xlfn.PERCENTILE.EXC(food_table!M2:M516,0.25)</f>
        <v>16</v>
      </c>
      <c r="O8" s="2">
        <f>_xlfn.PERCENTILE.EXC(food_table!N2:N516,0.25)</f>
        <v>10</v>
      </c>
      <c r="P8" s="2">
        <f>_xlfn.PERCENTILE.EXC(food_table!O2:O516,0.25)</f>
        <v>10</v>
      </c>
      <c r="Q8" s="2">
        <f>_xlfn.PERCENTILE.EXC(food_table!P2:P516,0.25)</f>
        <v>15</v>
      </c>
    </row>
    <row r="9" spans="1:17" x14ac:dyDescent="0.35">
      <c r="A9" s="8" t="s">
        <v>555</v>
      </c>
      <c r="B9" s="2"/>
      <c r="C9" s="2"/>
      <c r="D9" s="2">
        <f>_xlfn.PERCENTILE.EXC(food_table!C2:C516,0.5)</f>
        <v>490</v>
      </c>
      <c r="E9" s="2">
        <f>_xlfn.PERCENTILE.EXC(food_table!D2:D516,0.5)</f>
        <v>210</v>
      </c>
      <c r="F9" s="2">
        <f>_xlfn.PERCENTILE.EXC(food_table!E2:E516,0.5)</f>
        <v>23</v>
      </c>
      <c r="G9" s="2">
        <f>_xlfn.PERCENTILE.EXC(food_table!F2:F516,0.5)</f>
        <v>7</v>
      </c>
      <c r="H9" s="2">
        <f>_xlfn.PERCENTILE.EXC(food_table!G2:G516,0.5)</f>
        <v>1.3159339999999999</v>
      </c>
      <c r="I9" s="2">
        <f>_xlfn.PERCENTILE.EXC(food_table!H2:H516,0.5)</f>
        <v>60</v>
      </c>
      <c r="J9" s="2">
        <f>_xlfn.PERCENTILE.EXC(food_table!I2:I516,0.5)</f>
        <v>1110</v>
      </c>
      <c r="K9" s="2">
        <f>_xlfn.PERCENTILE.EXC(food_table!J2:J516,0.5)</f>
        <v>44</v>
      </c>
      <c r="L9" s="2">
        <f>_xlfn.PERCENTILE.EXC(food_table!K2:K516,0.5)</f>
        <v>4</v>
      </c>
      <c r="M9" s="2">
        <f>_xlfn.PERCENTILE.EXC(food_table!L2:L516,0.5)</f>
        <v>7</v>
      </c>
      <c r="N9" s="2">
        <f>_xlfn.PERCENTILE.EXC(food_table!M2:M516,0.5)</f>
        <v>25</v>
      </c>
      <c r="O9" s="2">
        <f>_xlfn.PERCENTILE.EXC(food_table!N2:N516,0.5)</f>
        <v>21.338349999999998</v>
      </c>
      <c r="P9" s="2">
        <f>_xlfn.PERCENTILE.EXC(food_table!O2:O516,0.5)</f>
        <v>22.289860000000001</v>
      </c>
      <c r="Q9" s="2">
        <f>_xlfn.PERCENTILE.EXC(food_table!P2:P516,0.5)</f>
        <v>25.266670000000001</v>
      </c>
    </row>
    <row r="10" spans="1:17" x14ac:dyDescent="0.35">
      <c r="A10" s="8" t="s">
        <v>556</v>
      </c>
      <c r="B10" s="2"/>
      <c r="C10" s="2"/>
      <c r="D10" s="2">
        <f>_xlfn.PERCENTILE.EXC(food_table!C2:C516,0.75)</f>
        <v>690</v>
      </c>
      <c r="E10" s="2">
        <f>_xlfn.PERCENTILE.EXC(food_table!D2:D516,0.75)</f>
        <v>310</v>
      </c>
      <c r="F10" s="2">
        <f>_xlfn.PERCENTILE.EXC(food_table!E2:E516,0.75)</f>
        <v>35</v>
      </c>
      <c r="G10" s="2">
        <f>_xlfn.PERCENTILE.EXC(food_table!F2:F516,0.75)</f>
        <v>11</v>
      </c>
      <c r="H10" s="2">
        <f>_xlfn.PERCENTILE.EXC(food_table!G2:G516,0.75)</f>
        <v>1.3159339999999999</v>
      </c>
      <c r="I10" s="2">
        <f>_xlfn.PERCENTILE.EXC(food_table!H2:H516,0.75)</f>
        <v>95</v>
      </c>
      <c r="J10" s="2">
        <f>_xlfn.PERCENTILE.EXC(food_table!I2:I516,0.75)</f>
        <v>1550</v>
      </c>
      <c r="K10" s="2">
        <f>_xlfn.PERCENTILE.EXC(food_table!J2:J516,0.75)</f>
        <v>57</v>
      </c>
      <c r="L10" s="2">
        <f>_xlfn.PERCENTILE.EXC(food_table!K2:K516,0.75)</f>
        <v>5</v>
      </c>
      <c r="M10" s="2">
        <f>_xlfn.PERCENTILE.EXC(food_table!L2:L516,0.75)</f>
        <v>9</v>
      </c>
      <c r="N10" s="2">
        <f>_xlfn.PERCENTILE.EXC(food_table!M2:M516,0.75)</f>
        <v>36</v>
      </c>
      <c r="O10" s="2">
        <f>_xlfn.PERCENTILE.EXC(food_table!N2:N516,0.75)</f>
        <v>21.338349999999998</v>
      </c>
      <c r="P10" s="2">
        <f>_xlfn.PERCENTILE.EXC(food_table!O2:O516,0.75)</f>
        <v>22.289860000000001</v>
      </c>
      <c r="Q10" s="2">
        <f>_xlfn.PERCENTILE.EXC(food_table!P2:P516,0.75)</f>
        <v>25.266670000000001</v>
      </c>
    </row>
    <row r="11" spans="1:17" x14ac:dyDescent="0.35">
      <c r="A11" s="8" t="s">
        <v>557</v>
      </c>
      <c r="B11" s="2">
        <f>MAX(food_table!A2:A516)</f>
        <v>0</v>
      </c>
      <c r="C11" s="2">
        <f>MAX(food_table!B2:B516)</f>
        <v>0</v>
      </c>
      <c r="D11" s="2">
        <f>MAX(food_table!C2:C516)</f>
        <v>2430</v>
      </c>
      <c r="E11" s="2">
        <f>MAX(food_table!D2:D516)</f>
        <v>1270</v>
      </c>
      <c r="F11" s="2">
        <f>MAX(food_table!E2:E516)</f>
        <v>141</v>
      </c>
      <c r="G11" s="2">
        <f>MAX(food_table!F2:F516)</f>
        <v>47</v>
      </c>
      <c r="H11" s="2">
        <f>MAX(food_table!G2:G516)</f>
        <v>8</v>
      </c>
      <c r="I11" s="2">
        <f>MAX(food_table!H2:H516)</f>
        <v>805</v>
      </c>
      <c r="J11" s="2">
        <f>MAX(food_table!I2:I516)</f>
        <v>6080</v>
      </c>
      <c r="K11" s="2">
        <f>MAX(food_table!J2:J516)</f>
        <v>156</v>
      </c>
      <c r="L11" s="2">
        <f>MAX(food_table!K2:K516)</f>
        <v>17</v>
      </c>
      <c r="M11" s="2">
        <f>MAX(food_table!L2:L516)</f>
        <v>87</v>
      </c>
      <c r="N11" s="2">
        <f>MAX(food_table!M2:M516)</f>
        <v>186</v>
      </c>
      <c r="O11" s="2">
        <f>MAX(food_table!N2:N516)</f>
        <v>180</v>
      </c>
      <c r="P11" s="2">
        <f>MAX(food_table!O2:O516)</f>
        <v>400</v>
      </c>
      <c r="Q11" s="2">
        <f>MAX(food_table!P2:P516)</f>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food_table</vt:lpstr>
      <vt:lpstr>Pivot_table</vt:lpstr>
      <vt:lpstr>Correlation_matrix</vt:lpstr>
      <vt:lpstr>Summery_stat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VRUSHALI</dc:creator>
  <cp:lastModifiedBy>Vrushali mate</cp:lastModifiedBy>
  <dcterms:created xsi:type="dcterms:W3CDTF">2025-05-14T12:00:16Z</dcterms:created>
  <dcterms:modified xsi:type="dcterms:W3CDTF">2025-05-17T09:03:29Z</dcterms:modified>
</cp:coreProperties>
</file>