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SCAAI\Big Data\GitHub\Statistics\"/>
    </mc:Choice>
  </mc:AlternateContent>
  <xr:revisionPtr revIDLastSave="0" documentId="13_ncr:1_{842D94E6-FE38-43EB-83E2-89A5CE1B2C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3" i="1"/>
  <c r="I72" i="1"/>
  <c r="I64" i="1"/>
  <c r="I63" i="1"/>
  <c r="I61" i="1"/>
  <c r="I60" i="1"/>
  <c r="I59" i="1"/>
  <c r="I58" i="1"/>
  <c r="I46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8" i="1"/>
  <c r="I27" i="1"/>
  <c r="I26" i="1"/>
  <c r="I25" i="1"/>
  <c r="I24" i="1"/>
  <c r="I23" i="1"/>
  <c r="I16" i="1"/>
  <c r="I17" i="1"/>
  <c r="I18" i="1"/>
  <c r="I19" i="1"/>
  <c r="I20" i="1"/>
  <c r="I15" i="1"/>
  <c r="I10" i="1"/>
  <c r="I11" i="1"/>
  <c r="I12" i="1"/>
  <c r="I9" i="1"/>
  <c r="I4" i="1"/>
  <c r="I5" i="1"/>
  <c r="I6" i="1"/>
  <c r="I3" i="1"/>
  <c r="P82" i="1"/>
  <c r="O82" i="1"/>
  <c r="N82" i="1"/>
  <c r="M82" i="1"/>
  <c r="L82" i="1"/>
  <c r="K82" i="1"/>
  <c r="J82" i="1"/>
  <c r="H82" i="1"/>
  <c r="G82" i="1"/>
  <c r="F82" i="1"/>
  <c r="P81" i="1"/>
  <c r="O81" i="1"/>
  <c r="N81" i="1"/>
  <c r="M81" i="1"/>
  <c r="L81" i="1"/>
  <c r="K81" i="1"/>
  <c r="J81" i="1"/>
  <c r="H81" i="1"/>
  <c r="G81" i="1"/>
  <c r="F81" i="1"/>
  <c r="P80" i="1"/>
  <c r="O80" i="1"/>
  <c r="N80" i="1"/>
  <c r="M80" i="1"/>
  <c r="L80" i="1"/>
  <c r="K80" i="1"/>
  <c r="J80" i="1"/>
  <c r="H80" i="1"/>
  <c r="G80" i="1"/>
  <c r="F80" i="1"/>
  <c r="P79" i="1"/>
  <c r="O79" i="1"/>
  <c r="N79" i="1"/>
  <c r="M79" i="1"/>
  <c r="L79" i="1"/>
  <c r="K79" i="1"/>
  <c r="J79" i="1"/>
  <c r="H79" i="1"/>
  <c r="G79" i="1"/>
  <c r="F79" i="1"/>
  <c r="P78" i="1"/>
  <c r="O78" i="1"/>
  <c r="N78" i="1"/>
  <c r="M78" i="1"/>
  <c r="L78" i="1"/>
  <c r="K78" i="1"/>
  <c r="J78" i="1"/>
  <c r="H78" i="1"/>
  <c r="G78" i="1"/>
  <c r="F78" i="1"/>
  <c r="P77" i="1"/>
  <c r="O77" i="1"/>
  <c r="N77" i="1"/>
  <c r="M77" i="1"/>
  <c r="L77" i="1"/>
  <c r="K77" i="1"/>
  <c r="J77" i="1"/>
  <c r="H77" i="1"/>
  <c r="G77" i="1"/>
  <c r="F77" i="1"/>
  <c r="P76" i="1"/>
  <c r="O76" i="1"/>
  <c r="N76" i="1"/>
  <c r="M76" i="1"/>
  <c r="L76" i="1"/>
  <c r="K76" i="1"/>
  <c r="J76" i="1"/>
  <c r="H76" i="1"/>
  <c r="G76" i="1"/>
  <c r="F76" i="1"/>
  <c r="P73" i="1"/>
  <c r="O73" i="1"/>
  <c r="N73" i="1"/>
  <c r="M73" i="1"/>
  <c r="L73" i="1"/>
  <c r="K73" i="1"/>
  <c r="J73" i="1"/>
  <c r="H73" i="1"/>
  <c r="G73" i="1"/>
  <c r="P72" i="1"/>
  <c r="O72" i="1"/>
  <c r="N72" i="1"/>
  <c r="M72" i="1"/>
  <c r="L72" i="1"/>
  <c r="K72" i="1"/>
  <c r="J72" i="1"/>
  <c r="H72" i="1"/>
  <c r="G72" i="1"/>
  <c r="P64" i="1"/>
  <c r="O64" i="1"/>
  <c r="N64" i="1"/>
  <c r="M64" i="1"/>
  <c r="L64" i="1"/>
  <c r="K64" i="1"/>
  <c r="J64" i="1"/>
  <c r="H64" i="1"/>
  <c r="G64" i="1"/>
  <c r="F64" i="1"/>
  <c r="P63" i="1"/>
  <c r="O63" i="1"/>
  <c r="N63" i="1"/>
  <c r="M63" i="1"/>
  <c r="L63" i="1"/>
  <c r="K63" i="1"/>
  <c r="J63" i="1"/>
  <c r="H63" i="1"/>
  <c r="G63" i="1"/>
  <c r="F63" i="1"/>
  <c r="P61" i="1"/>
  <c r="O61" i="1"/>
  <c r="N61" i="1"/>
  <c r="M61" i="1"/>
  <c r="L61" i="1"/>
  <c r="K61" i="1"/>
  <c r="J61" i="1"/>
  <c r="H61" i="1"/>
  <c r="G61" i="1"/>
  <c r="F61" i="1"/>
  <c r="P60" i="1"/>
  <c r="O60" i="1"/>
  <c r="N60" i="1"/>
  <c r="M60" i="1"/>
  <c r="L60" i="1"/>
  <c r="K60" i="1"/>
  <c r="J60" i="1"/>
  <c r="H60" i="1"/>
  <c r="G60" i="1"/>
  <c r="F60" i="1"/>
  <c r="P59" i="1"/>
  <c r="O59" i="1"/>
  <c r="N59" i="1"/>
  <c r="M59" i="1"/>
  <c r="L59" i="1"/>
  <c r="K59" i="1"/>
  <c r="J59" i="1"/>
  <c r="H59" i="1"/>
  <c r="G59" i="1"/>
  <c r="F59" i="1"/>
  <c r="P58" i="1"/>
  <c r="O58" i="1"/>
  <c r="N58" i="1"/>
  <c r="M58" i="1"/>
  <c r="L58" i="1"/>
  <c r="K58" i="1"/>
  <c r="J58" i="1"/>
  <c r="H58" i="1"/>
  <c r="G58" i="1"/>
  <c r="F58" i="1"/>
  <c r="P46" i="1"/>
  <c r="O46" i="1"/>
  <c r="N46" i="1"/>
  <c r="M46" i="1"/>
  <c r="L46" i="1"/>
  <c r="K46" i="1"/>
  <c r="J46" i="1"/>
  <c r="H46" i="1"/>
  <c r="G46" i="1"/>
  <c r="F46" i="1"/>
  <c r="P45" i="1"/>
  <c r="O45" i="1"/>
  <c r="N45" i="1"/>
  <c r="M45" i="1"/>
  <c r="L45" i="1"/>
  <c r="K45" i="1"/>
  <c r="J45" i="1"/>
  <c r="H45" i="1"/>
  <c r="G45" i="1"/>
  <c r="F45" i="1"/>
  <c r="P44" i="1"/>
  <c r="O44" i="1"/>
  <c r="N44" i="1"/>
  <c r="M44" i="1"/>
  <c r="L44" i="1"/>
  <c r="K44" i="1"/>
  <c r="J44" i="1"/>
  <c r="H44" i="1"/>
  <c r="G44" i="1"/>
  <c r="F44" i="1"/>
  <c r="P43" i="1"/>
  <c r="O43" i="1"/>
  <c r="N43" i="1"/>
  <c r="M43" i="1"/>
  <c r="L43" i="1"/>
  <c r="K43" i="1"/>
  <c r="J43" i="1"/>
  <c r="H43" i="1"/>
  <c r="G43" i="1"/>
  <c r="F43" i="1"/>
  <c r="P42" i="1"/>
  <c r="O42" i="1"/>
  <c r="N42" i="1"/>
  <c r="M42" i="1"/>
  <c r="L42" i="1"/>
  <c r="K42" i="1"/>
  <c r="J42" i="1"/>
  <c r="H42" i="1"/>
  <c r="G42" i="1"/>
  <c r="F42" i="1"/>
  <c r="P41" i="1"/>
  <c r="O41" i="1"/>
  <c r="N41" i="1"/>
  <c r="M41" i="1"/>
  <c r="L41" i="1"/>
  <c r="K41" i="1"/>
  <c r="J41" i="1"/>
  <c r="H41" i="1"/>
  <c r="G41" i="1"/>
  <c r="F41" i="1"/>
  <c r="P40" i="1"/>
  <c r="O40" i="1"/>
  <c r="N40" i="1"/>
  <c r="M40" i="1"/>
  <c r="L40" i="1"/>
  <c r="K40" i="1"/>
  <c r="J40" i="1"/>
  <c r="H40" i="1"/>
  <c r="G40" i="1"/>
  <c r="F40" i="1"/>
  <c r="P37" i="1"/>
  <c r="O37" i="1"/>
  <c r="N37" i="1"/>
  <c r="M37" i="1"/>
  <c r="L37" i="1"/>
  <c r="K37" i="1"/>
  <c r="J37" i="1"/>
  <c r="H37" i="1"/>
  <c r="G37" i="1"/>
  <c r="P36" i="1"/>
  <c r="O36" i="1"/>
  <c r="N36" i="1"/>
  <c r="M36" i="1"/>
  <c r="L36" i="1"/>
  <c r="K36" i="1"/>
  <c r="J36" i="1"/>
  <c r="H36" i="1"/>
  <c r="G36" i="1"/>
  <c r="F36" i="1"/>
  <c r="P35" i="1"/>
  <c r="O35" i="1"/>
  <c r="N35" i="1"/>
  <c r="M35" i="1"/>
  <c r="L35" i="1"/>
  <c r="K35" i="1"/>
  <c r="J35" i="1"/>
  <c r="H35" i="1"/>
  <c r="G35" i="1"/>
  <c r="F35" i="1"/>
  <c r="P34" i="1"/>
  <c r="O34" i="1"/>
  <c r="N34" i="1"/>
  <c r="M34" i="1"/>
  <c r="L34" i="1"/>
  <c r="K34" i="1"/>
  <c r="J34" i="1"/>
  <c r="H34" i="1"/>
  <c r="G34" i="1"/>
  <c r="F34" i="1"/>
  <c r="P33" i="1"/>
  <c r="O33" i="1"/>
  <c r="N33" i="1"/>
  <c r="M33" i="1"/>
  <c r="L33" i="1"/>
  <c r="K33" i="1"/>
  <c r="J33" i="1"/>
  <c r="H33" i="1"/>
  <c r="G33" i="1"/>
  <c r="F33" i="1"/>
  <c r="P32" i="1"/>
  <c r="O32" i="1"/>
  <c r="N32" i="1"/>
  <c r="M32" i="1"/>
  <c r="L32" i="1"/>
  <c r="K32" i="1"/>
  <c r="J32" i="1"/>
  <c r="H32" i="1"/>
  <c r="G32" i="1"/>
  <c r="F32" i="1"/>
  <c r="P31" i="1"/>
  <c r="O31" i="1"/>
  <c r="N31" i="1"/>
  <c r="M31" i="1"/>
  <c r="L31" i="1"/>
  <c r="K31" i="1"/>
  <c r="J31" i="1"/>
  <c r="H31" i="1"/>
  <c r="G31" i="1"/>
  <c r="F31" i="1"/>
  <c r="P28" i="1"/>
  <c r="O28" i="1"/>
  <c r="N28" i="1"/>
  <c r="M28" i="1"/>
  <c r="L28" i="1"/>
  <c r="K28" i="1"/>
  <c r="J28" i="1"/>
  <c r="H28" i="1"/>
  <c r="G28" i="1"/>
  <c r="F28" i="1"/>
  <c r="P27" i="1"/>
  <c r="O27" i="1"/>
  <c r="N27" i="1"/>
  <c r="M27" i="1"/>
  <c r="L27" i="1"/>
  <c r="K27" i="1"/>
  <c r="J27" i="1"/>
  <c r="H27" i="1"/>
  <c r="G27" i="1"/>
  <c r="F27" i="1"/>
  <c r="P26" i="1"/>
  <c r="O26" i="1"/>
  <c r="N26" i="1"/>
  <c r="M26" i="1"/>
  <c r="L26" i="1"/>
  <c r="K26" i="1"/>
  <c r="J26" i="1"/>
  <c r="H26" i="1"/>
  <c r="G26" i="1"/>
  <c r="F26" i="1"/>
  <c r="P25" i="1"/>
  <c r="O25" i="1"/>
  <c r="N25" i="1"/>
  <c r="M25" i="1"/>
  <c r="L25" i="1"/>
  <c r="K25" i="1"/>
  <c r="J25" i="1"/>
  <c r="H25" i="1"/>
  <c r="G25" i="1"/>
  <c r="F25" i="1"/>
  <c r="P24" i="1"/>
  <c r="O24" i="1"/>
  <c r="N24" i="1"/>
  <c r="M24" i="1"/>
  <c r="L24" i="1"/>
  <c r="K24" i="1"/>
  <c r="J24" i="1"/>
  <c r="H24" i="1"/>
  <c r="G24" i="1"/>
  <c r="F24" i="1"/>
  <c r="P23" i="1"/>
  <c r="O23" i="1"/>
  <c r="N23" i="1"/>
  <c r="M23" i="1"/>
  <c r="L23" i="1"/>
  <c r="K23" i="1"/>
  <c r="J23" i="1"/>
  <c r="H23" i="1"/>
  <c r="G23" i="1"/>
  <c r="F23" i="1"/>
  <c r="F37" i="1"/>
  <c r="P4" i="1"/>
  <c r="O4" i="1"/>
  <c r="N4" i="1"/>
  <c r="M4" i="1"/>
  <c r="L4" i="1"/>
  <c r="K4" i="1"/>
  <c r="J4" i="1"/>
  <c r="H4" i="1"/>
  <c r="G4" i="1"/>
  <c r="F4" i="1"/>
  <c r="P12" i="1"/>
  <c r="P11" i="1"/>
  <c r="P16" i="1"/>
  <c r="P17" i="1"/>
  <c r="P18" i="1"/>
  <c r="P19" i="1"/>
  <c r="P20" i="1"/>
  <c r="P9" i="1"/>
  <c r="P15" i="1"/>
  <c r="O16" i="1"/>
  <c r="O17" i="1"/>
  <c r="O18" i="1"/>
  <c r="O19" i="1"/>
  <c r="O20" i="1"/>
  <c r="O12" i="1"/>
  <c r="O11" i="1"/>
  <c r="O9" i="1"/>
  <c r="O10" i="1"/>
  <c r="O15" i="1"/>
  <c r="N16" i="1"/>
  <c r="N17" i="1"/>
  <c r="N18" i="1"/>
  <c r="N19" i="1"/>
  <c r="N20" i="1"/>
  <c r="N12" i="1"/>
  <c r="N11" i="1"/>
  <c r="N9" i="1"/>
  <c r="N10" i="1"/>
  <c r="N15" i="1"/>
  <c r="M16" i="1"/>
  <c r="M17" i="1"/>
  <c r="M18" i="1"/>
  <c r="M19" i="1"/>
  <c r="M20" i="1"/>
  <c r="M10" i="1"/>
  <c r="M12" i="1"/>
  <c r="M11" i="1"/>
  <c r="M9" i="1"/>
  <c r="M15" i="1"/>
  <c r="L16" i="1"/>
  <c r="L17" i="1"/>
  <c r="L18" i="1"/>
  <c r="L19" i="1"/>
  <c r="L20" i="1"/>
  <c r="L12" i="1"/>
  <c r="L11" i="1"/>
  <c r="L10" i="1"/>
  <c r="L9" i="1"/>
  <c r="L15" i="1"/>
  <c r="K16" i="1"/>
  <c r="K17" i="1"/>
  <c r="K18" i="1"/>
  <c r="K19" i="1"/>
  <c r="K20" i="1"/>
  <c r="K12" i="1"/>
  <c r="K11" i="1"/>
  <c r="K9" i="1"/>
  <c r="K10" i="1"/>
  <c r="K15" i="1"/>
  <c r="J16" i="1"/>
  <c r="J17" i="1"/>
  <c r="J18" i="1"/>
  <c r="J19" i="1"/>
  <c r="J20" i="1"/>
  <c r="J12" i="1"/>
  <c r="J11" i="1"/>
  <c r="J9" i="1"/>
  <c r="J10" i="1"/>
  <c r="J15" i="1"/>
  <c r="H12" i="1"/>
  <c r="H11" i="1"/>
  <c r="H10" i="1"/>
  <c r="H9" i="1"/>
  <c r="H16" i="1"/>
  <c r="H17" i="1"/>
  <c r="H18" i="1"/>
  <c r="H19" i="1"/>
  <c r="H20" i="1"/>
  <c r="H15" i="1"/>
  <c r="G16" i="1"/>
  <c r="G17" i="1"/>
  <c r="G18" i="1"/>
  <c r="G19" i="1"/>
  <c r="G20" i="1"/>
  <c r="G12" i="1"/>
  <c r="G9" i="1"/>
  <c r="G10" i="1"/>
  <c r="G11" i="1"/>
  <c r="G15" i="1"/>
  <c r="F16" i="1"/>
  <c r="F17" i="1"/>
  <c r="F18" i="1"/>
  <c r="F19" i="1"/>
  <c r="F20" i="1"/>
  <c r="F12" i="1"/>
  <c r="F11" i="1"/>
  <c r="F10" i="1"/>
  <c r="F9" i="1"/>
  <c r="F15" i="1"/>
  <c r="L51" i="1" l="1"/>
  <c r="M51" i="1"/>
  <c r="K49" i="1"/>
  <c r="G49" i="1"/>
  <c r="M52" i="1"/>
  <c r="L49" i="1"/>
  <c r="K52" i="1"/>
  <c r="G50" i="1"/>
  <c r="G51" i="1"/>
  <c r="J51" i="1"/>
  <c r="M50" i="1"/>
  <c r="J49" i="1"/>
  <c r="G52" i="1"/>
  <c r="J52" i="1"/>
  <c r="F50" i="1"/>
  <c r="P50" i="1"/>
  <c r="H50" i="1"/>
  <c r="N50" i="1"/>
  <c r="O50" i="1"/>
  <c r="M49" i="1"/>
  <c r="L50" i="1"/>
  <c r="J50" i="1"/>
  <c r="I50" i="1"/>
  <c r="K50" i="1"/>
  <c r="N51" i="1"/>
  <c r="F51" i="1"/>
  <c r="O51" i="1"/>
  <c r="P51" i="1"/>
  <c r="I51" i="1"/>
  <c r="K51" i="1"/>
  <c r="H51" i="1"/>
  <c r="N52" i="1"/>
  <c r="P52" i="1"/>
  <c r="H52" i="1"/>
  <c r="F52" i="1"/>
  <c r="I52" i="1"/>
  <c r="L52" i="1"/>
  <c r="O52" i="1"/>
  <c r="O49" i="1"/>
  <c r="F49" i="1"/>
  <c r="N49" i="1"/>
  <c r="P49" i="1"/>
  <c r="I49" i="1"/>
  <c r="H49" i="1"/>
  <c r="K54" i="1"/>
  <c r="L54" i="1"/>
  <c r="G55" i="1"/>
  <c r="I54" i="1"/>
  <c r="J55" i="1"/>
  <c r="J54" i="1"/>
  <c r="G54" i="1"/>
  <c r="K55" i="1"/>
  <c r="I55" i="1"/>
  <c r="L55" i="1"/>
  <c r="O54" i="1"/>
  <c r="P54" i="1"/>
  <c r="F54" i="1"/>
  <c r="N54" i="1"/>
  <c r="M55" i="1"/>
  <c r="M54" i="1"/>
  <c r="H54" i="1"/>
  <c r="H55" i="1"/>
  <c r="P55" i="1"/>
  <c r="F55" i="1"/>
  <c r="N55" i="1"/>
  <c r="O55" i="1"/>
  <c r="M69" i="1" l="1"/>
  <c r="K67" i="1"/>
  <c r="G71" i="1"/>
  <c r="J71" i="1"/>
  <c r="G70" i="1"/>
  <c r="J70" i="1"/>
  <c r="M70" i="1"/>
  <c r="L67" i="1"/>
  <c r="P67" i="1"/>
  <c r="O67" i="1"/>
  <c r="H67" i="1"/>
  <c r="F67" i="1"/>
  <c r="N67" i="1"/>
  <c r="L71" i="1"/>
  <c r="I71" i="1"/>
  <c r="K71" i="1"/>
  <c r="J69" i="1"/>
  <c r="M68" i="1"/>
  <c r="J67" i="1"/>
  <c r="O70" i="1"/>
  <c r="H70" i="1"/>
  <c r="P70" i="1"/>
  <c r="N70" i="1"/>
  <c r="G68" i="1"/>
  <c r="F68" i="1"/>
  <c r="H68" i="1"/>
  <c r="P68" i="1"/>
  <c r="O68" i="1"/>
  <c r="N68" i="1"/>
  <c r="F69" i="1"/>
  <c r="I69" i="1"/>
  <c r="L69" i="1" s="1"/>
  <c r="L70" i="1"/>
  <c r="I70" i="1"/>
  <c r="K70" i="1"/>
  <c r="G67" i="1"/>
  <c r="H71" i="1"/>
  <c r="P71" i="1"/>
  <c r="O71" i="1"/>
  <c r="M67" i="1"/>
  <c r="M71" i="1"/>
  <c r="N71" i="1"/>
  <c r="L68" i="1"/>
  <c r="I67" i="1"/>
  <c r="J68" i="1"/>
  <c r="I68" i="1"/>
  <c r="K68" i="1"/>
  <c r="K69" i="1" l="1"/>
  <c r="O69" i="1"/>
  <c r="P69" i="1"/>
  <c r="H69" i="1"/>
  <c r="N69" i="1"/>
  <c r="G69" i="1"/>
</calcChain>
</file>

<file path=xl/sharedStrings.xml><?xml version="1.0" encoding="utf-8"?>
<sst xmlns="http://schemas.openxmlformats.org/spreadsheetml/2006/main" count="230" uniqueCount="33">
  <si>
    <t>Sensitivity</t>
  </si>
  <si>
    <t>Specificity</t>
  </si>
  <si>
    <t>Precision</t>
  </si>
  <si>
    <t>Negative Predicted Value</t>
  </si>
  <si>
    <t>False Positive Rate</t>
  </si>
  <si>
    <t>False Discovery Rate</t>
  </si>
  <si>
    <t>False Negative Rate</t>
  </si>
  <si>
    <t>Accuracy</t>
  </si>
  <si>
    <t>F1 Score</t>
  </si>
  <si>
    <t>Matthews Correlation Coefficient</t>
  </si>
  <si>
    <t>Class</t>
  </si>
  <si>
    <t>Fear</t>
  </si>
  <si>
    <t>Happy</t>
  </si>
  <si>
    <t>Sad</t>
  </si>
  <si>
    <t>Surprise</t>
  </si>
  <si>
    <t>LIRIS IR</t>
  </si>
  <si>
    <t>LIRIS VGG</t>
  </si>
  <si>
    <t>TP</t>
  </si>
  <si>
    <t>FP</t>
  </si>
  <si>
    <t>FN</t>
  </si>
  <si>
    <t>TN</t>
  </si>
  <si>
    <t>CK IR</t>
  </si>
  <si>
    <t>Anger</t>
  </si>
  <si>
    <t>Disgust</t>
  </si>
  <si>
    <t>CK VGG</t>
  </si>
  <si>
    <t>Author's Kids IR</t>
  </si>
  <si>
    <t>Neutral</t>
  </si>
  <si>
    <t>Author's Kids VGG</t>
  </si>
  <si>
    <t>Author's Teen IR</t>
  </si>
  <si>
    <t>Author's Teen VGG</t>
  </si>
  <si>
    <t>JAFFE IR</t>
  </si>
  <si>
    <t>JAFFE VGG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</si>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</sst>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zoomScale="76" zoomScaleNormal="76" workbookViewId="0">
      <selection activeCell="S24" sqref="S24"/>
    </sheetView>
  </sheetViews>
  <sheetFormatPr defaultRowHeight="14.4" x14ac:dyDescent="0.3"/>
  <cols>
    <col min="6" max="7" width="10.44140625" bestFit="1" customWidth="1"/>
    <col min="8" max="8" width="9.5546875" bestFit="1" customWidth="1"/>
    <col min="9" max="9" width="9.5546875" customWidth="1"/>
    <col min="10" max="10" width="23.6640625" bestFit="1" customWidth="1"/>
    <col min="11" max="11" width="18.109375" bestFit="1" customWidth="1"/>
    <col min="12" max="12" width="19.88671875" bestFit="1" customWidth="1"/>
    <col min="13" max="13" width="18.5546875" bestFit="1" customWidth="1"/>
    <col min="14" max="14" width="8.33203125" bestFit="1" customWidth="1"/>
    <col min="15" max="15" width="7.88671875" bestFit="1" customWidth="1"/>
    <col min="16" max="16" width="28.77734375" bestFit="1" customWidth="1"/>
  </cols>
  <sheetData>
    <row r="1" spans="1:29" x14ac:dyDescent="0.3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">
      <c r="A2" t="s">
        <v>10</v>
      </c>
      <c r="B2" t="s">
        <v>17</v>
      </c>
      <c r="C2" t="s">
        <v>18</v>
      </c>
      <c r="D2" t="s">
        <v>19</v>
      </c>
      <c r="E2" t="s">
        <v>20</v>
      </c>
      <c r="F2" t="s">
        <v>0</v>
      </c>
      <c r="G2" t="s">
        <v>1</v>
      </c>
      <c r="H2" t="s">
        <v>2</v>
      </c>
      <c r="I2" t="s">
        <v>32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29" x14ac:dyDescent="0.3">
      <c r="A3" t="s">
        <v>11</v>
      </c>
      <c r="B3">
        <v>47</v>
      </c>
      <c r="C3">
        <v>21</v>
      </c>
      <c r="D3">
        <v>3</v>
      </c>
      <c r="E3">
        <v>129</v>
      </c>
      <c r="F3">
        <v>0.94</v>
      </c>
      <c r="G3">
        <v>0.86</v>
      </c>
      <c r="H3">
        <v>0.69</v>
      </c>
      <c r="I3">
        <f>B3/(B3+D3)</f>
        <v>0.94</v>
      </c>
      <c r="J3">
        <v>0.97</v>
      </c>
      <c r="K3">
        <v>0.14000000000000001</v>
      </c>
      <c r="L3">
        <v>0.31</v>
      </c>
      <c r="M3">
        <v>0.06</v>
      </c>
      <c r="N3">
        <v>0.88</v>
      </c>
      <c r="O3">
        <v>0.8</v>
      </c>
      <c r="P3">
        <v>0.73</v>
      </c>
    </row>
    <row r="4" spans="1:29" x14ac:dyDescent="0.3">
      <c r="A4" t="s">
        <v>12</v>
      </c>
      <c r="B4">
        <v>50</v>
      </c>
      <c r="C4">
        <v>1</v>
      </c>
      <c r="D4">
        <v>0</v>
      </c>
      <c r="E4">
        <v>149</v>
      </c>
      <c r="F4">
        <f>ROUND(B4/(B4+D4),2)</f>
        <v>1</v>
      </c>
      <c r="G4">
        <f>ROUND(E4/(C4+E4),2)</f>
        <v>0.99</v>
      </c>
      <c r="H4">
        <f>ROUND(B4/(B4+C4),2)</f>
        <v>0.98</v>
      </c>
      <c r="I4">
        <f t="shared" ref="I4:I6" si="0">B4/(B4+D4)</f>
        <v>1</v>
      </c>
      <c r="J4">
        <f>ROUND(E4/(E4+D4),2)</f>
        <v>1</v>
      </c>
      <c r="K4">
        <f>ROUND(C4/(C4+E4),2)</f>
        <v>0.01</v>
      </c>
      <c r="L4">
        <f>ROUND(C4/(C4+B4),2)</f>
        <v>0.02</v>
      </c>
      <c r="M4">
        <f>ROUND(D4/(D4+B4),2)</f>
        <v>0</v>
      </c>
      <c r="N4">
        <f>ROUND((B4+E4)/(B4+C4+D4+E4),2)</f>
        <v>1</v>
      </c>
      <c r="O4">
        <f>ROUND((2*B4)/(2*B4+C4+D4),2)</f>
        <v>0.99</v>
      </c>
      <c r="P4">
        <f>ROUND(((B4*E4)-(C4*D4))/(SQRT((B4+C4)*(B4+D4)*(E4+C4)*(E4+D4))),2)</f>
        <v>0.99</v>
      </c>
    </row>
    <row r="5" spans="1:29" x14ac:dyDescent="0.3">
      <c r="A5" t="s">
        <v>13</v>
      </c>
      <c r="B5">
        <v>38</v>
      </c>
      <c r="C5">
        <v>7</v>
      </c>
      <c r="D5">
        <v>12</v>
      </c>
      <c r="E5">
        <v>143</v>
      </c>
      <c r="F5">
        <v>0.76</v>
      </c>
      <c r="G5">
        <v>0.95</v>
      </c>
      <c r="H5">
        <v>0.84</v>
      </c>
      <c r="I5">
        <f t="shared" si="0"/>
        <v>0.76</v>
      </c>
      <c r="J5">
        <v>0.92</v>
      </c>
      <c r="K5">
        <v>0.05</v>
      </c>
      <c r="L5">
        <v>0.15</v>
      </c>
      <c r="M5">
        <v>0.24</v>
      </c>
      <c r="N5">
        <v>0.91</v>
      </c>
      <c r="O5">
        <v>0.8</v>
      </c>
      <c r="P5">
        <v>0.74</v>
      </c>
    </row>
    <row r="6" spans="1:29" x14ac:dyDescent="0.3">
      <c r="A6" t="s">
        <v>14</v>
      </c>
      <c r="B6">
        <v>34</v>
      </c>
      <c r="C6">
        <v>2</v>
      </c>
      <c r="D6">
        <v>16</v>
      </c>
      <c r="E6">
        <v>148</v>
      </c>
      <c r="F6">
        <v>0.68</v>
      </c>
      <c r="G6">
        <v>0.99</v>
      </c>
      <c r="H6">
        <v>0.94</v>
      </c>
      <c r="I6">
        <f t="shared" si="0"/>
        <v>0.68</v>
      </c>
      <c r="J6">
        <v>0.9</v>
      </c>
      <c r="K6">
        <v>0.01</v>
      </c>
      <c r="L6">
        <v>0.05</v>
      </c>
      <c r="M6">
        <v>0.32</v>
      </c>
      <c r="N6">
        <v>0.91</v>
      </c>
      <c r="O6">
        <v>0.79</v>
      </c>
      <c r="P6">
        <v>0.75</v>
      </c>
    </row>
    <row r="7" spans="1:29" x14ac:dyDescent="0.3">
      <c r="A7" s="1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t="s">
        <v>10</v>
      </c>
      <c r="B8" t="s">
        <v>17</v>
      </c>
      <c r="C8" t="s">
        <v>18</v>
      </c>
      <c r="D8" t="s">
        <v>19</v>
      </c>
      <c r="E8" t="s">
        <v>20</v>
      </c>
      <c r="F8" t="s">
        <v>0</v>
      </c>
      <c r="G8" t="s">
        <v>1</v>
      </c>
      <c r="H8" t="s">
        <v>2</v>
      </c>
      <c r="I8" t="s">
        <v>32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O8" t="s">
        <v>8</v>
      </c>
      <c r="P8" t="s">
        <v>9</v>
      </c>
    </row>
    <row r="9" spans="1:29" x14ac:dyDescent="0.3">
      <c r="A9" t="s">
        <v>11</v>
      </c>
      <c r="B9">
        <v>49</v>
      </c>
      <c r="C9">
        <v>54</v>
      </c>
      <c r="D9">
        <v>1</v>
      </c>
      <c r="E9">
        <v>96</v>
      </c>
      <c r="F9">
        <f>ROUND(B9/(B9+D9),2)</f>
        <v>0.98</v>
      </c>
      <c r="G9">
        <f>ROUND(E9/(C9+E9),2)</f>
        <v>0.64</v>
      </c>
      <c r="H9">
        <f>ROUND(B9/(B9+C9),2)</f>
        <v>0.48</v>
      </c>
      <c r="I9">
        <f>B9/(B9+D9)</f>
        <v>0.98</v>
      </c>
      <c r="J9">
        <f>ROUND(E9/(E9+D9),2)</f>
        <v>0.99</v>
      </c>
      <c r="K9">
        <f>ROUND(C9/(C9+E9),2)</f>
        <v>0.36</v>
      </c>
      <c r="L9">
        <f>ROUND(C9/(C9+B9),2)</f>
        <v>0.52</v>
      </c>
      <c r="M9">
        <f>ROUND(D9/(D9+B9),2)</f>
        <v>0.02</v>
      </c>
      <c r="N9">
        <f>ROUND((B9+E9)/(B9+C9+D9+E9),2)</f>
        <v>0.73</v>
      </c>
      <c r="O9">
        <f>ROUND((2*B9)/(2*B9+C9+D9),2)</f>
        <v>0.64</v>
      </c>
      <c r="P9">
        <f>ROUND(((B9*E9)-(C9*D9))/(SQRT((B9+C9)*(B9+D9)*(E9+C9)*(E9+D9))),2)</f>
        <v>0.54</v>
      </c>
    </row>
    <row r="10" spans="1:29" x14ac:dyDescent="0.3">
      <c r="A10" t="s">
        <v>12</v>
      </c>
      <c r="B10">
        <v>41</v>
      </c>
      <c r="C10">
        <v>0</v>
      </c>
      <c r="D10">
        <v>9</v>
      </c>
      <c r="E10">
        <v>150</v>
      </c>
      <c r="F10">
        <f>ROUND(B10/(B10+D10),2)</f>
        <v>0.82</v>
      </c>
      <c r="G10">
        <f>ROUND(E10/(C10+E10),2)</f>
        <v>1</v>
      </c>
      <c r="H10">
        <f>ROUND(B10/(B10+C10),2)</f>
        <v>1</v>
      </c>
      <c r="I10">
        <f t="shared" ref="I10:I12" si="1">B10/(B10+D10)</f>
        <v>0.82</v>
      </c>
      <c r="J10">
        <f>ROUND(E10/(E10+D10),2)</f>
        <v>0.94</v>
      </c>
      <c r="K10">
        <f>ROUND(C10/(C10+E10),2)</f>
        <v>0</v>
      </c>
      <c r="L10">
        <f>ROUND(C10/(C10+B10),2)</f>
        <v>0</v>
      </c>
      <c r="M10">
        <f>ROUND(D10/(D10+B10),2)</f>
        <v>0.18</v>
      </c>
      <c r="N10">
        <f>ROUND((B10+E10)/(B10+C10+D10+E10),2)</f>
        <v>0.96</v>
      </c>
      <c r="O10">
        <f>ROUND((2*B10)/(2*B10+C10+D10),2)</f>
        <v>0.9</v>
      </c>
      <c r="P10">
        <v>0.88</v>
      </c>
    </row>
    <row r="11" spans="1:29" x14ac:dyDescent="0.3">
      <c r="A11" t="s">
        <v>13</v>
      </c>
      <c r="B11">
        <v>26</v>
      </c>
      <c r="C11">
        <v>6</v>
      </c>
      <c r="D11">
        <v>24</v>
      </c>
      <c r="E11">
        <v>144</v>
      </c>
      <c r="F11">
        <f t="shared" ref="F11:F12" si="2">ROUND(B11/(B11+D11),2)</f>
        <v>0.52</v>
      </c>
      <c r="G11">
        <f>ROUND(E11/(C11+E11),2)</f>
        <v>0.96</v>
      </c>
      <c r="H11">
        <f>ROUND(B11/(B11+C11),2)</f>
        <v>0.81</v>
      </c>
      <c r="I11">
        <f t="shared" si="1"/>
        <v>0.52</v>
      </c>
      <c r="J11">
        <f>ROUND(E11/(E11+D11),2)</f>
        <v>0.86</v>
      </c>
      <c r="K11">
        <f>ROUND(C11/(C11+E11),2)</f>
        <v>0.04</v>
      </c>
      <c r="L11">
        <f>ROUND(C11/(C11+B11),2)</f>
        <v>0.19</v>
      </c>
      <c r="M11">
        <f>ROUND(D11/(D11+B11),2)</f>
        <v>0.48</v>
      </c>
      <c r="N11">
        <f>ROUND((B11+E11)/(B11+C11+D11+E11),2)</f>
        <v>0.85</v>
      </c>
      <c r="O11">
        <f>ROUND((2*B11)/(2*B11+C11+D11),2)</f>
        <v>0.63</v>
      </c>
      <c r="P11">
        <f>ROUND(((B11*E11)-(C11*D11))/(SQRT((B11+C11)*(B11+D11)*(E11+C11)*(E11+D11))),2)</f>
        <v>0.56999999999999995</v>
      </c>
    </row>
    <row r="12" spans="1:29" x14ac:dyDescent="0.3">
      <c r="A12" t="s">
        <v>14</v>
      </c>
      <c r="B12">
        <v>21</v>
      </c>
      <c r="C12">
        <v>3</v>
      </c>
      <c r="D12">
        <v>29</v>
      </c>
      <c r="E12">
        <v>147</v>
      </c>
      <c r="F12">
        <f t="shared" si="2"/>
        <v>0.42</v>
      </c>
      <c r="G12">
        <f>ROUND(E12/(C12+E12),2)</f>
        <v>0.98</v>
      </c>
      <c r="H12">
        <f>ROUND(B12/(B12+C12),2)</f>
        <v>0.88</v>
      </c>
      <c r="I12">
        <f t="shared" si="1"/>
        <v>0.42</v>
      </c>
      <c r="J12">
        <f>ROUND(E12/(E12+D12),2)</f>
        <v>0.84</v>
      </c>
      <c r="K12">
        <f>ROUND(C12/(C12+E12),2)</f>
        <v>0.02</v>
      </c>
      <c r="L12">
        <f>ROUND(C12/(C12+B12),2)</f>
        <v>0.13</v>
      </c>
      <c r="M12">
        <f>ROUND(D12/(D12+B12),2)</f>
        <v>0.57999999999999996</v>
      </c>
      <c r="N12">
        <f>ROUND((B12+E12)/(B12+C12+D12+E12),2)</f>
        <v>0.84</v>
      </c>
      <c r="O12">
        <f>ROUND((2*B12)/(2*B12+C12+D12),2)</f>
        <v>0.56999999999999995</v>
      </c>
      <c r="P12">
        <f>ROUND(((B12*E12)-(C12*D12))/(SQRT((B12+C12)*(B12+D12)*(E12+C12)*(E12+D12))),2)</f>
        <v>0.53</v>
      </c>
    </row>
    <row r="13" spans="1:29" x14ac:dyDescent="0.3">
      <c r="A13" s="1" t="s">
        <v>21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">
      <c r="A14" t="s">
        <v>10</v>
      </c>
      <c r="B14" t="s">
        <v>17</v>
      </c>
      <c r="C14" t="s">
        <v>18</v>
      </c>
      <c r="D14" t="s">
        <v>19</v>
      </c>
      <c r="E14" t="s">
        <v>20</v>
      </c>
      <c r="F14" t="s">
        <v>0</v>
      </c>
      <c r="G14" t="s">
        <v>1</v>
      </c>
      <c r="H14" t="s">
        <v>2</v>
      </c>
      <c r="I14" t="s">
        <v>32</v>
      </c>
      <c r="J14" t="s">
        <v>3</v>
      </c>
      <c r="K14" t="s">
        <v>4</v>
      </c>
      <c r="L14" t="s">
        <v>5</v>
      </c>
      <c r="M14" t="s">
        <v>6</v>
      </c>
      <c r="N14" t="s">
        <v>7</v>
      </c>
      <c r="O14" t="s">
        <v>8</v>
      </c>
      <c r="P14" t="s">
        <v>9</v>
      </c>
    </row>
    <row r="15" spans="1:29" x14ac:dyDescent="0.3">
      <c r="A15" t="s">
        <v>22</v>
      </c>
      <c r="B15">
        <v>43</v>
      </c>
      <c r="C15">
        <v>9</v>
      </c>
      <c r="D15">
        <v>2</v>
      </c>
      <c r="E15">
        <v>255</v>
      </c>
      <c r="F15">
        <f>ROUND(B15/(B15+D15),2)</f>
        <v>0.96</v>
      </c>
      <c r="G15">
        <f>ROUND(E15/(C15+E15),2)</f>
        <v>0.97</v>
      </c>
      <c r="H15">
        <f>ROUND(B15/(B15+C15),2)</f>
        <v>0.83</v>
      </c>
      <c r="I15">
        <f>ROUND(B15/(B15+D15),2)</f>
        <v>0.96</v>
      </c>
      <c r="J15">
        <f>ROUND(E15/(E15+D15),2)</f>
        <v>0.99</v>
      </c>
      <c r="K15">
        <f>ROUND(C15/(C15+E15),2)</f>
        <v>0.03</v>
      </c>
      <c r="L15">
        <f>ROUND(C15/(C15+B15),2)</f>
        <v>0.17</v>
      </c>
      <c r="M15">
        <f>ROUND(D15/(D15+B15),2)</f>
        <v>0.04</v>
      </c>
      <c r="N15">
        <f>ROUND((B15+E15)/(B15+C15+D15+E15),2)</f>
        <v>0.96</v>
      </c>
      <c r="O15">
        <f>ROUND((2*B15)/(2*B15+C15+D15),2)</f>
        <v>0.89</v>
      </c>
      <c r="P15">
        <f>ROUND(((B15*E15)-(C15*D15))/(SQRT((B15+C15)*(B15+D15)*(E15+C15)*(E15+D15))),2)</f>
        <v>0.87</v>
      </c>
    </row>
    <row r="16" spans="1:29" x14ac:dyDescent="0.3">
      <c r="A16" t="s">
        <v>23</v>
      </c>
      <c r="B16">
        <v>58</v>
      </c>
      <c r="C16">
        <v>3</v>
      </c>
      <c r="D16">
        <v>1</v>
      </c>
      <c r="E16">
        <v>247</v>
      </c>
      <c r="F16">
        <f t="shared" ref="F16:F20" si="3">ROUND(B16/(B16+D16),2)</f>
        <v>0.98</v>
      </c>
      <c r="G16">
        <f t="shared" ref="G16:G20" si="4">ROUND(E16/(C16+E16),2)</f>
        <v>0.99</v>
      </c>
      <c r="H16">
        <f t="shared" ref="H16:H20" si="5">ROUND(B16/(B16+C16),2)</f>
        <v>0.95</v>
      </c>
      <c r="I16">
        <f t="shared" ref="I16:I20" si="6">ROUND(B16/(B16+D16),2)</f>
        <v>0.98</v>
      </c>
      <c r="J16">
        <f t="shared" ref="J16:J20" si="7">ROUND(E16/(E16+D16),2)</f>
        <v>1</v>
      </c>
      <c r="K16">
        <f t="shared" ref="K16:K20" si="8">ROUND(C16/(C16+E16),2)</f>
        <v>0.01</v>
      </c>
      <c r="L16">
        <f t="shared" ref="L16:L20" si="9">ROUND(C16/(C16+B16),2)</f>
        <v>0.05</v>
      </c>
      <c r="M16">
        <f t="shared" ref="M16:M20" si="10">ROUND(D16/(D16+B16),2)</f>
        <v>0.02</v>
      </c>
      <c r="N16">
        <f t="shared" ref="N16:N20" si="11">ROUND((B16+E16)/(B16+C16+D16+E16),2)</f>
        <v>0.99</v>
      </c>
      <c r="O16">
        <f t="shared" ref="O16:O20" si="12">ROUND((2*B16)/(2*B16+C16+D16),2)</f>
        <v>0.97</v>
      </c>
      <c r="P16">
        <f t="shared" ref="P16:P20" si="13">ROUND(((B16*E16)-(C16*D16))/(SQRT((B16+C16)*(B16+D16)*(E16+C16)*(E16+D16))),2)</f>
        <v>0.96</v>
      </c>
    </row>
    <row r="17" spans="1:29" x14ac:dyDescent="0.3">
      <c r="A17" t="s">
        <v>11</v>
      </c>
      <c r="B17">
        <v>24</v>
      </c>
      <c r="C17">
        <v>4</v>
      </c>
      <c r="D17">
        <v>1</v>
      </c>
      <c r="E17">
        <v>280</v>
      </c>
      <c r="F17">
        <f t="shared" si="3"/>
        <v>0.96</v>
      </c>
      <c r="G17">
        <f t="shared" si="4"/>
        <v>0.99</v>
      </c>
      <c r="H17">
        <f t="shared" si="5"/>
        <v>0.86</v>
      </c>
      <c r="I17">
        <f t="shared" si="6"/>
        <v>0.96</v>
      </c>
      <c r="J17">
        <f t="shared" si="7"/>
        <v>1</v>
      </c>
      <c r="K17">
        <f t="shared" si="8"/>
        <v>0.01</v>
      </c>
      <c r="L17">
        <f t="shared" si="9"/>
        <v>0.14000000000000001</v>
      </c>
      <c r="M17">
        <f t="shared" si="10"/>
        <v>0.04</v>
      </c>
      <c r="N17">
        <f t="shared" si="11"/>
        <v>0.98</v>
      </c>
      <c r="O17">
        <f t="shared" si="12"/>
        <v>0.91</v>
      </c>
      <c r="P17">
        <f t="shared" si="13"/>
        <v>0.9</v>
      </c>
    </row>
    <row r="18" spans="1:29" x14ac:dyDescent="0.3">
      <c r="A18" t="s">
        <v>12</v>
      </c>
      <c r="B18">
        <v>58</v>
      </c>
      <c r="C18">
        <v>0</v>
      </c>
      <c r="D18">
        <v>11</v>
      </c>
      <c r="E18">
        <v>240</v>
      </c>
      <c r="F18">
        <f t="shared" si="3"/>
        <v>0.84</v>
      </c>
      <c r="G18">
        <f t="shared" si="4"/>
        <v>1</v>
      </c>
      <c r="H18">
        <f t="shared" si="5"/>
        <v>1</v>
      </c>
      <c r="I18">
        <f t="shared" si="6"/>
        <v>0.84</v>
      </c>
      <c r="J18">
        <f t="shared" si="7"/>
        <v>0.96</v>
      </c>
      <c r="K18">
        <f t="shared" si="8"/>
        <v>0</v>
      </c>
      <c r="L18">
        <f t="shared" si="9"/>
        <v>0</v>
      </c>
      <c r="M18">
        <f t="shared" si="10"/>
        <v>0.16</v>
      </c>
      <c r="N18">
        <f t="shared" si="11"/>
        <v>0.96</v>
      </c>
      <c r="O18">
        <f t="shared" si="12"/>
        <v>0.91</v>
      </c>
      <c r="P18">
        <f t="shared" si="13"/>
        <v>0.9</v>
      </c>
    </row>
    <row r="19" spans="1:29" x14ac:dyDescent="0.3">
      <c r="A19" t="s">
        <v>13</v>
      </c>
      <c r="B19">
        <v>25</v>
      </c>
      <c r="C19">
        <v>3</v>
      </c>
      <c r="D19">
        <v>3</v>
      </c>
      <c r="E19">
        <v>278</v>
      </c>
      <c r="F19">
        <f t="shared" si="3"/>
        <v>0.89</v>
      </c>
      <c r="G19">
        <f t="shared" si="4"/>
        <v>0.99</v>
      </c>
      <c r="H19">
        <f t="shared" si="5"/>
        <v>0.89</v>
      </c>
      <c r="I19">
        <f t="shared" si="6"/>
        <v>0.89</v>
      </c>
      <c r="J19">
        <f t="shared" si="7"/>
        <v>0.99</v>
      </c>
      <c r="K19">
        <f t="shared" si="8"/>
        <v>0.01</v>
      </c>
      <c r="L19">
        <f t="shared" si="9"/>
        <v>0.11</v>
      </c>
      <c r="M19">
        <f t="shared" si="10"/>
        <v>0.11</v>
      </c>
      <c r="N19">
        <f t="shared" si="11"/>
        <v>0.98</v>
      </c>
      <c r="O19">
        <f t="shared" si="12"/>
        <v>0.89</v>
      </c>
      <c r="P19">
        <f t="shared" si="13"/>
        <v>0.88</v>
      </c>
    </row>
    <row r="20" spans="1:29" x14ac:dyDescent="0.3">
      <c r="A20" t="s">
        <v>14</v>
      </c>
      <c r="B20">
        <v>81</v>
      </c>
      <c r="C20">
        <v>1</v>
      </c>
      <c r="D20">
        <v>2</v>
      </c>
      <c r="E20">
        <v>225</v>
      </c>
      <c r="F20">
        <f t="shared" si="3"/>
        <v>0.98</v>
      </c>
      <c r="G20">
        <f t="shared" si="4"/>
        <v>1</v>
      </c>
      <c r="H20">
        <f t="shared" si="5"/>
        <v>0.99</v>
      </c>
      <c r="I20">
        <f t="shared" si="6"/>
        <v>0.98</v>
      </c>
      <c r="J20">
        <f t="shared" si="7"/>
        <v>0.99</v>
      </c>
      <c r="K20">
        <f t="shared" si="8"/>
        <v>0</v>
      </c>
      <c r="L20">
        <f t="shared" si="9"/>
        <v>0.01</v>
      </c>
      <c r="M20">
        <f t="shared" si="10"/>
        <v>0.02</v>
      </c>
      <c r="N20">
        <f t="shared" si="11"/>
        <v>0.99</v>
      </c>
      <c r="O20">
        <f t="shared" si="12"/>
        <v>0.98</v>
      </c>
      <c r="P20">
        <f t="shared" si="13"/>
        <v>0.98</v>
      </c>
    </row>
    <row r="21" spans="1:29" x14ac:dyDescent="0.3">
      <c r="A21" s="1" t="s">
        <v>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">
      <c r="A22" t="s">
        <v>10</v>
      </c>
      <c r="B22" t="s">
        <v>17</v>
      </c>
      <c r="C22" t="s">
        <v>18</v>
      </c>
      <c r="D22" t="s">
        <v>19</v>
      </c>
      <c r="E22" t="s">
        <v>20</v>
      </c>
      <c r="F22" t="s">
        <v>0</v>
      </c>
      <c r="G22" t="s">
        <v>1</v>
      </c>
      <c r="H22" t="s">
        <v>2</v>
      </c>
      <c r="I22" t="s">
        <v>32</v>
      </c>
      <c r="J22" t="s">
        <v>3</v>
      </c>
      <c r="K22" t="s">
        <v>4</v>
      </c>
      <c r="L22" t="s">
        <v>5</v>
      </c>
      <c r="M22" t="s">
        <v>6</v>
      </c>
      <c r="N22" t="s">
        <v>7</v>
      </c>
      <c r="O22" t="s">
        <v>8</v>
      </c>
      <c r="P22" t="s">
        <v>9</v>
      </c>
    </row>
    <row r="23" spans="1:29" x14ac:dyDescent="0.3">
      <c r="A23" t="s">
        <v>22</v>
      </c>
      <c r="B23">
        <v>36</v>
      </c>
      <c r="C23">
        <v>80</v>
      </c>
      <c r="D23">
        <v>9</v>
      </c>
      <c r="E23">
        <v>184</v>
      </c>
      <c r="F23">
        <f>ROUND(B23/(B23+D23),2)</f>
        <v>0.8</v>
      </c>
      <c r="G23">
        <f>ROUND(E23/(C23+E23),2)</f>
        <v>0.7</v>
      </c>
      <c r="H23">
        <f>ROUND(B23/(B23+C23),2)</f>
        <v>0.31</v>
      </c>
      <c r="I23">
        <f>ROUND(B23/(B23+D23),2)</f>
        <v>0.8</v>
      </c>
      <c r="J23">
        <f>ROUND(E23/(E23+D23),2)</f>
        <v>0.95</v>
      </c>
      <c r="K23">
        <f>ROUND(C23/(C23+E23),2)</f>
        <v>0.3</v>
      </c>
      <c r="L23">
        <f>ROUND(C23/(C23+B23),2)</f>
        <v>0.69</v>
      </c>
      <c r="M23">
        <f>ROUND(D23/(D23+B23),2)</f>
        <v>0.2</v>
      </c>
      <c r="N23">
        <f>ROUND((B23+E23)/(B23+C23+D23+E23),2)</f>
        <v>0.71</v>
      </c>
      <c r="O23">
        <f>ROUND((2*B23)/(2*B23+C23+D23),2)</f>
        <v>0.45</v>
      </c>
      <c r="P23">
        <f>ROUND(((B23*E23)-(C23*D23))/(SQRT((B23+C23)*(B23+D23)*(E23+C23)*(E23+D23))),2)</f>
        <v>0.36</v>
      </c>
    </row>
    <row r="24" spans="1:29" x14ac:dyDescent="0.3">
      <c r="A24" t="s">
        <v>23</v>
      </c>
      <c r="B24">
        <v>29</v>
      </c>
      <c r="C24">
        <v>1</v>
      </c>
      <c r="D24">
        <v>30</v>
      </c>
      <c r="E24">
        <v>249</v>
      </c>
      <c r="F24">
        <f t="shared" ref="F24:F28" si="14">ROUND(B24/(B24+D24),2)</f>
        <v>0.49</v>
      </c>
      <c r="G24">
        <f t="shared" ref="G24:G28" si="15">ROUND(E24/(C24+E24),2)</f>
        <v>1</v>
      </c>
      <c r="H24">
        <f t="shared" ref="H24:H28" si="16">ROUND(B24/(B24+C24),2)</f>
        <v>0.97</v>
      </c>
      <c r="I24">
        <f t="shared" ref="I24:I28" si="17">ROUND(B24/(B24+D24),2)</f>
        <v>0.49</v>
      </c>
      <c r="J24">
        <f t="shared" ref="J24:J28" si="18">ROUND(E24/(E24+D24),2)</f>
        <v>0.89</v>
      </c>
      <c r="K24">
        <f t="shared" ref="K24:K28" si="19">ROUND(C24/(C24+E24),2)</f>
        <v>0</v>
      </c>
      <c r="L24">
        <f t="shared" ref="L24:L28" si="20">ROUND(C24/(C24+B24),2)</f>
        <v>0.03</v>
      </c>
      <c r="M24">
        <f t="shared" ref="M24:M28" si="21">ROUND(D24/(D24+B24),2)</f>
        <v>0.51</v>
      </c>
      <c r="N24">
        <f t="shared" ref="N24:N28" si="22">ROUND((B24+E24)/(B24+C24+D24+E24),2)</f>
        <v>0.9</v>
      </c>
      <c r="O24">
        <f t="shared" ref="O24:O28" si="23">ROUND((2*B24)/(2*B24+C24+D24),2)</f>
        <v>0.65</v>
      </c>
      <c r="P24">
        <f t="shared" ref="P24:P28" si="24">ROUND(((B24*E24)-(C24*D24))/(SQRT((B24+C24)*(B24+D24)*(E24+C24)*(E24+D24))),2)</f>
        <v>0.65</v>
      </c>
    </row>
    <row r="25" spans="1:29" x14ac:dyDescent="0.3">
      <c r="A25" t="s">
        <v>11</v>
      </c>
      <c r="B25">
        <v>18</v>
      </c>
      <c r="C25">
        <v>14</v>
      </c>
      <c r="D25">
        <v>7</v>
      </c>
      <c r="E25">
        <v>270</v>
      </c>
      <c r="F25">
        <f t="shared" si="14"/>
        <v>0.72</v>
      </c>
      <c r="G25">
        <f t="shared" si="15"/>
        <v>0.95</v>
      </c>
      <c r="H25">
        <f t="shared" si="16"/>
        <v>0.56000000000000005</v>
      </c>
      <c r="I25">
        <f t="shared" si="17"/>
        <v>0.72</v>
      </c>
      <c r="J25">
        <f t="shared" si="18"/>
        <v>0.97</v>
      </c>
      <c r="K25">
        <f t="shared" si="19"/>
        <v>0.05</v>
      </c>
      <c r="L25">
        <f t="shared" si="20"/>
        <v>0.44</v>
      </c>
      <c r="M25">
        <f t="shared" si="21"/>
        <v>0.28000000000000003</v>
      </c>
      <c r="N25">
        <f t="shared" si="22"/>
        <v>0.93</v>
      </c>
      <c r="O25">
        <f t="shared" si="23"/>
        <v>0.63</v>
      </c>
      <c r="P25">
        <f t="shared" si="24"/>
        <v>0.6</v>
      </c>
    </row>
    <row r="26" spans="1:29" x14ac:dyDescent="0.3">
      <c r="A26" t="s">
        <v>12</v>
      </c>
      <c r="B26">
        <v>49</v>
      </c>
      <c r="C26">
        <v>3</v>
      </c>
      <c r="D26">
        <v>20</v>
      </c>
      <c r="E26">
        <v>237</v>
      </c>
      <c r="F26">
        <f t="shared" si="14"/>
        <v>0.71</v>
      </c>
      <c r="G26">
        <f t="shared" si="15"/>
        <v>0.99</v>
      </c>
      <c r="H26">
        <f t="shared" si="16"/>
        <v>0.94</v>
      </c>
      <c r="I26">
        <f t="shared" si="17"/>
        <v>0.71</v>
      </c>
      <c r="J26">
        <f t="shared" si="18"/>
        <v>0.92</v>
      </c>
      <c r="K26">
        <f t="shared" si="19"/>
        <v>0.01</v>
      </c>
      <c r="L26">
        <f t="shared" si="20"/>
        <v>0.06</v>
      </c>
      <c r="M26">
        <f t="shared" si="21"/>
        <v>0.28999999999999998</v>
      </c>
      <c r="N26">
        <f t="shared" si="22"/>
        <v>0.93</v>
      </c>
      <c r="O26">
        <f t="shared" si="23"/>
        <v>0.81</v>
      </c>
      <c r="P26">
        <f t="shared" si="24"/>
        <v>0.78</v>
      </c>
    </row>
    <row r="27" spans="1:29" x14ac:dyDescent="0.3">
      <c r="A27" t="s">
        <v>13</v>
      </c>
      <c r="B27">
        <v>20</v>
      </c>
      <c r="C27">
        <v>14</v>
      </c>
      <c r="D27">
        <v>8</v>
      </c>
      <c r="E27">
        <v>267</v>
      </c>
      <c r="F27">
        <f t="shared" si="14"/>
        <v>0.71</v>
      </c>
      <c r="G27">
        <f t="shared" si="15"/>
        <v>0.95</v>
      </c>
      <c r="H27">
        <f t="shared" si="16"/>
        <v>0.59</v>
      </c>
      <c r="I27">
        <f t="shared" si="17"/>
        <v>0.71</v>
      </c>
      <c r="J27">
        <f t="shared" si="18"/>
        <v>0.97</v>
      </c>
      <c r="K27">
        <f t="shared" si="19"/>
        <v>0.05</v>
      </c>
      <c r="L27">
        <f t="shared" si="20"/>
        <v>0.41</v>
      </c>
      <c r="M27">
        <f t="shared" si="21"/>
        <v>0.28999999999999998</v>
      </c>
      <c r="N27">
        <f t="shared" si="22"/>
        <v>0.93</v>
      </c>
      <c r="O27">
        <f t="shared" si="23"/>
        <v>0.65</v>
      </c>
      <c r="P27">
        <f t="shared" si="24"/>
        <v>0.61</v>
      </c>
    </row>
    <row r="28" spans="1:29" x14ac:dyDescent="0.3">
      <c r="A28" t="s">
        <v>14</v>
      </c>
      <c r="B28">
        <v>45</v>
      </c>
      <c r="C28">
        <v>0</v>
      </c>
      <c r="D28">
        <v>38</v>
      </c>
      <c r="E28">
        <v>226</v>
      </c>
      <c r="F28">
        <f t="shared" si="14"/>
        <v>0.54</v>
      </c>
      <c r="G28">
        <f t="shared" si="15"/>
        <v>1</v>
      </c>
      <c r="H28">
        <f t="shared" si="16"/>
        <v>1</v>
      </c>
      <c r="I28">
        <f t="shared" si="17"/>
        <v>0.54</v>
      </c>
      <c r="J28">
        <f t="shared" si="18"/>
        <v>0.86</v>
      </c>
      <c r="K28">
        <f t="shared" si="19"/>
        <v>0</v>
      </c>
      <c r="L28">
        <f t="shared" si="20"/>
        <v>0</v>
      </c>
      <c r="M28">
        <f t="shared" si="21"/>
        <v>0.46</v>
      </c>
      <c r="N28">
        <f t="shared" si="22"/>
        <v>0.88</v>
      </c>
      <c r="O28">
        <f t="shared" si="23"/>
        <v>0.7</v>
      </c>
      <c r="P28">
        <f t="shared" si="24"/>
        <v>0.68</v>
      </c>
    </row>
    <row r="29" spans="1:29" x14ac:dyDescent="0.3">
      <c r="A29" s="1" t="s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">
      <c r="A30" t="s">
        <v>10</v>
      </c>
      <c r="B30" t="s">
        <v>17</v>
      </c>
      <c r="C30" t="s">
        <v>18</v>
      </c>
      <c r="D30" t="s">
        <v>19</v>
      </c>
      <c r="E30" t="s">
        <v>20</v>
      </c>
      <c r="F30" t="s">
        <v>0</v>
      </c>
      <c r="G30" t="s">
        <v>1</v>
      </c>
      <c r="H30" t="s">
        <v>2</v>
      </c>
      <c r="I30" t="s">
        <v>32</v>
      </c>
      <c r="J30" t="s">
        <v>3</v>
      </c>
      <c r="K30" t="s">
        <v>4</v>
      </c>
      <c r="L30" t="s">
        <v>5</v>
      </c>
      <c r="M30" t="s">
        <v>6</v>
      </c>
      <c r="N30" t="s">
        <v>7</v>
      </c>
      <c r="O30" t="s">
        <v>8</v>
      </c>
      <c r="P30" t="s">
        <v>9</v>
      </c>
    </row>
    <row r="31" spans="1:29" x14ac:dyDescent="0.3">
      <c r="A31" t="s">
        <v>22</v>
      </c>
      <c r="B31">
        <v>67</v>
      </c>
      <c r="C31">
        <v>0</v>
      </c>
      <c r="D31">
        <v>3</v>
      </c>
      <c r="E31">
        <v>420</v>
      </c>
      <c r="F31">
        <f>ROUND(B31/(B31+D31),2)</f>
        <v>0.96</v>
      </c>
      <c r="G31">
        <f>ROUND(E31/(C31+E31),2)</f>
        <v>1</v>
      </c>
      <c r="H31">
        <f>ROUND(B31/(B31+C31),2)</f>
        <v>1</v>
      </c>
      <c r="I31">
        <f>ROUND(B31/(B31+D31),2)</f>
        <v>0.96</v>
      </c>
      <c r="J31">
        <f>ROUND(E31/(E31+D31),2)</f>
        <v>0.99</v>
      </c>
      <c r="K31">
        <f>ROUND(C31/(C31+E31),2)</f>
        <v>0</v>
      </c>
      <c r="L31">
        <f>ROUND(C31/(C31+B31),2)</f>
        <v>0</v>
      </c>
      <c r="M31">
        <f>ROUND(D31/(D31+B31),2)</f>
        <v>0.04</v>
      </c>
      <c r="N31">
        <f>ROUND((B31+E31)/(B31+C31+D31+E31),2)</f>
        <v>0.99</v>
      </c>
      <c r="O31">
        <f>ROUND((2*B31)/(2*B31+C31+D31),2)</f>
        <v>0.98</v>
      </c>
      <c r="P31">
        <f>ROUND(((B31*E31)-(C31*D31))/(SQRT((B31+C31)*(B31+D31)*(E31+C31)*(E31+D31))),2)</f>
        <v>0.97</v>
      </c>
    </row>
    <row r="32" spans="1:29" x14ac:dyDescent="0.3">
      <c r="A32" t="s">
        <v>23</v>
      </c>
      <c r="B32">
        <v>62</v>
      </c>
      <c r="C32">
        <v>5</v>
      </c>
      <c r="D32">
        <v>8</v>
      </c>
      <c r="E32">
        <v>415</v>
      </c>
      <c r="F32">
        <f t="shared" ref="F32:F36" si="25">ROUND(B32/(B32+D32),2)</f>
        <v>0.89</v>
      </c>
      <c r="G32">
        <f t="shared" ref="G32:G37" si="26">ROUND(E32/(C32+E32),2)</f>
        <v>0.99</v>
      </c>
      <c r="H32">
        <f t="shared" ref="H32:H37" si="27">ROUND(B32/(B32+C32),2)</f>
        <v>0.93</v>
      </c>
      <c r="I32">
        <f t="shared" ref="I32:I37" si="28">ROUND(B32/(B32+D32),2)</f>
        <v>0.89</v>
      </c>
      <c r="J32">
        <f t="shared" ref="J32:J37" si="29">ROUND(E32/(E32+D32),2)</f>
        <v>0.98</v>
      </c>
      <c r="K32">
        <f t="shared" ref="K32:K37" si="30">ROUND(C32/(C32+E32),2)</f>
        <v>0.01</v>
      </c>
      <c r="L32">
        <f t="shared" ref="L32:L37" si="31">ROUND(C32/(C32+B32),2)</f>
        <v>7.0000000000000007E-2</v>
      </c>
      <c r="M32">
        <f t="shared" ref="M32:M37" si="32">ROUND(D32/(D32+B32),2)</f>
        <v>0.11</v>
      </c>
      <c r="N32">
        <f t="shared" ref="N32:N37" si="33">ROUND((B32+E32)/(B32+C32+D32+E32),2)</f>
        <v>0.97</v>
      </c>
      <c r="O32">
        <f t="shared" ref="O32:O37" si="34">ROUND((2*B32)/(2*B32+C32+D32),2)</f>
        <v>0.91</v>
      </c>
      <c r="P32">
        <f t="shared" ref="P32:P37" si="35">ROUND(((B32*E32)-(C32*D32))/(SQRT((B32+C32)*(B32+D32)*(E32+C32)*(E32+D32))),2)</f>
        <v>0.89</v>
      </c>
    </row>
    <row r="33" spans="1:29" x14ac:dyDescent="0.3">
      <c r="A33" t="s">
        <v>11</v>
      </c>
      <c r="B33">
        <v>69</v>
      </c>
      <c r="C33">
        <v>1</v>
      </c>
      <c r="D33">
        <v>1</v>
      </c>
      <c r="E33">
        <v>419</v>
      </c>
      <c r="F33">
        <f t="shared" si="25"/>
        <v>0.99</v>
      </c>
      <c r="G33">
        <f t="shared" si="26"/>
        <v>1</v>
      </c>
      <c r="H33">
        <f t="shared" si="27"/>
        <v>0.99</v>
      </c>
      <c r="I33">
        <f t="shared" si="28"/>
        <v>0.99</v>
      </c>
      <c r="J33">
        <f t="shared" si="29"/>
        <v>1</v>
      </c>
      <c r="K33">
        <f t="shared" si="30"/>
        <v>0</v>
      </c>
      <c r="L33">
        <f t="shared" si="31"/>
        <v>0.01</v>
      </c>
      <c r="M33">
        <f t="shared" si="32"/>
        <v>0.01</v>
      </c>
      <c r="N33">
        <f t="shared" si="33"/>
        <v>1</v>
      </c>
      <c r="O33">
        <f t="shared" si="34"/>
        <v>0.99</v>
      </c>
      <c r="P33">
        <f t="shared" si="35"/>
        <v>0.98</v>
      </c>
    </row>
    <row r="34" spans="1:29" x14ac:dyDescent="0.3">
      <c r="A34" t="s">
        <v>12</v>
      </c>
      <c r="B34">
        <v>66</v>
      </c>
      <c r="C34">
        <v>4</v>
      </c>
      <c r="D34">
        <v>4</v>
      </c>
      <c r="E34">
        <v>416</v>
      </c>
      <c r="F34">
        <f t="shared" si="25"/>
        <v>0.94</v>
      </c>
      <c r="G34">
        <f t="shared" si="26"/>
        <v>0.99</v>
      </c>
      <c r="H34">
        <f t="shared" si="27"/>
        <v>0.94</v>
      </c>
      <c r="I34">
        <f t="shared" si="28"/>
        <v>0.94</v>
      </c>
      <c r="J34">
        <f t="shared" si="29"/>
        <v>0.99</v>
      </c>
      <c r="K34">
        <f t="shared" si="30"/>
        <v>0.01</v>
      </c>
      <c r="L34">
        <f t="shared" si="31"/>
        <v>0.06</v>
      </c>
      <c r="M34">
        <f t="shared" si="32"/>
        <v>0.06</v>
      </c>
      <c r="N34">
        <f t="shared" si="33"/>
        <v>0.98</v>
      </c>
      <c r="O34">
        <f t="shared" si="34"/>
        <v>0.94</v>
      </c>
      <c r="P34">
        <f t="shared" si="35"/>
        <v>0.93</v>
      </c>
    </row>
    <row r="35" spans="1:29" x14ac:dyDescent="0.3">
      <c r="A35" t="s">
        <v>26</v>
      </c>
      <c r="B35">
        <v>70</v>
      </c>
      <c r="C35">
        <v>5</v>
      </c>
      <c r="D35">
        <v>0</v>
      </c>
      <c r="E35">
        <v>415</v>
      </c>
      <c r="F35">
        <f t="shared" si="25"/>
        <v>1</v>
      </c>
      <c r="G35">
        <f t="shared" si="26"/>
        <v>0.99</v>
      </c>
      <c r="H35">
        <f t="shared" si="27"/>
        <v>0.93</v>
      </c>
      <c r="I35">
        <f t="shared" si="28"/>
        <v>1</v>
      </c>
      <c r="J35">
        <f t="shared" si="29"/>
        <v>1</v>
      </c>
      <c r="K35">
        <f t="shared" si="30"/>
        <v>0.01</v>
      </c>
      <c r="L35">
        <f t="shared" si="31"/>
        <v>7.0000000000000007E-2</v>
      </c>
      <c r="M35">
        <f t="shared" si="32"/>
        <v>0</v>
      </c>
      <c r="N35">
        <f t="shared" si="33"/>
        <v>0.99</v>
      </c>
      <c r="O35">
        <f t="shared" si="34"/>
        <v>0.97</v>
      </c>
      <c r="P35">
        <f t="shared" si="35"/>
        <v>0.96</v>
      </c>
    </row>
    <row r="36" spans="1:29" x14ac:dyDescent="0.3">
      <c r="A36" t="s">
        <v>13</v>
      </c>
      <c r="B36">
        <v>65</v>
      </c>
      <c r="C36">
        <v>1</v>
      </c>
      <c r="D36">
        <v>5</v>
      </c>
      <c r="E36">
        <v>419</v>
      </c>
      <c r="F36">
        <f t="shared" si="25"/>
        <v>0.93</v>
      </c>
      <c r="G36">
        <f t="shared" si="26"/>
        <v>1</v>
      </c>
      <c r="H36">
        <f t="shared" si="27"/>
        <v>0.98</v>
      </c>
      <c r="I36">
        <f t="shared" si="28"/>
        <v>0.93</v>
      </c>
      <c r="J36">
        <f t="shared" si="29"/>
        <v>0.99</v>
      </c>
      <c r="K36">
        <f t="shared" si="30"/>
        <v>0</v>
      </c>
      <c r="L36">
        <f t="shared" si="31"/>
        <v>0.02</v>
      </c>
      <c r="M36">
        <f t="shared" si="32"/>
        <v>7.0000000000000007E-2</v>
      </c>
      <c r="N36">
        <f t="shared" si="33"/>
        <v>0.99</v>
      </c>
      <c r="O36">
        <f t="shared" si="34"/>
        <v>0.96</v>
      </c>
      <c r="P36">
        <f t="shared" si="35"/>
        <v>0.95</v>
      </c>
    </row>
    <row r="37" spans="1:29" x14ac:dyDescent="0.3">
      <c r="A37" t="s">
        <v>14</v>
      </c>
      <c r="B37">
        <v>70</v>
      </c>
      <c r="C37">
        <v>5</v>
      </c>
      <c r="D37">
        <v>0</v>
      </c>
      <c r="E37">
        <v>415</v>
      </c>
      <c r="F37">
        <f t="shared" ref="F37" si="36">ROUND(B37/(B37+D37),2)</f>
        <v>1</v>
      </c>
      <c r="G37">
        <f t="shared" si="26"/>
        <v>0.99</v>
      </c>
      <c r="H37">
        <f t="shared" si="27"/>
        <v>0.93</v>
      </c>
      <c r="I37">
        <f t="shared" si="28"/>
        <v>1</v>
      </c>
      <c r="J37">
        <f t="shared" si="29"/>
        <v>1</v>
      </c>
      <c r="K37">
        <f t="shared" si="30"/>
        <v>0.01</v>
      </c>
      <c r="L37">
        <f t="shared" si="31"/>
        <v>7.0000000000000007E-2</v>
      </c>
      <c r="M37">
        <f t="shared" si="32"/>
        <v>0</v>
      </c>
      <c r="N37">
        <f t="shared" si="33"/>
        <v>0.99</v>
      </c>
      <c r="O37">
        <f t="shared" si="34"/>
        <v>0.97</v>
      </c>
      <c r="P37">
        <f t="shared" si="35"/>
        <v>0.96</v>
      </c>
    </row>
    <row r="38" spans="1:29" x14ac:dyDescent="0.3">
      <c r="A38" s="1" t="s">
        <v>27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">
      <c r="A39" t="s">
        <v>10</v>
      </c>
      <c r="B39" t="s">
        <v>17</v>
      </c>
      <c r="C39" t="s">
        <v>18</v>
      </c>
      <c r="D39" t="s">
        <v>19</v>
      </c>
      <c r="E39" t="s">
        <v>20</v>
      </c>
      <c r="F39" t="s">
        <v>0</v>
      </c>
      <c r="G39" t="s">
        <v>1</v>
      </c>
      <c r="H39" t="s">
        <v>2</v>
      </c>
      <c r="I39" t="s">
        <v>32</v>
      </c>
      <c r="J39" t="s">
        <v>3</v>
      </c>
      <c r="K39" t="s">
        <v>4</v>
      </c>
      <c r="L39" t="s">
        <v>5</v>
      </c>
      <c r="M39" t="s">
        <v>6</v>
      </c>
      <c r="N39" t="s">
        <v>7</v>
      </c>
      <c r="O39" t="s">
        <v>8</v>
      </c>
      <c r="P39" t="s">
        <v>9</v>
      </c>
    </row>
    <row r="40" spans="1:29" x14ac:dyDescent="0.3">
      <c r="A40" t="s">
        <v>22</v>
      </c>
      <c r="B40">
        <v>66</v>
      </c>
      <c r="C40">
        <v>0</v>
      </c>
      <c r="D40">
        <v>4</v>
      </c>
      <c r="E40">
        <v>420</v>
      </c>
      <c r="F40">
        <f>ROUND(B40/(B40+D40),2)</f>
        <v>0.94</v>
      </c>
      <c r="G40">
        <f>ROUND(E40/(C40+E40),2)</f>
        <v>1</v>
      </c>
      <c r="H40">
        <f>ROUND(B40/(B40+C40),2)</f>
        <v>1</v>
      </c>
      <c r="I40">
        <f>ROUND(B40/(B40+D40),2)</f>
        <v>0.94</v>
      </c>
      <c r="J40">
        <f>ROUND(E40/(E40+D40),2)</f>
        <v>0.99</v>
      </c>
      <c r="K40">
        <f>ROUND(C40/(C40+E40),2)</f>
        <v>0</v>
      </c>
      <c r="L40">
        <f>ROUND(C40/(C40+B40),2)</f>
        <v>0</v>
      </c>
      <c r="M40">
        <f>ROUND(D40/(D40+B40),2)</f>
        <v>0.06</v>
      </c>
      <c r="N40">
        <f>ROUND((B40+E40)/(B40+C40+D40+E40),2)</f>
        <v>0.99</v>
      </c>
      <c r="O40">
        <f>ROUND((2*B40)/(2*B40+C40+D40),2)</f>
        <v>0.97</v>
      </c>
      <c r="P40">
        <f>ROUND(((B40*E40)-(C40*D40))/(SQRT((B40+C40)*(B40+D40)*(E40+C40)*(E40+D40))),2)</f>
        <v>0.97</v>
      </c>
    </row>
    <row r="41" spans="1:29" x14ac:dyDescent="0.3">
      <c r="A41" t="s">
        <v>23</v>
      </c>
      <c r="B41">
        <v>68</v>
      </c>
      <c r="C41">
        <v>18</v>
      </c>
      <c r="D41">
        <v>2</v>
      </c>
      <c r="E41">
        <v>402</v>
      </c>
      <c r="F41">
        <f t="shared" ref="F41:F46" si="37">ROUND(B41/(B41+D41),2)</f>
        <v>0.97</v>
      </c>
      <c r="G41">
        <f t="shared" ref="G41:G46" si="38">ROUND(E41/(C41+E41),2)</f>
        <v>0.96</v>
      </c>
      <c r="H41">
        <f t="shared" ref="H41:H46" si="39">ROUND(B41/(B41+C41),2)</f>
        <v>0.79</v>
      </c>
      <c r="I41">
        <f t="shared" ref="I41:I46" si="40">ROUND(B41/(B41+D41),2)</f>
        <v>0.97</v>
      </c>
      <c r="J41">
        <f t="shared" ref="J41:J46" si="41">ROUND(E41/(E41+D41),2)</f>
        <v>1</v>
      </c>
      <c r="K41">
        <f t="shared" ref="K41:K46" si="42">ROUND(C41/(C41+E41),2)</f>
        <v>0.04</v>
      </c>
      <c r="L41">
        <f t="shared" ref="L41:L46" si="43">ROUND(C41/(C41+B41),2)</f>
        <v>0.21</v>
      </c>
      <c r="M41">
        <f t="shared" ref="M41:M46" si="44">ROUND(D41/(D41+B41),2)</f>
        <v>0.03</v>
      </c>
      <c r="N41">
        <f t="shared" ref="N41:N46" si="45">ROUND((B41+E41)/(B41+C41+D41+E41),2)</f>
        <v>0.96</v>
      </c>
      <c r="O41">
        <f t="shared" ref="O41:O46" si="46">ROUND((2*B41)/(2*B41+C41+D41),2)</f>
        <v>0.87</v>
      </c>
      <c r="P41">
        <f t="shared" ref="P41:P46" si="47">ROUND(((B41*E41)-(C41*D41))/(SQRT((B41+C41)*(B41+D41)*(E41+C41)*(E41+D41))),2)</f>
        <v>0.85</v>
      </c>
    </row>
    <row r="42" spans="1:29" x14ac:dyDescent="0.3">
      <c r="A42" t="s">
        <v>11</v>
      </c>
      <c r="B42">
        <v>68</v>
      </c>
      <c r="C42">
        <v>5</v>
      </c>
      <c r="D42">
        <v>2</v>
      </c>
      <c r="E42">
        <v>415</v>
      </c>
      <c r="F42">
        <f t="shared" si="37"/>
        <v>0.97</v>
      </c>
      <c r="G42">
        <f t="shared" si="38"/>
        <v>0.99</v>
      </c>
      <c r="H42">
        <f t="shared" si="39"/>
        <v>0.93</v>
      </c>
      <c r="I42">
        <f t="shared" si="40"/>
        <v>0.97</v>
      </c>
      <c r="J42">
        <f t="shared" si="41"/>
        <v>1</v>
      </c>
      <c r="K42">
        <f t="shared" si="42"/>
        <v>0.01</v>
      </c>
      <c r="L42">
        <f t="shared" si="43"/>
        <v>7.0000000000000007E-2</v>
      </c>
      <c r="M42">
        <f t="shared" si="44"/>
        <v>0.03</v>
      </c>
      <c r="N42">
        <f t="shared" si="45"/>
        <v>0.99</v>
      </c>
      <c r="O42">
        <f t="shared" si="46"/>
        <v>0.95</v>
      </c>
      <c r="P42">
        <f t="shared" si="47"/>
        <v>0.94</v>
      </c>
    </row>
    <row r="43" spans="1:29" x14ac:dyDescent="0.3">
      <c r="A43" t="s">
        <v>12</v>
      </c>
      <c r="B43">
        <v>60</v>
      </c>
      <c r="C43">
        <v>5</v>
      </c>
      <c r="D43">
        <v>10</v>
      </c>
      <c r="E43">
        <v>415</v>
      </c>
      <c r="F43">
        <f t="shared" si="37"/>
        <v>0.86</v>
      </c>
      <c r="G43">
        <f t="shared" si="38"/>
        <v>0.99</v>
      </c>
      <c r="H43">
        <f t="shared" si="39"/>
        <v>0.92</v>
      </c>
      <c r="I43">
        <f t="shared" si="40"/>
        <v>0.86</v>
      </c>
      <c r="J43">
        <f t="shared" si="41"/>
        <v>0.98</v>
      </c>
      <c r="K43">
        <f t="shared" si="42"/>
        <v>0.01</v>
      </c>
      <c r="L43">
        <f t="shared" si="43"/>
        <v>0.08</v>
      </c>
      <c r="M43">
        <f t="shared" si="44"/>
        <v>0.14000000000000001</v>
      </c>
      <c r="N43">
        <f t="shared" si="45"/>
        <v>0.97</v>
      </c>
      <c r="O43">
        <f t="shared" si="46"/>
        <v>0.89</v>
      </c>
      <c r="P43">
        <f t="shared" si="47"/>
        <v>0.87</v>
      </c>
    </row>
    <row r="44" spans="1:29" x14ac:dyDescent="0.3">
      <c r="A44" t="s">
        <v>26</v>
      </c>
      <c r="B44">
        <v>66</v>
      </c>
      <c r="C44">
        <v>0</v>
      </c>
      <c r="D44">
        <v>4</v>
      </c>
      <c r="E44">
        <v>420</v>
      </c>
      <c r="F44">
        <f t="shared" si="37"/>
        <v>0.94</v>
      </c>
      <c r="G44">
        <f t="shared" si="38"/>
        <v>1</v>
      </c>
      <c r="H44">
        <f t="shared" si="39"/>
        <v>1</v>
      </c>
      <c r="I44">
        <f t="shared" si="40"/>
        <v>0.94</v>
      </c>
      <c r="J44">
        <f t="shared" si="41"/>
        <v>0.99</v>
      </c>
      <c r="K44">
        <f t="shared" si="42"/>
        <v>0</v>
      </c>
      <c r="L44">
        <f t="shared" si="43"/>
        <v>0</v>
      </c>
      <c r="M44">
        <f t="shared" si="44"/>
        <v>0.06</v>
      </c>
      <c r="N44">
        <f t="shared" si="45"/>
        <v>0.99</v>
      </c>
      <c r="O44">
        <f t="shared" si="46"/>
        <v>0.97</v>
      </c>
      <c r="P44">
        <f t="shared" si="47"/>
        <v>0.97</v>
      </c>
    </row>
    <row r="45" spans="1:29" x14ac:dyDescent="0.3">
      <c r="A45" t="s">
        <v>13</v>
      </c>
      <c r="B45">
        <v>67</v>
      </c>
      <c r="C45">
        <v>0</v>
      </c>
      <c r="D45">
        <v>3</v>
      </c>
      <c r="E45">
        <v>420</v>
      </c>
      <c r="F45">
        <f t="shared" si="37"/>
        <v>0.96</v>
      </c>
      <c r="G45">
        <f t="shared" si="38"/>
        <v>1</v>
      </c>
      <c r="H45">
        <f t="shared" si="39"/>
        <v>1</v>
      </c>
      <c r="I45">
        <f t="shared" si="40"/>
        <v>0.96</v>
      </c>
      <c r="J45">
        <f t="shared" si="41"/>
        <v>0.99</v>
      </c>
      <c r="K45">
        <f t="shared" si="42"/>
        <v>0</v>
      </c>
      <c r="L45">
        <f t="shared" si="43"/>
        <v>0</v>
      </c>
      <c r="M45">
        <f t="shared" si="44"/>
        <v>0.04</v>
      </c>
      <c r="N45">
        <f t="shared" si="45"/>
        <v>0.99</v>
      </c>
      <c r="O45">
        <f t="shared" si="46"/>
        <v>0.98</v>
      </c>
      <c r="P45">
        <f t="shared" si="47"/>
        <v>0.97</v>
      </c>
    </row>
    <row r="46" spans="1:29" x14ac:dyDescent="0.3">
      <c r="A46" t="s">
        <v>14</v>
      </c>
      <c r="B46">
        <v>65</v>
      </c>
      <c r="C46">
        <v>2</v>
      </c>
      <c r="D46">
        <v>5</v>
      </c>
      <c r="E46">
        <v>418</v>
      </c>
      <c r="F46">
        <f t="shared" si="37"/>
        <v>0.93</v>
      </c>
      <c r="G46">
        <f t="shared" si="38"/>
        <v>1</v>
      </c>
      <c r="H46">
        <f t="shared" si="39"/>
        <v>0.97</v>
      </c>
      <c r="I46">
        <f t="shared" si="40"/>
        <v>0.93</v>
      </c>
      <c r="J46">
        <f t="shared" si="41"/>
        <v>0.99</v>
      </c>
      <c r="K46">
        <f t="shared" si="42"/>
        <v>0</v>
      </c>
      <c r="L46">
        <f t="shared" si="43"/>
        <v>0.03</v>
      </c>
      <c r="M46">
        <f t="shared" si="44"/>
        <v>7.0000000000000007E-2</v>
      </c>
      <c r="N46">
        <f t="shared" si="45"/>
        <v>0.99</v>
      </c>
      <c r="O46">
        <f t="shared" si="46"/>
        <v>0.95</v>
      </c>
      <c r="P46">
        <f t="shared" si="47"/>
        <v>0.94</v>
      </c>
    </row>
    <row r="47" spans="1:29" x14ac:dyDescent="0.3">
      <c r="A47" s="1" t="s">
        <v>28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">
      <c r="A48" t="s">
        <v>10</v>
      </c>
      <c r="B48" t="s">
        <v>17</v>
      </c>
      <c r="C48" t="s">
        <v>18</v>
      </c>
      <c r="D48" t="s">
        <v>19</v>
      </c>
      <c r="E48" t="s">
        <v>20</v>
      </c>
      <c r="F48" t="s">
        <v>0</v>
      </c>
      <c r="G48" t="s">
        <v>1</v>
      </c>
      <c r="H48" t="s">
        <v>2</v>
      </c>
      <c r="I48" t="s">
        <v>32</v>
      </c>
      <c r="J48" t="s">
        <v>3</v>
      </c>
      <c r="K48" t="s">
        <v>4</v>
      </c>
      <c r="L48" t="s">
        <v>5</v>
      </c>
      <c r="M48" t="s">
        <v>6</v>
      </c>
      <c r="N48" t="s">
        <v>7</v>
      </c>
      <c r="O48" t="s">
        <v>8</v>
      </c>
      <c r="P48" t="s">
        <v>9</v>
      </c>
    </row>
    <row r="49" spans="1:29" x14ac:dyDescent="0.3">
      <c r="A49" t="s">
        <v>22</v>
      </c>
      <c r="B49">
        <v>70</v>
      </c>
      <c r="C49">
        <v>4</v>
      </c>
      <c r="D49">
        <v>10</v>
      </c>
      <c r="E49">
        <v>396</v>
      </c>
      <c r="F49">
        <f>ROUND(B49/(B49+D49),2)</f>
        <v>0.88</v>
      </c>
      <c r="G49">
        <f>ROUND(E49/(C49+E49),2)</f>
        <v>0.99</v>
      </c>
      <c r="H49">
        <f>ROUND(B49/(B49+C49),2)</f>
        <v>0.95</v>
      </c>
      <c r="I49">
        <f>ROUND(B49/(B49+D49),2)</f>
        <v>0.88</v>
      </c>
      <c r="J49">
        <f>ROUND(E49/(E49+D49),2)</f>
        <v>0.98</v>
      </c>
      <c r="K49">
        <f>ROUND(C49/(C49+E49),2)</f>
        <v>0.01</v>
      </c>
      <c r="L49">
        <f>ROUND(C49/(C49+B49),2)</f>
        <v>0.05</v>
      </c>
      <c r="M49">
        <f>ROUND(D49/(D49+B49),2)</f>
        <v>0.13</v>
      </c>
      <c r="N49">
        <f>ROUND((B49+E49)/(B49+C49+D49+E49),2)</f>
        <v>0.97</v>
      </c>
      <c r="O49">
        <f>ROUND((2*B49)/(2*B49+C49+D49),2)</f>
        <v>0.91</v>
      </c>
      <c r="P49">
        <f>ROUND(((B49*E49)-(C49*D49))/(SQRT((B49+C49)*(B49+D49)*(E49+C49)*(E49+D49))),2)</f>
        <v>0.89</v>
      </c>
    </row>
    <row r="50" spans="1:29" x14ac:dyDescent="0.3">
      <c r="A50" t="s">
        <v>23</v>
      </c>
      <c r="B50">
        <v>73</v>
      </c>
      <c r="C50">
        <v>8</v>
      </c>
      <c r="D50">
        <v>7</v>
      </c>
      <c r="E50">
        <v>392</v>
      </c>
      <c r="F50">
        <f t="shared" ref="F50:F55" si="48">ROUND(B50/(B50+D50),2)</f>
        <v>0.91</v>
      </c>
      <c r="G50">
        <f t="shared" ref="G50:G55" si="49">ROUND(E50/(C50+E50),2)</f>
        <v>0.98</v>
      </c>
      <c r="H50">
        <f t="shared" ref="H50:H55" si="50">ROUND(B50/(B50+C50),2)</f>
        <v>0.9</v>
      </c>
      <c r="I50">
        <f t="shared" ref="I50:I55" si="51">ROUND(B50/(B50+D50),2)</f>
        <v>0.91</v>
      </c>
      <c r="J50">
        <f t="shared" ref="J50:J55" si="52">ROUND(E50/(E50+D50),2)</f>
        <v>0.98</v>
      </c>
      <c r="K50">
        <f t="shared" ref="K50:K55" si="53">ROUND(C50/(C50+E50),2)</f>
        <v>0.02</v>
      </c>
      <c r="L50">
        <f t="shared" ref="L50:L55" si="54">ROUND(C50/(C50+B50),2)</f>
        <v>0.1</v>
      </c>
      <c r="M50">
        <f t="shared" ref="M50:M55" si="55">ROUND(D50/(D50+B50),2)</f>
        <v>0.09</v>
      </c>
      <c r="N50">
        <f t="shared" ref="N50:N55" si="56">ROUND((B50+E50)/(B50+C50+D50+E50),2)</f>
        <v>0.97</v>
      </c>
      <c r="O50">
        <f t="shared" ref="O50:O55" si="57">ROUND((2*B50)/(2*B50+C50+D50),2)</f>
        <v>0.91</v>
      </c>
      <c r="P50">
        <f t="shared" ref="P50:P55" si="58">ROUND(((B50*E50)-(C50*D50))/(SQRT((B50+C50)*(B50+D50)*(E50+C50)*(E50+D50))),2)</f>
        <v>0.89</v>
      </c>
    </row>
    <row r="51" spans="1:29" x14ac:dyDescent="0.3">
      <c r="A51" t="s">
        <v>11</v>
      </c>
      <c r="B51">
        <v>72</v>
      </c>
      <c r="C51">
        <v>0</v>
      </c>
      <c r="D51">
        <v>8</v>
      </c>
      <c r="E51">
        <v>400</v>
      </c>
      <c r="F51">
        <f t="shared" si="48"/>
        <v>0.9</v>
      </c>
      <c r="G51">
        <f t="shared" si="49"/>
        <v>1</v>
      </c>
      <c r="H51">
        <f t="shared" si="50"/>
        <v>1</v>
      </c>
      <c r="I51">
        <f t="shared" si="51"/>
        <v>0.9</v>
      </c>
      <c r="J51">
        <f t="shared" si="52"/>
        <v>0.98</v>
      </c>
      <c r="K51">
        <f t="shared" si="53"/>
        <v>0</v>
      </c>
      <c r="L51">
        <f t="shared" si="54"/>
        <v>0</v>
      </c>
      <c r="M51">
        <f t="shared" si="55"/>
        <v>0.1</v>
      </c>
      <c r="N51">
        <f t="shared" si="56"/>
        <v>0.98</v>
      </c>
      <c r="O51">
        <f t="shared" si="57"/>
        <v>0.95</v>
      </c>
      <c r="P51">
        <f t="shared" si="58"/>
        <v>0.94</v>
      </c>
    </row>
    <row r="52" spans="1:29" x14ac:dyDescent="0.3">
      <c r="A52" t="s">
        <v>12</v>
      </c>
      <c r="B52">
        <v>79</v>
      </c>
      <c r="C52">
        <v>3</v>
      </c>
      <c r="D52">
        <v>1</v>
      </c>
      <c r="E52">
        <v>397</v>
      </c>
      <c r="F52">
        <f t="shared" si="48"/>
        <v>0.99</v>
      </c>
      <c r="G52">
        <f t="shared" si="49"/>
        <v>0.99</v>
      </c>
      <c r="H52">
        <f t="shared" si="50"/>
        <v>0.96</v>
      </c>
      <c r="I52">
        <f t="shared" si="51"/>
        <v>0.99</v>
      </c>
      <c r="J52">
        <f t="shared" si="52"/>
        <v>1</v>
      </c>
      <c r="K52">
        <f t="shared" si="53"/>
        <v>0.01</v>
      </c>
      <c r="L52">
        <f t="shared" si="54"/>
        <v>0.04</v>
      </c>
      <c r="M52">
        <f t="shared" si="55"/>
        <v>0.01</v>
      </c>
      <c r="N52">
        <f t="shared" si="56"/>
        <v>0.99</v>
      </c>
      <c r="O52">
        <f t="shared" si="57"/>
        <v>0.98</v>
      </c>
      <c r="P52">
        <f t="shared" si="58"/>
        <v>0.97</v>
      </c>
    </row>
    <row r="54" spans="1:29" x14ac:dyDescent="0.3">
      <c r="A54" t="s">
        <v>13</v>
      </c>
      <c r="B54">
        <v>80</v>
      </c>
      <c r="C54">
        <v>13</v>
      </c>
      <c r="D54">
        <v>0</v>
      </c>
      <c r="E54">
        <v>387</v>
      </c>
      <c r="F54">
        <f t="shared" si="48"/>
        <v>1</v>
      </c>
      <c r="G54">
        <f t="shared" si="49"/>
        <v>0.97</v>
      </c>
      <c r="H54">
        <f t="shared" si="50"/>
        <v>0.86</v>
      </c>
      <c r="I54">
        <f t="shared" si="51"/>
        <v>1</v>
      </c>
      <c r="J54">
        <f t="shared" si="52"/>
        <v>1</v>
      </c>
      <c r="K54">
        <f t="shared" si="53"/>
        <v>0.03</v>
      </c>
      <c r="L54">
        <f t="shared" si="54"/>
        <v>0.14000000000000001</v>
      </c>
      <c r="M54">
        <f t="shared" si="55"/>
        <v>0</v>
      </c>
      <c r="N54">
        <f t="shared" si="56"/>
        <v>0.97</v>
      </c>
      <c r="O54">
        <f t="shared" si="57"/>
        <v>0.92</v>
      </c>
      <c r="P54">
        <f t="shared" si="58"/>
        <v>0.91</v>
      </c>
    </row>
    <row r="55" spans="1:29" x14ac:dyDescent="0.3">
      <c r="A55" t="s">
        <v>14</v>
      </c>
      <c r="B55">
        <v>75</v>
      </c>
      <c r="C55">
        <v>3</v>
      </c>
      <c r="D55">
        <v>5</v>
      </c>
      <c r="E55">
        <v>397</v>
      </c>
      <c r="F55">
        <f t="shared" si="48"/>
        <v>0.94</v>
      </c>
      <c r="G55">
        <f t="shared" si="49"/>
        <v>0.99</v>
      </c>
      <c r="H55">
        <f t="shared" si="50"/>
        <v>0.96</v>
      </c>
      <c r="I55">
        <f t="shared" si="51"/>
        <v>0.94</v>
      </c>
      <c r="J55">
        <f t="shared" si="52"/>
        <v>0.99</v>
      </c>
      <c r="K55">
        <f t="shared" si="53"/>
        <v>0.01</v>
      </c>
      <c r="L55">
        <f t="shared" si="54"/>
        <v>0.04</v>
      </c>
      <c r="M55">
        <f t="shared" si="55"/>
        <v>0.06</v>
      </c>
      <c r="N55">
        <f t="shared" si="56"/>
        <v>0.98</v>
      </c>
      <c r="O55">
        <f t="shared" si="57"/>
        <v>0.95</v>
      </c>
      <c r="P55">
        <f t="shared" si="58"/>
        <v>0.94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">
      <c r="A56" s="1" t="s">
        <v>29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29" x14ac:dyDescent="0.3">
      <c r="A57" t="s">
        <v>10</v>
      </c>
      <c r="B57" t="s">
        <v>17</v>
      </c>
      <c r="C57" t="s">
        <v>18</v>
      </c>
      <c r="D57" t="s">
        <v>19</v>
      </c>
      <c r="E57" t="s">
        <v>20</v>
      </c>
      <c r="F57" t="s">
        <v>0</v>
      </c>
      <c r="G57" t="s">
        <v>1</v>
      </c>
      <c r="H57" t="s">
        <v>2</v>
      </c>
      <c r="I57" t="s">
        <v>32</v>
      </c>
      <c r="J57" t="s">
        <v>3</v>
      </c>
      <c r="K57" t="s">
        <v>4</v>
      </c>
      <c r="L57" t="s">
        <v>5</v>
      </c>
      <c r="M57" t="s">
        <v>6</v>
      </c>
      <c r="N57" t="s">
        <v>7</v>
      </c>
      <c r="O57" t="s">
        <v>8</v>
      </c>
      <c r="P57" t="s">
        <v>9</v>
      </c>
    </row>
    <row r="58" spans="1:29" x14ac:dyDescent="0.3">
      <c r="A58" t="s">
        <v>22</v>
      </c>
      <c r="B58">
        <v>71</v>
      </c>
      <c r="C58">
        <v>6</v>
      </c>
      <c r="D58">
        <v>12</v>
      </c>
      <c r="E58">
        <v>428</v>
      </c>
      <c r="F58">
        <f>ROUND(B58/(B58+D58),2)</f>
        <v>0.86</v>
      </c>
      <c r="G58">
        <f>ROUND(E58/(C58+E58),2)</f>
        <v>0.99</v>
      </c>
      <c r="H58">
        <f>ROUND(B58/(B58+C58),2)</f>
        <v>0.92</v>
      </c>
      <c r="I58">
        <f>ROUND(B58/(B58+D58),2)</f>
        <v>0.86</v>
      </c>
      <c r="J58">
        <f>ROUND(E58/(E58+D58),2)</f>
        <v>0.97</v>
      </c>
      <c r="K58">
        <f>ROUND(C58/(C58+E58),2)</f>
        <v>0.01</v>
      </c>
      <c r="L58">
        <f>ROUND(C58/(C58+B58),2)</f>
        <v>0.08</v>
      </c>
      <c r="M58">
        <f>ROUND(D58/(D58+B58),2)</f>
        <v>0.14000000000000001</v>
      </c>
      <c r="N58">
        <f>ROUND((B58+E58)/(B58+C58+D58+E58),2)</f>
        <v>0.97</v>
      </c>
      <c r="O58">
        <f>ROUND((2*B58)/(2*B58+C58+D58),2)</f>
        <v>0.89</v>
      </c>
      <c r="P58">
        <f>ROUND(((B58*E58)-(C58*D58))/(SQRT((B58+C58)*(B58+D58)*(E58+C58)*(E58+D58))),2)</f>
        <v>0.87</v>
      </c>
    </row>
    <row r="59" spans="1:29" x14ac:dyDescent="0.3">
      <c r="A59" t="s">
        <v>23</v>
      </c>
      <c r="B59">
        <v>84</v>
      </c>
      <c r="C59">
        <v>9</v>
      </c>
      <c r="D59">
        <v>11</v>
      </c>
      <c r="E59">
        <v>413</v>
      </c>
      <c r="F59">
        <f t="shared" ref="F59:F61" si="59">ROUND(B59/(B59+D59),2)</f>
        <v>0.88</v>
      </c>
      <c r="G59">
        <f t="shared" ref="G59:G61" si="60">ROUND(E59/(C59+E59),2)</f>
        <v>0.98</v>
      </c>
      <c r="H59">
        <f t="shared" ref="H59:H61" si="61">ROUND(B59/(B59+C59),2)</f>
        <v>0.9</v>
      </c>
      <c r="I59">
        <f t="shared" ref="I59:I61" si="62">ROUND(B59/(B59+D59),2)</f>
        <v>0.88</v>
      </c>
      <c r="J59">
        <f t="shared" ref="J59:J61" si="63">ROUND(E59/(E59+D59),2)</f>
        <v>0.97</v>
      </c>
      <c r="K59">
        <f t="shared" ref="K59:K61" si="64">ROUND(C59/(C59+E59),2)</f>
        <v>0.02</v>
      </c>
      <c r="L59">
        <f t="shared" ref="L59:L61" si="65">ROUND(C59/(C59+B59),2)</f>
        <v>0.1</v>
      </c>
      <c r="M59">
        <f t="shared" ref="M59:M61" si="66">ROUND(D59/(D59+B59),2)</f>
        <v>0.12</v>
      </c>
      <c r="N59">
        <f t="shared" ref="N59:N61" si="67">ROUND((B59+E59)/(B59+C59+D59+E59),2)</f>
        <v>0.96</v>
      </c>
      <c r="O59">
        <f t="shared" ref="O59:O61" si="68">ROUND((2*B59)/(2*B59+C59+D59),2)</f>
        <v>0.89</v>
      </c>
      <c r="P59">
        <f t="shared" ref="P59:P61" si="69">ROUND(((B59*E59)-(C59*D59))/(SQRT((B59+C59)*(B59+D59)*(E59+C59)*(E59+D59))),2)</f>
        <v>0.87</v>
      </c>
    </row>
    <row r="60" spans="1:29" x14ac:dyDescent="0.3">
      <c r="A60" t="s">
        <v>11</v>
      </c>
      <c r="B60">
        <v>48</v>
      </c>
      <c r="C60">
        <v>3</v>
      </c>
      <c r="D60">
        <v>33</v>
      </c>
      <c r="E60">
        <v>433</v>
      </c>
      <c r="F60">
        <f t="shared" si="59"/>
        <v>0.59</v>
      </c>
      <c r="G60">
        <f t="shared" si="60"/>
        <v>0.99</v>
      </c>
      <c r="H60">
        <f t="shared" si="61"/>
        <v>0.94</v>
      </c>
      <c r="I60">
        <f t="shared" si="62"/>
        <v>0.59</v>
      </c>
      <c r="J60">
        <f t="shared" si="63"/>
        <v>0.93</v>
      </c>
      <c r="K60">
        <f t="shared" si="64"/>
        <v>0.01</v>
      </c>
      <c r="L60">
        <f t="shared" si="65"/>
        <v>0.06</v>
      </c>
      <c r="M60">
        <f t="shared" si="66"/>
        <v>0.41</v>
      </c>
      <c r="N60">
        <f t="shared" si="67"/>
        <v>0.93</v>
      </c>
      <c r="O60">
        <f t="shared" si="68"/>
        <v>0.73</v>
      </c>
      <c r="P60">
        <f t="shared" si="69"/>
        <v>0.71</v>
      </c>
    </row>
    <row r="61" spans="1:29" x14ac:dyDescent="0.3">
      <c r="A61" t="s">
        <v>12</v>
      </c>
      <c r="B61">
        <v>67</v>
      </c>
      <c r="C61">
        <v>9</v>
      </c>
      <c r="D61">
        <v>13</v>
      </c>
      <c r="E61">
        <v>428</v>
      </c>
      <c r="F61">
        <f t="shared" si="59"/>
        <v>0.84</v>
      </c>
      <c r="G61">
        <f t="shared" si="60"/>
        <v>0.98</v>
      </c>
      <c r="H61">
        <f t="shared" si="61"/>
        <v>0.88</v>
      </c>
      <c r="I61">
        <f t="shared" si="62"/>
        <v>0.84</v>
      </c>
      <c r="J61">
        <f t="shared" si="63"/>
        <v>0.97</v>
      </c>
      <c r="K61">
        <f t="shared" si="64"/>
        <v>0.02</v>
      </c>
      <c r="L61">
        <f t="shared" si="65"/>
        <v>0.12</v>
      </c>
      <c r="M61">
        <f t="shared" si="66"/>
        <v>0.16</v>
      </c>
      <c r="N61">
        <f t="shared" si="67"/>
        <v>0.96</v>
      </c>
      <c r="O61">
        <f t="shared" si="68"/>
        <v>0.86</v>
      </c>
      <c r="P61">
        <f t="shared" si="69"/>
        <v>0.83</v>
      </c>
    </row>
    <row r="63" spans="1:29" x14ac:dyDescent="0.3">
      <c r="A63" t="s">
        <v>13</v>
      </c>
      <c r="B63">
        <v>92</v>
      </c>
      <c r="C63">
        <v>29</v>
      </c>
      <c r="D63">
        <v>4</v>
      </c>
      <c r="E63">
        <v>392</v>
      </c>
      <c r="F63">
        <f>ROUND(B63/(B63+D63),2)</f>
        <v>0.96</v>
      </c>
      <c r="G63">
        <f>ROUND(E63/(C63+E63),2)</f>
        <v>0.93</v>
      </c>
      <c r="H63">
        <f>ROUND(B63/(B63+C63),2)</f>
        <v>0.76</v>
      </c>
      <c r="I63">
        <f>ROUND(B63/(B63+D63),2)</f>
        <v>0.96</v>
      </c>
      <c r="J63">
        <f>ROUND(E63/(E63+D63),2)</f>
        <v>0.99</v>
      </c>
      <c r="K63">
        <f>ROUND(C63/(C63+E63),2)</f>
        <v>7.0000000000000007E-2</v>
      </c>
      <c r="L63">
        <f>ROUND(C63/(C63+B63),2)</f>
        <v>0.24</v>
      </c>
      <c r="M63">
        <f>ROUND(D63/(D63+B63),2)</f>
        <v>0.04</v>
      </c>
      <c r="N63">
        <f>ROUND((B63+E63)/(B63+C63+D63+E63),2)</f>
        <v>0.94</v>
      </c>
      <c r="O63">
        <f>ROUND((2*B63)/(2*B63+C63+D63),2)</f>
        <v>0.85</v>
      </c>
      <c r="P63">
        <f>ROUND(((B63*E63)-(C63*D63))/(SQRT((B63+C63)*(B63+D63)*(E63+C63)*(E63+D63))),2)</f>
        <v>0.82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3">
      <c r="A64" t="s">
        <v>14</v>
      </c>
      <c r="B64">
        <v>63</v>
      </c>
      <c r="C64">
        <v>36</v>
      </c>
      <c r="D64">
        <v>19</v>
      </c>
      <c r="E64">
        <v>399</v>
      </c>
      <c r="F64">
        <f>ROUND(B64/(B64+D64),2)</f>
        <v>0.77</v>
      </c>
      <c r="G64">
        <f>ROUND(E64/(C64+E64),2)</f>
        <v>0.92</v>
      </c>
      <c r="H64">
        <f>ROUND(B64/(B64+C64),2)</f>
        <v>0.64</v>
      </c>
      <c r="I64">
        <f>ROUND(B64/(B64+D64),2)</f>
        <v>0.77</v>
      </c>
      <c r="J64">
        <f>ROUND(E64/(E64+D64),2)</f>
        <v>0.95</v>
      </c>
      <c r="K64">
        <f>ROUND(C64/(C64+E64),2)</f>
        <v>0.08</v>
      </c>
      <c r="L64">
        <f>ROUND(C64/(C64+B64),2)</f>
        <v>0.36</v>
      </c>
      <c r="M64">
        <f>ROUND(D64/(D64+B64),2)</f>
        <v>0.23</v>
      </c>
      <c r="N64">
        <f>ROUND((B64+E64)/(B64+C64+D64+E64),2)</f>
        <v>0.89</v>
      </c>
      <c r="O64">
        <f>ROUND((2*B64)/(2*B64+C64+D64),2)</f>
        <v>0.7</v>
      </c>
      <c r="P64">
        <f>ROUND(((B64*E64)-(C64*D64))/(SQRT((B64+C64)*(B64+D64)*(E64+C64)*(E64+D64))),2)</f>
        <v>0.64</v>
      </c>
    </row>
    <row r="65" spans="1:29" x14ac:dyDescent="0.3">
      <c r="A65" s="1" t="s">
        <v>30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29" x14ac:dyDescent="0.3">
      <c r="A66" t="s">
        <v>10</v>
      </c>
      <c r="B66" t="s">
        <v>17</v>
      </c>
      <c r="C66" t="s">
        <v>18</v>
      </c>
      <c r="D66" t="s">
        <v>19</v>
      </c>
      <c r="E66" t="s">
        <v>20</v>
      </c>
      <c r="F66" t="s">
        <v>0</v>
      </c>
      <c r="G66" t="s">
        <v>1</v>
      </c>
      <c r="H66" t="s">
        <v>2</v>
      </c>
      <c r="I66" t="s">
        <v>32</v>
      </c>
      <c r="J66" t="s">
        <v>3</v>
      </c>
      <c r="K66" t="s">
        <v>4</v>
      </c>
      <c r="L66" t="s">
        <v>5</v>
      </c>
      <c r="M66" t="s">
        <v>6</v>
      </c>
      <c r="N66" t="s">
        <v>7</v>
      </c>
      <c r="O66" t="s">
        <v>8</v>
      </c>
      <c r="P66" t="s">
        <v>9</v>
      </c>
    </row>
    <row r="67" spans="1:29" x14ac:dyDescent="0.3">
      <c r="A67" t="s">
        <v>22</v>
      </c>
      <c r="B67">
        <v>28</v>
      </c>
      <c r="C67">
        <v>4</v>
      </c>
      <c r="D67">
        <v>1</v>
      </c>
      <c r="E67">
        <v>170</v>
      </c>
      <c r="F67">
        <f>ROUND(B67/(B67+D67),2)</f>
        <v>0.97</v>
      </c>
      <c r="G67">
        <f>ROUND(E67/(C67+E67),2)</f>
        <v>0.98</v>
      </c>
      <c r="H67">
        <f>ROUND(B67/(B67+C67),2)</f>
        <v>0.88</v>
      </c>
      <c r="I67">
        <f>ROUND(B67/(B67+D67),2)</f>
        <v>0.97</v>
      </c>
      <c r="J67">
        <f>ROUND(E67/(E67+D67),2)</f>
        <v>0.99</v>
      </c>
      <c r="K67">
        <f>ROUND(C67/(C67+E67),2)</f>
        <v>0.02</v>
      </c>
      <c r="L67">
        <f>ROUND(C67/(C67+B67),2)</f>
        <v>0.13</v>
      </c>
      <c r="M67">
        <f>ROUND(D67/(D67+B67),2)</f>
        <v>0.03</v>
      </c>
      <c r="N67">
        <f>ROUND((B67+E67)/(B67+C67+D67+E67),2)</f>
        <v>0.98</v>
      </c>
      <c r="O67">
        <f>ROUND((2*B67)/(2*B67+C67+D67),2)</f>
        <v>0.92</v>
      </c>
      <c r="P67">
        <f>ROUND(((B67*E67)-(C67*D67))/(SQRT((B67+C67)*(B67+D67)*(E67+C67)*(E67+D67))),2)</f>
        <v>0.91</v>
      </c>
    </row>
    <row r="68" spans="1:29" x14ac:dyDescent="0.3">
      <c r="A68" t="s">
        <v>23</v>
      </c>
      <c r="B68">
        <v>28</v>
      </c>
      <c r="C68">
        <v>8</v>
      </c>
      <c r="D68">
        <v>1</v>
      </c>
      <c r="E68">
        <v>166</v>
      </c>
      <c r="F68">
        <f t="shared" ref="F68:F69" si="70">ROUND(B68/(B68+D68),2)</f>
        <v>0.97</v>
      </c>
      <c r="G68">
        <f t="shared" ref="G68:G73" si="71">ROUND(E68/(C68+E68),2)</f>
        <v>0.95</v>
      </c>
      <c r="H68">
        <f t="shared" ref="H68:H73" si="72">ROUND(B68/(B68+C68),2)</f>
        <v>0.78</v>
      </c>
      <c r="I68">
        <f t="shared" ref="I68:I73" si="73">ROUND(B68/(B68+D68),2)</f>
        <v>0.97</v>
      </c>
      <c r="J68">
        <f t="shared" ref="J68:J73" si="74">ROUND(E68/(E68+D68),2)</f>
        <v>0.99</v>
      </c>
      <c r="K68">
        <f t="shared" ref="K68:K73" si="75">ROUND(C68/(C68+E68),2)</f>
        <v>0.05</v>
      </c>
      <c r="L68">
        <f t="shared" ref="L68:L73" si="76">ROUND(C68/(C68+B68),2)</f>
        <v>0.22</v>
      </c>
      <c r="M68">
        <f t="shared" ref="M68:M73" si="77">ROUND(D68/(D68+B68),2)</f>
        <v>0.03</v>
      </c>
      <c r="N68">
        <f t="shared" ref="N68:N73" si="78">ROUND((B68+E68)/(B68+C68+D68+E68),2)</f>
        <v>0.96</v>
      </c>
      <c r="O68">
        <f t="shared" ref="O68:O73" si="79">ROUND((2*B68)/(2*B68+C68+D68),2)</f>
        <v>0.86</v>
      </c>
      <c r="P68">
        <f t="shared" ref="P68:P73" si="80">ROUND(((B68*E68)-(C68*D68))/(SQRT((B68+C68)*(B68+D68)*(E68+C68)*(E68+D68))),2)</f>
        <v>0.84</v>
      </c>
    </row>
    <row r="69" spans="1:29" x14ac:dyDescent="0.3">
      <c r="A69" t="s">
        <v>11</v>
      </c>
      <c r="B69">
        <v>18</v>
      </c>
      <c r="C69">
        <v>0</v>
      </c>
      <c r="D69">
        <v>11</v>
      </c>
      <c r="E69">
        <v>174</v>
      </c>
      <c r="F69">
        <f t="shared" si="70"/>
        <v>0.62</v>
      </c>
      <c r="G69">
        <f t="shared" si="71"/>
        <v>1</v>
      </c>
      <c r="H69">
        <f t="shared" si="72"/>
        <v>1</v>
      </c>
      <c r="I69">
        <f t="shared" si="73"/>
        <v>0.62</v>
      </c>
      <c r="J69">
        <f t="shared" si="74"/>
        <v>0.94</v>
      </c>
      <c r="K69">
        <f t="shared" si="75"/>
        <v>0</v>
      </c>
      <c r="L69">
        <f t="shared" si="76"/>
        <v>0</v>
      </c>
      <c r="M69">
        <f t="shared" si="77"/>
        <v>0.38</v>
      </c>
      <c r="N69">
        <f t="shared" si="78"/>
        <v>0.95</v>
      </c>
      <c r="O69">
        <f t="shared" si="79"/>
        <v>0.77</v>
      </c>
      <c r="P69">
        <f t="shared" si="80"/>
        <v>0.76</v>
      </c>
    </row>
    <row r="70" spans="1:29" x14ac:dyDescent="0.3">
      <c r="A70" t="s">
        <v>12</v>
      </c>
      <c r="B70">
        <v>29</v>
      </c>
      <c r="C70">
        <v>3</v>
      </c>
      <c r="D70">
        <v>1</v>
      </c>
      <c r="E70">
        <v>170</v>
      </c>
      <c r="F70">
        <v>203</v>
      </c>
      <c r="G70">
        <f t="shared" si="71"/>
        <v>0.98</v>
      </c>
      <c r="H70">
        <f t="shared" si="72"/>
        <v>0.91</v>
      </c>
      <c r="I70">
        <f t="shared" si="73"/>
        <v>0.97</v>
      </c>
      <c r="J70">
        <f t="shared" si="74"/>
        <v>0.99</v>
      </c>
      <c r="K70">
        <f t="shared" si="75"/>
        <v>0.02</v>
      </c>
      <c r="L70">
        <f t="shared" si="76"/>
        <v>0.09</v>
      </c>
      <c r="M70">
        <f t="shared" si="77"/>
        <v>0.03</v>
      </c>
      <c r="N70">
        <f t="shared" si="78"/>
        <v>0.98</v>
      </c>
      <c r="O70">
        <f t="shared" si="79"/>
        <v>0.94</v>
      </c>
      <c r="P70">
        <f t="shared" si="80"/>
        <v>0.92</v>
      </c>
    </row>
    <row r="71" spans="1:29" x14ac:dyDescent="0.3">
      <c r="A71" t="s">
        <v>26</v>
      </c>
      <c r="B71">
        <v>27</v>
      </c>
      <c r="C71">
        <v>4</v>
      </c>
      <c r="D71">
        <v>0</v>
      </c>
      <c r="E71">
        <v>170</v>
      </c>
      <c r="F71">
        <v>201</v>
      </c>
      <c r="G71">
        <f t="shared" si="71"/>
        <v>0.98</v>
      </c>
      <c r="H71">
        <f t="shared" si="72"/>
        <v>0.87</v>
      </c>
      <c r="I71">
        <f t="shared" si="73"/>
        <v>1</v>
      </c>
      <c r="J71">
        <f t="shared" si="74"/>
        <v>1</v>
      </c>
      <c r="K71">
        <f t="shared" si="75"/>
        <v>0.02</v>
      </c>
      <c r="L71">
        <f t="shared" si="76"/>
        <v>0.13</v>
      </c>
      <c r="M71">
        <f t="shared" si="77"/>
        <v>0</v>
      </c>
      <c r="N71">
        <f t="shared" si="78"/>
        <v>0.98</v>
      </c>
      <c r="O71">
        <f t="shared" si="79"/>
        <v>0.93</v>
      </c>
      <c r="P71">
        <f t="shared" si="80"/>
        <v>0.92</v>
      </c>
    </row>
    <row r="72" spans="1:29" x14ac:dyDescent="0.3">
      <c r="A72" t="s">
        <v>13</v>
      </c>
      <c r="B72">
        <v>19</v>
      </c>
      <c r="C72">
        <v>1</v>
      </c>
      <c r="D72">
        <v>10</v>
      </c>
      <c r="E72">
        <v>171</v>
      </c>
      <c r="F72">
        <v>201</v>
      </c>
      <c r="G72">
        <f t="shared" si="71"/>
        <v>0.99</v>
      </c>
      <c r="H72">
        <f t="shared" si="72"/>
        <v>0.95</v>
      </c>
      <c r="I72">
        <f t="shared" si="73"/>
        <v>0.66</v>
      </c>
      <c r="J72">
        <f t="shared" si="74"/>
        <v>0.94</v>
      </c>
      <c r="K72">
        <f t="shared" si="75"/>
        <v>0.01</v>
      </c>
      <c r="L72">
        <f t="shared" si="76"/>
        <v>0.05</v>
      </c>
      <c r="M72">
        <f t="shared" si="77"/>
        <v>0.34</v>
      </c>
      <c r="N72">
        <f t="shared" si="78"/>
        <v>0.95</v>
      </c>
      <c r="O72">
        <f t="shared" si="79"/>
        <v>0.78</v>
      </c>
      <c r="P72">
        <f t="shared" si="80"/>
        <v>0.76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3">
      <c r="A73" t="s">
        <v>14</v>
      </c>
      <c r="B73">
        <v>28</v>
      </c>
      <c r="C73">
        <v>4</v>
      </c>
      <c r="D73">
        <v>1</v>
      </c>
      <c r="E73">
        <v>170</v>
      </c>
      <c r="F73">
        <v>203</v>
      </c>
      <c r="G73">
        <f t="shared" si="71"/>
        <v>0.98</v>
      </c>
      <c r="H73">
        <f t="shared" si="72"/>
        <v>0.88</v>
      </c>
      <c r="I73">
        <f t="shared" si="73"/>
        <v>0.97</v>
      </c>
      <c r="J73">
        <f t="shared" si="74"/>
        <v>0.99</v>
      </c>
      <c r="K73">
        <f t="shared" si="75"/>
        <v>0.02</v>
      </c>
      <c r="L73">
        <f t="shared" si="76"/>
        <v>0.13</v>
      </c>
      <c r="M73">
        <f t="shared" si="77"/>
        <v>0.03</v>
      </c>
      <c r="N73">
        <f t="shared" si="78"/>
        <v>0.98</v>
      </c>
      <c r="O73">
        <f t="shared" si="79"/>
        <v>0.92</v>
      </c>
      <c r="P73">
        <f t="shared" si="80"/>
        <v>0.91</v>
      </c>
    </row>
    <row r="74" spans="1:29" x14ac:dyDescent="0.3">
      <c r="A74" s="1" t="s">
        <v>31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29" x14ac:dyDescent="0.3">
      <c r="A75" t="s">
        <v>10</v>
      </c>
      <c r="B75" t="s">
        <v>17</v>
      </c>
      <c r="C75" t="s">
        <v>18</v>
      </c>
      <c r="D75" t="s">
        <v>19</v>
      </c>
      <c r="E75" t="s">
        <v>20</v>
      </c>
      <c r="F75" t="s">
        <v>0</v>
      </c>
      <c r="G75" t="s">
        <v>1</v>
      </c>
      <c r="H75" t="s">
        <v>2</v>
      </c>
      <c r="I75" t="s">
        <v>32</v>
      </c>
      <c r="J75" t="s">
        <v>3</v>
      </c>
      <c r="K75" t="s">
        <v>4</v>
      </c>
      <c r="L75" t="s">
        <v>5</v>
      </c>
      <c r="M75" t="s">
        <v>6</v>
      </c>
      <c r="N75" t="s">
        <v>7</v>
      </c>
      <c r="O75" t="s">
        <v>8</v>
      </c>
      <c r="P75" t="s">
        <v>9</v>
      </c>
    </row>
    <row r="76" spans="1:29" x14ac:dyDescent="0.3">
      <c r="A76" t="s">
        <v>22</v>
      </c>
      <c r="B76">
        <v>21</v>
      </c>
      <c r="C76">
        <v>7</v>
      </c>
      <c r="D76">
        <v>8</v>
      </c>
      <c r="E76">
        <v>167</v>
      </c>
      <c r="F76">
        <f>ROUND(B76/(B76+D76),2)</f>
        <v>0.72</v>
      </c>
      <c r="G76">
        <f>ROUND(E76/(C76+E76),2)</f>
        <v>0.96</v>
      </c>
      <c r="H76">
        <f>ROUND(B76/(B76+C76),2)</f>
        <v>0.75</v>
      </c>
      <c r="I76">
        <f>ROUND(B76/(B76+D76),2)</f>
        <v>0.72</v>
      </c>
      <c r="J76">
        <f>ROUND(E76/(E76+D76),2)</f>
        <v>0.95</v>
      </c>
      <c r="K76">
        <f>ROUND(C76/(C76+E76),2)</f>
        <v>0.04</v>
      </c>
      <c r="L76">
        <f>ROUND(C76/(C76+B76),2)</f>
        <v>0.25</v>
      </c>
      <c r="M76">
        <f>ROUND(D76/(D76+B76),2)</f>
        <v>0.28000000000000003</v>
      </c>
      <c r="N76">
        <f>ROUND((B76+E76)/(B76+C76+D76+E76),2)</f>
        <v>0.93</v>
      </c>
      <c r="O76">
        <f>ROUND((2*B76)/(2*B76+C76+D76),2)</f>
        <v>0.74</v>
      </c>
      <c r="P76">
        <f>ROUND(((B76*E76)-(C76*D76))/(SQRT((B76+C76)*(B76+D76)*(E76+C76)*(E76+D76))),2)</f>
        <v>0.69</v>
      </c>
    </row>
    <row r="77" spans="1:29" x14ac:dyDescent="0.3">
      <c r="A77" t="s">
        <v>23</v>
      </c>
      <c r="B77">
        <v>22</v>
      </c>
      <c r="C77">
        <v>10</v>
      </c>
      <c r="D77">
        <v>7</v>
      </c>
      <c r="E77">
        <v>164</v>
      </c>
      <c r="F77">
        <f t="shared" ref="F77:F82" si="81">ROUND(B77/(B77+D77),2)</f>
        <v>0.76</v>
      </c>
      <c r="G77">
        <f t="shared" ref="G77:G82" si="82">ROUND(E77/(C77+E77),2)</f>
        <v>0.94</v>
      </c>
      <c r="H77">
        <f t="shared" ref="H77:H82" si="83">ROUND(B77/(B77+C77),2)</f>
        <v>0.69</v>
      </c>
      <c r="I77">
        <f t="shared" ref="I77:I82" si="84">ROUND(B77/(B77+D77),2)</f>
        <v>0.76</v>
      </c>
      <c r="J77">
        <f t="shared" ref="J77:J82" si="85">ROUND(E77/(E77+D77),2)</f>
        <v>0.96</v>
      </c>
      <c r="K77">
        <f t="shared" ref="K77:K82" si="86">ROUND(C77/(C77+E77),2)</f>
        <v>0.06</v>
      </c>
      <c r="L77">
        <f t="shared" ref="L77:L82" si="87">ROUND(C77/(C77+B77),2)</f>
        <v>0.31</v>
      </c>
      <c r="M77">
        <f t="shared" ref="M77:M82" si="88">ROUND(D77/(D77+B77),2)</f>
        <v>0.24</v>
      </c>
      <c r="N77">
        <f t="shared" ref="N77:N82" si="89">ROUND((B77+E77)/(B77+C77+D77+E77),2)</f>
        <v>0.92</v>
      </c>
      <c r="O77">
        <f t="shared" ref="O77:O82" si="90">ROUND((2*B77)/(2*B77+C77+D77),2)</f>
        <v>0.72</v>
      </c>
      <c r="P77">
        <f t="shared" ref="P77:P82" si="91">ROUND(((B77*E77)-(C77*D77))/(SQRT((B77+C77)*(B77+D77)*(E77+C77)*(E77+D77))),2)</f>
        <v>0.67</v>
      </c>
    </row>
    <row r="78" spans="1:29" x14ac:dyDescent="0.3">
      <c r="A78" t="s">
        <v>11</v>
      </c>
      <c r="B78">
        <v>26</v>
      </c>
      <c r="C78">
        <v>10</v>
      </c>
      <c r="D78">
        <v>3</v>
      </c>
      <c r="E78">
        <v>164</v>
      </c>
      <c r="F78">
        <f t="shared" si="81"/>
        <v>0.9</v>
      </c>
      <c r="G78">
        <f t="shared" si="82"/>
        <v>0.94</v>
      </c>
      <c r="H78">
        <f t="shared" si="83"/>
        <v>0.72</v>
      </c>
      <c r="I78">
        <f t="shared" si="84"/>
        <v>0.9</v>
      </c>
      <c r="J78">
        <f t="shared" si="85"/>
        <v>0.98</v>
      </c>
      <c r="K78">
        <f t="shared" si="86"/>
        <v>0.06</v>
      </c>
      <c r="L78">
        <f t="shared" si="87"/>
        <v>0.28000000000000003</v>
      </c>
      <c r="M78">
        <f t="shared" si="88"/>
        <v>0.1</v>
      </c>
      <c r="N78">
        <f t="shared" si="89"/>
        <v>0.94</v>
      </c>
      <c r="O78">
        <f t="shared" si="90"/>
        <v>0.8</v>
      </c>
      <c r="P78">
        <f t="shared" si="91"/>
        <v>0.77</v>
      </c>
    </row>
    <row r="79" spans="1:29" x14ac:dyDescent="0.3">
      <c r="A79" t="s">
        <v>12</v>
      </c>
      <c r="B79">
        <v>25</v>
      </c>
      <c r="C79">
        <v>7</v>
      </c>
      <c r="D79">
        <v>5</v>
      </c>
      <c r="E79">
        <v>166</v>
      </c>
      <c r="F79">
        <f t="shared" si="81"/>
        <v>0.83</v>
      </c>
      <c r="G79">
        <f t="shared" si="82"/>
        <v>0.96</v>
      </c>
      <c r="H79">
        <f t="shared" si="83"/>
        <v>0.78</v>
      </c>
      <c r="I79">
        <f t="shared" si="84"/>
        <v>0.83</v>
      </c>
      <c r="J79">
        <f t="shared" si="85"/>
        <v>0.97</v>
      </c>
      <c r="K79">
        <f t="shared" si="86"/>
        <v>0.04</v>
      </c>
      <c r="L79">
        <f t="shared" si="87"/>
        <v>0.22</v>
      </c>
      <c r="M79">
        <f t="shared" si="88"/>
        <v>0.17</v>
      </c>
      <c r="N79">
        <f t="shared" si="89"/>
        <v>0.94</v>
      </c>
      <c r="O79">
        <f t="shared" si="90"/>
        <v>0.81</v>
      </c>
      <c r="P79">
        <f t="shared" si="91"/>
        <v>0.77</v>
      </c>
    </row>
    <row r="80" spans="1:29" x14ac:dyDescent="0.3">
      <c r="A80" t="s">
        <v>26</v>
      </c>
      <c r="B80">
        <v>20</v>
      </c>
      <c r="C80">
        <v>8</v>
      </c>
      <c r="D80">
        <v>8</v>
      </c>
      <c r="E80">
        <v>167</v>
      </c>
      <c r="F80">
        <f t="shared" si="81"/>
        <v>0.71</v>
      </c>
      <c r="G80">
        <f t="shared" si="82"/>
        <v>0.95</v>
      </c>
      <c r="H80">
        <f t="shared" si="83"/>
        <v>0.71</v>
      </c>
      <c r="I80">
        <f t="shared" si="84"/>
        <v>0.71</v>
      </c>
      <c r="J80">
        <f t="shared" si="85"/>
        <v>0.95</v>
      </c>
      <c r="K80">
        <f t="shared" si="86"/>
        <v>0.05</v>
      </c>
      <c r="L80">
        <f t="shared" si="87"/>
        <v>0.28999999999999998</v>
      </c>
      <c r="M80">
        <f t="shared" si="88"/>
        <v>0.28999999999999998</v>
      </c>
      <c r="N80">
        <f t="shared" si="89"/>
        <v>0.92</v>
      </c>
      <c r="O80">
        <f t="shared" si="90"/>
        <v>0.71</v>
      </c>
      <c r="P80">
        <f t="shared" si="91"/>
        <v>0.67</v>
      </c>
    </row>
    <row r="81" spans="1:16" x14ac:dyDescent="0.3">
      <c r="A81" t="s">
        <v>13</v>
      </c>
      <c r="B81">
        <v>14</v>
      </c>
      <c r="C81">
        <v>8</v>
      </c>
      <c r="D81">
        <v>15</v>
      </c>
      <c r="E81">
        <v>166</v>
      </c>
      <c r="F81">
        <f t="shared" si="81"/>
        <v>0.48</v>
      </c>
      <c r="G81">
        <f t="shared" si="82"/>
        <v>0.95</v>
      </c>
      <c r="H81">
        <f t="shared" si="83"/>
        <v>0.64</v>
      </c>
      <c r="I81">
        <f t="shared" si="84"/>
        <v>0.48</v>
      </c>
      <c r="J81">
        <f t="shared" si="85"/>
        <v>0.92</v>
      </c>
      <c r="K81">
        <f t="shared" si="86"/>
        <v>0.05</v>
      </c>
      <c r="L81">
        <f t="shared" si="87"/>
        <v>0.36</v>
      </c>
      <c r="M81">
        <f t="shared" si="88"/>
        <v>0.52</v>
      </c>
      <c r="N81">
        <f t="shared" si="89"/>
        <v>0.89</v>
      </c>
      <c r="O81">
        <f t="shared" si="90"/>
        <v>0.55000000000000004</v>
      </c>
      <c r="P81">
        <f t="shared" si="91"/>
        <v>0.49</v>
      </c>
    </row>
    <row r="82" spans="1:16" x14ac:dyDescent="0.3">
      <c r="A82" t="s">
        <v>14</v>
      </c>
      <c r="B82">
        <v>24</v>
      </c>
      <c r="C82">
        <v>1</v>
      </c>
      <c r="D82">
        <v>5</v>
      </c>
      <c r="E82">
        <v>173</v>
      </c>
      <c r="F82">
        <f t="shared" si="81"/>
        <v>0.83</v>
      </c>
      <c r="G82">
        <f t="shared" si="82"/>
        <v>0.99</v>
      </c>
      <c r="H82">
        <f t="shared" si="83"/>
        <v>0.96</v>
      </c>
      <c r="I82">
        <f t="shared" si="84"/>
        <v>0.83</v>
      </c>
      <c r="J82">
        <f t="shared" si="85"/>
        <v>0.97</v>
      </c>
      <c r="K82">
        <f t="shared" si="86"/>
        <v>0.01</v>
      </c>
      <c r="L82">
        <f t="shared" si="87"/>
        <v>0.04</v>
      </c>
      <c r="M82">
        <f t="shared" si="88"/>
        <v>0.17</v>
      </c>
      <c r="N82">
        <f t="shared" si="89"/>
        <v>0.97</v>
      </c>
      <c r="O82">
        <f t="shared" si="90"/>
        <v>0.89</v>
      </c>
      <c r="P82">
        <f t="shared" si="91"/>
        <v>0.88</v>
      </c>
    </row>
  </sheetData>
  <mergeCells count="20">
    <mergeCell ref="A47:P47"/>
    <mergeCell ref="A56:P56"/>
    <mergeCell ref="A65:P65"/>
    <mergeCell ref="A74:P74"/>
    <mergeCell ref="A1:P1"/>
    <mergeCell ref="A7:P7"/>
    <mergeCell ref="A13:P13"/>
    <mergeCell ref="A21:P21"/>
    <mergeCell ref="A29:P29"/>
    <mergeCell ref="A38:P38"/>
    <mergeCell ref="R21:AC21"/>
    <mergeCell ref="R1:AC1"/>
    <mergeCell ref="R7:AC7"/>
    <mergeCell ref="R13:AC13"/>
    <mergeCell ref="R72:AC72"/>
    <mergeCell ref="R29:AC29"/>
    <mergeCell ref="R38:AC38"/>
    <mergeCell ref="R47:AC47"/>
    <mergeCell ref="R55:AC55"/>
    <mergeCell ref="R63:AC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Rathod</dc:creator>
  <cp:lastModifiedBy>Tejas Rathod</cp:lastModifiedBy>
  <dcterms:created xsi:type="dcterms:W3CDTF">2015-06-05T18:17:20Z</dcterms:created>
  <dcterms:modified xsi:type="dcterms:W3CDTF">2023-06-30T14:42:40Z</dcterms:modified>
</cp:coreProperties>
</file>