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madhukar/Documents/Vscode/Data_s/Probability project/Live Trade/"/>
    </mc:Choice>
  </mc:AlternateContent>
  <xr:revisionPtr revIDLastSave="0" documentId="13_ncr:1_{1A22326C-8A70-3A4C-B90D-B3DE0C6FB91F}" xr6:coauthVersionLast="47" xr6:coauthVersionMax="47" xr10:uidLastSave="{00000000-0000-0000-0000-000000000000}"/>
  <bookViews>
    <workbookView xWindow="380" yWindow="500" windowWidth="28040" windowHeight="16280" xr2:uid="{E3F48BF4-3B8A-7341-9198-83D7617609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8" i="1" l="1"/>
  <c r="G8" i="1" l="1"/>
  <c r="D16" i="1"/>
  <c r="D11" i="1"/>
  <c r="D12" i="1" l="1"/>
  <c r="D13" i="1"/>
  <c r="D18" i="1"/>
  <c r="D17" i="1"/>
  <c r="J8" i="1"/>
  <c r="H8" i="1"/>
  <c r="G9" i="1" l="1"/>
  <c r="K8" i="1"/>
  <c r="J9" i="1" l="1"/>
  <c r="H9" i="1"/>
  <c r="K9" i="1" l="1"/>
  <c r="G10" i="1"/>
  <c r="H10" i="1" l="1"/>
  <c r="G11" i="1" s="1"/>
  <c r="J10" i="1"/>
  <c r="K10" i="1" l="1"/>
  <c r="H11" i="1"/>
  <c r="G12" i="1" s="1"/>
  <c r="J11" i="1"/>
  <c r="H12" i="1" l="1"/>
  <c r="J12" i="1"/>
  <c r="K11" i="1"/>
  <c r="K12" i="1" l="1"/>
  <c r="K16" i="1" s="1"/>
</calcChain>
</file>

<file path=xl/sharedStrings.xml><?xml version="1.0" encoding="utf-8"?>
<sst xmlns="http://schemas.openxmlformats.org/spreadsheetml/2006/main" count="19" uniqueCount="19">
  <si>
    <t>Avaliable Margin</t>
  </si>
  <si>
    <t>Margin for 1 lot</t>
  </si>
  <si>
    <t>Input -&gt;</t>
  </si>
  <si>
    <t xml:space="preserve">No. of lots </t>
  </si>
  <si>
    <t xml:space="preserve">Quantity </t>
  </si>
  <si>
    <t xml:space="preserve">Quantity per lot </t>
  </si>
  <si>
    <t>Order -&gt;</t>
  </si>
  <si>
    <t>Calculations -&gt;</t>
  </si>
  <si>
    <t>Average sl nifty</t>
  </si>
  <si>
    <t xml:space="preserve">Lots lost </t>
  </si>
  <si>
    <t>Amount lost</t>
  </si>
  <si>
    <t xml:space="preserve">Drawdown after sl </t>
  </si>
  <si>
    <t xml:space="preserve">X (1:X) profit capture </t>
  </si>
  <si>
    <t>Amount gained</t>
  </si>
  <si>
    <t>Gain after profit</t>
  </si>
  <si>
    <t>Lots gained</t>
  </si>
  <si>
    <t xml:space="preserve">Goal -&gt; </t>
  </si>
  <si>
    <t xml:space="preserve">X(1:X) </t>
  </si>
  <si>
    <t>ROUGH WORK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</si>
</sst>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20" fontId="0" fillId="0" borderId="0" xfId="0" applyNumberFormat="1"/>
    <xf numFmtId="16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right"/>
    </xf>
    <xf numFmtId="10" fontId="0" fillId="0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51E2-92BD-DC4A-9384-7B357594751A}">
  <dimension ref="B3:N18"/>
  <sheetViews>
    <sheetView tabSelected="1" zoomScale="86" workbookViewId="0">
      <selection activeCell="L16" sqref="L16"/>
    </sheetView>
  </sheetViews>
  <sheetFormatPr baseColWidth="10" defaultColWidth="10.83203125" defaultRowHeight="16" x14ac:dyDescent="0.2"/>
  <cols>
    <col min="2" max="2" width="13.6640625" customWidth="1"/>
    <col min="3" max="3" width="19.33203125" customWidth="1"/>
    <col min="4" max="4" width="31.6640625" customWidth="1"/>
    <col min="5" max="5" width="13.83203125" customWidth="1"/>
    <col min="6" max="6" width="15.33203125" customWidth="1"/>
    <col min="8" max="8" width="12.83203125" customWidth="1"/>
    <col min="11" max="11" width="11.83203125" customWidth="1"/>
  </cols>
  <sheetData>
    <row r="3" spans="2:14" x14ac:dyDescent="0.2">
      <c r="B3" t="s">
        <v>2</v>
      </c>
      <c r="C3" t="s">
        <v>0</v>
      </c>
      <c r="D3" s="3">
        <v>42971</v>
      </c>
      <c r="E3" s="3"/>
      <c r="G3" t="s">
        <v>16</v>
      </c>
      <c r="H3" s="3">
        <v>30000</v>
      </c>
    </row>
    <row r="4" spans="2:14" x14ac:dyDescent="0.2">
      <c r="C4" t="s">
        <v>1</v>
      </c>
      <c r="D4" s="3">
        <v>5250</v>
      </c>
      <c r="E4" s="3"/>
    </row>
    <row r="5" spans="2:14" x14ac:dyDescent="0.2">
      <c r="C5" t="s">
        <v>5</v>
      </c>
      <c r="D5">
        <v>50</v>
      </c>
      <c r="G5" t="s">
        <v>17</v>
      </c>
      <c r="I5">
        <v>3</v>
      </c>
      <c r="L5">
        <v>50</v>
      </c>
      <c r="M5" s="3"/>
      <c r="N5" s="3">
        <v>5250</v>
      </c>
    </row>
    <row r="6" spans="2:14" x14ac:dyDescent="0.2">
      <c r="E6" s="6"/>
      <c r="F6" s="6" t="s">
        <v>18</v>
      </c>
      <c r="I6">
        <v>3</v>
      </c>
      <c r="L6">
        <v>50</v>
      </c>
      <c r="M6" s="3"/>
      <c r="N6" s="3">
        <v>5250</v>
      </c>
    </row>
    <row r="7" spans="2:14" x14ac:dyDescent="0.2">
      <c r="B7" t="s">
        <v>6</v>
      </c>
      <c r="C7" t="s">
        <v>3</v>
      </c>
      <c r="D7">
        <f>_xlfn.FLOOR.MATH(D3/D4)</f>
        <v>8</v>
      </c>
      <c r="G7" s="3"/>
      <c r="I7">
        <v>3</v>
      </c>
      <c r="K7">
        <v>42971</v>
      </c>
      <c r="L7">
        <v>50</v>
      </c>
      <c r="M7" s="3"/>
      <c r="N7" s="3">
        <v>5250</v>
      </c>
    </row>
    <row r="8" spans="2:14" x14ac:dyDescent="0.2">
      <c r="C8" t="s">
        <v>4</v>
      </c>
      <c r="D8">
        <f>D5*D7</f>
        <v>400</v>
      </c>
      <c r="G8">
        <f>D8</f>
        <v>400</v>
      </c>
      <c r="H8">
        <f>D10*I5*0.5*G8</f>
        <v>9600</v>
      </c>
      <c r="I8">
        <v>3</v>
      </c>
      <c r="J8">
        <f>G8/L5</f>
        <v>8</v>
      </c>
      <c r="K8" s="3">
        <f>H8+K7</f>
        <v>52571</v>
      </c>
      <c r="L8">
        <v>50</v>
      </c>
      <c r="M8" s="3"/>
      <c r="N8" s="3">
        <v>5250</v>
      </c>
    </row>
    <row r="9" spans="2:14" x14ac:dyDescent="0.2">
      <c r="G9">
        <f>(_xlfn.FLOOR.MATH(H8/D4)*D5)+G8</f>
        <v>450</v>
      </c>
      <c r="H9">
        <f>D10*I6*0.5*G9</f>
        <v>10800</v>
      </c>
      <c r="I9">
        <v>3</v>
      </c>
      <c r="J9">
        <f t="shared" ref="J9:J12" si="0">G9/L6</f>
        <v>9</v>
      </c>
      <c r="K9" s="3">
        <f t="shared" ref="K9:K12" si="1">H9+K8</f>
        <v>63371</v>
      </c>
      <c r="L9">
        <v>50</v>
      </c>
      <c r="M9" s="3"/>
      <c r="N9" s="3">
        <v>5250</v>
      </c>
    </row>
    <row r="10" spans="2:14" x14ac:dyDescent="0.2">
      <c r="B10" t="s">
        <v>7</v>
      </c>
      <c r="C10" t="s">
        <v>8</v>
      </c>
      <c r="D10">
        <v>16</v>
      </c>
      <c r="G10">
        <f>(_xlfn.FLOOR.MATH(H9/D4)*D5)+G8</f>
        <v>500</v>
      </c>
      <c r="H10">
        <f>D10*I7*0.5*G10</f>
        <v>12000</v>
      </c>
      <c r="J10">
        <f t="shared" si="0"/>
        <v>10</v>
      </c>
      <c r="K10" s="3">
        <f t="shared" si="1"/>
        <v>75371</v>
      </c>
      <c r="L10">
        <v>50</v>
      </c>
      <c r="M10" s="3"/>
      <c r="N10" s="3">
        <v>5250</v>
      </c>
    </row>
    <row r="11" spans="2:14" x14ac:dyDescent="0.2">
      <c r="C11" t="s">
        <v>10</v>
      </c>
      <c r="D11" s="3">
        <f>D10*0.5*D8</f>
        <v>3200</v>
      </c>
      <c r="E11" s="3"/>
      <c r="G11">
        <f>(_xlfn.FLOOR.MATH(H10/D4)*D5)+G10</f>
        <v>600</v>
      </c>
      <c r="H11">
        <f>D10*I8*0.5*G11</f>
        <v>14400</v>
      </c>
      <c r="J11">
        <f t="shared" si="0"/>
        <v>12</v>
      </c>
      <c r="K11" s="3">
        <f t="shared" si="1"/>
        <v>89771</v>
      </c>
      <c r="L11">
        <v>50</v>
      </c>
      <c r="M11" s="3"/>
      <c r="N11" s="3">
        <v>5250</v>
      </c>
    </row>
    <row r="12" spans="2:14" x14ac:dyDescent="0.2">
      <c r="C12" t="s">
        <v>11</v>
      </c>
      <c r="D12" s="4">
        <f>D11/D3</f>
        <v>7.4468827814107186E-2</v>
      </c>
      <c r="E12" s="4"/>
      <c r="G12">
        <f>(_xlfn.FLOOR.MATH(H11/D4)*D5)+G11</f>
        <v>700</v>
      </c>
      <c r="H12">
        <f>D10*I9*0.5*G12</f>
        <v>16800</v>
      </c>
      <c r="J12">
        <f t="shared" si="0"/>
        <v>14</v>
      </c>
      <c r="K12" s="3">
        <f t="shared" si="1"/>
        <v>106571</v>
      </c>
      <c r="L12">
        <v>50</v>
      </c>
      <c r="M12" s="3"/>
      <c r="N12" s="3">
        <v>5250</v>
      </c>
    </row>
    <row r="13" spans="2:14" x14ac:dyDescent="0.2">
      <c r="C13" t="s">
        <v>9</v>
      </c>
      <c r="D13">
        <f>D7-_xlfn.FLOOR.MATH((D3-D11)/D4)</f>
        <v>1</v>
      </c>
      <c r="H13" s="1"/>
      <c r="L13">
        <v>50</v>
      </c>
      <c r="M13" s="3"/>
    </row>
    <row r="14" spans="2:14" x14ac:dyDescent="0.2">
      <c r="L14">
        <v>50</v>
      </c>
    </row>
    <row r="15" spans="2:14" x14ac:dyDescent="0.2">
      <c r="C15" t="s">
        <v>12</v>
      </c>
      <c r="D15">
        <v>3</v>
      </c>
      <c r="F15" s="2"/>
    </row>
    <row r="16" spans="2:14" x14ac:dyDescent="0.2">
      <c r="C16" t="s">
        <v>13</v>
      </c>
      <c r="D16" s="3">
        <f>D10*0.5*D8*D15</f>
        <v>9600</v>
      </c>
      <c r="E16" s="3"/>
      <c r="K16" s="3">
        <f>K12-D3</f>
        <v>63600</v>
      </c>
    </row>
    <row r="17" spans="3:5" x14ac:dyDescent="0.2">
      <c r="C17" t="s">
        <v>14</v>
      </c>
      <c r="D17" s="5">
        <f>D16/D3</f>
        <v>0.22340648344232156</v>
      </c>
      <c r="E17" s="7"/>
    </row>
    <row r="18" spans="3:5" x14ac:dyDescent="0.2">
      <c r="C18" t="s">
        <v>15</v>
      </c>
      <c r="D18">
        <f>_xlfn.FLOOR.MATH((D16+D3)/D4)-D7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2023-02-26T10:23:48Z</dcterms:created>
  <dcterms:modified xsi:type="dcterms:W3CDTF">2023-03-02T09:29:39Z</dcterms:modified>
</cp:coreProperties>
</file>