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040" activeTab="1"/>
  </bookViews>
  <sheets>
    <sheet name="Sheet1" sheetId="1" r:id="rId1"/>
    <sheet name="Sheet2" sheetId="2" r:id="rId2"/>
  </sheets>
  <definedNames>
    <definedName name="_xlnm.Print_Area" localSheetId="0">Sheet1!$A$1:$U$64</definedName>
  </definedNames>
  <calcPr calcId="162913"/>
</workbook>
</file>

<file path=xl/calcChain.xml><?xml version="1.0" encoding="utf-8"?>
<calcChain xmlns="http://schemas.openxmlformats.org/spreadsheetml/2006/main">
  <c r="E36" i="1" l="1"/>
  <c r="D44" i="1"/>
  <c r="D36" i="1"/>
  <c r="C44" i="1"/>
  <c r="C36" i="1"/>
  <c r="D28" i="1"/>
  <c r="C28" i="1"/>
  <c r="N60" i="1"/>
  <c r="N65" i="1" s="1"/>
  <c r="P60" i="1"/>
  <c r="R60" i="1"/>
  <c r="T60" i="1"/>
  <c r="L60" i="1"/>
  <c r="D60" i="1"/>
  <c r="E60" i="1"/>
  <c r="F60" i="1"/>
  <c r="G60" i="1"/>
  <c r="H60" i="1"/>
  <c r="I60" i="1"/>
  <c r="J60" i="1"/>
  <c r="J65" i="1" s="1"/>
  <c r="K60" i="1"/>
  <c r="C60" i="1"/>
  <c r="P64" i="1"/>
  <c r="R64" i="1"/>
  <c r="R65" i="1" s="1"/>
  <c r="T64" i="1"/>
  <c r="N64" i="1"/>
  <c r="L64" i="1"/>
  <c r="D64" i="1"/>
  <c r="E64" i="1"/>
  <c r="F64" i="1"/>
  <c r="F65" i="1" s="1"/>
  <c r="G64" i="1"/>
  <c r="G65" i="1" s="1"/>
  <c r="H64" i="1"/>
  <c r="H65" i="1" s="1"/>
  <c r="I64" i="1"/>
  <c r="I65" i="1" s="1"/>
  <c r="J64" i="1"/>
  <c r="K64" i="1"/>
  <c r="K65" i="1" s="1"/>
  <c r="C64" i="1"/>
  <c r="C65" i="1" s="1"/>
  <c r="N56" i="1"/>
  <c r="P56" i="1"/>
  <c r="R56" i="1"/>
  <c r="T56" i="1"/>
  <c r="L56" i="1"/>
  <c r="D56" i="1"/>
  <c r="E56" i="1"/>
  <c r="F56" i="1"/>
  <c r="G56" i="1"/>
  <c r="H56" i="1"/>
  <c r="I56" i="1"/>
  <c r="J56" i="1"/>
  <c r="K56" i="1"/>
  <c r="N48" i="1"/>
  <c r="P48" i="1"/>
  <c r="R48" i="1"/>
  <c r="T48" i="1"/>
  <c r="L48" i="1"/>
  <c r="D48" i="1"/>
  <c r="E48" i="1"/>
  <c r="F48" i="1"/>
  <c r="G48" i="1"/>
  <c r="H48" i="1"/>
  <c r="I48" i="1"/>
  <c r="J48" i="1"/>
  <c r="K48" i="1"/>
  <c r="C48" i="1"/>
  <c r="N52" i="1"/>
  <c r="P52" i="1"/>
  <c r="P65" i="1" s="1"/>
  <c r="R52" i="1"/>
  <c r="T52" i="1"/>
  <c r="L52" i="1"/>
  <c r="N44" i="1"/>
  <c r="P44" i="1"/>
  <c r="R44" i="1"/>
  <c r="T44" i="1"/>
  <c r="L44" i="1"/>
  <c r="F44" i="1"/>
  <c r="G44" i="1"/>
  <c r="H44" i="1"/>
  <c r="I44" i="1"/>
  <c r="J44" i="1"/>
  <c r="K44" i="1"/>
  <c r="E44" i="1"/>
  <c r="N40" i="1"/>
  <c r="P40" i="1"/>
  <c r="R40" i="1"/>
  <c r="T40" i="1"/>
  <c r="L40" i="1"/>
  <c r="D40" i="1"/>
  <c r="E40" i="1"/>
  <c r="F40" i="1"/>
  <c r="G40" i="1"/>
  <c r="H40" i="1"/>
  <c r="I40" i="1"/>
  <c r="J40" i="1"/>
  <c r="K40" i="1"/>
  <c r="C40" i="1"/>
  <c r="T36" i="1"/>
  <c r="R36" i="1"/>
  <c r="P36" i="1"/>
  <c r="N36" i="1"/>
  <c r="L36" i="1"/>
  <c r="G36" i="1"/>
  <c r="H36" i="1"/>
  <c r="I36" i="1"/>
  <c r="J36" i="1"/>
  <c r="K36" i="1"/>
  <c r="F36" i="1"/>
  <c r="N32" i="1"/>
  <c r="P32" i="1"/>
  <c r="R32" i="1"/>
  <c r="T32" i="1"/>
  <c r="L32" i="1"/>
  <c r="D32" i="1"/>
  <c r="E32" i="1"/>
  <c r="F32" i="1"/>
  <c r="G32" i="1"/>
  <c r="H32" i="1"/>
  <c r="I32" i="1"/>
  <c r="J32" i="1"/>
  <c r="K32" i="1"/>
  <c r="C32" i="1"/>
  <c r="N24" i="1"/>
  <c r="P24" i="1"/>
  <c r="R24" i="1"/>
  <c r="T24" i="1"/>
  <c r="L24" i="1"/>
  <c r="N28" i="1"/>
  <c r="P28" i="1"/>
  <c r="R28" i="1"/>
  <c r="T28" i="1"/>
  <c r="L28" i="1"/>
  <c r="F28" i="1"/>
  <c r="G28" i="1"/>
  <c r="H28" i="1"/>
  <c r="I28" i="1"/>
  <c r="J28" i="1"/>
  <c r="K28" i="1"/>
  <c r="E28" i="1"/>
  <c r="F24" i="1"/>
  <c r="G24" i="1"/>
  <c r="H24" i="1"/>
  <c r="I24" i="1"/>
  <c r="J24" i="1"/>
  <c r="K24" i="1"/>
  <c r="E24" i="1"/>
  <c r="D20" i="1"/>
  <c r="E20" i="1"/>
  <c r="F20" i="1"/>
  <c r="G20" i="1"/>
  <c r="H20" i="1"/>
  <c r="I20" i="1"/>
  <c r="J20" i="1"/>
  <c r="K20" i="1"/>
  <c r="L20" i="1"/>
  <c r="N20" i="1"/>
  <c r="P20" i="1"/>
  <c r="R20" i="1"/>
  <c r="T20" i="1"/>
  <c r="C20" i="1"/>
  <c r="D16" i="1"/>
  <c r="E16" i="1"/>
  <c r="F16" i="1"/>
  <c r="G16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H12" i="1"/>
  <c r="C56" i="1"/>
  <c r="D52" i="1"/>
  <c r="E52" i="1"/>
  <c r="F52" i="1"/>
  <c r="G52" i="1"/>
  <c r="H52" i="1"/>
  <c r="I52" i="1"/>
  <c r="J52" i="1"/>
  <c r="K52" i="1"/>
  <c r="C52" i="1"/>
  <c r="C16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C8" i="1"/>
  <c r="L66" i="1" l="1"/>
  <c r="P66" i="1"/>
  <c r="E65" i="1"/>
  <c r="E66" i="1" s="1"/>
  <c r="L65" i="1"/>
  <c r="T65" i="1"/>
  <c r="T66" i="1" s="1"/>
  <c r="R66" i="1"/>
  <c r="N66" i="1"/>
  <c r="D65" i="1"/>
  <c r="F66" i="1"/>
  <c r="H66" i="1"/>
  <c r="C66" i="1"/>
  <c r="K66" i="1"/>
  <c r="D66" i="1"/>
  <c r="J66" i="1"/>
  <c r="I66" i="1"/>
  <c r="G66" i="1"/>
</calcChain>
</file>

<file path=xl/sharedStrings.xml><?xml version="1.0" encoding="utf-8"?>
<sst xmlns="http://schemas.openxmlformats.org/spreadsheetml/2006/main" count="561" uniqueCount="98">
  <si>
    <t>Hospital Bed Size</t>
  </si>
  <si>
    <t>ETO
Size</t>
  </si>
  <si>
    <t>Ultrasonic Cleaner
Size</t>
  </si>
  <si>
    <t>Washer Disinfector
Size</t>
  </si>
  <si>
    <t>Storage Rack Qty
Size</t>
  </si>
  <si>
    <t>Pass Box Qty
Size</t>
  </si>
  <si>
    <t>Heat Sealing Machine</t>
  </si>
  <si>
    <t>0-20</t>
  </si>
  <si>
    <t>20-30</t>
  </si>
  <si>
    <t>30-50</t>
  </si>
  <si>
    <t>50-70</t>
  </si>
  <si>
    <t>70-100</t>
  </si>
  <si>
    <t>100-150</t>
  </si>
  <si>
    <t>150-200</t>
  </si>
  <si>
    <t>200-300</t>
  </si>
  <si>
    <t>300-500</t>
  </si>
  <si>
    <t>500-800</t>
  </si>
  <si>
    <t>800-1000</t>
  </si>
  <si>
    <t>1000-1200</t>
  </si>
  <si>
    <t>1200-1500</t>
  </si>
  <si>
    <t>1500-2000</t>
  </si>
  <si>
    <t>Close Trolly
Size</t>
  </si>
  <si>
    <t>Qty</t>
  </si>
  <si>
    <t xml:space="preserve">Open Trolly 
</t>
  </si>
  <si>
    <t xml:space="preserve">Work Table Size
</t>
  </si>
  <si>
    <t>20×48
Double Door</t>
  </si>
  <si>
    <t>2×2×4
Double Door</t>
  </si>
  <si>
    <t>2×3×5
Double Door</t>
  </si>
  <si>
    <t>Size</t>
  </si>
  <si>
    <t xml:space="preserve">Cyliendrical Autoclave 
</t>
  </si>
  <si>
    <t xml:space="preserve">Reactangular Autoclave 
</t>
  </si>
  <si>
    <t xml:space="preserve">Vertical Autoclave 
</t>
  </si>
  <si>
    <t>Flash Autoclave</t>
  </si>
  <si>
    <t>CSSD area Required in Sq Ft @ 7.5 per bed</t>
  </si>
  <si>
    <t>Rate</t>
  </si>
  <si>
    <t>Amount</t>
  </si>
  <si>
    <t>ETO Packing Table</t>
  </si>
  <si>
    <t>Parameter</t>
  </si>
  <si>
    <r>
      <t>16</t>
    </r>
    <r>
      <rPr>
        <sz val="11"/>
        <color theme="1"/>
        <rFont val="Calibri"/>
        <family val="2"/>
      </rPr>
      <t>×</t>
    </r>
    <r>
      <rPr>
        <sz val="9.9"/>
        <color theme="1"/>
        <rFont val="Calibri"/>
        <family val="2"/>
      </rPr>
      <t>24</t>
    </r>
  </si>
  <si>
    <t xml:space="preserve">Hot Air Ovan 
</t>
  </si>
  <si>
    <r>
      <t>5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1.5</t>
    </r>
  </si>
  <si>
    <r>
      <t>2</t>
    </r>
    <r>
      <rPr>
        <sz val="11"/>
        <color theme="1"/>
        <rFont val="Calibri"/>
        <family val="2"/>
      </rPr>
      <t>×</t>
    </r>
    <r>
      <rPr>
        <sz val="9.9"/>
        <color theme="1"/>
        <rFont val="Calibri"/>
        <family val="2"/>
      </rPr>
      <t>3×2.5</t>
    </r>
  </si>
  <si>
    <r>
      <t>16</t>
    </r>
    <r>
      <rPr>
        <sz val="9"/>
        <color theme="1"/>
        <rFont val="Calibri"/>
        <family val="2"/>
      </rPr>
      <t>×24
Sigle Door</t>
    </r>
  </si>
  <si>
    <t>20×36
Single Door</t>
  </si>
  <si>
    <t>Not Recommended</t>
  </si>
  <si>
    <t>2"x1.66"x2'5"</t>
  </si>
  <si>
    <t>12x12x54</t>
  </si>
  <si>
    <t>26 Inch</t>
  </si>
  <si>
    <t>26  Inch</t>
  </si>
  <si>
    <t>18x18x48</t>
  </si>
  <si>
    <r>
      <t>5×3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3</t>
    </r>
  </si>
  <si>
    <t>5×3×3</t>
  </si>
  <si>
    <t>105 Ltr</t>
  </si>
  <si>
    <t>200 Ltr Double Door
Imported</t>
  </si>
  <si>
    <t>30 Ltr</t>
  </si>
  <si>
    <t>40 Ltr</t>
  </si>
  <si>
    <t>47 Ltr</t>
  </si>
  <si>
    <t>90 Ltr</t>
  </si>
  <si>
    <r>
      <t>18</t>
    </r>
    <r>
      <rPr>
        <sz val="11"/>
        <color theme="1"/>
        <rFont val="Calibri"/>
        <family val="2"/>
      </rPr>
      <t>×</t>
    </r>
    <r>
      <rPr>
        <sz val="8.8000000000000007"/>
        <color theme="1"/>
        <rFont val="Calibri"/>
        <family val="2"/>
      </rPr>
      <t>18×18</t>
    </r>
  </si>
  <si>
    <r>
      <t>24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24</t>
    </r>
  </si>
  <si>
    <t xml:space="preserve">Expected Tentative Budget
</t>
  </si>
  <si>
    <t>Minimum</t>
  </si>
  <si>
    <t>Maximum</t>
  </si>
  <si>
    <t>600×600×600</t>
  </si>
  <si>
    <t>Size in mm</t>
  </si>
  <si>
    <t>5×3×1.5</t>
  </si>
  <si>
    <t>2×3×2.5</t>
  </si>
  <si>
    <r>
      <t>5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3×3</t>
    </r>
  </si>
  <si>
    <t>Not Required Considering Bed Size</t>
  </si>
  <si>
    <t xml:space="preserve">CSSD area Required in Sq Ft </t>
  </si>
  <si>
    <t>@ 7.5 per bed</t>
  </si>
  <si>
    <t>Rs</t>
  </si>
  <si>
    <t>6.5 to 8 Lakhs</t>
  </si>
  <si>
    <t>7 to 8.5 Lakhs</t>
  </si>
  <si>
    <t>20 to 25 Lakhs</t>
  </si>
  <si>
    <t>30 to 38 Lakhs</t>
  </si>
  <si>
    <t>33 to 42 Lakhs</t>
  </si>
  <si>
    <t>52 to 65 Lakhs</t>
  </si>
  <si>
    <t>72 to 90 Lakhs</t>
  </si>
  <si>
    <t>1.1 to 1.4 Cr</t>
  </si>
  <si>
    <t>1.6 to 2 Cr</t>
  </si>
  <si>
    <t>1.8 to 2.25 Cr</t>
  </si>
  <si>
    <t>2.1 to 2.7 Cr</t>
  </si>
  <si>
    <t>2.5 to 3.1 Cr</t>
  </si>
  <si>
    <t xml:space="preserve">Vertical Autoclave </t>
  </si>
  <si>
    <t>Reactangular Autoclave</t>
  </si>
  <si>
    <t>Cyliendrical Autoclave</t>
  </si>
  <si>
    <t>ETO</t>
  </si>
  <si>
    <t>Washer Disinfector</t>
  </si>
  <si>
    <t>Ultrasonic Cleaner</t>
  </si>
  <si>
    <t xml:space="preserve">Hot Air Ovan </t>
  </si>
  <si>
    <t>Pass Box</t>
  </si>
  <si>
    <t xml:space="preserve">Storage Rack </t>
  </si>
  <si>
    <t xml:space="preserve">Open Trolly </t>
  </si>
  <si>
    <t xml:space="preserve">Close Trolly </t>
  </si>
  <si>
    <t xml:space="preserve">Work Table </t>
  </si>
  <si>
    <t>Expected Tentative Cost</t>
  </si>
  <si>
    <t>Thumbrule : CSSD Design &amp; Equipment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</si>
</sst>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theme="1"/>
      <name val="Calibri"/>
      <family val="2"/>
    </font>
    <font>
      <sz val="8.8000000000000007"/>
      <color theme="1"/>
      <name val="Calibri"/>
      <family val="2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Arial Unicode MS"/>
      <family val="2"/>
    </font>
    <font>
      <sz val="9.9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4" fontId="5" fillId="2" borderId="38" xfId="0" applyNumberFormat="1" applyFont="1" applyFill="1" applyBorder="1" applyAlignment="1">
      <alignment horizontal="center" vertical="center" wrapText="1"/>
    </xf>
    <xf numFmtId="4" fontId="0" fillId="0" borderId="42" xfId="0" applyNumberFormat="1" applyBorder="1" applyAlignment="1">
      <alignment horizontal="center" vertical="center" wrapText="1"/>
    </xf>
    <xf numFmtId="4" fontId="6" fillId="0" borderId="8" xfId="0" applyNumberFormat="1" applyFont="1" applyBorder="1" applyAlignment="1">
      <alignment horizontal="center" vertical="center" wrapText="1"/>
    </xf>
    <xf numFmtId="4" fontId="0" fillId="0" borderId="6" xfId="0" applyNumberFormat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 wrapText="1"/>
    </xf>
    <xf numFmtId="4" fontId="0" fillId="0" borderId="8" xfId="0" applyNumberFormat="1" applyBorder="1" applyAlignment="1">
      <alignment horizontal="center" vertical="center" wrapText="1"/>
    </xf>
    <xf numFmtId="4" fontId="0" fillId="0" borderId="47" xfId="0" applyNumberFormat="1" applyBorder="1" applyAlignment="1">
      <alignment horizontal="center" vertical="center" wrapText="1"/>
    </xf>
    <xf numFmtId="4" fontId="0" fillId="0" borderId="32" xfId="0" applyNumberFormat="1" applyBorder="1" applyAlignment="1">
      <alignment horizontal="center" vertical="center" wrapText="1"/>
    </xf>
    <xf numFmtId="4" fontId="0" fillId="0" borderId="30" xfId="0" applyNumberFormat="1" applyBorder="1" applyAlignment="1">
      <alignment horizontal="center" vertical="center" wrapText="1"/>
    </xf>
    <xf numFmtId="4" fontId="0" fillId="0" borderId="25" xfId="0" applyNumberFormat="1" applyBorder="1" applyAlignment="1">
      <alignment horizontal="center" vertical="center" wrapText="1"/>
    </xf>
    <xf numFmtId="4" fontId="0" fillId="0" borderId="38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8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4" fontId="5" fillId="4" borderId="8" xfId="0" applyNumberFormat="1" applyFont="1" applyFill="1" applyBorder="1" applyAlignment="1">
      <alignment horizontal="center" vertical="center" wrapText="1"/>
    </xf>
    <xf numFmtId="0" fontId="0" fillId="0" borderId="25" xfId="0" applyNumberFormat="1" applyBorder="1" applyAlignment="1">
      <alignment horizontal="center" vertical="center" wrapText="1"/>
    </xf>
    <xf numFmtId="0" fontId="0" fillId="0" borderId="38" xfId="0" applyNumberFormat="1" applyBorder="1" applyAlignment="1">
      <alignment horizontal="center" vertical="center" wrapText="1"/>
    </xf>
    <xf numFmtId="4" fontId="0" fillId="0" borderId="18" xfId="0" applyNumberFormat="1" applyBorder="1" applyAlignment="1">
      <alignment horizontal="center" vertical="center" wrapText="1"/>
    </xf>
    <xf numFmtId="4" fontId="0" fillId="0" borderId="2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" fontId="0" fillId="0" borderId="13" xfId="0" applyNumberFormat="1" applyBorder="1" applyAlignment="1">
      <alignment horizontal="center" vertical="center" wrapText="1"/>
    </xf>
    <xf numFmtId="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" fontId="5" fillId="4" borderId="13" xfId="0" applyNumberFormat="1" applyFont="1" applyFill="1" applyBorder="1" applyAlignment="1">
      <alignment horizontal="center" vertical="center" wrapText="1"/>
    </xf>
    <xf numFmtId="4" fontId="5" fillId="4" borderId="14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zoomScale="80" zoomScaleNormal="80" workbookViewId="0">
      <pane xSplit="1" ySplit="3" topLeftCell="C22" activePane="bottomRight" state="frozen"/>
      <selection pane="topRight" activeCell="B1" sqref="B1"/>
      <selection pane="bottomLeft" activeCell="A4" sqref="A4"/>
      <selection pane="bottomRight" activeCell="K46" sqref="K46"/>
    </sheetView>
  </sheetViews>
  <sheetFormatPr defaultRowHeight="15"/>
  <cols>
    <col min="1" max="1" width="37.28515625" style="13" customWidth="1"/>
    <col min="2" max="2" width="17.5703125" style="13" customWidth="1"/>
    <col min="3" max="3" width="17" style="48" customWidth="1"/>
    <col min="4" max="4" width="15" style="13" customWidth="1"/>
    <col min="5" max="5" width="15.5703125" style="13" customWidth="1"/>
    <col min="6" max="6" width="15.7109375" style="13" customWidth="1"/>
    <col min="7" max="7" width="17.140625" style="13" customWidth="1"/>
    <col min="8" max="8" width="16" style="13" customWidth="1"/>
    <col min="9" max="9" width="15.42578125" style="13" customWidth="1"/>
    <col min="10" max="10" width="19.7109375" style="13" customWidth="1"/>
    <col min="11" max="11" width="18.85546875" style="13" customWidth="1"/>
    <col min="12" max="12" width="12.140625" style="13" customWidth="1"/>
    <col min="13" max="14" width="14.7109375" style="13" customWidth="1"/>
    <col min="15" max="16" width="14.85546875" style="13" customWidth="1"/>
    <col min="17" max="17" width="13.7109375" style="13" bestFit="1" customWidth="1"/>
    <col min="18" max="18" width="13.7109375" style="13" customWidth="1"/>
    <col min="19" max="19" width="13.7109375" style="13" bestFit="1" customWidth="1"/>
    <col min="20" max="20" width="13.7109375" style="13" customWidth="1"/>
    <col min="21" max="21" width="13.7109375" style="13" bestFit="1" customWidth="1"/>
    <col min="22" max="16384" width="9.140625" style="13"/>
  </cols>
  <sheetData>
    <row r="1" spans="1:21" ht="15" customHeight="1">
      <c r="A1" s="96" t="s">
        <v>97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8"/>
    </row>
    <row r="2" spans="1:21" ht="15.75" customHeight="1" thickBo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1"/>
    </row>
    <row r="3" spans="1:21" s="15" customFormat="1" ht="28.5" customHeight="1" thickBot="1">
      <c r="A3" s="22" t="s">
        <v>0</v>
      </c>
      <c r="B3" s="23" t="s">
        <v>37</v>
      </c>
      <c r="C3" s="37" t="s">
        <v>7</v>
      </c>
      <c r="D3" s="24" t="s">
        <v>8</v>
      </c>
      <c r="E3" s="24" t="s">
        <v>9</v>
      </c>
      <c r="F3" s="24" t="s">
        <v>10</v>
      </c>
      <c r="G3" s="24" t="s">
        <v>11</v>
      </c>
      <c r="H3" s="24" t="s">
        <v>12</v>
      </c>
      <c r="I3" s="24" t="s">
        <v>13</v>
      </c>
      <c r="J3" s="24" t="s">
        <v>14</v>
      </c>
      <c r="K3" s="24" t="s">
        <v>15</v>
      </c>
      <c r="L3" s="102" t="s">
        <v>16</v>
      </c>
      <c r="M3" s="103"/>
      <c r="N3" s="102" t="s">
        <v>17</v>
      </c>
      <c r="O3" s="103"/>
      <c r="P3" s="102" t="s">
        <v>18</v>
      </c>
      <c r="Q3" s="103"/>
      <c r="R3" s="102" t="s">
        <v>19</v>
      </c>
      <c r="S3" s="103"/>
      <c r="T3" s="102" t="s">
        <v>20</v>
      </c>
      <c r="U3" s="108"/>
    </row>
    <row r="4" spans="1:21" ht="58.5" customHeight="1" thickBot="1">
      <c r="A4" s="25" t="s">
        <v>33</v>
      </c>
      <c r="B4" s="26"/>
      <c r="C4" s="38">
        <v>150</v>
      </c>
      <c r="D4" s="27">
        <v>200</v>
      </c>
      <c r="E4" s="27">
        <v>350</v>
      </c>
      <c r="F4" s="27">
        <v>500</v>
      </c>
      <c r="G4" s="27">
        <v>700</v>
      </c>
      <c r="H4" s="27">
        <v>1000</v>
      </c>
      <c r="I4" s="27">
        <v>1500</v>
      </c>
      <c r="J4" s="27">
        <v>2000</v>
      </c>
      <c r="K4" s="27">
        <v>3500</v>
      </c>
      <c r="L4" s="104">
        <v>5000</v>
      </c>
      <c r="M4" s="105"/>
      <c r="N4" s="104">
        <v>7000</v>
      </c>
      <c r="O4" s="105"/>
      <c r="P4" s="104">
        <v>8500</v>
      </c>
      <c r="Q4" s="105"/>
      <c r="R4" s="104">
        <v>10500</v>
      </c>
      <c r="S4" s="105"/>
      <c r="T4" s="28"/>
      <c r="U4" s="29">
        <v>14000</v>
      </c>
    </row>
    <row r="5" spans="1:21" ht="41.25" customHeight="1">
      <c r="A5" s="89" t="s">
        <v>29</v>
      </c>
      <c r="B5" s="16" t="s">
        <v>28</v>
      </c>
      <c r="C5" s="39" t="s">
        <v>42</v>
      </c>
      <c r="D5" s="30" t="s">
        <v>43</v>
      </c>
      <c r="E5" s="30" t="s">
        <v>25</v>
      </c>
      <c r="F5" s="30" t="s">
        <v>25</v>
      </c>
      <c r="G5" s="30" t="s">
        <v>25</v>
      </c>
      <c r="H5" s="30" t="s">
        <v>25</v>
      </c>
      <c r="I5" s="30">
        <v>0</v>
      </c>
      <c r="J5" s="30" t="s">
        <v>25</v>
      </c>
      <c r="K5" s="30">
        <v>0</v>
      </c>
      <c r="L5" s="106">
        <v>0</v>
      </c>
      <c r="M5" s="107"/>
      <c r="N5" s="106">
        <v>0</v>
      </c>
      <c r="O5" s="107"/>
      <c r="P5" s="106">
        <v>0</v>
      </c>
      <c r="Q5" s="107"/>
      <c r="R5" s="106">
        <v>0</v>
      </c>
      <c r="S5" s="107"/>
      <c r="T5" s="31">
        <v>0</v>
      </c>
      <c r="U5" s="32">
        <v>0</v>
      </c>
    </row>
    <row r="6" spans="1:21">
      <c r="A6" s="90"/>
      <c r="B6" s="5" t="s">
        <v>22</v>
      </c>
      <c r="C6" s="40">
        <v>1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0</v>
      </c>
      <c r="J6" s="1">
        <v>1</v>
      </c>
      <c r="K6" s="1">
        <v>0</v>
      </c>
      <c r="L6" s="68">
        <v>0</v>
      </c>
      <c r="M6" s="69"/>
      <c r="N6" s="68">
        <v>0</v>
      </c>
      <c r="O6" s="69"/>
      <c r="P6" s="68">
        <v>0</v>
      </c>
      <c r="Q6" s="69"/>
      <c r="R6" s="68">
        <v>0</v>
      </c>
      <c r="S6" s="69"/>
      <c r="T6" s="8">
        <v>0</v>
      </c>
      <c r="U6" s="2">
        <v>0</v>
      </c>
    </row>
    <row r="7" spans="1:21">
      <c r="A7" s="90"/>
      <c r="B7" s="5" t="s">
        <v>34</v>
      </c>
      <c r="C7" s="40">
        <v>480000</v>
      </c>
      <c r="D7" s="1">
        <v>520000</v>
      </c>
      <c r="E7" s="1">
        <v>580000</v>
      </c>
      <c r="F7" s="1">
        <v>580000</v>
      </c>
      <c r="G7" s="1">
        <v>580000</v>
      </c>
      <c r="H7" s="1">
        <v>580000</v>
      </c>
      <c r="I7" s="1">
        <v>0</v>
      </c>
      <c r="J7" s="1">
        <v>580000</v>
      </c>
      <c r="K7" s="1">
        <v>580000</v>
      </c>
      <c r="L7" s="68">
        <v>580000</v>
      </c>
      <c r="M7" s="69"/>
      <c r="N7" s="68">
        <v>580000</v>
      </c>
      <c r="O7" s="69"/>
      <c r="P7" s="68">
        <v>580000</v>
      </c>
      <c r="Q7" s="69"/>
      <c r="R7" s="1">
        <v>580000</v>
      </c>
      <c r="S7" s="1">
        <v>580000</v>
      </c>
      <c r="T7" s="1">
        <v>580000</v>
      </c>
      <c r="U7" s="2">
        <v>580000</v>
      </c>
    </row>
    <row r="8" spans="1:21" ht="15.75" thickBot="1">
      <c r="A8" s="91"/>
      <c r="B8" s="6" t="s">
        <v>35</v>
      </c>
      <c r="C8" s="41">
        <f>C6*C7</f>
        <v>480000</v>
      </c>
      <c r="D8" s="9">
        <f t="shared" ref="D8:U8" si="0">D6*D7</f>
        <v>520000</v>
      </c>
      <c r="E8" s="9">
        <f t="shared" si="0"/>
        <v>580000</v>
      </c>
      <c r="F8" s="9">
        <f t="shared" si="0"/>
        <v>1160000</v>
      </c>
      <c r="G8" s="9">
        <f t="shared" si="0"/>
        <v>1160000</v>
      </c>
      <c r="H8" s="9">
        <f t="shared" si="0"/>
        <v>580000</v>
      </c>
      <c r="I8" s="9">
        <f t="shared" si="0"/>
        <v>0</v>
      </c>
      <c r="J8" s="9">
        <f t="shared" si="0"/>
        <v>580000</v>
      </c>
      <c r="K8" s="9">
        <f t="shared" si="0"/>
        <v>0</v>
      </c>
      <c r="L8" s="9">
        <f t="shared" si="0"/>
        <v>0</v>
      </c>
      <c r="M8" s="9">
        <f t="shared" si="0"/>
        <v>0</v>
      </c>
      <c r="N8" s="9">
        <f t="shared" si="0"/>
        <v>0</v>
      </c>
      <c r="O8" s="9">
        <f t="shared" si="0"/>
        <v>0</v>
      </c>
      <c r="P8" s="9">
        <f t="shared" si="0"/>
        <v>0</v>
      </c>
      <c r="Q8" s="9">
        <f t="shared" si="0"/>
        <v>0</v>
      </c>
      <c r="R8" s="9">
        <f t="shared" si="0"/>
        <v>0</v>
      </c>
      <c r="S8" s="9">
        <f t="shared" si="0"/>
        <v>0</v>
      </c>
      <c r="T8" s="9">
        <f t="shared" si="0"/>
        <v>0</v>
      </c>
      <c r="U8" s="33">
        <f t="shared" si="0"/>
        <v>0</v>
      </c>
    </row>
    <row r="9" spans="1:21" ht="45" customHeight="1">
      <c r="A9" s="89" t="s">
        <v>30</v>
      </c>
      <c r="B9" s="16" t="s">
        <v>28</v>
      </c>
      <c r="C9" s="72" t="s">
        <v>44</v>
      </c>
      <c r="D9" s="88"/>
      <c r="E9" s="88"/>
      <c r="F9" s="88"/>
      <c r="G9" s="73"/>
      <c r="H9" s="17" t="s">
        <v>26</v>
      </c>
      <c r="I9" s="17" t="s">
        <v>26</v>
      </c>
      <c r="J9" s="17" t="s">
        <v>26</v>
      </c>
      <c r="K9" s="17" t="s">
        <v>26</v>
      </c>
      <c r="L9" s="17" t="s">
        <v>27</v>
      </c>
      <c r="M9" s="17" t="s">
        <v>26</v>
      </c>
      <c r="N9" s="17" t="s">
        <v>27</v>
      </c>
      <c r="O9" s="17" t="s">
        <v>26</v>
      </c>
      <c r="P9" s="17" t="s">
        <v>27</v>
      </c>
      <c r="Q9" s="17" t="s">
        <v>26</v>
      </c>
      <c r="R9" s="17" t="s">
        <v>27</v>
      </c>
      <c r="S9" s="17" t="s">
        <v>26</v>
      </c>
      <c r="T9" s="17" t="s">
        <v>27</v>
      </c>
      <c r="U9" s="20" t="s">
        <v>26</v>
      </c>
    </row>
    <row r="10" spans="1:21">
      <c r="A10" s="93"/>
      <c r="B10" s="5" t="s">
        <v>22</v>
      </c>
      <c r="C10" s="40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2</v>
      </c>
      <c r="J10" s="1">
        <v>2</v>
      </c>
      <c r="K10" s="1">
        <v>4</v>
      </c>
      <c r="L10" s="1">
        <v>1</v>
      </c>
      <c r="M10" s="1">
        <v>3</v>
      </c>
      <c r="N10" s="1">
        <v>2</v>
      </c>
      <c r="O10" s="1">
        <v>3</v>
      </c>
      <c r="P10" s="1">
        <v>2</v>
      </c>
      <c r="Q10" s="1">
        <v>3</v>
      </c>
      <c r="R10" s="1">
        <v>3</v>
      </c>
      <c r="S10" s="1">
        <v>3</v>
      </c>
      <c r="T10" s="1">
        <v>3</v>
      </c>
      <c r="U10" s="2">
        <v>3</v>
      </c>
    </row>
    <row r="11" spans="1:21">
      <c r="A11" s="93"/>
      <c r="B11" s="5" t="s">
        <v>34</v>
      </c>
      <c r="C11" s="40">
        <v>0</v>
      </c>
      <c r="D11" s="1">
        <v>0</v>
      </c>
      <c r="E11" s="1">
        <v>0</v>
      </c>
      <c r="F11" s="1">
        <v>0</v>
      </c>
      <c r="G11" s="1">
        <v>0</v>
      </c>
      <c r="H11" s="1">
        <v>2400000</v>
      </c>
      <c r="I11" s="1">
        <v>2400000</v>
      </c>
      <c r="J11" s="1">
        <v>2400000</v>
      </c>
      <c r="K11" s="1">
        <v>2400000</v>
      </c>
      <c r="L11" s="1">
        <v>3000000</v>
      </c>
      <c r="M11" s="1">
        <v>2400000</v>
      </c>
      <c r="N11" s="1">
        <v>3000000</v>
      </c>
      <c r="O11" s="1">
        <v>2400000</v>
      </c>
      <c r="P11" s="1">
        <v>3000000</v>
      </c>
      <c r="Q11" s="1">
        <v>2400000</v>
      </c>
      <c r="R11" s="1">
        <v>3000000</v>
      </c>
      <c r="S11" s="1">
        <v>2400000</v>
      </c>
      <c r="T11" s="1">
        <v>3000000</v>
      </c>
      <c r="U11" s="2">
        <v>2400000</v>
      </c>
    </row>
    <row r="12" spans="1:21" ht="15.75" thickBot="1">
      <c r="A12" s="95"/>
      <c r="B12" s="6" t="s">
        <v>35</v>
      </c>
      <c r="C12" s="41">
        <v>0</v>
      </c>
      <c r="D12" s="9">
        <v>0</v>
      </c>
      <c r="E12" s="9">
        <v>0</v>
      </c>
      <c r="F12" s="9">
        <v>0</v>
      </c>
      <c r="G12" s="9">
        <v>0</v>
      </c>
      <c r="H12" s="9">
        <f>H11*H10</f>
        <v>2400000</v>
      </c>
      <c r="I12" s="9">
        <f t="shared" ref="I12:U12" si="1">I11*I10</f>
        <v>4800000</v>
      </c>
      <c r="J12" s="9">
        <f t="shared" si="1"/>
        <v>4800000</v>
      </c>
      <c r="K12" s="9">
        <f t="shared" si="1"/>
        <v>9600000</v>
      </c>
      <c r="L12" s="9">
        <f t="shared" si="1"/>
        <v>3000000</v>
      </c>
      <c r="M12" s="9">
        <f t="shared" si="1"/>
        <v>7200000</v>
      </c>
      <c r="N12" s="9">
        <f t="shared" si="1"/>
        <v>6000000</v>
      </c>
      <c r="O12" s="9">
        <f t="shared" si="1"/>
        <v>7200000</v>
      </c>
      <c r="P12" s="9">
        <f t="shared" si="1"/>
        <v>6000000</v>
      </c>
      <c r="Q12" s="9">
        <f t="shared" si="1"/>
        <v>7200000</v>
      </c>
      <c r="R12" s="9">
        <f t="shared" si="1"/>
        <v>9000000</v>
      </c>
      <c r="S12" s="9">
        <f t="shared" si="1"/>
        <v>7200000</v>
      </c>
      <c r="T12" s="9">
        <f t="shared" si="1"/>
        <v>9000000</v>
      </c>
      <c r="U12" s="33">
        <f t="shared" si="1"/>
        <v>7200000</v>
      </c>
    </row>
    <row r="13" spans="1:21" ht="16.5" customHeight="1">
      <c r="A13" s="89" t="s">
        <v>31</v>
      </c>
      <c r="B13" s="16" t="s">
        <v>28</v>
      </c>
      <c r="C13" s="42" t="s">
        <v>38</v>
      </c>
      <c r="D13" s="17" t="s">
        <v>38</v>
      </c>
      <c r="E13" s="17" t="s">
        <v>38</v>
      </c>
      <c r="F13" s="17" t="s">
        <v>38</v>
      </c>
      <c r="G13" s="18" t="s">
        <v>38</v>
      </c>
      <c r="H13" s="76" t="s">
        <v>68</v>
      </c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8"/>
    </row>
    <row r="14" spans="1:21">
      <c r="A14" s="93"/>
      <c r="B14" s="5" t="s">
        <v>22</v>
      </c>
      <c r="C14" s="40">
        <v>1</v>
      </c>
      <c r="D14" s="1">
        <v>1</v>
      </c>
      <c r="E14" s="1">
        <v>1</v>
      </c>
      <c r="F14" s="1">
        <v>1</v>
      </c>
      <c r="G14" s="3">
        <v>1</v>
      </c>
      <c r="H14" s="79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1"/>
    </row>
    <row r="15" spans="1:21">
      <c r="A15" s="93"/>
      <c r="B15" s="5" t="s">
        <v>34</v>
      </c>
      <c r="C15" s="40">
        <v>85000</v>
      </c>
      <c r="D15" s="1">
        <v>85000</v>
      </c>
      <c r="E15" s="1">
        <v>85000</v>
      </c>
      <c r="F15" s="1">
        <v>85000</v>
      </c>
      <c r="G15" s="3">
        <v>85000</v>
      </c>
      <c r="H15" s="79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1"/>
    </row>
    <row r="16" spans="1:21" ht="15.75" thickBot="1">
      <c r="A16" s="95"/>
      <c r="B16" s="6" t="s">
        <v>35</v>
      </c>
      <c r="C16" s="41">
        <f>C15*C14</f>
        <v>85000</v>
      </c>
      <c r="D16" s="9">
        <f t="shared" ref="D16:G16" si="2">D15*D14</f>
        <v>85000</v>
      </c>
      <c r="E16" s="9">
        <f t="shared" si="2"/>
        <v>85000</v>
      </c>
      <c r="F16" s="9">
        <f t="shared" si="2"/>
        <v>85000</v>
      </c>
      <c r="G16" s="10">
        <f t="shared" si="2"/>
        <v>85000</v>
      </c>
      <c r="H16" s="82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4"/>
    </row>
    <row r="17" spans="1:21" ht="30" customHeight="1">
      <c r="A17" s="89" t="s">
        <v>32</v>
      </c>
      <c r="B17" s="16" t="s">
        <v>28</v>
      </c>
      <c r="C17" s="42" t="s">
        <v>45</v>
      </c>
      <c r="D17" s="17" t="s">
        <v>45</v>
      </c>
      <c r="E17" s="17" t="s">
        <v>45</v>
      </c>
      <c r="F17" s="17" t="s">
        <v>45</v>
      </c>
      <c r="G17" s="17" t="s">
        <v>45</v>
      </c>
      <c r="H17" s="17" t="s">
        <v>45</v>
      </c>
      <c r="I17" s="17" t="s">
        <v>45</v>
      </c>
      <c r="J17" s="17" t="s">
        <v>45</v>
      </c>
      <c r="K17" s="17" t="s">
        <v>45</v>
      </c>
      <c r="L17" s="72" t="s">
        <v>45</v>
      </c>
      <c r="M17" s="73"/>
      <c r="N17" s="72" t="s">
        <v>45</v>
      </c>
      <c r="O17" s="73"/>
      <c r="P17" s="72" t="s">
        <v>45</v>
      </c>
      <c r="Q17" s="73"/>
      <c r="R17" s="72" t="s">
        <v>45</v>
      </c>
      <c r="S17" s="73"/>
      <c r="T17" s="72" t="s">
        <v>45</v>
      </c>
      <c r="U17" s="86"/>
    </row>
    <row r="18" spans="1:21">
      <c r="A18" s="93"/>
      <c r="B18" s="5" t="s">
        <v>22</v>
      </c>
      <c r="C18" s="40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68">
        <v>2</v>
      </c>
      <c r="M18" s="69"/>
      <c r="N18" s="68">
        <v>2</v>
      </c>
      <c r="O18" s="69"/>
      <c r="P18" s="68">
        <v>2</v>
      </c>
      <c r="Q18" s="69"/>
      <c r="R18" s="68">
        <v>2</v>
      </c>
      <c r="S18" s="69"/>
      <c r="T18" s="68">
        <v>2</v>
      </c>
      <c r="U18" s="85"/>
    </row>
    <row r="19" spans="1:21">
      <c r="A19" s="93"/>
      <c r="B19" s="5" t="s">
        <v>34</v>
      </c>
      <c r="C19" s="40">
        <v>250000</v>
      </c>
      <c r="D19" s="1">
        <v>250000</v>
      </c>
      <c r="E19" s="1">
        <v>250000</v>
      </c>
      <c r="F19" s="1">
        <v>250000</v>
      </c>
      <c r="G19" s="1">
        <v>250000</v>
      </c>
      <c r="H19" s="1">
        <v>250000</v>
      </c>
      <c r="I19" s="1">
        <v>250000</v>
      </c>
      <c r="J19" s="1">
        <v>250000</v>
      </c>
      <c r="K19" s="1">
        <v>250000</v>
      </c>
      <c r="L19" s="68">
        <v>250000</v>
      </c>
      <c r="M19" s="69"/>
      <c r="N19" s="68">
        <v>250001</v>
      </c>
      <c r="O19" s="69"/>
      <c r="P19" s="68">
        <v>250002</v>
      </c>
      <c r="Q19" s="69"/>
      <c r="R19" s="68">
        <v>250003</v>
      </c>
      <c r="S19" s="69"/>
      <c r="T19" s="68">
        <v>250004</v>
      </c>
      <c r="U19" s="69"/>
    </row>
    <row r="20" spans="1:21" ht="15.75" thickBot="1">
      <c r="A20" s="95"/>
      <c r="B20" s="6" t="s">
        <v>35</v>
      </c>
      <c r="C20" s="43">
        <f>C19*C18</f>
        <v>0</v>
      </c>
      <c r="D20" s="34">
        <f t="shared" ref="D20:T20" si="3">D19*D18</f>
        <v>0</v>
      </c>
      <c r="E20" s="34">
        <f t="shared" si="3"/>
        <v>250000</v>
      </c>
      <c r="F20" s="34">
        <f t="shared" si="3"/>
        <v>250000</v>
      </c>
      <c r="G20" s="34">
        <f t="shared" si="3"/>
        <v>250000</v>
      </c>
      <c r="H20" s="34">
        <f t="shared" si="3"/>
        <v>250000</v>
      </c>
      <c r="I20" s="34">
        <f t="shared" si="3"/>
        <v>250000</v>
      </c>
      <c r="J20" s="34">
        <f t="shared" si="3"/>
        <v>250000</v>
      </c>
      <c r="K20" s="34">
        <f t="shared" si="3"/>
        <v>250000</v>
      </c>
      <c r="L20" s="74">
        <f t="shared" si="3"/>
        <v>500000</v>
      </c>
      <c r="M20" s="75"/>
      <c r="N20" s="74">
        <f t="shared" si="3"/>
        <v>500002</v>
      </c>
      <c r="O20" s="75"/>
      <c r="P20" s="74">
        <f t="shared" si="3"/>
        <v>500004</v>
      </c>
      <c r="Q20" s="75"/>
      <c r="R20" s="74">
        <f t="shared" si="3"/>
        <v>500006</v>
      </c>
      <c r="S20" s="75"/>
      <c r="T20" s="74">
        <f t="shared" si="3"/>
        <v>500008</v>
      </c>
      <c r="U20" s="87"/>
    </row>
    <row r="21" spans="1:21">
      <c r="A21" s="89" t="s">
        <v>1</v>
      </c>
      <c r="B21" s="16" t="s">
        <v>28</v>
      </c>
      <c r="C21" s="42" t="s">
        <v>46</v>
      </c>
      <c r="D21" s="17" t="s">
        <v>46</v>
      </c>
      <c r="E21" s="20" t="s">
        <v>46</v>
      </c>
      <c r="F21" s="19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49</v>
      </c>
      <c r="L21" s="72" t="s">
        <v>49</v>
      </c>
      <c r="M21" s="73"/>
      <c r="N21" s="72" t="s">
        <v>49</v>
      </c>
      <c r="O21" s="73"/>
      <c r="P21" s="72" t="s">
        <v>49</v>
      </c>
      <c r="Q21" s="73"/>
      <c r="R21" s="72" t="s">
        <v>49</v>
      </c>
      <c r="S21" s="73"/>
      <c r="T21" s="72" t="s">
        <v>49</v>
      </c>
      <c r="U21" s="73"/>
    </row>
    <row r="22" spans="1:21">
      <c r="A22" s="93"/>
      <c r="B22" s="5" t="s">
        <v>22</v>
      </c>
      <c r="C22" s="40">
        <v>0</v>
      </c>
      <c r="D22" s="1">
        <v>0</v>
      </c>
      <c r="E22" s="2">
        <v>1</v>
      </c>
      <c r="F22" s="4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68">
        <v>1</v>
      </c>
      <c r="M22" s="69"/>
      <c r="N22" s="68">
        <v>1</v>
      </c>
      <c r="O22" s="69"/>
      <c r="P22" s="68">
        <v>1</v>
      </c>
      <c r="Q22" s="69"/>
      <c r="R22" s="68">
        <v>1</v>
      </c>
      <c r="S22" s="69"/>
      <c r="T22" s="68">
        <v>1</v>
      </c>
      <c r="U22" s="69"/>
    </row>
    <row r="23" spans="1:21">
      <c r="A23" s="93"/>
      <c r="B23" s="5" t="s">
        <v>34</v>
      </c>
      <c r="C23" s="40">
        <v>450000</v>
      </c>
      <c r="D23" s="1">
        <v>450000</v>
      </c>
      <c r="E23" s="2">
        <v>450000</v>
      </c>
      <c r="F23" s="4">
        <v>450000</v>
      </c>
      <c r="G23" s="1">
        <v>450000</v>
      </c>
      <c r="H23" s="1">
        <v>450000</v>
      </c>
      <c r="I23" s="1">
        <v>450000</v>
      </c>
      <c r="J23" s="1">
        <v>450000</v>
      </c>
      <c r="K23" s="1">
        <v>1400000</v>
      </c>
      <c r="L23" s="68">
        <v>1400000</v>
      </c>
      <c r="M23" s="69"/>
      <c r="N23" s="68">
        <v>1400000</v>
      </c>
      <c r="O23" s="69"/>
      <c r="P23" s="68">
        <v>1400000</v>
      </c>
      <c r="Q23" s="69"/>
      <c r="R23" s="68">
        <v>1400000</v>
      </c>
      <c r="S23" s="69"/>
      <c r="T23" s="68">
        <v>1400000</v>
      </c>
      <c r="U23" s="69"/>
    </row>
    <row r="24" spans="1:21" ht="15.75" thickBot="1">
      <c r="A24" s="95"/>
      <c r="B24" s="6" t="s">
        <v>35</v>
      </c>
      <c r="C24" s="44">
        <v>0</v>
      </c>
      <c r="D24" s="9">
        <v>0</v>
      </c>
      <c r="E24" s="33">
        <f>E23*E22</f>
        <v>450000</v>
      </c>
      <c r="F24" s="33">
        <f t="shared" ref="F24:K24" si="4">F23*F22</f>
        <v>450000</v>
      </c>
      <c r="G24" s="33">
        <f t="shared" si="4"/>
        <v>450000</v>
      </c>
      <c r="H24" s="33">
        <f t="shared" si="4"/>
        <v>450000</v>
      </c>
      <c r="I24" s="33">
        <f t="shared" si="4"/>
        <v>450000</v>
      </c>
      <c r="J24" s="33">
        <f t="shared" si="4"/>
        <v>450000</v>
      </c>
      <c r="K24" s="33">
        <f t="shared" si="4"/>
        <v>1400000</v>
      </c>
      <c r="L24" s="74">
        <f>L23*L22</f>
        <v>1400000</v>
      </c>
      <c r="M24" s="75"/>
      <c r="N24" s="74">
        <f t="shared" ref="N24" si="5">N23*N22</f>
        <v>1400000</v>
      </c>
      <c r="O24" s="75"/>
      <c r="P24" s="74">
        <f t="shared" ref="P24" si="6">P23*P22</f>
        <v>1400000</v>
      </c>
      <c r="Q24" s="75"/>
      <c r="R24" s="74">
        <f t="shared" ref="R24" si="7">R23*R22</f>
        <v>1400000</v>
      </c>
      <c r="S24" s="75"/>
      <c r="T24" s="74">
        <f t="shared" ref="T24" si="8">T23*T22</f>
        <v>1400000</v>
      </c>
      <c r="U24" s="75"/>
    </row>
    <row r="25" spans="1:21">
      <c r="A25" s="92" t="s">
        <v>6</v>
      </c>
      <c r="B25" s="12" t="s">
        <v>28</v>
      </c>
      <c r="C25" s="45" t="s">
        <v>47</v>
      </c>
      <c r="D25" s="35" t="s">
        <v>47</v>
      </c>
      <c r="E25" s="35" t="s">
        <v>47</v>
      </c>
      <c r="F25" s="35" t="s">
        <v>47</v>
      </c>
      <c r="G25" s="35" t="s">
        <v>47</v>
      </c>
      <c r="H25" s="35" t="s">
        <v>47</v>
      </c>
      <c r="I25" s="35" t="s">
        <v>47</v>
      </c>
      <c r="J25" s="35" t="s">
        <v>47</v>
      </c>
      <c r="K25" s="35" t="s">
        <v>47</v>
      </c>
      <c r="L25" s="72" t="s">
        <v>47</v>
      </c>
      <c r="M25" s="73"/>
      <c r="N25" s="72" t="s">
        <v>47</v>
      </c>
      <c r="O25" s="73"/>
      <c r="P25" s="72" t="s">
        <v>47</v>
      </c>
      <c r="Q25" s="73"/>
      <c r="R25" s="72" t="s">
        <v>47</v>
      </c>
      <c r="S25" s="73"/>
      <c r="T25" s="72" t="s">
        <v>48</v>
      </c>
      <c r="U25" s="73"/>
    </row>
    <row r="26" spans="1:21">
      <c r="A26" s="93"/>
      <c r="B26" s="5" t="s">
        <v>22</v>
      </c>
      <c r="C26" s="46">
        <v>0</v>
      </c>
      <c r="D26" s="11">
        <v>0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2</v>
      </c>
      <c r="L26" s="68">
        <v>2</v>
      </c>
      <c r="M26" s="69"/>
      <c r="N26" s="68">
        <v>2</v>
      </c>
      <c r="O26" s="69"/>
      <c r="P26" s="68">
        <v>2</v>
      </c>
      <c r="Q26" s="69"/>
      <c r="R26" s="68">
        <v>2</v>
      </c>
      <c r="S26" s="69"/>
      <c r="T26" s="68">
        <v>2</v>
      </c>
      <c r="U26" s="69"/>
    </row>
    <row r="27" spans="1:21">
      <c r="A27" s="93"/>
      <c r="B27" s="5" t="s">
        <v>34</v>
      </c>
      <c r="C27" s="46">
        <v>55000</v>
      </c>
      <c r="D27" s="11">
        <v>55000</v>
      </c>
      <c r="E27" s="11">
        <v>55000</v>
      </c>
      <c r="F27" s="11">
        <v>55000</v>
      </c>
      <c r="G27" s="11">
        <v>55000</v>
      </c>
      <c r="H27" s="11">
        <v>55000</v>
      </c>
      <c r="I27" s="11">
        <v>55000</v>
      </c>
      <c r="J27" s="11">
        <v>55000</v>
      </c>
      <c r="K27" s="11">
        <v>55000</v>
      </c>
      <c r="L27" s="68">
        <v>55000</v>
      </c>
      <c r="M27" s="69"/>
      <c r="N27" s="68">
        <v>55000</v>
      </c>
      <c r="O27" s="69"/>
      <c r="P27" s="68">
        <v>55000</v>
      </c>
      <c r="Q27" s="69"/>
      <c r="R27" s="68">
        <v>55000</v>
      </c>
      <c r="S27" s="69"/>
      <c r="T27" s="68">
        <v>55000</v>
      </c>
      <c r="U27" s="85"/>
    </row>
    <row r="28" spans="1:21" ht="27" customHeight="1" thickBot="1">
      <c r="A28" s="94"/>
      <c r="B28" s="7" t="s">
        <v>35</v>
      </c>
      <c r="C28" s="46">
        <f>C27*C26</f>
        <v>0</v>
      </c>
      <c r="D28" s="46">
        <f>D27*D26</f>
        <v>0</v>
      </c>
      <c r="E28" s="11">
        <f>E27*E26</f>
        <v>55000</v>
      </c>
      <c r="F28" s="11">
        <f t="shared" ref="F28:K28" si="9">F27*F26</f>
        <v>55000</v>
      </c>
      <c r="G28" s="11">
        <f t="shared" si="9"/>
        <v>55000</v>
      </c>
      <c r="H28" s="11">
        <f t="shared" si="9"/>
        <v>55000</v>
      </c>
      <c r="I28" s="11">
        <f t="shared" si="9"/>
        <v>55000</v>
      </c>
      <c r="J28" s="11">
        <f t="shared" si="9"/>
        <v>55000</v>
      </c>
      <c r="K28" s="11">
        <f t="shared" si="9"/>
        <v>110000</v>
      </c>
      <c r="L28" s="70">
        <f>L27*L26</f>
        <v>110000</v>
      </c>
      <c r="M28" s="71"/>
      <c r="N28" s="70">
        <f t="shared" ref="N28" si="10">N27*N26</f>
        <v>110000</v>
      </c>
      <c r="O28" s="71"/>
      <c r="P28" s="70">
        <f t="shared" ref="P28" si="11">P27*P26</f>
        <v>110000</v>
      </c>
      <c r="Q28" s="71"/>
      <c r="R28" s="70">
        <f t="shared" ref="R28" si="12">R27*R26</f>
        <v>110000</v>
      </c>
      <c r="S28" s="71"/>
      <c r="T28" s="70">
        <f t="shared" ref="T28" si="13">T27*T26</f>
        <v>110000</v>
      </c>
      <c r="U28" s="71"/>
    </row>
    <row r="29" spans="1:21">
      <c r="A29" s="89" t="s">
        <v>36</v>
      </c>
      <c r="B29" s="16" t="s">
        <v>28</v>
      </c>
      <c r="C29" s="47" t="s">
        <v>50</v>
      </c>
      <c r="D29" s="36" t="s">
        <v>50</v>
      </c>
      <c r="E29" s="36" t="s">
        <v>50</v>
      </c>
      <c r="F29" s="36" t="s">
        <v>50</v>
      </c>
      <c r="G29" s="36" t="s">
        <v>50</v>
      </c>
      <c r="H29" s="36" t="s">
        <v>50</v>
      </c>
      <c r="I29" s="36" t="s">
        <v>50</v>
      </c>
      <c r="J29" s="36" t="s">
        <v>50</v>
      </c>
      <c r="K29" s="36" t="s">
        <v>50</v>
      </c>
      <c r="L29" s="72" t="s">
        <v>51</v>
      </c>
      <c r="M29" s="73"/>
      <c r="N29" s="72" t="s">
        <v>51</v>
      </c>
      <c r="O29" s="73"/>
      <c r="P29" s="72" t="s">
        <v>51</v>
      </c>
      <c r="Q29" s="73"/>
      <c r="R29" s="72" t="s">
        <v>51</v>
      </c>
      <c r="S29" s="73"/>
      <c r="T29" s="72" t="s">
        <v>51</v>
      </c>
      <c r="U29" s="73"/>
    </row>
    <row r="30" spans="1:21">
      <c r="A30" s="93"/>
      <c r="B30" s="5" t="s">
        <v>22</v>
      </c>
      <c r="C30" s="46">
        <v>0</v>
      </c>
      <c r="D30" s="11">
        <v>0</v>
      </c>
      <c r="E30" s="11">
        <v>0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68">
        <v>2</v>
      </c>
      <c r="M30" s="69"/>
      <c r="N30" s="68">
        <v>2</v>
      </c>
      <c r="O30" s="69"/>
      <c r="P30" s="68">
        <v>2</v>
      </c>
      <c r="Q30" s="69"/>
      <c r="R30" s="68">
        <v>2</v>
      </c>
      <c r="S30" s="69"/>
      <c r="T30" s="68">
        <v>2</v>
      </c>
      <c r="U30" s="69"/>
    </row>
    <row r="31" spans="1:21">
      <c r="A31" s="93"/>
      <c r="B31" s="5" t="s">
        <v>34</v>
      </c>
      <c r="C31" s="46">
        <v>45000</v>
      </c>
      <c r="D31" s="11">
        <v>45000</v>
      </c>
      <c r="E31" s="11">
        <v>45000</v>
      </c>
      <c r="F31" s="11">
        <v>45000</v>
      </c>
      <c r="G31" s="11">
        <v>45000</v>
      </c>
      <c r="H31" s="11">
        <v>45000</v>
      </c>
      <c r="I31" s="11">
        <v>45000</v>
      </c>
      <c r="J31" s="11">
        <v>45000</v>
      </c>
      <c r="K31" s="11">
        <v>45000</v>
      </c>
      <c r="L31" s="68">
        <v>45000</v>
      </c>
      <c r="M31" s="69"/>
      <c r="N31" s="68">
        <v>45000</v>
      </c>
      <c r="O31" s="69"/>
      <c r="P31" s="68">
        <v>45000</v>
      </c>
      <c r="Q31" s="69"/>
      <c r="R31" s="68">
        <v>45000</v>
      </c>
      <c r="S31" s="69"/>
      <c r="T31" s="68">
        <v>45000</v>
      </c>
      <c r="U31" s="69"/>
    </row>
    <row r="32" spans="1:21" ht="15.75" thickBot="1">
      <c r="A32" s="95"/>
      <c r="B32" s="6" t="s">
        <v>35</v>
      </c>
      <c r="C32" s="41">
        <f>C31*C30</f>
        <v>0</v>
      </c>
      <c r="D32" s="9">
        <f t="shared" ref="D32:K32" si="14">D31*D30</f>
        <v>0</v>
      </c>
      <c r="E32" s="9">
        <f t="shared" si="14"/>
        <v>0</v>
      </c>
      <c r="F32" s="9">
        <f t="shared" si="14"/>
        <v>45000</v>
      </c>
      <c r="G32" s="9">
        <f t="shared" si="14"/>
        <v>45000</v>
      </c>
      <c r="H32" s="9">
        <f t="shared" si="14"/>
        <v>45000</v>
      </c>
      <c r="I32" s="9">
        <f t="shared" si="14"/>
        <v>45000</v>
      </c>
      <c r="J32" s="9">
        <f t="shared" si="14"/>
        <v>45000</v>
      </c>
      <c r="K32" s="9">
        <f t="shared" si="14"/>
        <v>45000</v>
      </c>
      <c r="L32" s="74">
        <f>L31*L30</f>
        <v>90000</v>
      </c>
      <c r="M32" s="75"/>
      <c r="N32" s="74">
        <f t="shared" ref="N32" si="15">N31*N30</f>
        <v>90000</v>
      </c>
      <c r="O32" s="75"/>
      <c r="P32" s="74">
        <f t="shared" ref="P32" si="16">P31*P30</f>
        <v>90000</v>
      </c>
      <c r="Q32" s="75"/>
      <c r="R32" s="74">
        <f t="shared" ref="R32" si="17">R31*R30</f>
        <v>90000</v>
      </c>
      <c r="S32" s="75"/>
      <c r="T32" s="74">
        <f t="shared" ref="T32" si="18">T31*T30</f>
        <v>90000</v>
      </c>
      <c r="U32" s="75"/>
    </row>
    <row r="33" spans="1:21" ht="45.75" customHeight="1" thickBot="1">
      <c r="A33" s="89" t="s">
        <v>3</v>
      </c>
      <c r="B33" s="16" t="s">
        <v>28</v>
      </c>
      <c r="C33" s="47">
        <v>0</v>
      </c>
      <c r="D33" s="36">
        <v>0</v>
      </c>
      <c r="E33" s="36">
        <v>0</v>
      </c>
      <c r="F33" s="36" t="s">
        <v>52</v>
      </c>
      <c r="G33" s="36" t="s">
        <v>52</v>
      </c>
      <c r="H33" s="36" t="s">
        <v>52</v>
      </c>
      <c r="I33" s="36">
        <v>105</v>
      </c>
      <c r="J33" s="36" t="s">
        <v>53</v>
      </c>
      <c r="K33" s="36" t="s">
        <v>53</v>
      </c>
      <c r="L33" s="72" t="s">
        <v>53</v>
      </c>
      <c r="M33" s="73"/>
      <c r="N33" s="72" t="s">
        <v>53</v>
      </c>
      <c r="O33" s="73"/>
      <c r="P33" s="72" t="s">
        <v>53</v>
      </c>
      <c r="Q33" s="73"/>
      <c r="R33" s="72" t="s">
        <v>53</v>
      </c>
      <c r="S33" s="73"/>
      <c r="T33" s="72" t="s">
        <v>53</v>
      </c>
      <c r="U33" s="73"/>
    </row>
    <row r="34" spans="1:21">
      <c r="A34" s="93"/>
      <c r="B34" s="5" t="s">
        <v>22</v>
      </c>
      <c r="C34" s="46">
        <v>0</v>
      </c>
      <c r="D34" s="11">
        <v>0</v>
      </c>
      <c r="E34" s="11">
        <v>0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72">
        <v>1</v>
      </c>
      <c r="M34" s="73"/>
      <c r="N34" s="72">
        <v>1</v>
      </c>
      <c r="O34" s="73"/>
      <c r="P34" s="72">
        <v>1</v>
      </c>
      <c r="Q34" s="73"/>
      <c r="R34" s="72">
        <v>1</v>
      </c>
      <c r="S34" s="73"/>
      <c r="T34" s="72">
        <v>1</v>
      </c>
      <c r="U34" s="73"/>
    </row>
    <row r="35" spans="1:21">
      <c r="A35" s="93"/>
      <c r="B35" s="5" t="s">
        <v>34</v>
      </c>
      <c r="C35" s="46">
        <v>275000</v>
      </c>
      <c r="D35" s="46">
        <v>275000</v>
      </c>
      <c r="E35" s="46">
        <v>275000</v>
      </c>
      <c r="F35" s="11">
        <v>275000</v>
      </c>
      <c r="G35" s="11">
        <v>275000</v>
      </c>
      <c r="H35" s="11">
        <v>275000</v>
      </c>
      <c r="I35" s="11">
        <v>275000</v>
      </c>
      <c r="J35" s="11">
        <v>3500000</v>
      </c>
      <c r="K35" s="11">
        <v>3500000</v>
      </c>
      <c r="L35" s="68">
        <v>3500000</v>
      </c>
      <c r="M35" s="69"/>
      <c r="N35" s="68">
        <v>3500000</v>
      </c>
      <c r="O35" s="69"/>
      <c r="P35" s="68">
        <v>3500000</v>
      </c>
      <c r="Q35" s="69"/>
      <c r="R35" s="68">
        <v>3500000</v>
      </c>
      <c r="S35" s="69"/>
      <c r="T35" s="68">
        <v>3500000</v>
      </c>
      <c r="U35" s="69"/>
    </row>
    <row r="36" spans="1:21" ht="17.25" customHeight="1" thickBot="1">
      <c r="A36" s="95"/>
      <c r="B36" s="6" t="s">
        <v>35</v>
      </c>
      <c r="C36" s="41">
        <f>C35*C34</f>
        <v>0</v>
      </c>
      <c r="D36" s="21">
        <f t="shared" ref="D36:E36" si="19">D34*D35</f>
        <v>0</v>
      </c>
      <c r="E36" s="21">
        <f t="shared" si="19"/>
        <v>0</v>
      </c>
      <c r="F36" s="9">
        <f>F34*F35</f>
        <v>275000</v>
      </c>
      <c r="G36" s="9">
        <f t="shared" ref="G36:K36" si="20">G34*G35</f>
        <v>275000</v>
      </c>
      <c r="H36" s="9">
        <f t="shared" si="20"/>
        <v>275000</v>
      </c>
      <c r="I36" s="9">
        <f t="shared" si="20"/>
        <v>275000</v>
      </c>
      <c r="J36" s="9">
        <f t="shared" si="20"/>
        <v>3500000</v>
      </c>
      <c r="K36" s="9">
        <f t="shared" si="20"/>
        <v>3500000</v>
      </c>
      <c r="L36" s="74">
        <f>L35*L34</f>
        <v>3500000</v>
      </c>
      <c r="M36" s="75"/>
      <c r="N36" s="74">
        <f t="shared" ref="N36" si="21">N35*N34</f>
        <v>3500000</v>
      </c>
      <c r="O36" s="75"/>
      <c r="P36" s="74">
        <f t="shared" ref="P36" si="22">P35*P34</f>
        <v>3500000</v>
      </c>
      <c r="Q36" s="75"/>
      <c r="R36" s="74">
        <f t="shared" ref="R36" si="23">R35*R34</f>
        <v>3500000</v>
      </c>
      <c r="S36" s="75"/>
      <c r="T36" s="74">
        <f>T35*T34</f>
        <v>3500000</v>
      </c>
      <c r="U36" s="75"/>
    </row>
    <row r="37" spans="1:21" ht="15.75" thickBot="1">
      <c r="A37" s="89" t="s">
        <v>2</v>
      </c>
      <c r="B37" s="16" t="s">
        <v>28</v>
      </c>
      <c r="C37" s="42" t="s">
        <v>54</v>
      </c>
      <c r="D37" s="42" t="s">
        <v>54</v>
      </c>
      <c r="E37" s="42" t="s">
        <v>54</v>
      </c>
      <c r="F37" s="17" t="s">
        <v>54</v>
      </c>
      <c r="G37" s="17" t="s">
        <v>54</v>
      </c>
      <c r="H37" s="17" t="s">
        <v>55</v>
      </c>
      <c r="I37" s="17" t="s">
        <v>56</v>
      </c>
      <c r="J37" s="17" t="s">
        <v>57</v>
      </c>
      <c r="K37" s="17" t="s">
        <v>57</v>
      </c>
      <c r="L37" s="72" t="s">
        <v>57</v>
      </c>
      <c r="M37" s="73"/>
      <c r="N37" s="72" t="s">
        <v>57</v>
      </c>
      <c r="O37" s="73"/>
      <c r="P37" s="72" t="s">
        <v>57</v>
      </c>
      <c r="Q37" s="73"/>
      <c r="R37" s="72" t="s">
        <v>57</v>
      </c>
      <c r="S37" s="73"/>
      <c r="T37" s="72" t="s">
        <v>57</v>
      </c>
      <c r="U37" s="73"/>
    </row>
    <row r="38" spans="1:21" ht="15.75" thickBot="1">
      <c r="A38" s="93"/>
      <c r="B38" s="5" t="s">
        <v>22</v>
      </c>
      <c r="C38" s="40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68">
        <v>1</v>
      </c>
      <c r="M38" s="69"/>
      <c r="N38" s="68">
        <v>2</v>
      </c>
      <c r="O38" s="69"/>
      <c r="P38" s="72">
        <v>2</v>
      </c>
      <c r="Q38" s="73"/>
      <c r="R38" s="72">
        <v>2</v>
      </c>
      <c r="S38" s="73"/>
      <c r="T38" s="72">
        <v>2</v>
      </c>
      <c r="U38" s="86"/>
    </row>
    <row r="39" spans="1:21">
      <c r="A39" s="93"/>
      <c r="B39" s="5" t="s">
        <v>34</v>
      </c>
      <c r="C39" s="40">
        <v>185000</v>
      </c>
      <c r="D39" s="40">
        <v>185000</v>
      </c>
      <c r="E39" s="40">
        <v>185000</v>
      </c>
      <c r="F39" s="1">
        <v>185000</v>
      </c>
      <c r="G39" s="1">
        <v>185000</v>
      </c>
      <c r="H39" s="1">
        <v>240000</v>
      </c>
      <c r="I39" s="1">
        <v>270000</v>
      </c>
      <c r="J39" s="1">
        <v>350000</v>
      </c>
      <c r="K39" s="1">
        <v>350000</v>
      </c>
      <c r="L39" s="68">
        <v>350000</v>
      </c>
      <c r="M39" s="69"/>
      <c r="N39" s="72">
        <v>350000</v>
      </c>
      <c r="O39" s="73"/>
      <c r="P39" s="72">
        <v>350000</v>
      </c>
      <c r="Q39" s="73"/>
      <c r="R39" s="72">
        <v>350000</v>
      </c>
      <c r="S39" s="73"/>
      <c r="T39" s="72">
        <v>350000</v>
      </c>
      <c r="U39" s="73"/>
    </row>
    <row r="40" spans="1:21" ht="17.25" customHeight="1" thickBot="1">
      <c r="A40" s="95"/>
      <c r="B40" s="6" t="s">
        <v>35</v>
      </c>
      <c r="C40" s="41">
        <f>C39*C38</f>
        <v>0</v>
      </c>
      <c r="D40" s="9">
        <f t="shared" ref="D40:K40" si="24">D39*D38</f>
        <v>0</v>
      </c>
      <c r="E40" s="9">
        <f t="shared" si="24"/>
        <v>0</v>
      </c>
      <c r="F40" s="9">
        <f t="shared" si="24"/>
        <v>185000</v>
      </c>
      <c r="G40" s="9">
        <f t="shared" si="24"/>
        <v>185000</v>
      </c>
      <c r="H40" s="9">
        <f t="shared" si="24"/>
        <v>240000</v>
      </c>
      <c r="I40" s="9">
        <f t="shared" si="24"/>
        <v>270000</v>
      </c>
      <c r="J40" s="9">
        <f t="shared" si="24"/>
        <v>350000</v>
      </c>
      <c r="K40" s="9">
        <f t="shared" si="24"/>
        <v>350000</v>
      </c>
      <c r="L40" s="74">
        <f>L39*L38</f>
        <v>350000</v>
      </c>
      <c r="M40" s="75"/>
      <c r="N40" s="74">
        <f t="shared" ref="N40" si="25">N39*N38</f>
        <v>700000</v>
      </c>
      <c r="O40" s="75"/>
      <c r="P40" s="74">
        <f t="shared" ref="P40" si="26">P39*P38</f>
        <v>700000</v>
      </c>
      <c r="Q40" s="75"/>
      <c r="R40" s="74">
        <f t="shared" ref="R40" si="27">R39*R38</f>
        <v>700000</v>
      </c>
      <c r="S40" s="75"/>
      <c r="T40" s="74">
        <f t="shared" ref="T40" si="28">T39*T38</f>
        <v>700000</v>
      </c>
      <c r="U40" s="75"/>
    </row>
    <row r="41" spans="1:21">
      <c r="A41" s="89" t="s">
        <v>39</v>
      </c>
      <c r="B41" s="16" t="s">
        <v>28</v>
      </c>
      <c r="C41" s="17" t="s">
        <v>58</v>
      </c>
      <c r="D41" s="17" t="s">
        <v>58</v>
      </c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59</v>
      </c>
      <c r="J41" s="17" t="s">
        <v>59</v>
      </c>
      <c r="K41" s="17" t="s">
        <v>59</v>
      </c>
      <c r="L41" s="72" t="s">
        <v>59</v>
      </c>
      <c r="M41" s="73"/>
      <c r="N41" s="72" t="s">
        <v>59</v>
      </c>
      <c r="O41" s="73"/>
      <c r="P41" s="72" t="s">
        <v>59</v>
      </c>
      <c r="Q41" s="73"/>
      <c r="R41" s="72" t="s">
        <v>59</v>
      </c>
      <c r="S41" s="73"/>
      <c r="T41" s="72" t="s">
        <v>59</v>
      </c>
      <c r="U41" s="73"/>
    </row>
    <row r="42" spans="1:21">
      <c r="A42" s="93"/>
      <c r="B42" s="5" t="s">
        <v>22</v>
      </c>
      <c r="C42" s="40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68">
        <v>2</v>
      </c>
      <c r="M42" s="69"/>
      <c r="N42" s="68">
        <v>2</v>
      </c>
      <c r="O42" s="69"/>
      <c r="P42" s="68">
        <v>2</v>
      </c>
      <c r="Q42" s="69"/>
      <c r="R42" s="68">
        <v>2</v>
      </c>
      <c r="S42" s="69"/>
      <c r="T42" s="68">
        <v>2</v>
      </c>
      <c r="U42" s="69"/>
    </row>
    <row r="43" spans="1:21">
      <c r="A43" s="93"/>
      <c r="B43" s="5" t="s">
        <v>34</v>
      </c>
      <c r="C43" s="40">
        <v>165000</v>
      </c>
      <c r="D43" s="40">
        <v>165000</v>
      </c>
      <c r="E43" s="1">
        <v>185000</v>
      </c>
      <c r="F43" s="1">
        <v>185000</v>
      </c>
      <c r="G43" s="1">
        <v>185000</v>
      </c>
      <c r="H43" s="1">
        <v>185000</v>
      </c>
      <c r="I43" s="1">
        <v>250000</v>
      </c>
      <c r="J43" s="1">
        <v>250000</v>
      </c>
      <c r="K43" s="1">
        <v>250000</v>
      </c>
      <c r="L43" s="68">
        <v>250000</v>
      </c>
      <c r="M43" s="69"/>
      <c r="N43" s="68">
        <v>250000</v>
      </c>
      <c r="O43" s="69"/>
      <c r="P43" s="68">
        <v>250000</v>
      </c>
      <c r="Q43" s="69"/>
      <c r="R43" s="68">
        <v>250000</v>
      </c>
      <c r="S43" s="69"/>
      <c r="T43" s="68">
        <v>250000</v>
      </c>
      <c r="U43" s="69"/>
    </row>
    <row r="44" spans="1:21" ht="17.25" customHeight="1" thickBot="1">
      <c r="A44" s="95"/>
      <c r="B44" s="6" t="s">
        <v>35</v>
      </c>
      <c r="C44" s="41">
        <f>C43*C42</f>
        <v>0</v>
      </c>
      <c r="D44" s="21">
        <f t="shared" ref="D44" si="29">D42*D43</f>
        <v>0</v>
      </c>
      <c r="E44" s="9">
        <f>E42*E43</f>
        <v>185000</v>
      </c>
      <c r="F44" s="9">
        <f t="shared" ref="F44:K44" si="30">F42*F43</f>
        <v>185000</v>
      </c>
      <c r="G44" s="9">
        <f t="shared" si="30"/>
        <v>185000</v>
      </c>
      <c r="H44" s="9">
        <f t="shared" si="30"/>
        <v>185000</v>
      </c>
      <c r="I44" s="9">
        <f t="shared" si="30"/>
        <v>250000</v>
      </c>
      <c r="J44" s="9">
        <f t="shared" si="30"/>
        <v>250000</v>
      </c>
      <c r="K44" s="9">
        <f t="shared" si="30"/>
        <v>250000</v>
      </c>
      <c r="L44" s="74">
        <f>L42*L43</f>
        <v>500000</v>
      </c>
      <c r="M44" s="75"/>
      <c r="N44" s="74">
        <f t="shared" ref="N44" si="31">N42*N43</f>
        <v>500000</v>
      </c>
      <c r="O44" s="75"/>
      <c r="P44" s="74">
        <f t="shared" ref="P44" si="32">P42*P43</f>
        <v>500000</v>
      </c>
      <c r="Q44" s="75"/>
      <c r="R44" s="74">
        <f t="shared" ref="R44" si="33">R42*R43</f>
        <v>500000</v>
      </c>
      <c r="S44" s="75"/>
      <c r="T44" s="74">
        <f t="shared" ref="T44" si="34">T42*T43</f>
        <v>500000</v>
      </c>
      <c r="U44" s="75"/>
    </row>
    <row r="45" spans="1:21">
      <c r="A45" s="92" t="s">
        <v>5</v>
      </c>
      <c r="B45" s="12" t="s">
        <v>64</v>
      </c>
      <c r="C45" s="14" t="s">
        <v>63</v>
      </c>
      <c r="D45" s="14" t="s">
        <v>63</v>
      </c>
      <c r="E45" s="14" t="s">
        <v>63</v>
      </c>
      <c r="F45" s="14" t="s">
        <v>63</v>
      </c>
      <c r="G45" s="14" t="s">
        <v>63</v>
      </c>
      <c r="H45" s="14" t="s">
        <v>63</v>
      </c>
      <c r="I45" s="14" t="s">
        <v>63</v>
      </c>
      <c r="J45" s="14" t="s">
        <v>63</v>
      </c>
      <c r="K45" s="14" t="s">
        <v>63</v>
      </c>
      <c r="L45" s="72" t="s">
        <v>63</v>
      </c>
      <c r="M45" s="73"/>
      <c r="N45" s="72" t="s">
        <v>63</v>
      </c>
      <c r="O45" s="73"/>
      <c r="P45" s="72" t="s">
        <v>63</v>
      </c>
      <c r="Q45" s="73"/>
      <c r="R45" s="72" t="s">
        <v>63</v>
      </c>
      <c r="S45" s="73"/>
      <c r="T45" s="72" t="s">
        <v>63</v>
      </c>
      <c r="U45" s="73"/>
    </row>
    <row r="46" spans="1:21">
      <c r="A46" s="93"/>
      <c r="B46" s="5" t="s">
        <v>22</v>
      </c>
      <c r="C46" s="40">
        <v>0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68">
        <v>1</v>
      </c>
      <c r="M46" s="69"/>
      <c r="N46" s="68">
        <v>1</v>
      </c>
      <c r="O46" s="69"/>
      <c r="P46" s="68">
        <v>1</v>
      </c>
      <c r="Q46" s="69"/>
      <c r="R46" s="68">
        <v>1</v>
      </c>
      <c r="S46" s="69"/>
      <c r="T46" s="68">
        <v>1</v>
      </c>
      <c r="U46" s="69"/>
    </row>
    <row r="47" spans="1:21">
      <c r="A47" s="93"/>
      <c r="B47" s="5" t="s">
        <v>34</v>
      </c>
      <c r="C47" s="40">
        <v>115000</v>
      </c>
      <c r="D47" s="40">
        <v>115000</v>
      </c>
      <c r="E47" s="40">
        <v>115000</v>
      </c>
      <c r="F47" s="40">
        <v>115000</v>
      </c>
      <c r="G47" s="40">
        <v>115000</v>
      </c>
      <c r="H47" s="40">
        <v>115000</v>
      </c>
      <c r="I47" s="40">
        <v>115000</v>
      </c>
      <c r="J47" s="40">
        <v>115000</v>
      </c>
      <c r="K47" s="40">
        <v>115000</v>
      </c>
      <c r="L47" s="68">
        <v>115000</v>
      </c>
      <c r="M47" s="69"/>
      <c r="N47" s="68">
        <v>115000</v>
      </c>
      <c r="O47" s="69"/>
      <c r="P47" s="68">
        <v>115000</v>
      </c>
      <c r="Q47" s="69"/>
      <c r="R47" s="68">
        <v>115000</v>
      </c>
      <c r="S47" s="69"/>
      <c r="T47" s="68">
        <v>115000</v>
      </c>
      <c r="U47" s="69"/>
    </row>
    <row r="48" spans="1:21" ht="15.75" thickBot="1">
      <c r="A48" s="94"/>
      <c r="B48" s="7" t="s">
        <v>35</v>
      </c>
      <c r="C48" s="46">
        <f>C47*C46</f>
        <v>0</v>
      </c>
      <c r="D48" s="46">
        <f t="shared" ref="D48:K48" si="35">D47*D46</f>
        <v>0</v>
      </c>
      <c r="E48" s="46">
        <f t="shared" si="35"/>
        <v>115000</v>
      </c>
      <c r="F48" s="46">
        <f t="shared" si="35"/>
        <v>115000</v>
      </c>
      <c r="G48" s="46">
        <f t="shared" si="35"/>
        <v>115000</v>
      </c>
      <c r="H48" s="46">
        <f t="shared" si="35"/>
        <v>115000</v>
      </c>
      <c r="I48" s="46">
        <f t="shared" si="35"/>
        <v>115000</v>
      </c>
      <c r="J48" s="46">
        <f t="shared" si="35"/>
        <v>115000</v>
      </c>
      <c r="K48" s="46">
        <f t="shared" si="35"/>
        <v>115000</v>
      </c>
      <c r="L48" s="70">
        <f>L47*L46</f>
        <v>115000</v>
      </c>
      <c r="M48" s="71"/>
      <c r="N48" s="70">
        <f t="shared" ref="N48" si="36">N47*N46</f>
        <v>115000</v>
      </c>
      <c r="O48" s="71"/>
      <c r="P48" s="70">
        <f t="shared" ref="P48" si="37">P47*P46</f>
        <v>115000</v>
      </c>
      <c r="Q48" s="71"/>
      <c r="R48" s="70">
        <f t="shared" ref="R48" si="38">R47*R46</f>
        <v>115000</v>
      </c>
      <c r="S48" s="71"/>
      <c r="T48" s="70">
        <f t="shared" ref="T48" si="39">T47*T46</f>
        <v>115000</v>
      </c>
      <c r="U48" s="71"/>
    </row>
    <row r="49" spans="1:21">
      <c r="A49" s="89" t="s">
        <v>4</v>
      </c>
      <c r="B49" s="16" t="s">
        <v>28</v>
      </c>
      <c r="C49" s="42" t="s">
        <v>40</v>
      </c>
      <c r="D49" s="42" t="s">
        <v>40</v>
      </c>
      <c r="E49" s="42" t="s">
        <v>40</v>
      </c>
      <c r="F49" s="42" t="s">
        <v>40</v>
      </c>
      <c r="G49" s="42" t="s">
        <v>40</v>
      </c>
      <c r="H49" s="42" t="s">
        <v>40</v>
      </c>
      <c r="I49" s="42" t="s">
        <v>40</v>
      </c>
      <c r="J49" s="42" t="s">
        <v>40</v>
      </c>
      <c r="K49" s="42" t="s">
        <v>40</v>
      </c>
      <c r="L49" s="72" t="s">
        <v>65</v>
      </c>
      <c r="M49" s="73"/>
      <c r="N49" s="72" t="s">
        <v>65</v>
      </c>
      <c r="O49" s="73"/>
      <c r="P49" s="72" t="s">
        <v>65</v>
      </c>
      <c r="Q49" s="73"/>
      <c r="R49" s="72" t="s">
        <v>65</v>
      </c>
      <c r="S49" s="73"/>
      <c r="T49" s="72" t="s">
        <v>65</v>
      </c>
      <c r="U49" s="73"/>
    </row>
    <row r="50" spans="1:21">
      <c r="A50" s="93"/>
      <c r="B50" s="5" t="s">
        <v>22</v>
      </c>
      <c r="C50" s="40">
        <v>1</v>
      </c>
      <c r="D50" s="1">
        <v>1</v>
      </c>
      <c r="E50" s="1">
        <v>2</v>
      </c>
      <c r="F50" s="1">
        <v>2</v>
      </c>
      <c r="G50" s="1">
        <v>4</v>
      </c>
      <c r="H50" s="1">
        <v>6</v>
      </c>
      <c r="I50" s="1">
        <v>8</v>
      </c>
      <c r="J50" s="1">
        <v>10</v>
      </c>
      <c r="K50" s="1">
        <v>12</v>
      </c>
      <c r="L50" s="68">
        <v>16</v>
      </c>
      <c r="M50" s="69"/>
      <c r="N50" s="68">
        <v>18</v>
      </c>
      <c r="O50" s="69"/>
      <c r="P50" s="68">
        <v>20</v>
      </c>
      <c r="Q50" s="69"/>
      <c r="R50" s="68">
        <v>24</v>
      </c>
      <c r="S50" s="69"/>
      <c r="T50" s="68">
        <v>30</v>
      </c>
      <c r="U50" s="69"/>
    </row>
    <row r="51" spans="1:21">
      <c r="A51" s="93"/>
      <c r="B51" s="5" t="s">
        <v>34</v>
      </c>
      <c r="C51" s="40">
        <v>45000</v>
      </c>
      <c r="D51" s="40">
        <v>45000</v>
      </c>
      <c r="E51" s="40">
        <v>45000</v>
      </c>
      <c r="F51" s="40">
        <v>45000</v>
      </c>
      <c r="G51" s="40">
        <v>45000</v>
      </c>
      <c r="H51" s="40">
        <v>45000</v>
      </c>
      <c r="I51" s="40">
        <v>45000</v>
      </c>
      <c r="J51" s="40">
        <v>45000</v>
      </c>
      <c r="K51" s="40">
        <v>45000</v>
      </c>
      <c r="L51" s="68">
        <v>45000</v>
      </c>
      <c r="M51" s="69"/>
      <c r="N51" s="68">
        <v>45000</v>
      </c>
      <c r="O51" s="69"/>
      <c r="P51" s="68">
        <v>45000</v>
      </c>
      <c r="Q51" s="69"/>
      <c r="R51" s="68">
        <v>45000</v>
      </c>
      <c r="S51" s="69"/>
      <c r="T51" s="68">
        <v>45000</v>
      </c>
      <c r="U51" s="69"/>
    </row>
    <row r="52" spans="1:21" ht="15.75" thickBot="1">
      <c r="A52" s="95"/>
      <c r="B52" s="6" t="s">
        <v>35</v>
      </c>
      <c r="C52" s="41">
        <f>C51*C50</f>
        <v>45000</v>
      </c>
      <c r="D52" s="9">
        <f t="shared" ref="D52:K52" si="40">D51*D50</f>
        <v>45000</v>
      </c>
      <c r="E52" s="9">
        <f t="shared" si="40"/>
        <v>90000</v>
      </c>
      <c r="F52" s="9">
        <f t="shared" si="40"/>
        <v>90000</v>
      </c>
      <c r="G52" s="9">
        <f t="shared" si="40"/>
        <v>180000</v>
      </c>
      <c r="H52" s="9">
        <f t="shared" si="40"/>
        <v>270000</v>
      </c>
      <c r="I52" s="9">
        <f t="shared" si="40"/>
        <v>360000</v>
      </c>
      <c r="J52" s="9">
        <f t="shared" si="40"/>
        <v>450000</v>
      </c>
      <c r="K52" s="9">
        <f t="shared" si="40"/>
        <v>540000</v>
      </c>
      <c r="L52" s="74">
        <f>L51*L50</f>
        <v>720000</v>
      </c>
      <c r="M52" s="75"/>
      <c r="N52" s="74">
        <f t="shared" ref="N52" si="41">N51*N50</f>
        <v>810000</v>
      </c>
      <c r="O52" s="75"/>
      <c r="P52" s="74">
        <f t="shared" ref="P52" si="42">P51*P50</f>
        <v>900000</v>
      </c>
      <c r="Q52" s="75"/>
      <c r="R52" s="74">
        <f t="shared" ref="R52" si="43">R51*R50</f>
        <v>1080000</v>
      </c>
      <c r="S52" s="75"/>
      <c r="T52" s="74">
        <f t="shared" ref="T52" si="44">T51*T50</f>
        <v>1350000</v>
      </c>
      <c r="U52" s="75"/>
    </row>
    <row r="53" spans="1:21" ht="15.75" thickBot="1">
      <c r="A53" s="89" t="s">
        <v>23</v>
      </c>
      <c r="B53" s="16" t="s">
        <v>28</v>
      </c>
      <c r="C53" s="42" t="s">
        <v>41</v>
      </c>
      <c r="D53" s="42" t="s">
        <v>41</v>
      </c>
      <c r="E53" s="42" t="s">
        <v>41</v>
      </c>
      <c r="F53" s="42" t="s">
        <v>41</v>
      </c>
      <c r="G53" s="42" t="s">
        <v>41</v>
      </c>
      <c r="H53" s="42" t="s">
        <v>41</v>
      </c>
      <c r="I53" s="42" t="s">
        <v>41</v>
      </c>
      <c r="J53" s="42" t="s">
        <v>41</v>
      </c>
      <c r="K53" s="42" t="s">
        <v>41</v>
      </c>
      <c r="L53" s="72" t="s">
        <v>66</v>
      </c>
      <c r="M53" s="73"/>
      <c r="N53" s="72" t="s">
        <v>66</v>
      </c>
      <c r="O53" s="73"/>
      <c r="P53" s="72" t="s">
        <v>66</v>
      </c>
      <c r="Q53" s="73"/>
      <c r="R53" s="72" t="s">
        <v>66</v>
      </c>
      <c r="S53" s="73"/>
      <c r="T53" s="72" t="s">
        <v>66</v>
      </c>
      <c r="U53" s="73"/>
    </row>
    <row r="54" spans="1:21" ht="15.75" thickBot="1">
      <c r="A54" s="93"/>
      <c r="B54" s="5" t="s">
        <v>22</v>
      </c>
      <c r="C54" s="40">
        <v>1</v>
      </c>
      <c r="D54" s="1">
        <v>1</v>
      </c>
      <c r="E54" s="1">
        <v>2</v>
      </c>
      <c r="F54" s="1">
        <v>2</v>
      </c>
      <c r="G54" s="1">
        <v>4</v>
      </c>
      <c r="H54" s="1">
        <v>4</v>
      </c>
      <c r="I54" s="1">
        <v>4</v>
      </c>
      <c r="J54" s="1">
        <v>6</v>
      </c>
      <c r="K54" s="1">
        <v>6</v>
      </c>
      <c r="L54" s="72">
        <v>6</v>
      </c>
      <c r="M54" s="73"/>
      <c r="N54" s="68">
        <v>8</v>
      </c>
      <c r="O54" s="69"/>
      <c r="P54" s="68">
        <v>8</v>
      </c>
      <c r="Q54" s="69"/>
      <c r="R54" s="68">
        <v>8</v>
      </c>
      <c r="S54" s="69"/>
      <c r="T54" s="68">
        <v>8</v>
      </c>
      <c r="U54" s="69"/>
    </row>
    <row r="55" spans="1:21">
      <c r="A55" s="93"/>
      <c r="B55" s="5" t="s">
        <v>34</v>
      </c>
      <c r="C55" s="40">
        <v>45000</v>
      </c>
      <c r="D55" s="40">
        <v>45000</v>
      </c>
      <c r="E55" s="40">
        <v>45000</v>
      </c>
      <c r="F55" s="40">
        <v>45000</v>
      </c>
      <c r="G55" s="40">
        <v>45000</v>
      </c>
      <c r="H55" s="40">
        <v>45000</v>
      </c>
      <c r="I55" s="40">
        <v>45000</v>
      </c>
      <c r="J55" s="40">
        <v>45000</v>
      </c>
      <c r="K55" s="40">
        <v>45000</v>
      </c>
      <c r="L55" s="72">
        <v>45000</v>
      </c>
      <c r="M55" s="73"/>
      <c r="N55" s="72">
        <v>45000</v>
      </c>
      <c r="O55" s="73"/>
      <c r="P55" s="72">
        <v>45000</v>
      </c>
      <c r="Q55" s="73"/>
      <c r="R55" s="72">
        <v>45000</v>
      </c>
      <c r="S55" s="73"/>
      <c r="T55" s="72">
        <v>45000</v>
      </c>
      <c r="U55" s="73"/>
    </row>
    <row r="56" spans="1:21" ht="15.75" thickBot="1">
      <c r="A56" s="95"/>
      <c r="B56" s="6" t="s">
        <v>35</v>
      </c>
      <c r="C56" s="41">
        <f>C55*C54</f>
        <v>45000</v>
      </c>
      <c r="D56" s="41">
        <f t="shared" ref="D56:K56" si="45">D55*D54</f>
        <v>45000</v>
      </c>
      <c r="E56" s="41">
        <f t="shared" si="45"/>
        <v>90000</v>
      </c>
      <c r="F56" s="41">
        <f t="shared" si="45"/>
        <v>90000</v>
      </c>
      <c r="G56" s="41">
        <f t="shared" si="45"/>
        <v>180000</v>
      </c>
      <c r="H56" s="41">
        <f t="shared" si="45"/>
        <v>180000</v>
      </c>
      <c r="I56" s="41">
        <f t="shared" si="45"/>
        <v>180000</v>
      </c>
      <c r="J56" s="41">
        <f t="shared" si="45"/>
        <v>270000</v>
      </c>
      <c r="K56" s="41">
        <f t="shared" si="45"/>
        <v>270000</v>
      </c>
      <c r="L56" s="109">
        <f>L54*L55</f>
        <v>270000</v>
      </c>
      <c r="M56" s="109"/>
      <c r="N56" s="109">
        <f t="shared" ref="N56" si="46">N54*N55</f>
        <v>360000</v>
      </c>
      <c r="O56" s="109"/>
      <c r="P56" s="109">
        <f t="shared" ref="P56" si="47">P54*P55</f>
        <v>360000</v>
      </c>
      <c r="Q56" s="109"/>
      <c r="R56" s="109">
        <f t="shared" ref="R56" si="48">R54*R55</f>
        <v>360000</v>
      </c>
      <c r="S56" s="109"/>
      <c r="T56" s="109">
        <f t="shared" ref="T56" si="49">T54*T55</f>
        <v>360000</v>
      </c>
      <c r="U56" s="109"/>
    </row>
    <row r="57" spans="1:21">
      <c r="A57" s="89" t="s">
        <v>21</v>
      </c>
      <c r="B57" s="16" t="s">
        <v>28</v>
      </c>
      <c r="C57" s="42" t="s">
        <v>41</v>
      </c>
      <c r="D57" s="42" t="s">
        <v>41</v>
      </c>
      <c r="E57" s="42" t="s">
        <v>41</v>
      </c>
      <c r="F57" s="42" t="s">
        <v>41</v>
      </c>
      <c r="G57" s="42" t="s">
        <v>41</v>
      </c>
      <c r="H57" s="42" t="s">
        <v>41</v>
      </c>
      <c r="I57" s="42" t="s">
        <v>41</v>
      </c>
      <c r="J57" s="42" t="s">
        <v>41</v>
      </c>
      <c r="K57" s="42" t="s">
        <v>41</v>
      </c>
      <c r="L57" s="72" t="s">
        <v>66</v>
      </c>
      <c r="M57" s="73"/>
      <c r="N57" s="72" t="s">
        <v>66</v>
      </c>
      <c r="O57" s="73"/>
      <c r="P57" s="72" t="s">
        <v>66</v>
      </c>
      <c r="Q57" s="73"/>
      <c r="R57" s="72" t="s">
        <v>66</v>
      </c>
      <c r="S57" s="73"/>
      <c r="T57" s="72" t="s">
        <v>66</v>
      </c>
      <c r="U57" s="73"/>
    </row>
    <row r="58" spans="1:21">
      <c r="A58" s="93"/>
      <c r="B58" s="5" t="s">
        <v>22</v>
      </c>
      <c r="C58" s="40">
        <v>0</v>
      </c>
      <c r="D58" s="1">
        <v>0</v>
      </c>
      <c r="E58" s="1">
        <v>1</v>
      </c>
      <c r="F58" s="1">
        <v>1</v>
      </c>
      <c r="G58" s="1">
        <v>2</v>
      </c>
      <c r="H58" s="1">
        <v>2</v>
      </c>
      <c r="I58" s="1">
        <v>2</v>
      </c>
      <c r="J58" s="1">
        <v>3</v>
      </c>
      <c r="K58" s="1">
        <v>3</v>
      </c>
      <c r="L58" s="68">
        <v>3</v>
      </c>
      <c r="M58" s="69"/>
      <c r="N58" s="68">
        <v>4</v>
      </c>
      <c r="O58" s="69"/>
      <c r="P58" s="68">
        <v>4</v>
      </c>
      <c r="Q58" s="69"/>
      <c r="R58" s="68">
        <v>4</v>
      </c>
      <c r="S58" s="69"/>
      <c r="T58" s="68">
        <v>4</v>
      </c>
      <c r="U58" s="69"/>
    </row>
    <row r="59" spans="1:21">
      <c r="A59" s="93"/>
      <c r="B59" s="5" t="s">
        <v>34</v>
      </c>
      <c r="C59" s="40">
        <v>45000</v>
      </c>
      <c r="D59" s="40">
        <v>45000</v>
      </c>
      <c r="E59" s="40">
        <v>45000</v>
      </c>
      <c r="F59" s="40">
        <v>45000</v>
      </c>
      <c r="G59" s="40">
        <v>45000</v>
      </c>
      <c r="H59" s="40">
        <v>45000</v>
      </c>
      <c r="I59" s="40">
        <v>45000</v>
      </c>
      <c r="J59" s="40">
        <v>45000</v>
      </c>
      <c r="K59" s="40">
        <v>45000</v>
      </c>
      <c r="L59" s="68">
        <v>45000</v>
      </c>
      <c r="M59" s="69"/>
      <c r="N59" s="68">
        <v>45000</v>
      </c>
      <c r="O59" s="69"/>
      <c r="P59" s="68">
        <v>45000</v>
      </c>
      <c r="Q59" s="69"/>
      <c r="R59" s="68">
        <v>45000</v>
      </c>
      <c r="S59" s="69"/>
      <c r="T59" s="68">
        <v>45000</v>
      </c>
      <c r="U59" s="69"/>
    </row>
    <row r="60" spans="1:21" ht="15.75" thickBot="1">
      <c r="A60" s="95"/>
      <c r="B60" s="6" t="s">
        <v>35</v>
      </c>
      <c r="C60" s="41">
        <f>C59*C58</f>
        <v>0</v>
      </c>
      <c r="D60" s="41">
        <f t="shared" ref="D60:K60" si="50">D59*D58</f>
        <v>0</v>
      </c>
      <c r="E60" s="41">
        <f t="shared" si="50"/>
        <v>45000</v>
      </c>
      <c r="F60" s="41">
        <f t="shared" si="50"/>
        <v>45000</v>
      </c>
      <c r="G60" s="41">
        <f t="shared" si="50"/>
        <v>90000</v>
      </c>
      <c r="H60" s="41">
        <f t="shared" si="50"/>
        <v>90000</v>
      </c>
      <c r="I60" s="41">
        <f t="shared" si="50"/>
        <v>90000</v>
      </c>
      <c r="J60" s="41">
        <f t="shared" si="50"/>
        <v>135000</v>
      </c>
      <c r="K60" s="41">
        <f t="shared" si="50"/>
        <v>135000</v>
      </c>
      <c r="L60" s="74">
        <f>L59*L58</f>
        <v>135000</v>
      </c>
      <c r="M60" s="75"/>
      <c r="N60" s="74">
        <f t="shared" ref="N60" si="51">N59*N58</f>
        <v>180000</v>
      </c>
      <c r="O60" s="75"/>
      <c r="P60" s="74">
        <f t="shared" ref="P60" si="52">P59*P58</f>
        <v>180000</v>
      </c>
      <c r="Q60" s="75"/>
      <c r="R60" s="74">
        <f t="shared" ref="R60" si="53">R59*R58</f>
        <v>180000</v>
      </c>
      <c r="S60" s="75"/>
      <c r="T60" s="74">
        <f t="shared" ref="T60" si="54">T59*T58</f>
        <v>180000</v>
      </c>
      <c r="U60" s="75"/>
    </row>
    <row r="61" spans="1:21">
      <c r="A61" s="89" t="s">
        <v>24</v>
      </c>
      <c r="B61" s="16" t="s">
        <v>28</v>
      </c>
      <c r="C61" s="42" t="s">
        <v>67</v>
      </c>
      <c r="D61" s="42" t="s">
        <v>67</v>
      </c>
      <c r="E61" s="42" t="s">
        <v>67</v>
      </c>
      <c r="F61" s="42" t="s">
        <v>67</v>
      </c>
      <c r="G61" s="42" t="s">
        <v>67</v>
      </c>
      <c r="H61" s="42" t="s">
        <v>67</v>
      </c>
      <c r="I61" s="42" t="s">
        <v>67</v>
      </c>
      <c r="J61" s="42" t="s">
        <v>67</v>
      </c>
      <c r="K61" s="42" t="s">
        <v>67</v>
      </c>
      <c r="L61" s="72" t="s">
        <v>51</v>
      </c>
      <c r="M61" s="73"/>
      <c r="N61" s="72" t="s">
        <v>51</v>
      </c>
      <c r="O61" s="73"/>
      <c r="P61" s="72" t="s">
        <v>51</v>
      </c>
      <c r="Q61" s="73"/>
      <c r="R61" s="72" t="s">
        <v>51</v>
      </c>
      <c r="S61" s="73"/>
      <c r="T61" s="72" t="s">
        <v>51</v>
      </c>
      <c r="U61" s="73"/>
    </row>
    <row r="62" spans="1:21">
      <c r="A62" s="93"/>
      <c r="B62" s="5" t="s">
        <v>22</v>
      </c>
      <c r="C62" s="40">
        <v>0</v>
      </c>
      <c r="D62" s="1">
        <v>0</v>
      </c>
      <c r="E62" s="1">
        <v>1</v>
      </c>
      <c r="F62" s="1">
        <v>1</v>
      </c>
      <c r="G62" s="1">
        <v>2</v>
      </c>
      <c r="H62" s="1">
        <v>2</v>
      </c>
      <c r="I62" s="1">
        <v>2</v>
      </c>
      <c r="J62" s="1">
        <v>3</v>
      </c>
      <c r="K62" s="1">
        <v>3</v>
      </c>
      <c r="L62" s="68">
        <v>3</v>
      </c>
      <c r="M62" s="69"/>
      <c r="N62" s="68">
        <v>3</v>
      </c>
      <c r="O62" s="69"/>
      <c r="P62" s="68">
        <v>3</v>
      </c>
      <c r="Q62" s="69"/>
      <c r="R62" s="68">
        <v>3</v>
      </c>
      <c r="S62" s="69"/>
      <c r="T62" s="68">
        <v>3</v>
      </c>
      <c r="U62" s="69"/>
    </row>
    <row r="63" spans="1:21">
      <c r="A63" s="93"/>
      <c r="B63" s="5" t="s">
        <v>34</v>
      </c>
      <c r="C63" s="40">
        <v>45000</v>
      </c>
      <c r="D63" s="40">
        <v>45000</v>
      </c>
      <c r="E63" s="40">
        <v>45000</v>
      </c>
      <c r="F63" s="40">
        <v>45000</v>
      </c>
      <c r="G63" s="40">
        <v>45000</v>
      </c>
      <c r="H63" s="40">
        <v>45000</v>
      </c>
      <c r="I63" s="40">
        <v>45000</v>
      </c>
      <c r="J63" s="40">
        <v>45000</v>
      </c>
      <c r="K63" s="40">
        <v>45000</v>
      </c>
      <c r="L63" s="68">
        <v>45000</v>
      </c>
      <c r="M63" s="69"/>
      <c r="N63" s="68">
        <v>45000</v>
      </c>
      <c r="O63" s="69"/>
      <c r="P63" s="68">
        <v>45000</v>
      </c>
      <c r="Q63" s="69"/>
      <c r="R63" s="68">
        <v>45000</v>
      </c>
      <c r="S63" s="69"/>
      <c r="T63" s="68">
        <v>45000</v>
      </c>
      <c r="U63" s="69"/>
    </row>
    <row r="64" spans="1:21" ht="44.25" customHeight="1" thickBot="1">
      <c r="A64" s="94"/>
      <c r="B64" s="7" t="s">
        <v>35</v>
      </c>
      <c r="C64" s="46">
        <f>C63*C62</f>
        <v>0</v>
      </c>
      <c r="D64" s="46">
        <f t="shared" ref="D64:K64" si="55">D63*D62</f>
        <v>0</v>
      </c>
      <c r="E64" s="46">
        <f t="shared" si="55"/>
        <v>45000</v>
      </c>
      <c r="F64" s="46">
        <f t="shared" si="55"/>
        <v>45000</v>
      </c>
      <c r="G64" s="46">
        <f t="shared" si="55"/>
        <v>90000</v>
      </c>
      <c r="H64" s="46">
        <f t="shared" si="55"/>
        <v>90000</v>
      </c>
      <c r="I64" s="46">
        <f t="shared" si="55"/>
        <v>90000</v>
      </c>
      <c r="J64" s="46">
        <f t="shared" si="55"/>
        <v>135000</v>
      </c>
      <c r="K64" s="46">
        <f t="shared" si="55"/>
        <v>135000</v>
      </c>
      <c r="L64" s="70">
        <f>L63*L62</f>
        <v>135000</v>
      </c>
      <c r="M64" s="71"/>
      <c r="N64" s="70">
        <f>N63*N62</f>
        <v>135000</v>
      </c>
      <c r="O64" s="71"/>
      <c r="P64" s="70">
        <f t="shared" ref="P64" si="56">P63*P62</f>
        <v>135000</v>
      </c>
      <c r="Q64" s="71"/>
      <c r="R64" s="70">
        <f t="shared" ref="R64" si="57">R63*R62</f>
        <v>135000</v>
      </c>
      <c r="S64" s="71"/>
      <c r="T64" s="70">
        <f t="shared" ref="T64" si="58">T63*T62</f>
        <v>135000</v>
      </c>
      <c r="U64" s="71"/>
    </row>
    <row r="65" spans="1:21" ht="48" customHeight="1">
      <c r="A65" s="64" t="s">
        <v>60</v>
      </c>
      <c r="B65" s="17" t="s">
        <v>61</v>
      </c>
      <c r="C65" s="42">
        <f>C64+C60+C56+C52+C48+C44+C40+C36+C32+C28+C24+C20+C16+C12+C12+C8</f>
        <v>655000</v>
      </c>
      <c r="D65" s="49">
        <f t="shared" ref="D65:G65" si="59">D64+D60+D56+D52+D48+D44+D40+D36+D32+D28+D24+D20+D16+D12+D12+D8</f>
        <v>695000</v>
      </c>
      <c r="E65" s="49">
        <f t="shared" si="59"/>
        <v>1990000</v>
      </c>
      <c r="F65" s="49">
        <f t="shared" si="59"/>
        <v>3075000</v>
      </c>
      <c r="G65" s="49">
        <f t="shared" si="59"/>
        <v>3345000</v>
      </c>
      <c r="H65" s="49">
        <f>H64+H60+H56+H52+H48+H44+H40+H36+H32+H28+H24+H20+H12+H8</f>
        <v>5225000</v>
      </c>
      <c r="I65" s="49">
        <f t="shared" ref="I65:K65" si="60">I64+I60+I56+I52+I48+I44+I40+I36+I32+I28+I24+I20+I12+I8</f>
        <v>7230000</v>
      </c>
      <c r="J65" s="49">
        <f t="shared" si="60"/>
        <v>11385000</v>
      </c>
      <c r="K65" s="49">
        <f t="shared" si="60"/>
        <v>16700000</v>
      </c>
      <c r="L65" s="66">
        <f>L64+L60+L56+L52+L48+L44+L40+L36+L32+L28+L24+L20+M12+L12+M8+L8</f>
        <v>18025000</v>
      </c>
      <c r="M65" s="67"/>
      <c r="N65" s="66">
        <f t="shared" ref="N65" si="61">N64+N60+N56+N52+N48+N44+N40+N36+N32+N28+N24+N20+O12+N12+O8+N8</f>
        <v>21600002</v>
      </c>
      <c r="O65" s="67"/>
      <c r="P65" s="66">
        <f t="shared" ref="P65" si="62">P64+P60+P56+P52+P48+P44+P40+P36+P32+P28+P24+P20+Q12+P12+Q8+P8</f>
        <v>21690004</v>
      </c>
      <c r="Q65" s="67"/>
      <c r="R65" s="66">
        <f t="shared" ref="R65" si="63">R64+R60+R56+R52+R48+R44+R40+R36+R32+R28+R24+R20+S12+R12+S8+R8</f>
        <v>24870006</v>
      </c>
      <c r="S65" s="67"/>
      <c r="T65" s="66">
        <f t="shared" ref="T65" si="64">T64+T60+T56+T52+T48+T44+T40+T36+T32+T28+T24+T20+U12+T12+U8+T8</f>
        <v>25140008</v>
      </c>
      <c r="U65" s="67"/>
    </row>
    <row r="66" spans="1:21" ht="32.25" customHeight="1" thickBot="1">
      <c r="A66" s="65"/>
      <c r="B66" s="9" t="s">
        <v>62</v>
      </c>
      <c r="C66" s="41">
        <f>C65+(C65*25/100)</f>
        <v>818750</v>
      </c>
      <c r="D66" s="41">
        <f t="shared" ref="D66:K66" si="65">D65+(D65*25/100)</f>
        <v>868750</v>
      </c>
      <c r="E66" s="41">
        <f t="shared" si="65"/>
        <v>2487500</v>
      </c>
      <c r="F66" s="41">
        <f t="shared" si="65"/>
        <v>3843750</v>
      </c>
      <c r="G66" s="41">
        <f t="shared" si="65"/>
        <v>4181250</v>
      </c>
      <c r="H66" s="41">
        <f t="shared" si="65"/>
        <v>6531250</v>
      </c>
      <c r="I66" s="41">
        <f t="shared" si="65"/>
        <v>9037500</v>
      </c>
      <c r="J66" s="41">
        <f t="shared" si="65"/>
        <v>14231250</v>
      </c>
      <c r="K66" s="41">
        <f t="shared" si="65"/>
        <v>20875000</v>
      </c>
      <c r="L66" s="62">
        <f>L65+(L65*25/100)</f>
        <v>22531250</v>
      </c>
      <c r="M66" s="63"/>
      <c r="N66" s="62">
        <f t="shared" ref="N66" si="66">N65+(N65*25/100)</f>
        <v>27000002.5</v>
      </c>
      <c r="O66" s="63"/>
      <c r="P66" s="62">
        <f t="shared" ref="P66" si="67">P65+(P65*25/100)</f>
        <v>27112505</v>
      </c>
      <c r="Q66" s="63"/>
      <c r="R66" s="62">
        <f t="shared" ref="R66" si="68">R65+(R65*25/100)</f>
        <v>31087507.5</v>
      </c>
      <c r="S66" s="63"/>
      <c r="T66" s="62">
        <f t="shared" ref="T66" si="69">T65+(T65*25/100)</f>
        <v>31425010</v>
      </c>
      <c r="U66" s="63"/>
    </row>
    <row r="70" spans="1:21">
      <c r="T70" s="48"/>
    </row>
    <row r="71" spans="1:21">
      <c r="T71" s="48"/>
    </row>
  </sheetData>
  <mergeCells count="289">
    <mergeCell ref="A33:A36"/>
    <mergeCell ref="A37:A40"/>
    <mergeCell ref="A41:A44"/>
    <mergeCell ref="L62:M62"/>
    <mergeCell ref="N62:O62"/>
    <mergeCell ref="P62:Q62"/>
    <mergeCell ref="R62:S62"/>
    <mergeCell ref="T62:U62"/>
    <mergeCell ref="L63:M63"/>
    <mergeCell ref="N63:O63"/>
    <mergeCell ref="N60:O60"/>
    <mergeCell ref="P60:Q60"/>
    <mergeCell ref="R60:S60"/>
    <mergeCell ref="T60:U60"/>
    <mergeCell ref="L61:M61"/>
    <mergeCell ref="T44:U44"/>
    <mergeCell ref="T37:U37"/>
    <mergeCell ref="T38:U38"/>
    <mergeCell ref="N48:O48"/>
    <mergeCell ref="P48:Q48"/>
    <mergeCell ref="R48:S48"/>
    <mergeCell ref="T48:U48"/>
    <mergeCell ref="L52:M52"/>
    <mergeCell ref="N52:O52"/>
    <mergeCell ref="N61:O61"/>
    <mergeCell ref="P61:Q61"/>
    <mergeCell ref="R61:S61"/>
    <mergeCell ref="T61:U61"/>
    <mergeCell ref="L56:M56"/>
    <mergeCell ref="N56:O56"/>
    <mergeCell ref="P56:Q56"/>
    <mergeCell ref="R56:S56"/>
    <mergeCell ref="T56:U56"/>
    <mergeCell ref="L57:M57"/>
    <mergeCell ref="L58:M58"/>
    <mergeCell ref="L59:M59"/>
    <mergeCell ref="N58:O58"/>
    <mergeCell ref="P58:Q58"/>
    <mergeCell ref="R58:S58"/>
    <mergeCell ref="T58:U58"/>
    <mergeCell ref="L60:M60"/>
    <mergeCell ref="L49:M49"/>
    <mergeCell ref="N49:O49"/>
    <mergeCell ref="P49:Q49"/>
    <mergeCell ref="R49:S49"/>
    <mergeCell ref="T49:U49"/>
    <mergeCell ref="L50:M50"/>
    <mergeCell ref="N50:O50"/>
    <mergeCell ref="N28:O28"/>
    <mergeCell ref="P28:Q28"/>
    <mergeCell ref="R28:S28"/>
    <mergeCell ref="T28:U28"/>
    <mergeCell ref="L28:M28"/>
    <mergeCell ref="L48:M48"/>
    <mergeCell ref="L36:M36"/>
    <mergeCell ref="A49:A52"/>
    <mergeCell ref="A53:A56"/>
    <mergeCell ref="A57:A60"/>
    <mergeCell ref="A61:A64"/>
    <mergeCell ref="A1:U2"/>
    <mergeCell ref="L3:M3"/>
    <mergeCell ref="L4:M4"/>
    <mergeCell ref="L5:M5"/>
    <mergeCell ref="L6:M6"/>
    <mergeCell ref="N3:O3"/>
    <mergeCell ref="N4:O4"/>
    <mergeCell ref="N5:O5"/>
    <mergeCell ref="N6:O6"/>
    <mergeCell ref="P3:Q3"/>
    <mergeCell ref="P4:Q4"/>
    <mergeCell ref="P5:Q5"/>
    <mergeCell ref="P6:Q6"/>
    <mergeCell ref="R3:S3"/>
    <mergeCell ref="R4:S4"/>
    <mergeCell ref="R5:S5"/>
    <mergeCell ref="R6:S6"/>
    <mergeCell ref="T3:U3"/>
    <mergeCell ref="L40:M40"/>
    <mergeCell ref="N40:O40"/>
    <mergeCell ref="C9:G9"/>
    <mergeCell ref="L17:M17"/>
    <mergeCell ref="N17:O17"/>
    <mergeCell ref="P17:Q17"/>
    <mergeCell ref="A5:A8"/>
    <mergeCell ref="L7:M7"/>
    <mergeCell ref="N7:O7"/>
    <mergeCell ref="P7:Q7"/>
    <mergeCell ref="A45:A48"/>
    <mergeCell ref="P40:Q40"/>
    <mergeCell ref="L24:M24"/>
    <mergeCell ref="N24:O24"/>
    <mergeCell ref="P24:Q24"/>
    <mergeCell ref="N36:O36"/>
    <mergeCell ref="P36:Q36"/>
    <mergeCell ref="L44:M44"/>
    <mergeCell ref="N44:O44"/>
    <mergeCell ref="P44:Q44"/>
    <mergeCell ref="A9:A12"/>
    <mergeCell ref="A13:A16"/>
    <mergeCell ref="A17:A20"/>
    <mergeCell ref="A21:A24"/>
    <mergeCell ref="A25:A28"/>
    <mergeCell ref="A29:A32"/>
    <mergeCell ref="R17:S17"/>
    <mergeCell ref="T17:U17"/>
    <mergeCell ref="L21:M21"/>
    <mergeCell ref="N21:O21"/>
    <mergeCell ref="P21:Q21"/>
    <mergeCell ref="R21:S21"/>
    <mergeCell ref="T21:U21"/>
    <mergeCell ref="L18:M18"/>
    <mergeCell ref="N18:O18"/>
    <mergeCell ref="P18:Q18"/>
    <mergeCell ref="R18:S18"/>
    <mergeCell ref="T18:U18"/>
    <mergeCell ref="L19:M19"/>
    <mergeCell ref="N19:O19"/>
    <mergeCell ref="P19:Q19"/>
    <mergeCell ref="R19:S19"/>
    <mergeCell ref="R20:S20"/>
    <mergeCell ref="T20:U20"/>
    <mergeCell ref="P29:Q29"/>
    <mergeCell ref="R29:S29"/>
    <mergeCell ref="T31:U31"/>
    <mergeCell ref="L31:M31"/>
    <mergeCell ref="N31:O31"/>
    <mergeCell ref="P31:Q31"/>
    <mergeCell ref="R31:S31"/>
    <mergeCell ref="L22:M22"/>
    <mergeCell ref="N22:O22"/>
    <mergeCell ref="P22:Q22"/>
    <mergeCell ref="R22:S22"/>
    <mergeCell ref="T22:U22"/>
    <mergeCell ref="L25:M25"/>
    <mergeCell ref="N25:O25"/>
    <mergeCell ref="P25:Q25"/>
    <mergeCell ref="R25:S25"/>
    <mergeCell ref="T25:U25"/>
    <mergeCell ref="L23:M23"/>
    <mergeCell ref="N23:O23"/>
    <mergeCell ref="P23:Q23"/>
    <mergeCell ref="R23:S23"/>
    <mergeCell ref="T23:U23"/>
    <mergeCell ref="R24:S24"/>
    <mergeCell ref="T24:U24"/>
    <mergeCell ref="T27:U27"/>
    <mergeCell ref="L26:M26"/>
    <mergeCell ref="N26:O26"/>
    <mergeCell ref="P26:Q26"/>
    <mergeCell ref="R26:S26"/>
    <mergeCell ref="T26:U26"/>
    <mergeCell ref="L27:M27"/>
    <mergeCell ref="N27:O27"/>
    <mergeCell ref="P27:Q27"/>
    <mergeCell ref="R27:S27"/>
    <mergeCell ref="T29:U29"/>
    <mergeCell ref="L33:M33"/>
    <mergeCell ref="L34:M34"/>
    <mergeCell ref="N33:O33"/>
    <mergeCell ref="N34:O34"/>
    <mergeCell ref="R33:S33"/>
    <mergeCell ref="R34:S34"/>
    <mergeCell ref="H13:U16"/>
    <mergeCell ref="L32:M32"/>
    <mergeCell ref="L30:M30"/>
    <mergeCell ref="N30:O30"/>
    <mergeCell ref="P30:Q30"/>
    <mergeCell ref="R30:S30"/>
    <mergeCell ref="T30:U30"/>
    <mergeCell ref="N32:O32"/>
    <mergeCell ref="P32:Q32"/>
    <mergeCell ref="R32:S32"/>
    <mergeCell ref="T32:U32"/>
    <mergeCell ref="L29:M29"/>
    <mergeCell ref="N29:O29"/>
    <mergeCell ref="T19:U19"/>
    <mergeCell ref="L20:M20"/>
    <mergeCell ref="N20:O20"/>
    <mergeCell ref="P20:Q20"/>
    <mergeCell ref="R35:S35"/>
    <mergeCell ref="T33:U33"/>
    <mergeCell ref="T34:U34"/>
    <mergeCell ref="T35:U35"/>
    <mergeCell ref="L39:M39"/>
    <mergeCell ref="L38:M38"/>
    <mergeCell ref="L37:M37"/>
    <mergeCell ref="N37:O37"/>
    <mergeCell ref="N38:O38"/>
    <mergeCell ref="N39:O39"/>
    <mergeCell ref="P37:Q37"/>
    <mergeCell ref="P38:Q38"/>
    <mergeCell ref="P39:Q39"/>
    <mergeCell ref="R37:S37"/>
    <mergeCell ref="R38:S38"/>
    <mergeCell ref="R39:S39"/>
    <mergeCell ref="N35:O35"/>
    <mergeCell ref="L35:M35"/>
    <mergeCell ref="P33:Q33"/>
    <mergeCell ref="P34:Q34"/>
    <mergeCell ref="P35:Q35"/>
    <mergeCell ref="R36:S36"/>
    <mergeCell ref="T36:U36"/>
    <mergeCell ref="L45:M45"/>
    <mergeCell ref="N45:O45"/>
    <mergeCell ref="P45:Q45"/>
    <mergeCell ref="R45:S45"/>
    <mergeCell ref="T45:U45"/>
    <mergeCell ref="T39:U39"/>
    <mergeCell ref="L41:M41"/>
    <mergeCell ref="L43:M43"/>
    <mergeCell ref="L42:M42"/>
    <mergeCell ref="N42:O42"/>
    <mergeCell ref="P42:Q42"/>
    <mergeCell ref="R42:S42"/>
    <mergeCell ref="T42:U42"/>
    <mergeCell ref="N41:O41"/>
    <mergeCell ref="P41:Q41"/>
    <mergeCell ref="R41:S41"/>
    <mergeCell ref="T41:U41"/>
    <mergeCell ref="N43:O43"/>
    <mergeCell ref="P43:Q43"/>
    <mergeCell ref="R43:S43"/>
    <mergeCell ref="T43:U43"/>
    <mergeCell ref="R40:S40"/>
    <mergeCell ref="T40:U40"/>
    <mergeCell ref="R44:S44"/>
    <mergeCell ref="L47:M47"/>
    <mergeCell ref="N47:O47"/>
    <mergeCell ref="P47:Q47"/>
    <mergeCell ref="R47:S47"/>
    <mergeCell ref="T47:U47"/>
    <mergeCell ref="L46:M46"/>
    <mergeCell ref="N46:O46"/>
    <mergeCell ref="P46:Q46"/>
    <mergeCell ref="R46:S46"/>
    <mergeCell ref="T46:U46"/>
    <mergeCell ref="L53:M53"/>
    <mergeCell ref="L54:M54"/>
    <mergeCell ref="L55:M55"/>
    <mergeCell ref="N53:O53"/>
    <mergeCell ref="N54:O54"/>
    <mergeCell ref="N55:O55"/>
    <mergeCell ref="P50:Q50"/>
    <mergeCell ref="R50:S50"/>
    <mergeCell ref="T50:U50"/>
    <mergeCell ref="L51:M51"/>
    <mergeCell ref="N51:O51"/>
    <mergeCell ref="P51:Q51"/>
    <mergeCell ref="R51:S51"/>
    <mergeCell ref="T51:U51"/>
    <mergeCell ref="P53:Q53"/>
    <mergeCell ref="R53:S53"/>
    <mergeCell ref="T53:U53"/>
    <mergeCell ref="P54:Q54"/>
    <mergeCell ref="R54:S54"/>
    <mergeCell ref="T54:U54"/>
    <mergeCell ref="P52:Q52"/>
    <mergeCell ref="R52:S52"/>
    <mergeCell ref="T52:U52"/>
    <mergeCell ref="N59:O59"/>
    <mergeCell ref="P59:Q59"/>
    <mergeCell ref="R59:S59"/>
    <mergeCell ref="T59:U59"/>
    <mergeCell ref="N57:O57"/>
    <mergeCell ref="P57:Q57"/>
    <mergeCell ref="R57:S57"/>
    <mergeCell ref="T57:U57"/>
    <mergeCell ref="P55:Q55"/>
    <mergeCell ref="R55:S55"/>
    <mergeCell ref="T55:U55"/>
    <mergeCell ref="P66:Q66"/>
    <mergeCell ref="R66:S66"/>
    <mergeCell ref="T66:U66"/>
    <mergeCell ref="A65:A66"/>
    <mergeCell ref="L65:M65"/>
    <mergeCell ref="N65:O65"/>
    <mergeCell ref="L66:M66"/>
    <mergeCell ref="N66:O66"/>
    <mergeCell ref="P63:Q63"/>
    <mergeCell ref="R63:S63"/>
    <mergeCell ref="T63:U63"/>
    <mergeCell ref="P65:Q65"/>
    <mergeCell ref="R65:S65"/>
    <mergeCell ref="T65:U65"/>
    <mergeCell ref="L64:M64"/>
    <mergeCell ref="N64:O64"/>
    <mergeCell ref="P64:Q64"/>
    <mergeCell ref="R64:S64"/>
    <mergeCell ref="T64:U64"/>
  </mergeCells>
  <pageMargins left="0.25" right="0.25" top="0.75" bottom="0.75" header="0.3" footer="0.3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J19" sqref="J19"/>
    </sheetView>
  </sheetViews>
  <sheetFormatPr defaultRowHeight="15"/>
  <cols>
    <col min="1" max="1" width="24.85546875" style="56" customWidth="1"/>
    <col min="2" max="2" width="11.28515625" style="13" customWidth="1"/>
    <col min="3" max="3" width="12.5703125" style="48" bestFit="1" customWidth="1"/>
    <col min="4" max="4" width="12.5703125" style="13" bestFit="1" customWidth="1"/>
    <col min="5" max="9" width="13.140625" style="13" bestFit="1" customWidth="1"/>
    <col min="10" max="11" width="18.5703125" style="13" bestFit="1" customWidth="1"/>
    <col min="12" max="12" width="12.140625" style="13" customWidth="1"/>
    <col min="13" max="21" width="12.140625" style="13" bestFit="1" customWidth="1"/>
    <col min="22" max="16384" width="9.140625" style="13"/>
  </cols>
  <sheetData>
    <row r="1" spans="1:21" ht="15" customHeight="1">
      <c r="A1" s="96" t="s">
        <v>97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8"/>
    </row>
    <row r="2" spans="1:21" ht="15.75" customHeight="1" thickBo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1"/>
    </row>
    <row r="3" spans="1:21" s="15" customFormat="1" ht="28.5" customHeight="1" thickBot="1">
      <c r="A3" s="22" t="s">
        <v>0</v>
      </c>
      <c r="B3" s="23" t="s">
        <v>37</v>
      </c>
      <c r="C3" s="37" t="s">
        <v>7</v>
      </c>
      <c r="D3" s="24" t="s">
        <v>8</v>
      </c>
      <c r="E3" s="24" t="s">
        <v>9</v>
      </c>
      <c r="F3" s="24" t="s">
        <v>10</v>
      </c>
      <c r="G3" s="24" t="s">
        <v>11</v>
      </c>
      <c r="H3" s="24" t="s">
        <v>12</v>
      </c>
      <c r="I3" s="24" t="s">
        <v>13</v>
      </c>
      <c r="J3" s="24" t="s">
        <v>14</v>
      </c>
      <c r="K3" s="24" t="s">
        <v>15</v>
      </c>
      <c r="L3" s="102" t="s">
        <v>16</v>
      </c>
      <c r="M3" s="103"/>
      <c r="N3" s="102" t="s">
        <v>17</v>
      </c>
      <c r="O3" s="103"/>
      <c r="P3" s="102" t="s">
        <v>18</v>
      </c>
      <c r="Q3" s="103"/>
      <c r="R3" s="102" t="s">
        <v>19</v>
      </c>
      <c r="S3" s="103"/>
      <c r="T3" s="102" t="s">
        <v>20</v>
      </c>
      <c r="U3" s="108"/>
    </row>
    <row r="4" spans="1:21" ht="30.75" thickBot="1">
      <c r="A4" s="55" t="s">
        <v>69</v>
      </c>
      <c r="B4" s="26" t="s">
        <v>70</v>
      </c>
      <c r="C4" s="38">
        <v>150</v>
      </c>
      <c r="D4" s="27">
        <v>200</v>
      </c>
      <c r="E4" s="27">
        <v>350</v>
      </c>
      <c r="F4" s="27">
        <v>500</v>
      </c>
      <c r="G4" s="27">
        <v>700</v>
      </c>
      <c r="H4" s="27">
        <v>1000</v>
      </c>
      <c r="I4" s="27">
        <v>1500</v>
      </c>
      <c r="J4" s="27">
        <v>2000</v>
      </c>
      <c r="K4" s="27">
        <v>3500</v>
      </c>
      <c r="L4" s="104">
        <v>5000</v>
      </c>
      <c r="M4" s="105"/>
      <c r="N4" s="104">
        <v>7000</v>
      </c>
      <c r="O4" s="105"/>
      <c r="P4" s="104">
        <v>8500</v>
      </c>
      <c r="Q4" s="105"/>
      <c r="R4" s="104">
        <v>10500</v>
      </c>
      <c r="S4" s="105"/>
      <c r="T4" s="28"/>
      <c r="U4" s="29">
        <v>14000</v>
      </c>
    </row>
    <row r="5" spans="1:21" ht="24">
      <c r="A5" s="112" t="s">
        <v>86</v>
      </c>
      <c r="B5" s="16" t="s">
        <v>28</v>
      </c>
      <c r="C5" s="39" t="s">
        <v>42</v>
      </c>
      <c r="D5" s="30" t="s">
        <v>43</v>
      </c>
      <c r="E5" s="30" t="s">
        <v>25</v>
      </c>
      <c r="F5" s="30" t="s">
        <v>25</v>
      </c>
      <c r="G5" s="30" t="s">
        <v>25</v>
      </c>
      <c r="H5" s="30" t="s">
        <v>25</v>
      </c>
      <c r="I5" s="30">
        <v>0</v>
      </c>
      <c r="J5" s="30" t="s">
        <v>25</v>
      </c>
      <c r="K5" s="30">
        <v>0</v>
      </c>
      <c r="L5" s="106">
        <v>0</v>
      </c>
      <c r="M5" s="107"/>
      <c r="N5" s="106">
        <v>0</v>
      </c>
      <c r="O5" s="107"/>
      <c r="P5" s="106">
        <v>0</v>
      </c>
      <c r="Q5" s="107"/>
      <c r="R5" s="106">
        <v>0</v>
      </c>
      <c r="S5" s="107"/>
      <c r="T5" s="31">
        <v>0</v>
      </c>
      <c r="U5" s="32">
        <v>0</v>
      </c>
    </row>
    <row r="6" spans="1:21" ht="15.75" thickBot="1">
      <c r="A6" s="115"/>
      <c r="B6" s="5" t="s">
        <v>22</v>
      </c>
      <c r="C6" s="54">
        <v>1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0</v>
      </c>
      <c r="J6" s="1">
        <v>1</v>
      </c>
      <c r="K6" s="1">
        <v>0</v>
      </c>
      <c r="L6" s="68">
        <v>0</v>
      </c>
      <c r="M6" s="69"/>
      <c r="N6" s="68">
        <v>0</v>
      </c>
      <c r="O6" s="69"/>
      <c r="P6" s="68">
        <v>0</v>
      </c>
      <c r="Q6" s="69"/>
      <c r="R6" s="68">
        <v>0</v>
      </c>
      <c r="S6" s="69"/>
      <c r="T6" s="8">
        <v>0</v>
      </c>
      <c r="U6" s="2">
        <v>0</v>
      </c>
    </row>
    <row r="7" spans="1:21" ht="30">
      <c r="A7" s="112" t="s">
        <v>85</v>
      </c>
      <c r="B7" s="16" t="s">
        <v>28</v>
      </c>
      <c r="C7" s="72" t="s">
        <v>44</v>
      </c>
      <c r="D7" s="88"/>
      <c r="E7" s="88"/>
      <c r="F7" s="88"/>
      <c r="G7" s="73"/>
      <c r="H7" s="17" t="s">
        <v>26</v>
      </c>
      <c r="I7" s="17" t="s">
        <v>26</v>
      </c>
      <c r="J7" s="17" t="s">
        <v>26</v>
      </c>
      <c r="K7" s="17" t="s">
        <v>26</v>
      </c>
      <c r="L7" s="17" t="s">
        <v>27</v>
      </c>
      <c r="M7" s="17" t="s">
        <v>26</v>
      </c>
      <c r="N7" s="17" t="s">
        <v>27</v>
      </c>
      <c r="O7" s="17" t="s">
        <v>26</v>
      </c>
      <c r="P7" s="17" t="s">
        <v>27</v>
      </c>
      <c r="Q7" s="17" t="s">
        <v>26</v>
      </c>
      <c r="R7" s="17" t="s">
        <v>27</v>
      </c>
      <c r="S7" s="17" t="s">
        <v>26</v>
      </c>
      <c r="T7" s="17" t="s">
        <v>27</v>
      </c>
      <c r="U7" s="20" t="s">
        <v>26</v>
      </c>
    </row>
    <row r="8" spans="1:21" ht="15.75" thickBot="1">
      <c r="A8" s="113"/>
      <c r="B8" s="5" t="s">
        <v>22</v>
      </c>
      <c r="C8" s="40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2</v>
      </c>
      <c r="K8" s="1">
        <v>4</v>
      </c>
      <c r="L8" s="1">
        <v>1</v>
      </c>
      <c r="M8" s="1">
        <v>3</v>
      </c>
      <c r="N8" s="1">
        <v>2</v>
      </c>
      <c r="O8" s="1">
        <v>3</v>
      </c>
      <c r="P8" s="1">
        <v>2</v>
      </c>
      <c r="Q8" s="1">
        <v>3</v>
      </c>
      <c r="R8" s="1">
        <v>3</v>
      </c>
      <c r="S8" s="1">
        <v>3</v>
      </c>
      <c r="T8" s="1">
        <v>3</v>
      </c>
      <c r="U8" s="2">
        <v>3</v>
      </c>
    </row>
    <row r="9" spans="1:21">
      <c r="A9" s="112" t="s">
        <v>84</v>
      </c>
      <c r="B9" s="16" t="s">
        <v>28</v>
      </c>
      <c r="C9" s="49" t="s">
        <v>38</v>
      </c>
      <c r="D9" s="17" t="s">
        <v>38</v>
      </c>
      <c r="E9" s="17" t="s">
        <v>38</v>
      </c>
      <c r="F9" s="17" t="s">
        <v>38</v>
      </c>
      <c r="G9" s="52" t="s">
        <v>38</v>
      </c>
      <c r="H9" s="76" t="s">
        <v>68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8"/>
    </row>
    <row r="10" spans="1:21" ht="15.75" thickBot="1">
      <c r="A10" s="113"/>
      <c r="B10" s="5" t="s">
        <v>22</v>
      </c>
      <c r="C10" s="54">
        <v>1</v>
      </c>
      <c r="D10" s="1">
        <v>1</v>
      </c>
      <c r="E10" s="1">
        <v>1</v>
      </c>
      <c r="F10" s="1">
        <v>1</v>
      </c>
      <c r="G10" s="50">
        <v>1</v>
      </c>
      <c r="H10" s="79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1"/>
    </row>
    <row r="11" spans="1:21" ht="30" customHeight="1">
      <c r="A11" s="112" t="s">
        <v>32</v>
      </c>
      <c r="B11" s="16" t="s">
        <v>28</v>
      </c>
      <c r="C11" s="49" t="s">
        <v>45</v>
      </c>
      <c r="D11" s="17" t="s">
        <v>45</v>
      </c>
      <c r="E11" s="17" t="s">
        <v>45</v>
      </c>
      <c r="F11" s="17" t="s">
        <v>45</v>
      </c>
      <c r="G11" s="17" t="s">
        <v>45</v>
      </c>
      <c r="H11" s="17" t="s">
        <v>45</v>
      </c>
      <c r="I11" s="17" t="s">
        <v>45</v>
      </c>
      <c r="J11" s="17" t="s">
        <v>45</v>
      </c>
      <c r="K11" s="17" t="s">
        <v>45</v>
      </c>
      <c r="L11" s="72" t="s">
        <v>45</v>
      </c>
      <c r="M11" s="73"/>
      <c r="N11" s="72" t="s">
        <v>45</v>
      </c>
      <c r="O11" s="73"/>
      <c r="P11" s="72" t="s">
        <v>45</v>
      </c>
      <c r="Q11" s="73"/>
      <c r="R11" s="72" t="s">
        <v>45</v>
      </c>
      <c r="S11" s="73"/>
      <c r="T11" s="72" t="s">
        <v>45</v>
      </c>
      <c r="U11" s="86"/>
    </row>
    <row r="12" spans="1:21" ht="15.75" thickBot="1">
      <c r="A12" s="113"/>
      <c r="B12" s="5" t="s">
        <v>22</v>
      </c>
      <c r="C12" s="54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68">
        <v>2</v>
      </c>
      <c r="M12" s="69"/>
      <c r="N12" s="68">
        <v>2</v>
      </c>
      <c r="O12" s="69"/>
      <c r="P12" s="68">
        <v>2</v>
      </c>
      <c r="Q12" s="69"/>
      <c r="R12" s="68">
        <v>2</v>
      </c>
      <c r="S12" s="69"/>
      <c r="T12" s="68">
        <v>2</v>
      </c>
      <c r="U12" s="85"/>
    </row>
    <row r="13" spans="1:21">
      <c r="A13" s="112" t="s">
        <v>87</v>
      </c>
      <c r="B13" s="16" t="s">
        <v>28</v>
      </c>
      <c r="C13" s="49" t="s">
        <v>46</v>
      </c>
      <c r="D13" s="17" t="s">
        <v>46</v>
      </c>
      <c r="E13" s="20" t="s">
        <v>46</v>
      </c>
      <c r="F13" s="53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49</v>
      </c>
      <c r="L13" s="72" t="s">
        <v>49</v>
      </c>
      <c r="M13" s="73"/>
      <c r="N13" s="72" t="s">
        <v>49</v>
      </c>
      <c r="O13" s="73"/>
      <c r="P13" s="72" t="s">
        <v>49</v>
      </c>
      <c r="Q13" s="73"/>
      <c r="R13" s="72" t="s">
        <v>49</v>
      </c>
      <c r="S13" s="73"/>
      <c r="T13" s="72" t="s">
        <v>49</v>
      </c>
      <c r="U13" s="73"/>
    </row>
    <row r="14" spans="1:21" ht="15.75" thickBot="1">
      <c r="A14" s="113"/>
      <c r="B14" s="5" t="s">
        <v>22</v>
      </c>
      <c r="C14" s="54">
        <v>0</v>
      </c>
      <c r="D14" s="1">
        <v>0</v>
      </c>
      <c r="E14" s="2">
        <v>1</v>
      </c>
      <c r="F14" s="5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68">
        <v>1</v>
      </c>
      <c r="M14" s="69"/>
      <c r="N14" s="68">
        <v>1</v>
      </c>
      <c r="O14" s="69"/>
      <c r="P14" s="68">
        <v>1</v>
      </c>
      <c r="Q14" s="69"/>
      <c r="R14" s="68">
        <v>1</v>
      </c>
      <c r="S14" s="69"/>
      <c r="T14" s="68">
        <v>1</v>
      </c>
      <c r="U14" s="69"/>
    </row>
    <row r="15" spans="1:21">
      <c r="A15" s="114" t="s">
        <v>6</v>
      </c>
      <c r="B15" s="12" t="s">
        <v>28</v>
      </c>
      <c r="C15" s="45" t="s">
        <v>47</v>
      </c>
      <c r="D15" s="35" t="s">
        <v>47</v>
      </c>
      <c r="E15" s="35" t="s">
        <v>47</v>
      </c>
      <c r="F15" s="35" t="s">
        <v>47</v>
      </c>
      <c r="G15" s="35" t="s">
        <v>47</v>
      </c>
      <c r="H15" s="35" t="s">
        <v>47</v>
      </c>
      <c r="I15" s="35" t="s">
        <v>47</v>
      </c>
      <c r="J15" s="35" t="s">
        <v>47</v>
      </c>
      <c r="K15" s="35" t="s">
        <v>47</v>
      </c>
      <c r="L15" s="72" t="s">
        <v>47</v>
      </c>
      <c r="M15" s="73"/>
      <c r="N15" s="72" t="s">
        <v>47</v>
      </c>
      <c r="O15" s="73"/>
      <c r="P15" s="72" t="s">
        <v>47</v>
      </c>
      <c r="Q15" s="73"/>
      <c r="R15" s="72" t="s">
        <v>47</v>
      </c>
      <c r="S15" s="73"/>
      <c r="T15" s="72" t="s">
        <v>48</v>
      </c>
      <c r="U15" s="73"/>
    </row>
    <row r="16" spans="1:21" ht="15.75" thickBot="1">
      <c r="A16" s="113"/>
      <c r="B16" s="5" t="s">
        <v>22</v>
      </c>
      <c r="C16" s="60">
        <v>0</v>
      </c>
      <c r="D16" s="11">
        <v>0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2</v>
      </c>
      <c r="L16" s="68">
        <v>2</v>
      </c>
      <c r="M16" s="69"/>
      <c r="N16" s="68">
        <v>2</v>
      </c>
      <c r="O16" s="69"/>
      <c r="P16" s="68">
        <v>2</v>
      </c>
      <c r="Q16" s="69"/>
      <c r="R16" s="68">
        <v>2</v>
      </c>
      <c r="S16" s="69"/>
      <c r="T16" s="68">
        <v>2</v>
      </c>
      <c r="U16" s="69"/>
    </row>
    <row r="17" spans="1:21">
      <c r="A17" s="112" t="s">
        <v>36</v>
      </c>
      <c r="B17" s="16" t="s">
        <v>28</v>
      </c>
      <c r="C17" s="47" t="s">
        <v>50</v>
      </c>
      <c r="D17" s="36" t="s">
        <v>50</v>
      </c>
      <c r="E17" s="36" t="s">
        <v>50</v>
      </c>
      <c r="F17" s="36" t="s">
        <v>50</v>
      </c>
      <c r="G17" s="36" t="s">
        <v>50</v>
      </c>
      <c r="H17" s="36" t="s">
        <v>50</v>
      </c>
      <c r="I17" s="36" t="s">
        <v>50</v>
      </c>
      <c r="J17" s="36" t="s">
        <v>50</v>
      </c>
      <c r="K17" s="36" t="s">
        <v>50</v>
      </c>
      <c r="L17" s="72" t="s">
        <v>51</v>
      </c>
      <c r="M17" s="73"/>
      <c r="N17" s="72" t="s">
        <v>51</v>
      </c>
      <c r="O17" s="73"/>
      <c r="P17" s="72" t="s">
        <v>51</v>
      </c>
      <c r="Q17" s="73"/>
      <c r="R17" s="72" t="s">
        <v>51</v>
      </c>
      <c r="S17" s="73"/>
      <c r="T17" s="72" t="s">
        <v>51</v>
      </c>
      <c r="U17" s="73"/>
    </row>
    <row r="18" spans="1:21" ht="15.75" thickBot="1">
      <c r="A18" s="113"/>
      <c r="B18" s="5" t="s">
        <v>22</v>
      </c>
      <c r="C18" s="60">
        <v>0</v>
      </c>
      <c r="D18" s="11">
        <v>0</v>
      </c>
      <c r="E18" s="11">
        <v>0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68">
        <v>2</v>
      </c>
      <c r="M18" s="69"/>
      <c r="N18" s="68">
        <v>2</v>
      </c>
      <c r="O18" s="69"/>
      <c r="P18" s="68">
        <v>2</v>
      </c>
      <c r="Q18" s="69"/>
      <c r="R18" s="68">
        <v>2</v>
      </c>
      <c r="S18" s="69"/>
      <c r="T18" s="68">
        <v>2</v>
      </c>
      <c r="U18" s="69"/>
    </row>
    <row r="19" spans="1:21" ht="45.75" customHeight="1" thickBot="1">
      <c r="A19" s="112" t="s">
        <v>88</v>
      </c>
      <c r="B19" s="16" t="s">
        <v>28</v>
      </c>
      <c r="C19" s="61">
        <v>0</v>
      </c>
      <c r="D19" s="36">
        <v>0</v>
      </c>
      <c r="E19" s="36">
        <v>0</v>
      </c>
      <c r="F19" s="36" t="s">
        <v>52</v>
      </c>
      <c r="G19" s="36" t="s">
        <v>52</v>
      </c>
      <c r="H19" s="36" t="s">
        <v>52</v>
      </c>
      <c r="I19" s="36" t="s">
        <v>52</v>
      </c>
      <c r="J19" s="36" t="s">
        <v>53</v>
      </c>
      <c r="K19" s="36" t="s">
        <v>53</v>
      </c>
      <c r="L19" s="72" t="s">
        <v>53</v>
      </c>
      <c r="M19" s="73"/>
      <c r="N19" s="72" t="s">
        <v>53</v>
      </c>
      <c r="O19" s="73"/>
      <c r="P19" s="72" t="s">
        <v>53</v>
      </c>
      <c r="Q19" s="73"/>
      <c r="R19" s="72" t="s">
        <v>53</v>
      </c>
      <c r="S19" s="73"/>
      <c r="T19" s="72" t="s">
        <v>53</v>
      </c>
      <c r="U19" s="73"/>
    </row>
    <row r="20" spans="1:21" ht="15.75" thickBot="1">
      <c r="A20" s="113"/>
      <c r="B20" s="5" t="s">
        <v>22</v>
      </c>
      <c r="C20" s="60">
        <v>0</v>
      </c>
      <c r="D20" s="11">
        <v>0</v>
      </c>
      <c r="E20" s="11">
        <v>0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72">
        <v>1</v>
      </c>
      <c r="M20" s="73"/>
      <c r="N20" s="72">
        <v>1</v>
      </c>
      <c r="O20" s="73"/>
      <c r="P20" s="72">
        <v>1</v>
      </c>
      <c r="Q20" s="73"/>
      <c r="R20" s="72">
        <v>1</v>
      </c>
      <c r="S20" s="73"/>
      <c r="T20" s="72">
        <v>1</v>
      </c>
      <c r="U20" s="73"/>
    </row>
    <row r="21" spans="1:21" ht="15.75" thickBot="1">
      <c r="A21" s="112" t="s">
        <v>89</v>
      </c>
      <c r="B21" s="16" t="s">
        <v>28</v>
      </c>
      <c r="C21" s="49" t="s">
        <v>54</v>
      </c>
      <c r="D21" s="49" t="s">
        <v>54</v>
      </c>
      <c r="E21" s="49" t="s">
        <v>54</v>
      </c>
      <c r="F21" s="17" t="s">
        <v>54</v>
      </c>
      <c r="G21" s="17" t="s">
        <v>54</v>
      </c>
      <c r="H21" s="17" t="s">
        <v>55</v>
      </c>
      <c r="I21" s="17" t="s">
        <v>56</v>
      </c>
      <c r="J21" s="17" t="s">
        <v>57</v>
      </c>
      <c r="K21" s="17" t="s">
        <v>57</v>
      </c>
      <c r="L21" s="72" t="s">
        <v>57</v>
      </c>
      <c r="M21" s="73"/>
      <c r="N21" s="72" t="s">
        <v>57</v>
      </c>
      <c r="O21" s="73"/>
      <c r="P21" s="72" t="s">
        <v>57</v>
      </c>
      <c r="Q21" s="73"/>
      <c r="R21" s="72" t="s">
        <v>57</v>
      </c>
      <c r="S21" s="73"/>
      <c r="T21" s="72" t="s">
        <v>57</v>
      </c>
      <c r="U21" s="73"/>
    </row>
    <row r="22" spans="1:21" ht="15.75" thickBot="1">
      <c r="A22" s="113"/>
      <c r="B22" s="5" t="s">
        <v>22</v>
      </c>
      <c r="C22" s="54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68">
        <v>1</v>
      </c>
      <c r="M22" s="69"/>
      <c r="N22" s="68">
        <v>2</v>
      </c>
      <c r="O22" s="69"/>
      <c r="P22" s="72">
        <v>2</v>
      </c>
      <c r="Q22" s="73"/>
      <c r="R22" s="72">
        <v>2</v>
      </c>
      <c r="S22" s="73"/>
      <c r="T22" s="72">
        <v>2</v>
      </c>
      <c r="U22" s="86"/>
    </row>
    <row r="23" spans="1:21">
      <c r="A23" s="112" t="s">
        <v>90</v>
      </c>
      <c r="B23" s="16" t="s">
        <v>28</v>
      </c>
      <c r="C23" s="17" t="s">
        <v>58</v>
      </c>
      <c r="D23" s="17" t="s">
        <v>58</v>
      </c>
      <c r="E23" s="17" t="s">
        <v>58</v>
      </c>
      <c r="F23" s="17" t="s">
        <v>58</v>
      </c>
      <c r="G23" s="17" t="s">
        <v>58</v>
      </c>
      <c r="H23" s="17" t="s">
        <v>58</v>
      </c>
      <c r="I23" s="17" t="s">
        <v>59</v>
      </c>
      <c r="J23" s="17" t="s">
        <v>59</v>
      </c>
      <c r="K23" s="17" t="s">
        <v>59</v>
      </c>
      <c r="L23" s="72" t="s">
        <v>59</v>
      </c>
      <c r="M23" s="73"/>
      <c r="N23" s="72" t="s">
        <v>59</v>
      </c>
      <c r="O23" s="73"/>
      <c r="P23" s="72" t="s">
        <v>59</v>
      </c>
      <c r="Q23" s="73"/>
      <c r="R23" s="72" t="s">
        <v>59</v>
      </c>
      <c r="S23" s="73"/>
      <c r="T23" s="72" t="s">
        <v>59</v>
      </c>
      <c r="U23" s="73"/>
    </row>
    <row r="24" spans="1:21" ht="15.75" thickBot="1">
      <c r="A24" s="113"/>
      <c r="B24" s="5" t="s">
        <v>22</v>
      </c>
      <c r="C24" s="54">
        <v>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68">
        <v>2</v>
      </c>
      <c r="M24" s="69"/>
      <c r="N24" s="68">
        <v>2</v>
      </c>
      <c r="O24" s="69"/>
      <c r="P24" s="68">
        <v>2</v>
      </c>
      <c r="Q24" s="69"/>
      <c r="R24" s="68">
        <v>2</v>
      </c>
      <c r="S24" s="69"/>
      <c r="T24" s="68">
        <v>2</v>
      </c>
      <c r="U24" s="69"/>
    </row>
    <row r="25" spans="1:21" ht="28.5">
      <c r="A25" s="114" t="s">
        <v>91</v>
      </c>
      <c r="B25" s="12" t="s">
        <v>64</v>
      </c>
      <c r="C25" s="14" t="s">
        <v>63</v>
      </c>
      <c r="D25" s="14" t="s">
        <v>63</v>
      </c>
      <c r="E25" s="14" t="s">
        <v>63</v>
      </c>
      <c r="F25" s="14" t="s">
        <v>63</v>
      </c>
      <c r="G25" s="14" t="s">
        <v>63</v>
      </c>
      <c r="H25" s="14" t="s">
        <v>63</v>
      </c>
      <c r="I25" s="14" t="s">
        <v>63</v>
      </c>
      <c r="J25" s="14" t="s">
        <v>63</v>
      </c>
      <c r="K25" s="14" t="s">
        <v>63</v>
      </c>
      <c r="L25" s="72" t="s">
        <v>63</v>
      </c>
      <c r="M25" s="73"/>
      <c r="N25" s="72" t="s">
        <v>63</v>
      </c>
      <c r="O25" s="73"/>
      <c r="P25" s="72" t="s">
        <v>63</v>
      </c>
      <c r="Q25" s="73"/>
      <c r="R25" s="72" t="s">
        <v>63</v>
      </c>
      <c r="S25" s="73"/>
      <c r="T25" s="72" t="s">
        <v>63</v>
      </c>
      <c r="U25" s="73"/>
    </row>
    <row r="26" spans="1:21" ht="15.75" thickBot="1">
      <c r="A26" s="113"/>
      <c r="B26" s="5" t="s">
        <v>22</v>
      </c>
      <c r="C26" s="54">
        <v>0</v>
      </c>
      <c r="D26" s="1"/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68">
        <v>1</v>
      </c>
      <c r="M26" s="69"/>
      <c r="N26" s="68">
        <v>1</v>
      </c>
      <c r="O26" s="69"/>
      <c r="P26" s="68">
        <v>1</v>
      </c>
      <c r="Q26" s="69"/>
      <c r="R26" s="68">
        <v>1</v>
      </c>
      <c r="S26" s="69"/>
      <c r="T26" s="68">
        <v>1</v>
      </c>
      <c r="U26" s="69"/>
    </row>
    <row r="27" spans="1:21">
      <c r="A27" s="112" t="s">
        <v>92</v>
      </c>
      <c r="B27" s="16" t="s">
        <v>28</v>
      </c>
      <c r="C27" s="49" t="s">
        <v>40</v>
      </c>
      <c r="D27" s="49" t="s">
        <v>40</v>
      </c>
      <c r="E27" s="49" t="s">
        <v>40</v>
      </c>
      <c r="F27" s="49" t="s">
        <v>40</v>
      </c>
      <c r="G27" s="49" t="s">
        <v>40</v>
      </c>
      <c r="H27" s="49" t="s">
        <v>40</v>
      </c>
      <c r="I27" s="49" t="s">
        <v>40</v>
      </c>
      <c r="J27" s="49" t="s">
        <v>40</v>
      </c>
      <c r="K27" s="49" t="s">
        <v>40</v>
      </c>
      <c r="L27" s="72" t="s">
        <v>65</v>
      </c>
      <c r="M27" s="73"/>
      <c r="N27" s="72" t="s">
        <v>65</v>
      </c>
      <c r="O27" s="73"/>
      <c r="P27" s="72" t="s">
        <v>65</v>
      </c>
      <c r="Q27" s="73"/>
      <c r="R27" s="72" t="s">
        <v>65</v>
      </c>
      <c r="S27" s="73"/>
      <c r="T27" s="72" t="s">
        <v>65</v>
      </c>
      <c r="U27" s="73"/>
    </row>
    <row r="28" spans="1:21" ht="15.75" thickBot="1">
      <c r="A28" s="113"/>
      <c r="B28" s="5" t="s">
        <v>22</v>
      </c>
      <c r="C28" s="54">
        <v>1</v>
      </c>
      <c r="D28" s="1">
        <v>1</v>
      </c>
      <c r="E28" s="1">
        <v>2</v>
      </c>
      <c r="F28" s="1">
        <v>2</v>
      </c>
      <c r="G28" s="1">
        <v>4</v>
      </c>
      <c r="H28" s="1">
        <v>6</v>
      </c>
      <c r="I28" s="1">
        <v>8</v>
      </c>
      <c r="J28" s="1">
        <v>10</v>
      </c>
      <c r="K28" s="1">
        <v>12</v>
      </c>
      <c r="L28" s="68">
        <v>16</v>
      </c>
      <c r="M28" s="69"/>
      <c r="N28" s="68">
        <v>18</v>
      </c>
      <c r="O28" s="69"/>
      <c r="P28" s="68">
        <v>20</v>
      </c>
      <c r="Q28" s="69"/>
      <c r="R28" s="68">
        <v>24</v>
      </c>
      <c r="S28" s="69"/>
      <c r="T28" s="68">
        <v>30</v>
      </c>
      <c r="U28" s="69"/>
    </row>
    <row r="29" spans="1:21" ht="15.75" thickBot="1">
      <c r="A29" s="112" t="s">
        <v>93</v>
      </c>
      <c r="B29" s="16" t="s">
        <v>28</v>
      </c>
      <c r="C29" s="49" t="s">
        <v>41</v>
      </c>
      <c r="D29" s="49" t="s">
        <v>41</v>
      </c>
      <c r="E29" s="49" t="s">
        <v>41</v>
      </c>
      <c r="F29" s="49" t="s">
        <v>41</v>
      </c>
      <c r="G29" s="49" t="s">
        <v>41</v>
      </c>
      <c r="H29" s="49" t="s">
        <v>41</v>
      </c>
      <c r="I29" s="49" t="s">
        <v>41</v>
      </c>
      <c r="J29" s="49" t="s">
        <v>41</v>
      </c>
      <c r="K29" s="49" t="s">
        <v>41</v>
      </c>
      <c r="L29" s="72" t="s">
        <v>66</v>
      </c>
      <c r="M29" s="73"/>
      <c r="N29" s="72" t="s">
        <v>66</v>
      </c>
      <c r="O29" s="73"/>
      <c r="P29" s="72" t="s">
        <v>66</v>
      </c>
      <c r="Q29" s="73"/>
      <c r="R29" s="72" t="s">
        <v>66</v>
      </c>
      <c r="S29" s="73"/>
      <c r="T29" s="72" t="s">
        <v>66</v>
      </c>
      <c r="U29" s="73"/>
    </row>
    <row r="30" spans="1:21" ht="15.75" thickBot="1">
      <c r="A30" s="113"/>
      <c r="B30" s="5" t="s">
        <v>22</v>
      </c>
      <c r="C30" s="54">
        <v>1</v>
      </c>
      <c r="D30" s="1">
        <v>1</v>
      </c>
      <c r="E30" s="1">
        <v>2</v>
      </c>
      <c r="F30" s="1">
        <v>2</v>
      </c>
      <c r="G30" s="1">
        <v>4</v>
      </c>
      <c r="H30" s="1">
        <v>4</v>
      </c>
      <c r="I30" s="1">
        <v>4</v>
      </c>
      <c r="J30" s="1">
        <v>6</v>
      </c>
      <c r="K30" s="1">
        <v>6</v>
      </c>
      <c r="L30" s="72">
        <v>6</v>
      </c>
      <c r="M30" s="73"/>
      <c r="N30" s="68">
        <v>8</v>
      </c>
      <c r="O30" s="69"/>
      <c r="P30" s="68">
        <v>8</v>
      </c>
      <c r="Q30" s="69"/>
      <c r="R30" s="68">
        <v>8</v>
      </c>
      <c r="S30" s="69"/>
      <c r="T30" s="68">
        <v>8</v>
      </c>
      <c r="U30" s="69"/>
    </row>
    <row r="31" spans="1:21">
      <c r="A31" s="112" t="s">
        <v>94</v>
      </c>
      <c r="B31" s="16" t="s">
        <v>28</v>
      </c>
      <c r="C31" s="49" t="s">
        <v>41</v>
      </c>
      <c r="D31" s="49" t="s">
        <v>41</v>
      </c>
      <c r="E31" s="49" t="s">
        <v>41</v>
      </c>
      <c r="F31" s="49" t="s">
        <v>41</v>
      </c>
      <c r="G31" s="49" t="s">
        <v>41</v>
      </c>
      <c r="H31" s="49" t="s">
        <v>41</v>
      </c>
      <c r="I31" s="49" t="s">
        <v>41</v>
      </c>
      <c r="J31" s="49" t="s">
        <v>41</v>
      </c>
      <c r="K31" s="49" t="s">
        <v>41</v>
      </c>
      <c r="L31" s="72" t="s">
        <v>66</v>
      </c>
      <c r="M31" s="73"/>
      <c r="N31" s="72" t="s">
        <v>66</v>
      </c>
      <c r="O31" s="73"/>
      <c r="P31" s="72" t="s">
        <v>66</v>
      </c>
      <c r="Q31" s="73"/>
      <c r="R31" s="72" t="s">
        <v>66</v>
      </c>
      <c r="S31" s="73"/>
      <c r="T31" s="72" t="s">
        <v>66</v>
      </c>
      <c r="U31" s="73"/>
    </row>
    <row r="32" spans="1:21" ht="15.75" thickBot="1">
      <c r="A32" s="113"/>
      <c r="B32" s="5" t="s">
        <v>22</v>
      </c>
      <c r="C32" s="54">
        <v>0</v>
      </c>
      <c r="D32" s="1">
        <v>0</v>
      </c>
      <c r="E32" s="1">
        <v>1</v>
      </c>
      <c r="F32" s="1">
        <v>1</v>
      </c>
      <c r="G32" s="1">
        <v>2</v>
      </c>
      <c r="H32" s="1">
        <v>2</v>
      </c>
      <c r="I32" s="1">
        <v>2</v>
      </c>
      <c r="J32" s="1">
        <v>3</v>
      </c>
      <c r="K32" s="1">
        <v>3</v>
      </c>
      <c r="L32" s="68">
        <v>3</v>
      </c>
      <c r="M32" s="69"/>
      <c r="N32" s="68">
        <v>4</v>
      </c>
      <c r="O32" s="69"/>
      <c r="P32" s="68">
        <v>4</v>
      </c>
      <c r="Q32" s="69"/>
      <c r="R32" s="68">
        <v>4</v>
      </c>
      <c r="S32" s="69"/>
      <c r="T32" s="68">
        <v>4</v>
      </c>
      <c r="U32" s="69"/>
    </row>
    <row r="33" spans="1:21">
      <c r="A33" s="112" t="s">
        <v>95</v>
      </c>
      <c r="B33" s="16" t="s">
        <v>28</v>
      </c>
      <c r="C33" s="49" t="s">
        <v>67</v>
      </c>
      <c r="D33" s="49" t="s">
        <v>67</v>
      </c>
      <c r="E33" s="49" t="s">
        <v>67</v>
      </c>
      <c r="F33" s="49" t="s">
        <v>67</v>
      </c>
      <c r="G33" s="49" t="s">
        <v>67</v>
      </c>
      <c r="H33" s="49" t="s">
        <v>67</v>
      </c>
      <c r="I33" s="49" t="s">
        <v>67</v>
      </c>
      <c r="J33" s="49" t="s">
        <v>67</v>
      </c>
      <c r="K33" s="49" t="s">
        <v>67</v>
      </c>
      <c r="L33" s="72" t="s">
        <v>51</v>
      </c>
      <c r="M33" s="73"/>
      <c r="N33" s="72" t="s">
        <v>51</v>
      </c>
      <c r="O33" s="73"/>
      <c r="P33" s="72" t="s">
        <v>51</v>
      </c>
      <c r="Q33" s="73"/>
      <c r="R33" s="72" t="s">
        <v>51</v>
      </c>
      <c r="S33" s="73"/>
      <c r="T33" s="72" t="s">
        <v>51</v>
      </c>
      <c r="U33" s="73"/>
    </row>
    <row r="34" spans="1:21" ht="15.75" thickBot="1">
      <c r="A34" s="113"/>
      <c r="B34" s="5" t="s">
        <v>22</v>
      </c>
      <c r="C34" s="54">
        <v>0</v>
      </c>
      <c r="D34" s="1">
        <v>0</v>
      </c>
      <c r="E34" s="1">
        <v>1</v>
      </c>
      <c r="F34" s="1">
        <v>1</v>
      </c>
      <c r="G34" s="1">
        <v>2</v>
      </c>
      <c r="H34" s="1">
        <v>2</v>
      </c>
      <c r="I34" s="1">
        <v>2</v>
      </c>
      <c r="J34" s="1">
        <v>3</v>
      </c>
      <c r="K34" s="1">
        <v>3</v>
      </c>
      <c r="L34" s="68">
        <v>3</v>
      </c>
      <c r="M34" s="69"/>
      <c r="N34" s="68">
        <v>3</v>
      </c>
      <c r="O34" s="69"/>
      <c r="P34" s="68">
        <v>3</v>
      </c>
      <c r="Q34" s="69"/>
      <c r="R34" s="68">
        <v>3</v>
      </c>
      <c r="S34" s="69"/>
      <c r="T34" s="68">
        <v>3</v>
      </c>
      <c r="U34" s="69"/>
    </row>
    <row r="35" spans="1:21" s="56" customFormat="1" ht="30.75" customHeight="1">
      <c r="A35" s="57" t="s">
        <v>96</v>
      </c>
      <c r="B35" s="58" t="s">
        <v>71</v>
      </c>
      <c r="C35" s="59" t="s">
        <v>72</v>
      </c>
      <c r="D35" s="59" t="s">
        <v>73</v>
      </c>
      <c r="E35" s="59" t="s">
        <v>74</v>
      </c>
      <c r="F35" s="59" t="s">
        <v>75</v>
      </c>
      <c r="G35" s="59" t="s">
        <v>76</v>
      </c>
      <c r="H35" s="59" t="s">
        <v>77</v>
      </c>
      <c r="I35" s="59" t="s">
        <v>78</v>
      </c>
      <c r="J35" s="59" t="s">
        <v>79</v>
      </c>
      <c r="K35" s="59" t="s">
        <v>80</v>
      </c>
      <c r="L35" s="110" t="s">
        <v>81</v>
      </c>
      <c r="M35" s="111"/>
      <c r="N35" s="110" t="s">
        <v>82</v>
      </c>
      <c r="O35" s="111"/>
      <c r="P35" s="110" t="s">
        <v>82</v>
      </c>
      <c r="Q35" s="111"/>
      <c r="R35" s="110" t="s">
        <v>83</v>
      </c>
      <c r="S35" s="111"/>
      <c r="T35" s="110" t="s">
        <v>83</v>
      </c>
      <c r="U35" s="111"/>
    </row>
    <row r="39" spans="1:21">
      <c r="T39" s="48"/>
    </row>
    <row r="40" spans="1:21">
      <c r="T40" s="48"/>
    </row>
  </sheetData>
  <mergeCells count="160">
    <mergeCell ref="A1:U2"/>
    <mergeCell ref="L3:M3"/>
    <mergeCell ref="N3:O3"/>
    <mergeCell ref="P3:Q3"/>
    <mergeCell ref="R3:S3"/>
    <mergeCell ref="T3:U3"/>
    <mergeCell ref="N6:O6"/>
    <mergeCell ref="P6:Q6"/>
    <mergeCell ref="R6:S6"/>
    <mergeCell ref="L4:M4"/>
    <mergeCell ref="N4:O4"/>
    <mergeCell ref="P4:Q4"/>
    <mergeCell ref="R4:S4"/>
    <mergeCell ref="A5:A6"/>
    <mergeCell ref="L5:M5"/>
    <mergeCell ref="N5:O5"/>
    <mergeCell ref="P5:Q5"/>
    <mergeCell ref="R5:S5"/>
    <mergeCell ref="L6:M6"/>
    <mergeCell ref="L12:M12"/>
    <mergeCell ref="N12:O12"/>
    <mergeCell ref="P12:Q12"/>
    <mergeCell ref="R12:S12"/>
    <mergeCell ref="T12:U12"/>
    <mergeCell ref="A7:A8"/>
    <mergeCell ref="C7:G7"/>
    <mergeCell ref="A9:A10"/>
    <mergeCell ref="H9:U10"/>
    <mergeCell ref="A11:A12"/>
    <mergeCell ref="L11:M11"/>
    <mergeCell ref="N11:O11"/>
    <mergeCell ref="P11:Q11"/>
    <mergeCell ref="R11:S11"/>
    <mergeCell ref="T11:U11"/>
    <mergeCell ref="T13:U13"/>
    <mergeCell ref="L14:M14"/>
    <mergeCell ref="N14:O14"/>
    <mergeCell ref="P14:Q14"/>
    <mergeCell ref="R14:S14"/>
    <mergeCell ref="T14:U14"/>
    <mergeCell ref="A13:A14"/>
    <mergeCell ref="L13:M13"/>
    <mergeCell ref="N13:O13"/>
    <mergeCell ref="P13:Q13"/>
    <mergeCell ref="R13:S13"/>
    <mergeCell ref="T16:U16"/>
    <mergeCell ref="A15:A16"/>
    <mergeCell ref="L15:M15"/>
    <mergeCell ref="N15:O15"/>
    <mergeCell ref="P15:Q15"/>
    <mergeCell ref="R15:S15"/>
    <mergeCell ref="T15:U15"/>
    <mergeCell ref="L16:M16"/>
    <mergeCell ref="N16:O16"/>
    <mergeCell ref="P16:Q16"/>
    <mergeCell ref="R16:S16"/>
    <mergeCell ref="T17:U17"/>
    <mergeCell ref="L18:M18"/>
    <mergeCell ref="N18:O18"/>
    <mergeCell ref="P18:Q18"/>
    <mergeCell ref="R18:S18"/>
    <mergeCell ref="T18:U18"/>
    <mergeCell ref="A17:A18"/>
    <mergeCell ref="L17:M17"/>
    <mergeCell ref="N17:O17"/>
    <mergeCell ref="P17:Q17"/>
    <mergeCell ref="R17:S17"/>
    <mergeCell ref="T20:U20"/>
    <mergeCell ref="A19:A20"/>
    <mergeCell ref="L19:M19"/>
    <mergeCell ref="N19:O19"/>
    <mergeCell ref="P19:Q19"/>
    <mergeCell ref="R19:S19"/>
    <mergeCell ref="T19:U19"/>
    <mergeCell ref="L20:M20"/>
    <mergeCell ref="N20:O20"/>
    <mergeCell ref="P20:Q20"/>
    <mergeCell ref="R20:S20"/>
    <mergeCell ref="T21:U21"/>
    <mergeCell ref="L22:M22"/>
    <mergeCell ref="N22:O22"/>
    <mergeCell ref="P22:Q22"/>
    <mergeCell ref="R22:S22"/>
    <mergeCell ref="T22:U22"/>
    <mergeCell ref="A21:A22"/>
    <mergeCell ref="L21:M21"/>
    <mergeCell ref="N21:O21"/>
    <mergeCell ref="P21:Q21"/>
    <mergeCell ref="R21:S21"/>
    <mergeCell ref="T24:U24"/>
    <mergeCell ref="A23:A24"/>
    <mergeCell ref="L23:M23"/>
    <mergeCell ref="N23:O23"/>
    <mergeCell ref="P23:Q23"/>
    <mergeCell ref="R23:S23"/>
    <mergeCell ref="T23:U23"/>
    <mergeCell ref="L24:M24"/>
    <mergeCell ref="N24:O24"/>
    <mergeCell ref="P24:Q24"/>
    <mergeCell ref="R24:S24"/>
    <mergeCell ref="T25:U25"/>
    <mergeCell ref="L26:M26"/>
    <mergeCell ref="N26:O26"/>
    <mergeCell ref="P26:Q26"/>
    <mergeCell ref="R26:S26"/>
    <mergeCell ref="T26:U26"/>
    <mergeCell ref="A25:A26"/>
    <mergeCell ref="L25:M25"/>
    <mergeCell ref="N25:O25"/>
    <mergeCell ref="P25:Q25"/>
    <mergeCell ref="R25:S25"/>
    <mergeCell ref="T28:U28"/>
    <mergeCell ref="A27:A28"/>
    <mergeCell ref="L27:M27"/>
    <mergeCell ref="N27:O27"/>
    <mergeCell ref="P27:Q27"/>
    <mergeCell ref="R27:S27"/>
    <mergeCell ref="T27:U27"/>
    <mergeCell ref="L28:M28"/>
    <mergeCell ref="N28:O28"/>
    <mergeCell ref="P28:Q28"/>
    <mergeCell ref="R28:S28"/>
    <mergeCell ref="T29:U29"/>
    <mergeCell ref="L30:M30"/>
    <mergeCell ref="N30:O30"/>
    <mergeCell ref="P30:Q30"/>
    <mergeCell ref="R30:S30"/>
    <mergeCell ref="T30:U30"/>
    <mergeCell ref="A29:A30"/>
    <mergeCell ref="L29:M29"/>
    <mergeCell ref="N29:O29"/>
    <mergeCell ref="P29:Q29"/>
    <mergeCell ref="R29:S29"/>
    <mergeCell ref="A33:A34"/>
    <mergeCell ref="L33:M33"/>
    <mergeCell ref="N33:O33"/>
    <mergeCell ref="P33:Q33"/>
    <mergeCell ref="R33:S33"/>
    <mergeCell ref="T32:U32"/>
    <mergeCell ref="A31:A32"/>
    <mergeCell ref="L31:M31"/>
    <mergeCell ref="N31:O31"/>
    <mergeCell ref="P31:Q31"/>
    <mergeCell ref="R31:S31"/>
    <mergeCell ref="T31:U31"/>
    <mergeCell ref="L32:M32"/>
    <mergeCell ref="N32:O32"/>
    <mergeCell ref="P32:Q32"/>
    <mergeCell ref="R32:S32"/>
    <mergeCell ref="L35:M35"/>
    <mergeCell ref="N35:O35"/>
    <mergeCell ref="P35:Q35"/>
    <mergeCell ref="R35:S35"/>
    <mergeCell ref="T35:U35"/>
    <mergeCell ref="T33:U33"/>
    <mergeCell ref="L34:M34"/>
    <mergeCell ref="N34:O34"/>
    <mergeCell ref="P34:Q34"/>
    <mergeCell ref="R34:S34"/>
    <mergeCell ref="T34:U3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2024-04-11T08:27:14Z</dcterms:modified>
</cp:coreProperties>
</file>