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480" yWindow="435" windowWidth="19320" windowHeight="7650" firstSheet="1" activeTab="1"/>
  </bookViews>
  <sheets>
    <sheet name="Sheet2" sheetId="2" state="hidden" r:id="rId1"/>
    <sheet name="Template Scorecard" sheetId="8" r:id="rId2"/>
    <sheet name="Scorecard-example" sheetId="7" r:id="rId3"/>
    <sheet name="Sheet3" sheetId="3" r:id="rId4"/>
    <sheet name="Sheet4" sheetId="4" r:id="rId5"/>
  </sheets>
  <definedNames>
    <definedName name="Coverage">Sheet2!$C$14:$C$17</definedName>
    <definedName name="Coverage1">Sheet2!$C$14:$C$17</definedName>
    <definedName name="Illicit" localSheetId="0">Sheet2!$C$4:$C$9</definedName>
    <definedName name="Illicit">Sheet2!$C$4:$C$9</definedName>
    <definedName name="Study_Coverage">Sheet2!$H$4:$H$8</definedName>
  </definedNames>
  <calcPr calcId="125725"/>
</workbook>
</file>

<file path=xl/calcChain.xml><?xml version="1.0" encoding="utf-8"?>
<calcChain xmlns="http://schemas.openxmlformats.org/spreadsheetml/2006/main">
  <c r="D23" i="7"/>
  <c r="D24"/>
  <c r="D25"/>
  <c r="D22"/>
  <c r="D26" s="1"/>
  <c r="F71"/>
  <c r="F72"/>
  <c r="F73"/>
  <c r="F70"/>
  <c r="F66"/>
  <c r="F65"/>
  <c r="F64"/>
  <c r="F63"/>
  <c r="F62"/>
  <c r="F58"/>
  <c r="F57"/>
  <c r="F56"/>
  <c r="F54"/>
  <c r="F53"/>
  <c r="F52"/>
  <c r="F51"/>
  <c r="F50"/>
  <c r="F49"/>
  <c r="F48"/>
  <c r="F47"/>
  <c r="F46"/>
  <c r="F38"/>
  <c r="F39"/>
  <c r="F40"/>
  <c r="F41"/>
  <c r="F42"/>
  <c r="F43"/>
  <c r="F37"/>
</calcChain>
</file>

<file path=xl/sharedStrings.xml><?xml version="1.0" encoding="utf-8"?>
<sst xmlns="http://schemas.openxmlformats.org/spreadsheetml/2006/main" count="180" uniqueCount="93">
  <si>
    <t>Country</t>
  </si>
  <si>
    <t>Methodology</t>
  </si>
  <si>
    <t>CHOOSE ONE OF THE OPTIONS FROM THE DROP DOWN BOX</t>
  </si>
  <si>
    <t>Pack Collection (Garbage)</t>
  </si>
  <si>
    <t>Pack Swap via Exit Interview</t>
  </si>
  <si>
    <t>Pack Swap via In home Interview</t>
  </si>
  <si>
    <t>Others</t>
  </si>
  <si>
    <t>Counterfeit</t>
  </si>
  <si>
    <t>DNP Imports</t>
  </si>
  <si>
    <t>DNP Local</t>
  </si>
  <si>
    <t>Any Others</t>
  </si>
  <si>
    <t>TOTAL VOLUMES OF ILLICT TRADE</t>
  </si>
  <si>
    <t>Volumes of Illicit Trade by nature of illicit (in million sticks)</t>
  </si>
  <si>
    <t>VOLUME ESTIMATION</t>
  </si>
  <si>
    <t>Please Select</t>
  </si>
  <si>
    <t>Pack Swap via GCS tag-along</t>
  </si>
  <si>
    <t>Illicit</t>
  </si>
  <si>
    <t>Name</t>
  </si>
  <si>
    <t>Total industry volumes (in million sticks)</t>
  </si>
  <si>
    <t>Volume share of illicit trade (in %)</t>
  </si>
  <si>
    <t>Share of Illicit Trade by nature of illicit (in %)</t>
  </si>
  <si>
    <t>MARKET SHARE</t>
  </si>
  <si>
    <t>ILLICIT SHARE</t>
  </si>
  <si>
    <t>INDEX</t>
  </si>
  <si>
    <t>Kent</t>
  </si>
  <si>
    <t>Lucky Strike</t>
  </si>
  <si>
    <t>Pall Mall</t>
  </si>
  <si>
    <t>Dunhill</t>
  </si>
  <si>
    <t>Marlboro</t>
  </si>
  <si>
    <t>Philip Morris</t>
  </si>
  <si>
    <t>Parliament</t>
  </si>
  <si>
    <t>L &amp; M</t>
  </si>
  <si>
    <t>Virginia Slims</t>
  </si>
  <si>
    <t>Camel</t>
  </si>
  <si>
    <t>Winston</t>
  </si>
  <si>
    <t>Next</t>
  </si>
  <si>
    <t>COMPANY SHARE</t>
  </si>
  <si>
    <t>BAT</t>
  </si>
  <si>
    <t>PMI</t>
  </si>
  <si>
    <t>JTI</t>
  </si>
  <si>
    <t>PRICE CATEGORY</t>
  </si>
  <si>
    <t>Premium</t>
  </si>
  <si>
    <t>VFM</t>
  </si>
  <si>
    <t>Low</t>
  </si>
  <si>
    <t>PLEASE MENTION THE WEIGHTED MARKET SHARE FROM ALL PACKS COLLECTED</t>
  </si>
  <si>
    <t>PLEASE MENTION THE WEIGHTED MARKET SHARE FROM ALL ILLICIT PACKS COLLECTED</t>
  </si>
  <si>
    <t>CALCULATE BY DIVIDING ILLICIT SHARE BY MARKET SHARE. HIGHLIGHT BY COLOURING THE CELL IN DARK RED IF INDEX &gt;110, LIGHT RED IF 100 &lt; INDEX &lt;/=110 AND GREEN IF INDEX &lt; 100</t>
  </si>
  <si>
    <t>Vogue</t>
  </si>
  <si>
    <t>Viceroy</t>
  </si>
  <si>
    <t>Rothmans</t>
  </si>
  <si>
    <t>Coverage</t>
  </si>
  <si>
    <t>All Market</t>
  </si>
  <si>
    <t>All Urban</t>
  </si>
  <si>
    <t>Regions</t>
  </si>
  <si>
    <t>THIS TOTAL SHOULD BE EQUAL TO TOTAL VOLUMES OF ILLICIT PACKS IN CELL D13</t>
  </si>
  <si>
    <t>PACK COUNT</t>
  </si>
  <si>
    <t>INSERT THE TOTAL NUMBER OF LEGAL PACKS COLLECTED</t>
  </si>
  <si>
    <t>INSERT THE TOTAL NUMBER OF ILLICIT PACKS COLLECTED</t>
  </si>
  <si>
    <t>Gauloises</t>
  </si>
  <si>
    <t>Imperial</t>
  </si>
  <si>
    <t>Aspirational  Premium</t>
  </si>
  <si>
    <t>CALCULATE BY DIVIDING WEIGHTED ILLICIT PACK VOLUMES BY WEIGHTED TOTAL PACK VOLUMES</t>
  </si>
  <si>
    <t>Cities</t>
  </si>
  <si>
    <t>Study_Coverage</t>
  </si>
  <si>
    <t>Bond Street</t>
  </si>
  <si>
    <t>Mild Seven</t>
  </si>
  <si>
    <t>Others ( brand X, brand Y, brand Z)</t>
  </si>
  <si>
    <t>CALCULATE THIS BY MULTIPLYING ILLICIT TRADE CONTRIBUTION IN THE INDUSTRY VOLUMES</t>
  </si>
  <si>
    <t>INPUT THE COUNTRY NAME AS PER THE SCOPE OF THE STUDY</t>
  </si>
  <si>
    <t>INPUT THE COVERAGE OF THE STUDY FROM THE DROP DOWN BOX</t>
  </si>
  <si>
    <t>City A, City B</t>
  </si>
  <si>
    <t>IF REGIONS/CITIES SELECTED, PLEASE MENTION THE NAME OF ALL THE REGIONS/CITIES COVERED</t>
  </si>
  <si>
    <t>Regions/Cities name</t>
  </si>
  <si>
    <t>INSTRUCTIONS</t>
  </si>
  <si>
    <t>Other Methodology</t>
  </si>
  <si>
    <t>INPUT THE NAME OF THE METHODOLOGY FOLLOWED IF OTHER SELECTED ABOVE</t>
  </si>
  <si>
    <t>CALCULATE CURRENT INDUSTRY VOLUME PROJECTED FROM RETAIL AUDIT/ SHIPMENT DATA  AS EXPLAINED IN PROTOCOL</t>
  </si>
  <si>
    <t xml:space="preserve"> INPUT THE  SHARES OF ILLICIT PACKS BY NATURE OF ILLICIT. CALCULATE THIS  BY DIVIDING THE WEIGHTED VOLUME OF ILLICIT TRADE THROUGH EACH ROUTE BY THE TOTAL WEIGHTED VOLUMES OF ILLICIT PACKS COLLECTED</t>
  </si>
  <si>
    <t xml:space="preserve"> SUM OF THE NATURE OF ILLICIT TRADE (INCLUDING OTHERS)  SHOULD BE 100%</t>
  </si>
  <si>
    <t xml:space="preserve"> INCLUDE ALL KEY BAT BRANDS FOR THE MARKET. ALSO, ALL THE BAT GDBS MUST BE EXPLICITLY MENTIONED EVEN IF ONLY 1 PACK FOR THAT BRAND IS COLLECTED. </t>
  </si>
  <si>
    <t>ALL THE KEY INTERNATIONAL COMPETITION BRANDS MUST BE EXPLICITLY MENTIONED</t>
  </si>
  <si>
    <t>APART FROM THESE BRANDS, ANY OTHER BRAND THAT HAS MORE THAN 1% MARKET SHARE MUST BE MENTIONED. BRANDS &lt;1% CAN BE CLUBBED AS OTHERS AS SHOWN BELOW</t>
  </si>
  <si>
    <t>Others (Company M, Company N)</t>
  </si>
  <si>
    <t>THE PRICE CATEGORIES OF SOME ILLICIT BRAND MAY NOT BE KNOWN. SO, IF THE ILLICIT BRAND IS A GLOBAL BRAND THEN PLEASE MAP THE PRICE CATEGORY AS PER GLOBAL PRICE CLASSIFICATION. IN CASE, THE ILLICIT BRAND IS A LOCAL BRAND PLEASE ASK LOCAL BAT TEAM FOR THE PRICE CATEGORY TO WHICH THE BRAND BELONGS</t>
  </si>
  <si>
    <t>BRAND HOUSE SHARE</t>
  </si>
  <si>
    <t>SUM OF EACH OF THE ABOVE  GROUPS  (BRAND HOUSE SHARE/ COMPANY SHARE/ PRICE CATEGORY) MUST ADD UPTO 100% IN BOTH THE COLUMNS. FOR BRAND SHARE CALCULATIONS, PLEASE CLUB SMALLER BRANDS /COMPANIES AS "OTHERS" SO THAT THE SUM ADDS UP TO 100%</t>
  </si>
  <si>
    <t>Country X</t>
  </si>
  <si>
    <t>CALCULATE TOTAL ILLICIT TRADE CONTRIBUTION TO THE INDUSTRY VOLUMES AS EXPLAINED IN THE PROTOCOL</t>
  </si>
  <si>
    <t>ALL THE INTERNATIONAL TOBACCO MANUFACTURING COMPANIES MUST BE MENTIONED. APART FROM THESE COMPANIES ANY OTHER COMPANY THAT HAS A 5% MARKET SHARE MUST BE MENTIONED. SMALLER COMPANIES &lt;5% SHARE CAN BE CLUBBED AS OTHERS</t>
  </si>
  <si>
    <t>Brand U</t>
  </si>
  <si>
    <t>Brand V</t>
  </si>
  <si>
    <t>Company H</t>
  </si>
  <si>
    <t>BAT Brand A</t>
  </si>
</sst>
</file>

<file path=xl/styles.xml><?xml version="1.0" encoding="utf-8"?>
<styleSheet xmlns="http://schemas.openxmlformats.org/spreadsheetml/2006/main">
  <numFmts count="1">
    <numFmt numFmtId="164" formatCode="0.0%"/>
  </numFmts>
  <fonts count="10">
    <font>
      <sz val="11"/>
      <color theme="1"/>
      <name val="Calibri"/>
      <family val="2"/>
      <scheme val="minor"/>
    </font>
    <font>
      <b/>
      <sz val="11"/>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sz val="8"/>
      <color theme="1"/>
      <name val="Calibri"/>
      <family val="2"/>
      <scheme val="minor"/>
    </font>
    <font>
      <b/>
      <sz val="10"/>
      <color theme="1"/>
      <name val="Calibri"/>
      <family val="2"/>
      <scheme val="minor"/>
    </font>
    <font>
      <sz val="11"/>
      <color theme="1"/>
      <name val="Calibri"/>
      <family val="2"/>
      <scheme val="minor"/>
    </font>
    <font>
      <sz val="8"/>
      <color rgb="FF000000"/>
      <name val="Calibri"/>
      <family val="2"/>
      <scheme val="minor"/>
    </font>
    <font>
      <i/>
      <sz val="8"/>
      <color rgb="FF000000"/>
      <name val="Calibri"/>
      <family val="2"/>
      <scheme val="minor"/>
    </font>
  </fonts>
  <fills count="12">
    <fill>
      <patternFill patternType="none"/>
    </fill>
    <fill>
      <patternFill patternType="gray125"/>
    </fill>
    <fill>
      <patternFill patternType="solid">
        <fgColor theme="2" tint="-9.9978637043366805E-2"/>
        <bgColor indexed="64"/>
      </patternFill>
    </fill>
    <fill>
      <patternFill patternType="solid">
        <fgColor theme="9" tint="0.59999389629810485"/>
        <bgColor indexed="64"/>
      </patternFill>
    </fill>
    <fill>
      <patternFill patternType="solid">
        <fgColor rgb="FFFFC000"/>
        <bgColor indexed="64"/>
      </patternFill>
    </fill>
    <fill>
      <patternFill patternType="solid">
        <fgColor theme="8" tint="0.39997558519241921"/>
        <bgColor indexed="64"/>
      </patternFill>
    </fill>
    <fill>
      <patternFill patternType="solid">
        <fgColor theme="6" tint="0.79998168889431442"/>
        <bgColor indexed="64"/>
      </patternFill>
    </fill>
    <fill>
      <patternFill patternType="solid">
        <fgColor theme="8" tint="0.59999389629810485"/>
        <bgColor indexed="64"/>
      </patternFill>
    </fill>
    <fill>
      <patternFill patternType="solid">
        <fgColor rgb="FFEAF1DD"/>
        <bgColor indexed="64"/>
      </patternFill>
    </fill>
    <fill>
      <patternFill patternType="solid">
        <fgColor theme="5" tint="0.39997558519241921"/>
        <bgColor indexed="64"/>
      </patternFill>
    </fill>
    <fill>
      <patternFill patternType="solid">
        <fgColor rgb="FF92D050"/>
        <bgColor indexed="64"/>
      </patternFill>
    </fill>
    <fill>
      <patternFill patternType="solid">
        <fgColor theme="5" tint="0.79998168889431442"/>
        <bgColor indexed="64"/>
      </patternFill>
    </fill>
  </fills>
  <borders count="35">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2">
    <xf numFmtId="0" fontId="0" fillId="0" borderId="0"/>
    <xf numFmtId="9" fontId="7" fillId="0" borderId="0" applyFont="0" applyFill="0" applyBorder="0" applyAlignment="0" applyProtection="0"/>
  </cellStyleXfs>
  <cellXfs count="98">
    <xf numFmtId="0" fontId="0" fillId="0" borderId="0" xfId="0"/>
    <xf numFmtId="0" fontId="2" fillId="0" borderId="0" xfId="0" applyFont="1" applyAlignment="1">
      <alignment vertical="center" wrapText="1"/>
    </xf>
    <xf numFmtId="0" fontId="0" fillId="0" borderId="0" xfId="0" applyBorder="1"/>
    <xf numFmtId="0" fontId="1" fillId="2" borderId="1" xfId="0" applyFont="1" applyFill="1" applyBorder="1" applyAlignment="1">
      <alignment horizontal="left" vertical="center"/>
    </xf>
    <xf numFmtId="0" fontId="0" fillId="0" borderId="0" xfId="0" applyAlignment="1">
      <alignment horizontal="left" vertical="center"/>
    </xf>
    <xf numFmtId="0" fontId="5" fillId="0" borderId="0" xfId="0" applyFont="1" applyAlignment="1">
      <alignment vertical="center" wrapText="1"/>
    </xf>
    <xf numFmtId="0" fontId="0" fillId="2" borderId="2" xfId="0" applyFill="1" applyBorder="1" applyAlignment="1">
      <alignment vertical="center"/>
    </xf>
    <xf numFmtId="0" fontId="4" fillId="2" borderId="1" xfId="0" applyFont="1" applyFill="1" applyBorder="1" applyAlignment="1">
      <alignment horizontal="left" vertical="center"/>
    </xf>
    <xf numFmtId="0" fontId="6" fillId="4" borderId="1" xfId="0" applyFont="1" applyFill="1" applyBorder="1" applyAlignment="1">
      <alignment horizontal="left" vertical="center"/>
    </xf>
    <xf numFmtId="0" fontId="0" fillId="0" borderId="4" xfId="0" applyBorder="1"/>
    <xf numFmtId="0" fontId="5" fillId="0" borderId="5" xfId="0" applyFont="1" applyBorder="1" applyAlignment="1">
      <alignment vertical="center" wrapText="1"/>
    </xf>
    <xf numFmtId="0" fontId="0" fillId="0" borderId="9" xfId="0" applyBorder="1"/>
    <xf numFmtId="0" fontId="0" fillId="0" borderId="10" xfId="0" applyBorder="1"/>
    <xf numFmtId="0" fontId="5" fillId="0" borderId="10" xfId="0" applyFont="1" applyBorder="1" applyAlignment="1">
      <alignment vertical="center" wrapText="1"/>
    </xf>
    <xf numFmtId="0" fontId="0" fillId="0" borderId="7" xfId="0" applyBorder="1" applyAlignment="1">
      <alignment horizontal="center" vertical="center"/>
    </xf>
    <xf numFmtId="0" fontId="2" fillId="0" borderId="4" xfId="0" applyFont="1" applyBorder="1" applyAlignment="1">
      <alignment vertical="center" wrapText="1"/>
    </xf>
    <xf numFmtId="0" fontId="0" fillId="0" borderId="23" xfId="0" applyBorder="1"/>
    <xf numFmtId="0" fontId="0" fillId="0" borderId="8" xfId="0" applyBorder="1"/>
    <xf numFmtId="0" fontId="2" fillId="0" borderId="23" xfId="0" applyFont="1" applyBorder="1" applyAlignment="1">
      <alignment horizontal="right"/>
    </xf>
    <xf numFmtId="0" fontId="2" fillId="0" borderId="24" xfId="0" applyFont="1" applyBorder="1" applyAlignment="1">
      <alignment horizontal="right"/>
    </xf>
    <xf numFmtId="0" fontId="1" fillId="5" borderId="23" xfId="0" applyFont="1" applyFill="1" applyBorder="1" applyAlignment="1">
      <alignment horizontal="center"/>
    </xf>
    <xf numFmtId="0" fontId="5" fillId="6" borderId="6" xfId="0" applyFont="1" applyFill="1" applyBorder="1" applyAlignment="1">
      <alignment vertical="center" wrapText="1"/>
    </xf>
    <xf numFmtId="0" fontId="5" fillId="6" borderId="15" xfId="0" applyFont="1" applyFill="1" applyBorder="1" applyAlignment="1">
      <alignment vertical="center" wrapText="1"/>
    </xf>
    <xf numFmtId="0" fontId="5" fillId="6" borderId="13" xfId="0" applyFont="1" applyFill="1" applyBorder="1" applyAlignment="1">
      <alignment vertical="center" wrapText="1"/>
    </xf>
    <xf numFmtId="0" fontId="5" fillId="6" borderId="14" xfId="0" applyFont="1" applyFill="1" applyBorder="1" applyAlignment="1">
      <alignment vertical="center" wrapText="1"/>
    </xf>
    <xf numFmtId="0" fontId="5" fillId="6" borderId="8" xfId="0" applyFont="1" applyFill="1" applyBorder="1" applyAlignment="1">
      <alignment vertical="center" wrapText="1"/>
    </xf>
    <xf numFmtId="0" fontId="1" fillId="7" borderId="22" xfId="0" applyFont="1" applyFill="1" applyBorder="1" applyAlignment="1">
      <alignment horizontal="center" vertical="center"/>
    </xf>
    <xf numFmtId="0" fontId="6" fillId="7" borderId="22" xfId="0" applyFont="1" applyFill="1" applyBorder="1" applyAlignment="1">
      <alignment horizontal="center" vertical="center" wrapText="1"/>
    </xf>
    <xf numFmtId="0" fontId="1" fillId="7" borderId="12" xfId="0" applyFont="1" applyFill="1" applyBorder="1" applyAlignment="1">
      <alignment horizontal="center" vertical="center"/>
    </xf>
    <xf numFmtId="0" fontId="0" fillId="0" borderId="1" xfId="0" applyBorder="1" applyAlignment="1">
      <alignment horizontal="center" vertical="center"/>
    </xf>
    <xf numFmtId="0" fontId="5" fillId="6" borderId="23" xfId="0" applyFont="1" applyFill="1" applyBorder="1" applyAlignment="1">
      <alignment wrapText="1"/>
    </xf>
    <xf numFmtId="0" fontId="0" fillId="0" borderId="3" xfId="0" applyBorder="1" applyAlignment="1">
      <alignment horizontal="center"/>
    </xf>
    <xf numFmtId="164" fontId="0" fillId="0" borderId="3" xfId="1" applyNumberFormat="1" applyFont="1" applyBorder="1" applyAlignment="1">
      <alignment horizontal="center" vertical="center"/>
    </xf>
    <xf numFmtId="9" fontId="0" fillId="9" borderId="8" xfId="1" applyFont="1" applyFill="1" applyBorder="1" applyAlignment="1">
      <alignment horizontal="center" vertical="center"/>
    </xf>
    <xf numFmtId="9" fontId="0" fillId="10" borderId="8" xfId="1" applyFont="1" applyFill="1" applyBorder="1" applyAlignment="1">
      <alignment horizontal="center" vertical="center"/>
    </xf>
    <xf numFmtId="164" fontId="2" fillId="0" borderId="4" xfId="0" applyNumberFormat="1" applyFont="1" applyBorder="1" applyAlignment="1">
      <alignment horizontal="center" vertical="center" wrapText="1"/>
    </xf>
    <xf numFmtId="9" fontId="0" fillId="11" borderId="8" xfId="1" applyFont="1" applyFill="1" applyBorder="1" applyAlignment="1">
      <alignment horizontal="center" vertical="center"/>
    </xf>
    <xf numFmtId="10" fontId="2" fillId="0" borderId="4" xfId="0" applyNumberFormat="1" applyFont="1" applyBorder="1" applyAlignment="1">
      <alignment horizontal="center" vertical="center" wrapText="1"/>
    </xf>
    <xf numFmtId="164" fontId="2" fillId="0" borderId="4" xfId="1" applyNumberFormat="1" applyFont="1" applyBorder="1" applyAlignment="1">
      <alignment horizontal="center"/>
    </xf>
    <xf numFmtId="164" fontId="2" fillId="0" borderId="4" xfId="1" applyNumberFormat="1" applyFont="1" applyFill="1" applyBorder="1" applyAlignment="1">
      <alignment horizontal="center"/>
    </xf>
    <xf numFmtId="0" fontId="0" fillId="0" borderId="2" xfId="0" applyBorder="1" applyAlignment="1">
      <alignment horizontal="center"/>
    </xf>
    <xf numFmtId="0" fontId="0" fillId="0" borderId="2" xfId="0" applyBorder="1" applyAlignment="1">
      <alignment horizontal="center" vertical="center" wrapText="1"/>
    </xf>
    <xf numFmtId="9" fontId="0" fillId="0" borderId="1" xfId="0" applyNumberFormat="1" applyBorder="1" applyAlignment="1">
      <alignment horizontal="center" vertical="center"/>
    </xf>
    <xf numFmtId="0" fontId="2" fillId="0" borderId="4" xfId="0" applyFont="1" applyBorder="1" applyAlignment="1">
      <alignment horizontal="right"/>
    </xf>
    <xf numFmtId="9" fontId="0" fillId="9" borderId="8" xfId="0" applyNumberFormat="1" applyFill="1" applyBorder="1" applyAlignment="1">
      <alignment horizontal="center"/>
    </xf>
    <xf numFmtId="9" fontId="0" fillId="11" borderId="8" xfId="0" applyNumberFormat="1" applyFill="1" applyBorder="1" applyAlignment="1">
      <alignment horizontal="center"/>
    </xf>
    <xf numFmtId="164" fontId="0" fillId="0" borderId="4" xfId="0" applyNumberFormat="1" applyBorder="1"/>
    <xf numFmtId="9" fontId="0" fillId="10" borderId="8" xfId="0" applyNumberFormat="1" applyFill="1" applyBorder="1" applyAlignment="1">
      <alignment horizontal="center"/>
    </xf>
    <xf numFmtId="164" fontId="2" fillId="0" borderId="4" xfId="1" applyNumberFormat="1" applyFont="1" applyFill="1" applyBorder="1" applyAlignment="1">
      <alignment horizontal="center" vertical="center"/>
    </xf>
    <xf numFmtId="9" fontId="0" fillId="10" borderId="4" xfId="1" applyFont="1" applyFill="1" applyBorder="1" applyAlignment="1">
      <alignment horizontal="center" vertical="center"/>
    </xf>
    <xf numFmtId="9" fontId="0" fillId="11" borderId="4" xfId="1" applyFont="1" applyFill="1" applyBorder="1" applyAlignment="1">
      <alignment horizontal="center" vertical="center"/>
    </xf>
    <xf numFmtId="0" fontId="8" fillId="0" borderId="4" xfId="0" applyFont="1" applyFill="1" applyBorder="1" applyAlignment="1">
      <alignment vertical="center" wrapText="1"/>
    </xf>
    <xf numFmtId="0" fontId="0" fillId="0" borderId="30" xfId="0" applyBorder="1" applyAlignment="1">
      <alignment horizontal="center" vertical="center"/>
    </xf>
    <xf numFmtId="2" fontId="0" fillId="0" borderId="3" xfId="0" applyNumberFormat="1" applyBorder="1" applyAlignment="1">
      <alignment horizontal="center"/>
    </xf>
    <xf numFmtId="0" fontId="5" fillId="6" borderId="31" xfId="0" applyFont="1" applyFill="1" applyBorder="1" applyAlignment="1">
      <alignment vertical="center" wrapText="1"/>
    </xf>
    <xf numFmtId="0" fontId="5" fillId="6" borderId="32" xfId="0" applyFont="1" applyFill="1" applyBorder="1" applyAlignment="1">
      <alignment vertical="center" wrapText="1"/>
    </xf>
    <xf numFmtId="0" fontId="0" fillId="0" borderId="1" xfId="0" applyBorder="1" applyAlignment="1">
      <alignment horizontal="center" vertical="center" wrapText="1"/>
    </xf>
    <xf numFmtId="0" fontId="6" fillId="0" borderId="0" xfId="0" applyFont="1" applyAlignment="1">
      <alignment horizontal="center" vertical="center" wrapText="1"/>
    </xf>
    <xf numFmtId="0" fontId="5" fillId="6" borderId="1" xfId="0" applyFont="1" applyFill="1" applyBorder="1" applyAlignment="1">
      <alignment vertical="center" wrapText="1"/>
    </xf>
    <xf numFmtId="0" fontId="4" fillId="2" borderId="1" xfId="0" applyFont="1" applyFill="1" applyBorder="1" applyAlignment="1">
      <alignment horizontal="left" vertical="center" wrapText="1"/>
    </xf>
    <xf numFmtId="0" fontId="8" fillId="8" borderId="33" xfId="0" applyFont="1" applyFill="1" applyBorder="1" applyAlignment="1">
      <alignment horizontal="center" vertical="center" wrapText="1"/>
    </xf>
    <xf numFmtId="0" fontId="8" fillId="8" borderId="1" xfId="0" applyFont="1" applyFill="1" applyBorder="1" applyAlignment="1">
      <alignment horizontal="center" vertical="center" wrapText="1"/>
    </xf>
    <xf numFmtId="0" fontId="8" fillId="8" borderId="34" xfId="0" applyFont="1" applyFill="1" applyBorder="1" applyAlignment="1">
      <alignment vertical="center" wrapText="1"/>
    </xf>
    <xf numFmtId="0" fontId="9" fillId="0" borderId="4" xfId="0" applyFont="1" applyFill="1" applyBorder="1" applyAlignment="1">
      <alignment horizontal="center" vertical="center" wrapText="1"/>
    </xf>
    <xf numFmtId="164" fontId="2" fillId="0" borderId="4" xfId="0" applyNumberFormat="1" applyFont="1" applyFill="1" applyBorder="1" applyAlignment="1">
      <alignment horizontal="center" vertical="center" wrapText="1"/>
    </xf>
    <xf numFmtId="0" fontId="0" fillId="0" borderId="4" xfId="0" applyFill="1" applyBorder="1"/>
    <xf numFmtId="0" fontId="2" fillId="0" borderId="4" xfId="0" applyFont="1" applyFill="1" applyBorder="1" applyAlignment="1">
      <alignment vertical="center" wrapText="1"/>
    </xf>
    <xf numFmtId="10" fontId="2" fillId="0" borderId="4" xfId="0" applyNumberFormat="1" applyFont="1" applyFill="1" applyBorder="1" applyAlignment="1">
      <alignment horizontal="center" vertical="center" wrapText="1"/>
    </xf>
    <xf numFmtId="164" fontId="0" fillId="0" borderId="4" xfId="0" applyNumberFormat="1" applyFill="1" applyBorder="1"/>
    <xf numFmtId="9" fontId="0" fillId="0" borderId="8" xfId="0" applyNumberFormat="1" applyFill="1" applyBorder="1" applyAlignment="1">
      <alignment horizontal="center"/>
    </xf>
    <xf numFmtId="9" fontId="0" fillId="0" borderId="8" xfId="1" applyFont="1" applyFill="1" applyBorder="1" applyAlignment="1">
      <alignment horizontal="center" vertical="center"/>
    </xf>
    <xf numFmtId="0" fontId="0" fillId="0" borderId="8" xfId="0" applyFill="1" applyBorder="1"/>
    <xf numFmtId="0" fontId="0" fillId="0" borderId="8" xfId="0" applyNumberFormat="1" applyFill="1" applyBorder="1" applyAlignment="1">
      <alignment horizontal="center"/>
    </xf>
    <xf numFmtId="0" fontId="8" fillId="0" borderId="8" xfId="0" applyFont="1" applyFill="1" applyBorder="1" applyAlignment="1">
      <alignment vertical="center" wrapText="1"/>
    </xf>
    <xf numFmtId="164" fontId="2" fillId="0" borderId="25" xfId="1" applyNumberFormat="1" applyFont="1" applyFill="1" applyBorder="1" applyAlignment="1">
      <alignment horizontal="center"/>
    </xf>
    <xf numFmtId="9" fontId="0" fillId="0" borderId="11" xfId="1" applyFont="1" applyFill="1" applyBorder="1" applyAlignment="1">
      <alignment horizontal="center" vertical="center"/>
    </xf>
    <xf numFmtId="0" fontId="0" fillId="0" borderId="20" xfId="0" applyBorder="1" applyAlignment="1">
      <alignment horizontal="center"/>
    </xf>
    <xf numFmtId="0" fontId="0" fillId="0" borderId="21" xfId="0" applyBorder="1" applyAlignment="1">
      <alignment horizontal="center"/>
    </xf>
    <xf numFmtId="0" fontId="0" fillId="0" borderId="16" xfId="0" applyBorder="1" applyAlignment="1">
      <alignment horizontal="center"/>
    </xf>
    <xf numFmtId="0" fontId="0" fillId="0" borderId="7" xfId="0" applyBorder="1" applyAlignment="1">
      <alignment horizont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5" fillId="6" borderId="17" xfId="0" applyFont="1" applyFill="1" applyBorder="1" applyAlignment="1">
      <alignment horizontal="center" vertical="center" wrapText="1"/>
    </xf>
    <xf numFmtId="0" fontId="5" fillId="6" borderId="18" xfId="0" applyFont="1" applyFill="1" applyBorder="1" applyAlignment="1">
      <alignment horizontal="center" vertical="center" wrapText="1"/>
    </xf>
    <xf numFmtId="0" fontId="5" fillId="6" borderId="19" xfId="0" applyFont="1" applyFill="1" applyBorder="1" applyAlignment="1">
      <alignment horizontal="center" vertical="center" wrapText="1"/>
    </xf>
    <xf numFmtId="0" fontId="0" fillId="0" borderId="26"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0" fontId="0" fillId="0" borderId="29" xfId="0" applyBorder="1" applyAlignment="1">
      <alignment horizontal="center"/>
    </xf>
    <xf numFmtId="0" fontId="0" fillId="0" borderId="13" xfId="0" applyBorder="1" applyAlignment="1">
      <alignment horizontal="center"/>
    </xf>
    <xf numFmtId="0" fontId="2" fillId="0" borderId="28" xfId="0" applyFont="1" applyBorder="1" applyAlignment="1">
      <alignment horizontal="center"/>
    </xf>
    <xf numFmtId="0" fontId="2" fillId="0" borderId="29" xfId="0" applyFont="1" applyBorder="1" applyAlignment="1">
      <alignment horizontal="center"/>
    </xf>
    <xf numFmtId="0" fontId="2" fillId="0" borderId="13" xfId="0" applyFont="1" applyBorder="1" applyAlignment="1">
      <alignment horizontal="center"/>
    </xf>
    <xf numFmtId="0" fontId="8" fillId="8" borderId="20" xfId="0" applyFont="1" applyFill="1" applyBorder="1" applyAlignment="1">
      <alignment horizontal="center" vertical="center" wrapText="1"/>
    </xf>
    <xf numFmtId="0" fontId="8" fillId="8" borderId="16" xfId="0" applyFont="1" applyFill="1" applyBorder="1" applyAlignment="1">
      <alignment horizontal="center" vertical="center" wrapText="1"/>
    </xf>
    <xf numFmtId="0" fontId="8" fillId="8" borderId="2" xfId="0" applyFont="1" applyFill="1" applyBorder="1" applyAlignment="1">
      <alignment horizontal="center" vertical="center" wrapText="1"/>
    </xf>
    <xf numFmtId="0" fontId="8" fillId="8" borderId="3" xfId="0" applyFont="1" applyFill="1" applyBorder="1" applyAlignment="1">
      <alignment horizontal="center" vertical="center" wrapText="1"/>
    </xf>
    <xf numFmtId="0" fontId="5" fillId="6" borderId="3" xfId="0" applyFont="1" applyFill="1" applyBorder="1" applyAlignment="1">
      <alignment vertical="center" wrapText="1"/>
    </xf>
  </cellXfs>
  <cellStyles count="2">
    <cellStyle name="Normal" xfId="0" builtinId="0"/>
    <cellStyle name="Percent" xfId="1" builtinId="5"/>
  </cellStyles>
  <dxfs count="0"/>
  <tableStyles count="0" defaultTableStyle="TableStyleMedium9" defaultPivotStyle="PivotStyleLight16"/>
  <colors>
    <mruColors>
      <color rgb="FF0000FF"/>
    </mruColors>
  </color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2"/>
  <dimension ref="B3:H9"/>
  <sheetViews>
    <sheetView workbookViewId="0">
      <selection activeCell="F16" sqref="F16"/>
    </sheetView>
  </sheetViews>
  <sheetFormatPr defaultRowHeight="15"/>
  <cols>
    <col min="3" max="3" width="16.28515625" customWidth="1"/>
  </cols>
  <sheetData>
    <row r="3" spans="2:8">
      <c r="B3" t="s">
        <v>17</v>
      </c>
      <c r="C3" t="s">
        <v>16</v>
      </c>
      <c r="G3" t="s">
        <v>17</v>
      </c>
      <c r="H3" t="s">
        <v>63</v>
      </c>
    </row>
    <row r="4" spans="2:8">
      <c r="C4" t="s">
        <v>14</v>
      </c>
      <c r="H4" t="s">
        <v>14</v>
      </c>
    </row>
    <row r="5" spans="2:8">
      <c r="C5" t="s">
        <v>3</v>
      </c>
      <c r="H5" t="s">
        <v>51</v>
      </c>
    </row>
    <row r="6" spans="2:8">
      <c r="C6" t="s">
        <v>15</v>
      </c>
      <c r="H6" t="s">
        <v>52</v>
      </c>
    </row>
    <row r="7" spans="2:8">
      <c r="C7" t="s">
        <v>4</v>
      </c>
      <c r="H7" t="s">
        <v>53</v>
      </c>
    </row>
    <row r="8" spans="2:8">
      <c r="C8" t="s">
        <v>5</v>
      </c>
      <c r="H8" t="s">
        <v>62</v>
      </c>
    </row>
    <row r="9" spans="2:8">
      <c r="C9"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2:F74"/>
  <sheetViews>
    <sheetView tabSelected="1" workbookViewId="0">
      <selection activeCell="D8" sqref="D8"/>
    </sheetView>
  </sheetViews>
  <sheetFormatPr defaultRowHeight="15"/>
  <cols>
    <col min="1" max="1" width="3.42578125" customWidth="1"/>
    <col min="2" max="2" width="0.85546875" customWidth="1"/>
    <col min="3" max="3" width="61.7109375" customWidth="1"/>
    <col min="4" max="4" width="26.28515625" customWidth="1"/>
    <col min="5" max="5" width="43.85546875" style="1" customWidth="1"/>
    <col min="6" max="6" width="18.28515625" customWidth="1"/>
  </cols>
  <sheetData>
    <row r="2" spans="3:5" ht="15.75" thickBot="1">
      <c r="E2" s="57" t="s">
        <v>73</v>
      </c>
    </row>
    <row r="3" spans="3:5" ht="15.75" thickBot="1">
      <c r="C3" s="3" t="s">
        <v>0</v>
      </c>
      <c r="D3" s="40"/>
      <c r="E3" s="58" t="s">
        <v>68</v>
      </c>
    </row>
    <row r="4" spans="3:5" ht="15.75" thickBot="1">
      <c r="E4"/>
    </row>
    <row r="5" spans="3:5" ht="15.75" thickBot="1">
      <c r="C5" s="3" t="s">
        <v>50</v>
      </c>
      <c r="D5" s="52" t="s">
        <v>14</v>
      </c>
      <c r="E5" s="54" t="s">
        <v>69</v>
      </c>
    </row>
    <row r="6" spans="3:5" ht="23.25" thickBot="1">
      <c r="C6" s="59" t="s">
        <v>72</v>
      </c>
      <c r="D6" s="40"/>
      <c r="E6" s="55" t="s">
        <v>71</v>
      </c>
    </row>
    <row r="7" spans="3:5" ht="15.75" thickBot="1">
      <c r="C7" s="4"/>
      <c r="E7" s="5"/>
    </row>
    <row r="8" spans="3:5" ht="15.75" thickBot="1">
      <c r="C8" s="3" t="s">
        <v>1</v>
      </c>
      <c r="D8" s="56" t="s">
        <v>14</v>
      </c>
      <c r="E8" s="97" t="s">
        <v>2</v>
      </c>
    </row>
    <row r="9" spans="3:5" ht="27.75" customHeight="1" thickBot="1">
      <c r="C9" s="59" t="s">
        <v>74</v>
      </c>
      <c r="D9" s="56"/>
      <c r="E9" s="58" t="s">
        <v>75</v>
      </c>
    </row>
    <row r="10" spans="3:5" ht="15.75" thickBot="1">
      <c r="C10" s="79"/>
      <c r="D10" s="79"/>
      <c r="E10" s="79"/>
    </row>
    <row r="11" spans="3:5" ht="15.75" thickBot="1">
      <c r="C11" s="80" t="s">
        <v>13</v>
      </c>
      <c r="D11" s="81"/>
      <c r="E11" s="10"/>
    </row>
    <row r="12" spans="3:5" ht="30.75" customHeight="1" thickBot="1">
      <c r="C12" s="6" t="s">
        <v>19</v>
      </c>
      <c r="D12" s="42"/>
      <c r="E12" s="23" t="s">
        <v>61</v>
      </c>
    </row>
    <row r="13" spans="3:5" ht="30.75" customHeight="1" thickBot="1">
      <c r="C13" s="6" t="s">
        <v>18</v>
      </c>
      <c r="D13" s="29"/>
      <c r="E13" s="23" t="s">
        <v>76</v>
      </c>
    </row>
    <row r="14" spans="3:5" ht="30.75" customHeight="1" thickBot="1">
      <c r="C14" s="8" t="s">
        <v>11</v>
      </c>
      <c r="D14" s="29"/>
      <c r="E14" s="24" t="s">
        <v>87</v>
      </c>
    </row>
    <row r="15" spans="3:5" ht="15.75" thickBot="1">
      <c r="C15" s="11"/>
      <c r="D15" s="2"/>
      <c r="E15" s="12"/>
    </row>
    <row r="16" spans="3:5" ht="48.75" customHeight="1" thickBot="1">
      <c r="C16" s="80" t="s">
        <v>20</v>
      </c>
      <c r="D16" s="81"/>
      <c r="E16" s="22" t="s">
        <v>77</v>
      </c>
    </row>
    <row r="17" spans="3:6" ht="15.75" thickBot="1">
      <c r="C17" s="7" t="s">
        <v>7</v>
      </c>
      <c r="D17" s="32"/>
      <c r="E17" s="82" t="s">
        <v>78</v>
      </c>
    </row>
    <row r="18" spans="3:6" ht="15.75" thickBot="1">
      <c r="C18" s="7" t="s">
        <v>8</v>
      </c>
      <c r="D18" s="32"/>
      <c r="E18" s="83"/>
    </row>
    <row r="19" spans="3:6" ht="15.75" thickBot="1">
      <c r="C19" s="7" t="s">
        <v>9</v>
      </c>
      <c r="D19" s="32"/>
      <c r="E19" s="83"/>
    </row>
    <row r="20" spans="3:6" ht="15.75" thickBot="1">
      <c r="C20" s="7" t="s">
        <v>10</v>
      </c>
      <c r="D20" s="32"/>
      <c r="E20" s="84"/>
    </row>
    <row r="21" spans="3:6" ht="23.25" thickBot="1">
      <c r="C21" s="80" t="s">
        <v>12</v>
      </c>
      <c r="D21" s="81"/>
      <c r="E21" s="23" t="s">
        <v>67</v>
      </c>
    </row>
    <row r="22" spans="3:6" ht="15.75" thickBot="1">
      <c r="C22" s="7" t="s">
        <v>7</v>
      </c>
      <c r="D22" s="53"/>
      <c r="E22" s="13"/>
    </row>
    <row r="23" spans="3:6" ht="15.75" thickBot="1">
      <c r="C23" s="7" t="s">
        <v>8</v>
      </c>
      <c r="D23" s="53"/>
      <c r="E23" s="13"/>
    </row>
    <row r="24" spans="3:6" ht="15.75" thickBot="1">
      <c r="C24" s="7" t="s">
        <v>9</v>
      </c>
      <c r="D24" s="53"/>
      <c r="E24" s="13"/>
    </row>
    <row r="25" spans="3:6" ht="15.75" thickBot="1">
      <c r="C25" s="7" t="s">
        <v>10</v>
      </c>
      <c r="D25" s="31"/>
      <c r="E25" s="13"/>
    </row>
    <row r="26" spans="3:6" ht="23.25" thickBot="1">
      <c r="C26" s="8" t="s">
        <v>11</v>
      </c>
      <c r="D26" s="14"/>
      <c r="E26" s="25" t="s">
        <v>54</v>
      </c>
    </row>
    <row r="27" spans="3:6" ht="15.75" thickBot="1">
      <c r="C27" s="76"/>
      <c r="D27" s="77"/>
      <c r="E27" s="78"/>
    </row>
    <row r="28" spans="3:6">
      <c r="E28"/>
    </row>
    <row r="29" spans="3:6" ht="15.75" thickBot="1"/>
    <row r="30" spans="3:6" ht="15.75" thickBot="1">
      <c r="C30" s="85"/>
      <c r="D30" s="26" t="s">
        <v>21</v>
      </c>
      <c r="E30" s="27" t="s">
        <v>22</v>
      </c>
      <c r="F30" s="28" t="s">
        <v>23</v>
      </c>
    </row>
    <row r="31" spans="3:6" ht="90.75" thickBot="1">
      <c r="C31" s="86"/>
      <c r="D31" s="61" t="s">
        <v>44</v>
      </c>
      <c r="E31" s="61" t="s">
        <v>45</v>
      </c>
      <c r="F31" s="61" t="s">
        <v>46</v>
      </c>
    </row>
    <row r="32" spans="3:6" ht="22.5">
      <c r="C32" s="20" t="s">
        <v>55</v>
      </c>
      <c r="D32" s="60" t="s">
        <v>56</v>
      </c>
      <c r="E32" s="60" t="s">
        <v>57</v>
      </c>
      <c r="F32" s="62"/>
    </row>
    <row r="33" spans="3:6">
      <c r="C33" s="18"/>
      <c r="D33" s="63"/>
      <c r="E33" s="63"/>
      <c r="F33" s="73"/>
    </row>
    <row r="34" spans="3:6" ht="8.25" customHeight="1">
      <c r="C34" s="87"/>
      <c r="D34" s="88"/>
      <c r="E34" s="88"/>
      <c r="F34" s="89"/>
    </row>
    <row r="35" spans="3:6">
      <c r="C35" s="20" t="s">
        <v>84</v>
      </c>
      <c r="D35" s="9"/>
      <c r="E35" s="15"/>
      <c r="F35" s="17"/>
    </row>
    <row r="36" spans="3:6" ht="23.25">
      <c r="C36" s="30" t="s">
        <v>79</v>
      </c>
      <c r="D36" s="9"/>
      <c r="E36" s="15"/>
      <c r="F36" s="17"/>
    </row>
    <row r="37" spans="3:6">
      <c r="C37" s="18" t="s">
        <v>27</v>
      </c>
      <c r="D37" s="64"/>
      <c r="E37" s="64"/>
      <c r="F37" s="69"/>
    </row>
    <row r="38" spans="3:6">
      <c r="C38" s="18" t="s">
        <v>25</v>
      </c>
      <c r="D38" s="64"/>
      <c r="E38" s="64"/>
      <c r="F38" s="69"/>
    </row>
    <row r="39" spans="3:6">
      <c r="C39" s="18" t="s">
        <v>26</v>
      </c>
      <c r="D39" s="64"/>
      <c r="E39" s="64"/>
      <c r="F39" s="69"/>
    </row>
    <row r="40" spans="3:6">
      <c r="C40" s="18" t="s">
        <v>24</v>
      </c>
      <c r="D40" s="64"/>
      <c r="E40" s="64"/>
      <c r="F40" s="69"/>
    </row>
    <row r="41" spans="3:6" ht="12.75" customHeight="1">
      <c r="C41" s="18" t="s">
        <v>47</v>
      </c>
      <c r="D41" s="64"/>
      <c r="E41" s="64"/>
      <c r="F41" s="69"/>
    </row>
    <row r="42" spans="3:6">
      <c r="C42" s="18" t="s">
        <v>48</v>
      </c>
      <c r="D42" s="64"/>
      <c r="E42" s="64"/>
      <c r="F42" s="69"/>
    </row>
    <row r="43" spans="3:6">
      <c r="C43" s="18" t="s">
        <v>92</v>
      </c>
      <c r="D43" s="64"/>
      <c r="E43" s="64"/>
      <c r="F43" s="72"/>
    </row>
    <row r="44" spans="3:6" ht="8.25" customHeight="1">
      <c r="C44" s="90"/>
      <c r="D44" s="91"/>
      <c r="E44" s="91"/>
      <c r="F44" s="92"/>
    </row>
    <row r="45" spans="3:6" ht="21" customHeight="1">
      <c r="C45" s="30" t="s">
        <v>80</v>
      </c>
      <c r="D45" s="65"/>
      <c r="E45" s="66"/>
      <c r="F45" s="17"/>
    </row>
    <row r="46" spans="3:6">
      <c r="C46" s="18" t="s">
        <v>28</v>
      </c>
      <c r="D46" s="39"/>
      <c r="E46" s="39"/>
      <c r="F46" s="70"/>
    </row>
    <row r="47" spans="3:6">
      <c r="C47" s="18" t="s">
        <v>29</v>
      </c>
      <c r="D47" s="39"/>
      <c r="E47" s="39"/>
      <c r="F47" s="70"/>
    </row>
    <row r="48" spans="3:6">
      <c r="C48" s="18" t="s">
        <v>30</v>
      </c>
      <c r="D48" s="39"/>
      <c r="E48" s="39"/>
      <c r="F48" s="70"/>
    </row>
    <row r="49" spans="3:6">
      <c r="C49" s="18" t="s">
        <v>31</v>
      </c>
      <c r="D49" s="39"/>
      <c r="E49" s="39"/>
      <c r="F49" s="70"/>
    </row>
    <row r="50" spans="3:6">
      <c r="C50" s="18" t="s">
        <v>32</v>
      </c>
      <c r="D50" s="39"/>
      <c r="E50" s="39"/>
      <c r="F50" s="70"/>
    </row>
    <row r="51" spans="3:6">
      <c r="C51" s="18" t="s">
        <v>35</v>
      </c>
      <c r="D51" s="39"/>
      <c r="E51" s="39"/>
      <c r="F51" s="70"/>
    </row>
    <row r="52" spans="3:6">
      <c r="C52" s="18" t="s">
        <v>33</v>
      </c>
      <c r="D52" s="39"/>
      <c r="E52" s="39"/>
      <c r="F52" s="70"/>
    </row>
    <row r="53" spans="3:6">
      <c r="C53" s="18" t="s">
        <v>34</v>
      </c>
      <c r="D53" s="39"/>
      <c r="E53" s="39"/>
      <c r="F53" s="70"/>
    </row>
    <row r="54" spans="3:6">
      <c r="C54" s="18" t="s">
        <v>58</v>
      </c>
      <c r="D54" s="39"/>
      <c r="E54" s="67"/>
      <c r="F54" s="70"/>
    </row>
    <row r="55" spans="3:6" ht="24.75" customHeight="1">
      <c r="C55" s="30" t="s">
        <v>81</v>
      </c>
      <c r="D55" s="68"/>
      <c r="E55" s="66"/>
      <c r="F55" s="71"/>
    </row>
    <row r="56" spans="3:6">
      <c r="C56" s="18" t="s">
        <v>89</v>
      </c>
      <c r="D56" s="39"/>
      <c r="E56" s="39"/>
      <c r="F56" s="70"/>
    </row>
    <row r="57" spans="3:6">
      <c r="C57" s="18" t="s">
        <v>90</v>
      </c>
      <c r="D57" s="39"/>
      <c r="E57" s="39"/>
      <c r="F57" s="70"/>
    </row>
    <row r="58" spans="3:6">
      <c r="C58" s="18" t="s">
        <v>66</v>
      </c>
      <c r="D58" s="39"/>
      <c r="E58" s="39"/>
      <c r="F58" s="70"/>
    </row>
    <row r="59" spans="3:6" ht="9" customHeight="1">
      <c r="C59" s="87"/>
      <c r="D59" s="88"/>
      <c r="E59" s="88"/>
      <c r="F59" s="89"/>
    </row>
    <row r="60" spans="3:6">
      <c r="C60" s="20" t="s">
        <v>36</v>
      </c>
      <c r="D60" s="9"/>
      <c r="E60" s="15"/>
      <c r="F60" s="17"/>
    </row>
    <row r="61" spans="3:6" ht="39.75" customHeight="1">
      <c r="C61" s="30" t="s">
        <v>88</v>
      </c>
      <c r="D61" s="9"/>
      <c r="E61" s="15"/>
      <c r="F61" s="17"/>
    </row>
    <row r="62" spans="3:6">
      <c r="C62" s="18" t="s">
        <v>37</v>
      </c>
      <c r="D62" s="48"/>
      <c r="E62" s="35"/>
      <c r="F62" s="70"/>
    </row>
    <row r="63" spans="3:6">
      <c r="C63" s="18" t="s">
        <v>38</v>
      </c>
      <c r="D63" s="48"/>
      <c r="E63" s="35"/>
      <c r="F63" s="70"/>
    </row>
    <row r="64" spans="3:6">
      <c r="C64" s="18" t="s">
        <v>39</v>
      </c>
      <c r="D64" s="48"/>
      <c r="E64" s="35"/>
      <c r="F64" s="70"/>
    </row>
    <row r="65" spans="3:6">
      <c r="C65" s="18" t="s">
        <v>59</v>
      </c>
      <c r="D65" s="48"/>
      <c r="E65" s="35"/>
      <c r="F65" s="70"/>
    </row>
    <row r="66" spans="3:6">
      <c r="C66" s="18" t="s">
        <v>91</v>
      </c>
      <c r="D66" s="48"/>
      <c r="E66" s="35"/>
      <c r="F66" s="70"/>
    </row>
    <row r="67" spans="3:6">
      <c r="C67" s="18" t="s">
        <v>82</v>
      </c>
      <c r="D67" s="9"/>
      <c r="E67" s="15"/>
      <c r="F67" s="71"/>
    </row>
    <row r="68" spans="3:6">
      <c r="C68" s="20" t="s">
        <v>40</v>
      </c>
      <c r="D68" s="9"/>
      <c r="E68" s="15"/>
      <c r="F68" s="71"/>
    </row>
    <row r="69" spans="3:6" ht="45.75">
      <c r="C69" s="30" t="s">
        <v>83</v>
      </c>
      <c r="D69" s="9"/>
      <c r="E69" s="15"/>
      <c r="F69" s="71"/>
    </row>
    <row r="70" spans="3:6">
      <c r="C70" s="18" t="s">
        <v>41</v>
      </c>
      <c r="D70" s="39"/>
      <c r="E70" s="39"/>
      <c r="F70" s="70"/>
    </row>
    <row r="71" spans="3:6">
      <c r="C71" s="18" t="s">
        <v>60</v>
      </c>
      <c r="D71" s="39"/>
      <c r="E71" s="39"/>
      <c r="F71" s="70"/>
    </row>
    <row r="72" spans="3:6">
      <c r="C72" s="18" t="s">
        <v>42</v>
      </c>
      <c r="D72" s="39"/>
      <c r="E72" s="39"/>
      <c r="F72" s="70"/>
    </row>
    <row r="73" spans="3:6" ht="15.75" thickBot="1">
      <c r="C73" s="19" t="s">
        <v>43</v>
      </c>
      <c r="D73" s="74"/>
      <c r="E73" s="74"/>
      <c r="F73" s="75"/>
    </row>
    <row r="74" spans="3:6" ht="51" customHeight="1" thickBot="1">
      <c r="D74" s="93" t="s">
        <v>85</v>
      </c>
      <c r="E74" s="94"/>
    </row>
  </sheetData>
  <mergeCells count="11">
    <mergeCell ref="C30:C31"/>
    <mergeCell ref="C34:F34"/>
    <mergeCell ref="C44:F44"/>
    <mergeCell ref="C59:F59"/>
    <mergeCell ref="D74:E74"/>
    <mergeCell ref="C27:E27"/>
    <mergeCell ref="C10:E10"/>
    <mergeCell ref="C11:D11"/>
    <mergeCell ref="C16:D16"/>
    <mergeCell ref="E17:E20"/>
    <mergeCell ref="C21:D21"/>
  </mergeCells>
  <dataValidations count="2">
    <dataValidation type="list" showInputMessage="1" showErrorMessage="1" sqref="D8">
      <formula1>Illicit</formula1>
    </dataValidation>
    <dataValidation type="list" allowBlank="1" showInputMessage="1" showErrorMessage="1" sqref="D5">
      <formula1>Study_Coverage</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C2:F74"/>
  <sheetViews>
    <sheetView workbookViewId="0">
      <selection activeCell="D38" sqref="D38"/>
    </sheetView>
  </sheetViews>
  <sheetFormatPr defaultRowHeight="15"/>
  <cols>
    <col min="1" max="1" width="3.42578125" customWidth="1"/>
    <col min="2" max="2" width="0.85546875" customWidth="1"/>
    <col min="3" max="3" width="61.7109375" customWidth="1"/>
    <col min="4" max="4" width="26.28515625" customWidth="1"/>
    <col min="5" max="5" width="43.85546875" style="1" customWidth="1"/>
    <col min="6" max="6" width="18.28515625" customWidth="1"/>
  </cols>
  <sheetData>
    <row r="2" spans="3:5" ht="15.75" thickBot="1">
      <c r="E2" s="57" t="s">
        <v>73</v>
      </c>
    </row>
    <row r="3" spans="3:5" ht="15.75" thickBot="1">
      <c r="C3" s="3" t="s">
        <v>0</v>
      </c>
      <c r="D3" s="40" t="s">
        <v>86</v>
      </c>
      <c r="E3" s="58" t="s">
        <v>68</v>
      </c>
    </row>
    <row r="4" spans="3:5" ht="15.75" thickBot="1">
      <c r="E4"/>
    </row>
    <row r="5" spans="3:5" ht="15.75" thickBot="1">
      <c r="C5" s="3" t="s">
        <v>50</v>
      </c>
      <c r="D5" s="52" t="s">
        <v>62</v>
      </c>
      <c r="E5" s="54" t="s">
        <v>69</v>
      </c>
    </row>
    <row r="6" spans="3:5" ht="23.25" thickBot="1">
      <c r="C6" s="59" t="s">
        <v>72</v>
      </c>
      <c r="D6" s="40" t="s">
        <v>70</v>
      </c>
      <c r="E6" s="55" t="s">
        <v>71</v>
      </c>
    </row>
    <row r="7" spans="3:5" ht="15.75" thickBot="1">
      <c r="C7" s="4"/>
      <c r="E7" s="5"/>
    </row>
    <row r="8" spans="3:5" ht="15.75" thickBot="1">
      <c r="C8" s="3" t="s">
        <v>1</v>
      </c>
      <c r="D8" s="41" t="s">
        <v>3</v>
      </c>
      <c r="E8" s="21" t="s">
        <v>2</v>
      </c>
    </row>
    <row r="9" spans="3:5" ht="27.75" customHeight="1" thickBot="1">
      <c r="C9" s="59" t="s">
        <v>74</v>
      </c>
      <c r="D9" s="56"/>
      <c r="E9" s="58" t="s">
        <v>75</v>
      </c>
    </row>
    <row r="10" spans="3:5" ht="15.75" thickBot="1">
      <c r="C10" s="79"/>
      <c r="D10" s="79"/>
      <c r="E10" s="79"/>
    </row>
    <row r="11" spans="3:5" ht="15.75" thickBot="1">
      <c r="C11" s="80" t="s">
        <v>13</v>
      </c>
      <c r="D11" s="81"/>
      <c r="E11" s="10"/>
    </row>
    <row r="12" spans="3:5" ht="30.75" customHeight="1" thickBot="1">
      <c r="C12" s="6" t="s">
        <v>19</v>
      </c>
      <c r="D12" s="42">
        <v>0.05</v>
      </c>
      <c r="E12" s="23" t="s">
        <v>61</v>
      </c>
    </row>
    <row r="13" spans="3:5" ht="30.75" customHeight="1" thickBot="1">
      <c r="C13" s="6" t="s">
        <v>18</v>
      </c>
      <c r="D13" s="29">
        <v>1.5</v>
      </c>
      <c r="E13" s="23" t="s">
        <v>76</v>
      </c>
    </row>
    <row r="14" spans="3:5" ht="30.75" customHeight="1" thickBot="1">
      <c r="C14" s="8" t="s">
        <v>11</v>
      </c>
      <c r="D14" s="29">
        <v>7.5000000000000011E-2</v>
      </c>
      <c r="E14" s="24" t="s">
        <v>87</v>
      </c>
    </row>
    <row r="15" spans="3:5" ht="15.75" thickBot="1">
      <c r="C15" s="11"/>
      <c r="D15" s="2"/>
      <c r="E15" s="12"/>
    </row>
    <row r="16" spans="3:5" ht="48.75" customHeight="1" thickBot="1">
      <c r="C16" s="80" t="s">
        <v>20</v>
      </c>
      <c r="D16" s="81"/>
      <c r="E16" s="22" t="s">
        <v>77</v>
      </c>
    </row>
    <row r="17" spans="3:6" ht="15.75" thickBot="1">
      <c r="C17" s="7" t="s">
        <v>7</v>
      </c>
      <c r="D17" s="32">
        <v>0.4</v>
      </c>
      <c r="E17" s="82" t="s">
        <v>78</v>
      </c>
    </row>
    <row r="18" spans="3:6" ht="15.75" thickBot="1">
      <c r="C18" s="7" t="s">
        <v>8</v>
      </c>
      <c r="D18" s="32">
        <v>0.5</v>
      </c>
      <c r="E18" s="83"/>
    </row>
    <row r="19" spans="3:6" ht="15.75" thickBot="1">
      <c r="C19" s="7" t="s">
        <v>9</v>
      </c>
      <c r="D19" s="32">
        <v>0.1</v>
      </c>
      <c r="E19" s="83"/>
    </row>
    <row r="20" spans="3:6" ht="15.75" thickBot="1">
      <c r="C20" s="7" t="s">
        <v>10</v>
      </c>
      <c r="D20" s="32">
        <v>0</v>
      </c>
      <c r="E20" s="84"/>
    </row>
    <row r="21" spans="3:6" ht="23.25" thickBot="1">
      <c r="C21" s="80" t="s">
        <v>12</v>
      </c>
      <c r="D21" s="81"/>
      <c r="E21" s="23" t="s">
        <v>67</v>
      </c>
    </row>
    <row r="22" spans="3:6" ht="15.75" thickBot="1">
      <c r="C22" s="7" t="s">
        <v>7</v>
      </c>
      <c r="D22" s="53">
        <f>D17*$D$14</f>
        <v>3.0000000000000006E-2</v>
      </c>
      <c r="E22" s="13"/>
    </row>
    <row r="23" spans="3:6" ht="15.75" thickBot="1">
      <c r="C23" s="7" t="s">
        <v>8</v>
      </c>
      <c r="D23" s="53">
        <f t="shared" ref="D23:D25" si="0">D18*$D$14</f>
        <v>3.7500000000000006E-2</v>
      </c>
      <c r="E23" s="13"/>
    </row>
    <row r="24" spans="3:6" ht="15.75" thickBot="1">
      <c r="C24" s="7" t="s">
        <v>9</v>
      </c>
      <c r="D24" s="53">
        <f t="shared" si="0"/>
        <v>7.5000000000000015E-3</v>
      </c>
      <c r="E24" s="13"/>
    </row>
    <row r="25" spans="3:6" ht="15.75" thickBot="1">
      <c r="C25" s="7" t="s">
        <v>10</v>
      </c>
      <c r="D25" s="31">
        <f t="shared" si="0"/>
        <v>0</v>
      </c>
      <c r="E25" s="13"/>
    </row>
    <row r="26" spans="3:6" ht="23.25" thickBot="1">
      <c r="C26" s="8" t="s">
        <v>11</v>
      </c>
      <c r="D26" s="14">
        <f>SUM(D22:D25)</f>
        <v>7.5000000000000011E-2</v>
      </c>
      <c r="E26" s="25" t="s">
        <v>54</v>
      </c>
    </row>
    <row r="27" spans="3:6" ht="15.75" thickBot="1">
      <c r="C27" s="76"/>
      <c r="D27" s="77"/>
      <c r="E27" s="78"/>
    </row>
    <row r="28" spans="3:6">
      <c r="E28"/>
    </row>
    <row r="29" spans="3:6" ht="15.75" thickBot="1"/>
    <row r="30" spans="3:6" ht="15.75" thickBot="1">
      <c r="C30" s="85"/>
      <c r="D30" s="26" t="s">
        <v>21</v>
      </c>
      <c r="E30" s="27" t="s">
        <v>22</v>
      </c>
      <c r="F30" s="28" t="s">
        <v>23</v>
      </c>
    </row>
    <row r="31" spans="3:6" ht="90.75" thickBot="1">
      <c r="C31" s="86"/>
      <c r="D31" s="61" t="s">
        <v>44</v>
      </c>
      <c r="E31" s="61" t="s">
        <v>45</v>
      </c>
      <c r="F31" s="61" t="s">
        <v>46</v>
      </c>
    </row>
    <row r="32" spans="3:6" ht="22.5">
      <c r="C32" s="20" t="s">
        <v>55</v>
      </c>
      <c r="D32" s="60" t="s">
        <v>56</v>
      </c>
      <c r="E32" s="60" t="s">
        <v>57</v>
      </c>
      <c r="F32" s="62"/>
    </row>
    <row r="33" spans="3:6">
      <c r="C33" s="18"/>
      <c r="D33" s="63">
        <v>4500</v>
      </c>
      <c r="E33" s="63">
        <v>225</v>
      </c>
      <c r="F33" s="51"/>
    </row>
    <row r="34" spans="3:6" ht="8.25" customHeight="1">
      <c r="C34" s="87"/>
      <c r="D34" s="88"/>
      <c r="E34" s="88"/>
      <c r="F34" s="89"/>
    </row>
    <row r="35" spans="3:6">
      <c r="C35" s="20" t="s">
        <v>84</v>
      </c>
      <c r="D35" s="9"/>
      <c r="E35" s="15"/>
      <c r="F35" s="17"/>
    </row>
    <row r="36" spans="3:6" ht="23.25">
      <c r="C36" s="30" t="s">
        <v>79</v>
      </c>
      <c r="D36" s="9"/>
      <c r="E36" s="15"/>
      <c r="F36" s="17"/>
    </row>
    <row r="37" spans="3:6">
      <c r="C37" s="18" t="s">
        <v>27</v>
      </c>
      <c r="D37" s="64">
        <v>2.5000000000000001E-2</v>
      </c>
      <c r="E37" s="35">
        <v>2.3E-2</v>
      </c>
      <c r="F37" s="47">
        <f>E37/D37</f>
        <v>0.91999999999999993</v>
      </c>
    </row>
    <row r="38" spans="3:6">
      <c r="C38" s="18" t="s">
        <v>25</v>
      </c>
      <c r="D38" s="64">
        <v>5.5E-2</v>
      </c>
      <c r="E38" s="35">
        <v>6.2E-2</v>
      </c>
      <c r="F38" s="44">
        <f t="shared" ref="F38:F43" si="1">E38/D38</f>
        <v>1.1272727272727272</v>
      </c>
    </row>
    <row r="39" spans="3:6">
      <c r="C39" s="18" t="s">
        <v>26</v>
      </c>
      <c r="D39" s="64">
        <v>1E-3</v>
      </c>
      <c r="E39" s="35">
        <v>1E-3</v>
      </c>
      <c r="F39" s="45">
        <f t="shared" si="1"/>
        <v>1</v>
      </c>
    </row>
    <row r="40" spans="3:6">
      <c r="C40" s="18" t="s">
        <v>24</v>
      </c>
      <c r="D40" s="64">
        <v>7.9000000000000001E-2</v>
      </c>
      <c r="E40" s="35">
        <v>7.4999999999999997E-2</v>
      </c>
      <c r="F40" s="47">
        <f t="shared" si="1"/>
        <v>0.94936708860759489</v>
      </c>
    </row>
    <row r="41" spans="3:6" ht="12.75" customHeight="1">
      <c r="C41" s="18" t="s">
        <v>47</v>
      </c>
      <c r="D41" s="64">
        <v>0.03</v>
      </c>
      <c r="E41" s="35">
        <v>2.5000000000000001E-2</v>
      </c>
      <c r="F41" s="47">
        <f t="shared" si="1"/>
        <v>0.83333333333333337</v>
      </c>
    </row>
    <row r="42" spans="3:6">
      <c r="C42" s="18" t="s">
        <v>48</v>
      </c>
      <c r="D42" s="64">
        <v>8.0000000000000002E-3</v>
      </c>
      <c r="E42" s="35">
        <v>0.01</v>
      </c>
      <c r="F42" s="44">
        <f t="shared" si="1"/>
        <v>1.25</v>
      </c>
    </row>
    <row r="43" spans="3:6">
      <c r="C43" s="43" t="s">
        <v>49</v>
      </c>
      <c r="D43" s="64">
        <v>2E-3</v>
      </c>
      <c r="E43" s="35">
        <v>1E-3</v>
      </c>
      <c r="F43" s="47">
        <f t="shared" si="1"/>
        <v>0.5</v>
      </c>
    </row>
    <row r="44" spans="3:6">
      <c r="C44" s="90"/>
      <c r="D44" s="91"/>
      <c r="E44" s="91"/>
      <c r="F44" s="92"/>
    </row>
    <row r="45" spans="3:6" ht="21" customHeight="1">
      <c r="C45" s="30" t="s">
        <v>80</v>
      </c>
      <c r="D45" s="9"/>
      <c r="E45" s="15"/>
      <c r="F45" s="17"/>
    </row>
    <row r="46" spans="3:6">
      <c r="C46" s="18" t="s">
        <v>28</v>
      </c>
      <c r="D46" s="39">
        <v>0.17499999999999999</v>
      </c>
      <c r="E46" s="38">
        <v>0.20499999999999999</v>
      </c>
      <c r="F46" s="33">
        <f t="shared" ref="F46:F53" si="2">E46/D46</f>
        <v>1.1714285714285715</v>
      </c>
    </row>
    <row r="47" spans="3:6">
      <c r="C47" s="18" t="s">
        <v>29</v>
      </c>
      <c r="D47" s="39">
        <v>0.14000000000000001</v>
      </c>
      <c r="E47" s="38">
        <v>0.156</v>
      </c>
      <c r="F47" s="36">
        <f t="shared" si="2"/>
        <v>1.1142857142857141</v>
      </c>
    </row>
    <row r="48" spans="3:6">
      <c r="C48" s="18" t="s">
        <v>30</v>
      </c>
      <c r="D48" s="39">
        <v>0.01</v>
      </c>
      <c r="E48" s="38">
        <v>1.2E-2</v>
      </c>
      <c r="F48" s="33">
        <f t="shared" si="2"/>
        <v>1.2</v>
      </c>
    </row>
    <row r="49" spans="3:6">
      <c r="C49" s="18" t="s">
        <v>31</v>
      </c>
      <c r="D49" s="39">
        <v>0.06</v>
      </c>
      <c r="E49" s="38">
        <v>5.5E-2</v>
      </c>
      <c r="F49" s="34">
        <f t="shared" si="2"/>
        <v>0.91666666666666674</v>
      </c>
    </row>
    <row r="50" spans="3:6">
      <c r="C50" s="18" t="s">
        <v>32</v>
      </c>
      <c r="D50" s="39">
        <v>0.03</v>
      </c>
      <c r="E50" s="38">
        <v>3.2000000000000001E-2</v>
      </c>
      <c r="F50" s="36">
        <f t="shared" si="2"/>
        <v>1.0666666666666667</v>
      </c>
    </row>
    <row r="51" spans="3:6">
      <c r="C51" s="18" t="s">
        <v>35</v>
      </c>
      <c r="D51" s="39">
        <v>0.1</v>
      </c>
      <c r="E51" s="38">
        <v>0.09</v>
      </c>
      <c r="F51" s="34">
        <f>E51/D51</f>
        <v>0.89999999999999991</v>
      </c>
    </row>
    <row r="52" spans="3:6">
      <c r="C52" s="18" t="s">
        <v>33</v>
      </c>
      <c r="D52" s="39">
        <v>0.115</v>
      </c>
      <c r="E52" s="38">
        <v>0.12</v>
      </c>
      <c r="F52" s="36">
        <f t="shared" si="2"/>
        <v>1.0434782608695652</v>
      </c>
    </row>
    <row r="53" spans="3:6">
      <c r="C53" s="18" t="s">
        <v>34</v>
      </c>
      <c r="D53" s="39">
        <v>9.5000000000000001E-2</v>
      </c>
      <c r="E53" s="38">
        <v>0.1</v>
      </c>
      <c r="F53" s="36">
        <f t="shared" si="2"/>
        <v>1.0526315789473684</v>
      </c>
    </row>
    <row r="54" spans="3:6">
      <c r="C54" s="18" t="s">
        <v>58</v>
      </c>
      <c r="D54" s="39">
        <v>2.5000000000000001E-2</v>
      </c>
      <c r="E54" s="37">
        <v>5.0000000000000001E-3</v>
      </c>
      <c r="F54" s="34">
        <f>E54/D54</f>
        <v>0.19999999999999998</v>
      </c>
    </row>
    <row r="55" spans="3:6" ht="24.75" customHeight="1">
      <c r="C55" s="30" t="s">
        <v>81</v>
      </c>
      <c r="D55" s="46"/>
      <c r="E55" s="15"/>
      <c r="F55" s="17"/>
    </row>
    <row r="56" spans="3:6">
      <c r="C56" s="18" t="s">
        <v>64</v>
      </c>
      <c r="D56" s="39">
        <v>1.2E-2</v>
      </c>
      <c r="E56" s="38">
        <v>8.0000000000000002E-3</v>
      </c>
      <c r="F56" s="34">
        <f t="shared" ref="F56" si="3">E56/D56</f>
        <v>0.66666666666666663</v>
      </c>
    </row>
    <row r="57" spans="3:6">
      <c r="C57" s="43" t="s">
        <v>65</v>
      </c>
      <c r="D57" s="39">
        <v>1.7999999999999999E-2</v>
      </c>
      <c r="E57" s="38">
        <v>1.4999999999999999E-2</v>
      </c>
      <c r="F57" s="34">
        <f>E57/D57</f>
        <v>0.83333333333333337</v>
      </c>
    </row>
    <row r="58" spans="3:6">
      <c r="C58" s="43" t="s">
        <v>66</v>
      </c>
      <c r="D58" s="39">
        <v>0.02</v>
      </c>
      <c r="E58" s="38">
        <v>5.0000000000000001E-3</v>
      </c>
      <c r="F58" s="49">
        <f>E58/D58</f>
        <v>0.25</v>
      </c>
    </row>
    <row r="59" spans="3:6">
      <c r="C59" s="87"/>
      <c r="D59" s="88"/>
      <c r="E59" s="88"/>
      <c r="F59" s="89"/>
    </row>
    <row r="60" spans="3:6">
      <c r="C60" s="20" t="s">
        <v>36</v>
      </c>
      <c r="D60" s="9"/>
      <c r="E60" s="15"/>
      <c r="F60" s="17"/>
    </row>
    <row r="61" spans="3:6" ht="39.75" customHeight="1">
      <c r="C61" s="30" t="s">
        <v>88</v>
      </c>
      <c r="D61" s="9"/>
      <c r="E61" s="15"/>
      <c r="F61" s="17"/>
    </row>
    <row r="62" spans="3:6">
      <c r="C62" s="18" t="s">
        <v>37</v>
      </c>
      <c r="D62" s="48">
        <v>0.2</v>
      </c>
      <c r="E62" s="35">
        <v>0.19700000000000001</v>
      </c>
      <c r="F62" s="49">
        <f t="shared" ref="F62:F65" si="4">E62/D62</f>
        <v>0.98499999999999999</v>
      </c>
    </row>
    <row r="63" spans="3:6">
      <c r="C63" s="18" t="s">
        <v>38</v>
      </c>
      <c r="D63" s="48">
        <v>0.52700000000000002</v>
      </c>
      <c r="E63" s="35">
        <v>0.55800000000000005</v>
      </c>
      <c r="F63" s="50">
        <f t="shared" si="4"/>
        <v>1.0588235294117647</v>
      </c>
    </row>
    <row r="64" spans="3:6">
      <c r="C64" s="18" t="s">
        <v>39</v>
      </c>
      <c r="D64" s="48">
        <v>0.22800000000000001</v>
      </c>
      <c r="E64" s="35">
        <v>0.23499999999999999</v>
      </c>
      <c r="F64" s="50">
        <f t="shared" si="4"/>
        <v>1.0307017543859649</v>
      </c>
    </row>
    <row r="65" spans="3:6">
      <c r="C65" s="18" t="s">
        <v>59</v>
      </c>
      <c r="D65" s="48">
        <v>2.5000000000000001E-2</v>
      </c>
      <c r="E65" s="35">
        <v>5.0000000000000001E-3</v>
      </c>
      <c r="F65" s="49">
        <f t="shared" si="4"/>
        <v>0.19999999999999998</v>
      </c>
    </row>
    <row r="66" spans="3:6">
      <c r="C66" s="18" t="s">
        <v>82</v>
      </c>
      <c r="D66" s="48">
        <v>0.02</v>
      </c>
      <c r="E66" s="35">
        <v>5.0000000000000001E-3</v>
      </c>
      <c r="F66" s="49">
        <f>E66/D66</f>
        <v>0.25</v>
      </c>
    </row>
    <row r="67" spans="3:6">
      <c r="C67" s="16"/>
      <c r="D67" s="9"/>
      <c r="E67" s="15"/>
      <c r="F67" s="17"/>
    </row>
    <row r="68" spans="3:6">
      <c r="C68" s="20" t="s">
        <v>40</v>
      </c>
      <c r="D68" s="9"/>
      <c r="E68" s="15"/>
      <c r="F68" s="17"/>
    </row>
    <row r="69" spans="3:6" ht="45.75">
      <c r="C69" s="30" t="s">
        <v>83</v>
      </c>
      <c r="D69" s="9"/>
      <c r="E69" s="15"/>
      <c r="F69" s="17"/>
    </row>
    <row r="70" spans="3:6">
      <c r="C70" s="18" t="s">
        <v>41</v>
      </c>
      <c r="D70" s="39">
        <v>0.36699999999999999</v>
      </c>
      <c r="E70" s="39">
        <v>0.38700000000000001</v>
      </c>
      <c r="F70" s="50">
        <f>E70/D70</f>
        <v>1.0544959128065396</v>
      </c>
    </row>
    <row r="71" spans="3:6">
      <c r="C71" s="18" t="s">
        <v>60</v>
      </c>
      <c r="D71" s="39">
        <v>0.255</v>
      </c>
      <c r="E71" s="39">
        <v>0.27600000000000002</v>
      </c>
      <c r="F71" s="50">
        <f t="shared" ref="F71:F73" si="5">E71/D71</f>
        <v>1.0823529411764707</v>
      </c>
    </row>
    <row r="72" spans="3:6">
      <c r="C72" s="18" t="s">
        <v>42</v>
      </c>
      <c r="D72" s="39">
        <v>0.35</v>
      </c>
      <c r="E72" s="39">
        <v>0.32200000000000001</v>
      </c>
      <c r="F72" s="49">
        <f t="shared" si="5"/>
        <v>0.92</v>
      </c>
    </row>
    <row r="73" spans="3:6" ht="15.75" thickBot="1">
      <c r="C73" s="19" t="s">
        <v>43</v>
      </c>
      <c r="D73" s="39">
        <v>2.8000000000000001E-2</v>
      </c>
      <c r="E73" s="39">
        <v>1.4999999999999999E-2</v>
      </c>
      <c r="F73" s="49">
        <f t="shared" si="5"/>
        <v>0.5357142857142857</v>
      </c>
    </row>
    <row r="74" spans="3:6" ht="51" customHeight="1" thickBot="1">
      <c r="D74" s="95" t="s">
        <v>85</v>
      </c>
      <c r="E74" s="96"/>
    </row>
  </sheetData>
  <mergeCells count="11">
    <mergeCell ref="E17:E20"/>
    <mergeCell ref="C10:E10"/>
    <mergeCell ref="C11:D11"/>
    <mergeCell ref="C21:D21"/>
    <mergeCell ref="C27:E27"/>
    <mergeCell ref="C16:D16"/>
    <mergeCell ref="C30:C31"/>
    <mergeCell ref="C34:F34"/>
    <mergeCell ref="C44:F44"/>
    <mergeCell ref="C59:F59"/>
    <mergeCell ref="D74:E74"/>
  </mergeCells>
  <dataValidations count="2">
    <dataValidation type="list" allowBlank="1" showInputMessage="1" showErrorMessage="1" sqref="D5">
      <formula1>Study_Coverage</formula1>
    </dataValidation>
    <dataValidation type="list" showInputMessage="1" showErrorMessage="1" sqref="D8">
      <formula1>Illicit</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sheetPr codeName="Sheet3"/>
  <dimension ref="A1"/>
  <sheetViews>
    <sheetView topLeftCell="A2" workbookViewId="0">
      <selection activeCell="K28" sqref="K28"/>
    </sheetView>
  </sheetViews>
  <sheetFormatPr defaultRowHeight="15"/>
  <sheetData/>
  <pageMargins left="0.7" right="0.7" top="0.75" bottom="0.75" header="0.3" footer="0.3"/>
</worksheet>
</file>

<file path=xl/worksheets/sheet5.xml><?xml version="1.0" encoding="utf-8"?>
<worksheet xmlns="http://schemas.openxmlformats.org/spreadsheetml/2006/main" xmlns:r="http://schemas.openxmlformats.org/officeDocument/2006/relationships">
  <sheetPr codeName="Sheet4"/>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Sheet2</vt:lpstr>
      <vt:lpstr>Template Scorecard</vt:lpstr>
      <vt:lpstr>Scorecard-example</vt:lpstr>
      <vt:lpstr>Sheet3</vt:lpstr>
      <vt:lpstr>Sheet4</vt:lpstr>
      <vt:lpstr>Coverage</vt:lpstr>
      <vt:lpstr>Coverage1</vt:lpstr>
      <vt:lpstr>Sheet2!Illicit</vt:lpstr>
      <vt:lpstr>Illicit</vt:lpstr>
      <vt:lpstr>Study_Coverage</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Sudipta.Deb</dc:creator>
  <cp:lastModifiedBy>Sudipta.Deb</cp:lastModifiedBy>
  <dcterms:created xsi:type="dcterms:W3CDTF">2012-10-18T06:15:15Z</dcterms:created>
  <dcterms:modified xsi:type="dcterms:W3CDTF">2012-10-19T10:28:58Z</dcterms:modified>
</cp:coreProperties>
</file>