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ctrlProps/ctrlProp1.xml" ContentType="application/vnd.ms-excel.controlproperties+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ml.chartshapes+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ml.chartshapes+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hidePivotFieldList="1" defaultThemeVersion="124226"/>
  <mc:AlternateContent xmlns:mc="http://schemas.openxmlformats.org/markup-compatibility/2006">
    <mc:Choice Requires="x15">
      <x15ac:absPath xmlns:x15ac="http://schemas.microsoft.com/office/spreadsheetml/2010/11/ac" url="D:\"/>
    </mc:Choice>
  </mc:AlternateContent>
  <xr:revisionPtr revIDLastSave="0" documentId="13_ncr:1_{4E0967B4-D4DB-48B8-BF50-EA45B51FDD0F}" xr6:coauthVersionLast="47" xr6:coauthVersionMax="47" xr10:uidLastSave="{00000000-0000-0000-0000-000000000000}"/>
  <bookViews>
    <workbookView xWindow="-120" yWindow="-120" windowWidth="20730" windowHeight="11160" activeTab="1" xr2:uid="{00000000-000D-0000-FFFF-FFFF00000000}"/>
  </bookViews>
  <sheets>
    <sheet name="sheet2" sheetId="2" r:id="rId1"/>
    <sheet name="Dashboard" sheetId="3" r:id="rId2"/>
    <sheet name="Sheet1" sheetId="1" r:id="rId3"/>
  </sheets>
  <definedNames>
    <definedName name="NativeTimeline_Upload_Date">#N/A</definedName>
    <definedName name="Slicer_Country">#N/A</definedName>
    <definedName name="Slicer_Duration__min">#N/A</definedName>
  </definedNames>
  <calcPr calcId="191029"/>
  <pivotCaches>
    <pivotCache cacheId="0" r:id="rId4"/>
    <pivotCache cacheId="1"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8"/>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2" i="1"/>
  <c r="F4" i="2"/>
  <c r="J4" i="2"/>
  <c r="G4" i="2"/>
  <c r="H4" i="2"/>
</calcChain>
</file>

<file path=xl/sharedStrings.xml><?xml version="1.0" encoding="utf-8"?>
<sst xmlns="http://schemas.openxmlformats.org/spreadsheetml/2006/main" count="903" uniqueCount="231">
  <si>
    <t>Video ID</t>
  </si>
  <si>
    <t>Title</t>
  </si>
  <si>
    <t>Upload Date</t>
  </si>
  <si>
    <t>Category</t>
  </si>
  <si>
    <t>Views</t>
  </si>
  <si>
    <t>Likes</t>
  </si>
  <si>
    <t>Dislikes</t>
  </si>
  <si>
    <t>Comments</t>
  </si>
  <si>
    <t>Duration (min)</t>
  </si>
  <si>
    <t>Country</t>
  </si>
  <si>
    <t>Subscribers Gained</t>
  </si>
  <si>
    <t>Watch Time (hrs)</t>
  </si>
  <si>
    <t>VID001</t>
  </si>
  <si>
    <t>VID002</t>
  </si>
  <si>
    <t>VID003</t>
  </si>
  <si>
    <t>VID004</t>
  </si>
  <si>
    <t>VID005</t>
  </si>
  <si>
    <t>VID006</t>
  </si>
  <si>
    <t>VID007</t>
  </si>
  <si>
    <t>VID008</t>
  </si>
  <si>
    <t>VID009</t>
  </si>
  <si>
    <t>VID010</t>
  </si>
  <si>
    <t>VID011</t>
  </si>
  <si>
    <t>VID012</t>
  </si>
  <si>
    <t>VID013</t>
  </si>
  <si>
    <t>VID014</t>
  </si>
  <si>
    <t>VID015</t>
  </si>
  <si>
    <t>VID016</t>
  </si>
  <si>
    <t>VID017</t>
  </si>
  <si>
    <t>VID018</t>
  </si>
  <si>
    <t>VID019</t>
  </si>
  <si>
    <t>VID020</t>
  </si>
  <si>
    <t>VID021</t>
  </si>
  <si>
    <t>VID022</t>
  </si>
  <si>
    <t>VID023</t>
  </si>
  <si>
    <t>VID024</t>
  </si>
  <si>
    <t>VID025</t>
  </si>
  <si>
    <t>VID026</t>
  </si>
  <si>
    <t>VID027</t>
  </si>
  <si>
    <t>VID028</t>
  </si>
  <si>
    <t>VID029</t>
  </si>
  <si>
    <t>VID030</t>
  </si>
  <si>
    <t>VID031</t>
  </si>
  <si>
    <t>VID032</t>
  </si>
  <si>
    <t>VID033</t>
  </si>
  <si>
    <t>VID034</t>
  </si>
  <si>
    <t>VID035</t>
  </si>
  <si>
    <t>VID036</t>
  </si>
  <si>
    <t>VID037</t>
  </si>
  <si>
    <t>VID038</t>
  </si>
  <si>
    <t>VID039</t>
  </si>
  <si>
    <t>VID040</t>
  </si>
  <si>
    <t>VID041</t>
  </si>
  <si>
    <t>VID042</t>
  </si>
  <si>
    <t>VID043</t>
  </si>
  <si>
    <t>VID044</t>
  </si>
  <si>
    <t>VID045</t>
  </si>
  <si>
    <t>VID046</t>
  </si>
  <si>
    <t>VID047</t>
  </si>
  <si>
    <t>VID048</t>
  </si>
  <si>
    <t>VID049</t>
  </si>
  <si>
    <t>VID050</t>
  </si>
  <si>
    <t>VID051</t>
  </si>
  <si>
    <t>VID052</t>
  </si>
  <si>
    <t>VID053</t>
  </si>
  <si>
    <t>VID054</t>
  </si>
  <si>
    <t>VID055</t>
  </si>
  <si>
    <t>VID056</t>
  </si>
  <si>
    <t>VID057</t>
  </si>
  <si>
    <t>VID058</t>
  </si>
  <si>
    <t>VID059</t>
  </si>
  <si>
    <t>VID060</t>
  </si>
  <si>
    <t>VID061</t>
  </si>
  <si>
    <t>VID062</t>
  </si>
  <si>
    <t>VID063</t>
  </si>
  <si>
    <t>VID064</t>
  </si>
  <si>
    <t>VID065</t>
  </si>
  <si>
    <t>VID066</t>
  </si>
  <si>
    <t>VID067</t>
  </si>
  <si>
    <t>VID068</t>
  </si>
  <si>
    <t>VID069</t>
  </si>
  <si>
    <t>VID070</t>
  </si>
  <si>
    <t>VID071</t>
  </si>
  <si>
    <t>VID072</t>
  </si>
  <si>
    <t>VID073</t>
  </si>
  <si>
    <t>VID074</t>
  </si>
  <si>
    <t>VID075</t>
  </si>
  <si>
    <t>VID076</t>
  </si>
  <si>
    <t>VID077</t>
  </si>
  <si>
    <t>VID078</t>
  </si>
  <si>
    <t>VID079</t>
  </si>
  <si>
    <t>VID080</t>
  </si>
  <si>
    <t>VID081</t>
  </si>
  <si>
    <t>VID082</t>
  </si>
  <si>
    <t>VID083</t>
  </si>
  <si>
    <t>VID084</t>
  </si>
  <si>
    <t>VID085</t>
  </si>
  <si>
    <t>VID086</t>
  </si>
  <si>
    <t>VID087</t>
  </si>
  <si>
    <t>VID088</t>
  </si>
  <si>
    <t>VID089</t>
  </si>
  <si>
    <t>VID090</t>
  </si>
  <si>
    <t>VID091</t>
  </si>
  <si>
    <t>VID092</t>
  </si>
  <si>
    <t>VID093</t>
  </si>
  <si>
    <t>VID094</t>
  </si>
  <si>
    <t>VID095</t>
  </si>
  <si>
    <t>VID096</t>
  </si>
  <si>
    <t>VID097</t>
  </si>
  <si>
    <t>VID098</t>
  </si>
  <si>
    <t>VID099</t>
  </si>
  <si>
    <t>VID100</t>
  </si>
  <si>
    <t>VID101</t>
  </si>
  <si>
    <t>VID102</t>
  </si>
  <si>
    <t>VID103</t>
  </si>
  <si>
    <t>VID104</t>
  </si>
  <si>
    <t>VID105</t>
  </si>
  <si>
    <t>VID106</t>
  </si>
  <si>
    <t>VID107</t>
  </si>
  <si>
    <t>VID108</t>
  </si>
  <si>
    <t>VID109</t>
  </si>
  <si>
    <t>VID110</t>
  </si>
  <si>
    <t>VID111</t>
  </si>
  <si>
    <t>VID112</t>
  </si>
  <si>
    <t>VID113</t>
  </si>
  <si>
    <t>VID114</t>
  </si>
  <si>
    <t>VID115</t>
  </si>
  <si>
    <t>VID116</t>
  </si>
  <si>
    <t>VID117</t>
  </si>
  <si>
    <t>VID118</t>
  </si>
  <si>
    <t>VID119</t>
  </si>
  <si>
    <t>VID120</t>
  </si>
  <si>
    <t>VID121</t>
  </si>
  <si>
    <t>VID122</t>
  </si>
  <si>
    <t>VID123</t>
  </si>
  <si>
    <t>VID124</t>
  </si>
  <si>
    <t>VID125</t>
  </si>
  <si>
    <t>VID126</t>
  </si>
  <si>
    <t>VID127</t>
  </si>
  <si>
    <t>VID128</t>
  </si>
  <si>
    <t>VID129</t>
  </si>
  <si>
    <t>VID130</t>
  </si>
  <si>
    <t>VID131</t>
  </si>
  <si>
    <t>VID132</t>
  </si>
  <si>
    <t>VID133</t>
  </si>
  <si>
    <t>VID134</t>
  </si>
  <si>
    <t>VID135</t>
  </si>
  <si>
    <t>VID136</t>
  </si>
  <si>
    <t>VID137</t>
  </si>
  <si>
    <t>VID138</t>
  </si>
  <si>
    <t>VID139</t>
  </si>
  <si>
    <t>VID140</t>
  </si>
  <si>
    <t>VID141</t>
  </si>
  <si>
    <t>VID142</t>
  </si>
  <si>
    <t>VID143</t>
  </si>
  <si>
    <t>VID144</t>
  </si>
  <si>
    <t>VID145</t>
  </si>
  <si>
    <t>VID146</t>
  </si>
  <si>
    <t>VID147</t>
  </si>
  <si>
    <t>VID148</t>
  </si>
  <si>
    <t>VID149</t>
  </si>
  <si>
    <t>VID150</t>
  </si>
  <si>
    <t>Travel Diary: Japan</t>
  </si>
  <si>
    <t>Guitar Tutorial</t>
  </si>
  <si>
    <t>Fitness Routine</t>
  </si>
  <si>
    <t>ReactJS Crash Course</t>
  </si>
  <si>
    <t>Productivity Hacks</t>
  </si>
  <si>
    <t>Learn Python in 10 Minutes</t>
  </si>
  <si>
    <t>Study With Me</t>
  </si>
  <si>
    <t>Meditation for Beginners</t>
  </si>
  <si>
    <t>Book Review: Atomic Habits</t>
  </si>
  <si>
    <t>Excel Tips &amp; Tricks</t>
  </si>
  <si>
    <t>DIY Home Decor</t>
  </si>
  <si>
    <t>Daily Vlog</t>
  </si>
  <si>
    <t>Finance Explained</t>
  </si>
  <si>
    <t>Funny Cat Compilation</t>
  </si>
  <si>
    <t>Motivational Talk</t>
  </si>
  <si>
    <t>Top 10 Recipes</t>
  </si>
  <si>
    <t>Gaming Highlights</t>
  </si>
  <si>
    <t>Best Budget Laptops</t>
  </si>
  <si>
    <t>Cooking</t>
  </si>
  <si>
    <t>Fitness</t>
  </si>
  <si>
    <t>Travel</t>
  </si>
  <si>
    <t>Tech</t>
  </si>
  <si>
    <t>Music</t>
  </si>
  <si>
    <t>Lifestyle</t>
  </si>
  <si>
    <t>Education</t>
  </si>
  <si>
    <t>Entertainment</t>
  </si>
  <si>
    <t>Brazil</t>
  </si>
  <si>
    <t>USA</t>
  </si>
  <si>
    <t>UK</t>
  </si>
  <si>
    <t>Australia</t>
  </si>
  <si>
    <t>India</t>
  </si>
  <si>
    <t>Japan</t>
  </si>
  <si>
    <t>Germany</t>
  </si>
  <si>
    <t>Canada</t>
  </si>
  <si>
    <t>Count of Video ID</t>
  </si>
  <si>
    <t>Sum of Views</t>
  </si>
  <si>
    <t>Sum of Subscribers Gained</t>
  </si>
  <si>
    <t>Sum of Watch Time (hrs)</t>
  </si>
  <si>
    <t>Row Labels</t>
  </si>
  <si>
    <t>Grand Total</t>
  </si>
  <si>
    <t>2016</t>
  </si>
  <si>
    <t>Dec</t>
  </si>
  <si>
    <t>Sum of Likes</t>
  </si>
  <si>
    <t>Sum of Dislikes</t>
  </si>
  <si>
    <t>Average of Duration (min)</t>
  </si>
  <si>
    <t>Sum of Comments</t>
  </si>
  <si>
    <t>likes per view</t>
  </si>
  <si>
    <t>Average of likes per view</t>
  </si>
  <si>
    <t>2015</t>
  </si>
  <si>
    <t>May</t>
  </si>
  <si>
    <t>2020</t>
  </si>
  <si>
    <t>Aug</t>
  </si>
  <si>
    <t>2023</t>
  </si>
  <si>
    <t>Mar</t>
  </si>
  <si>
    <t>2021</t>
  </si>
  <si>
    <t>2024</t>
  </si>
  <si>
    <t>Nov</t>
  </si>
  <si>
    <t>Jan</t>
  </si>
  <si>
    <t>Feb</t>
  </si>
  <si>
    <t>Apr</t>
  </si>
  <si>
    <t>Jun</t>
  </si>
  <si>
    <t>Jul</t>
  </si>
  <si>
    <t>Sep</t>
  </si>
  <si>
    <t>Oct</t>
  </si>
  <si>
    <t>2017</t>
  </si>
  <si>
    <t>2018</t>
  </si>
  <si>
    <t>2019</t>
  </si>
  <si>
    <t>2022</t>
  </si>
  <si>
    <t>2025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</si>
</sst>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yyyy\-mm\-dd"/>
  </numFmts>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2"/>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cellStyleXfs>
  <cellXfs count="10">
    <xf numFmtId="0" fontId="0" fillId="0" borderId="0" xfId="0"/>
    <xf numFmtId="0" fontId="1" fillId="0" borderId="1" xfId="0" applyFont="1" applyBorder="1" applyAlignment="1">
      <alignment horizontal="center" vertical="top"/>
    </xf>
    <xf numFmtId="164" fontId="0" fillId="0" borderId="0" xfId="0" applyNumberFormat="1"/>
    <xf numFmtId="0" fontId="0" fillId="0" borderId="0" xfId="0" pivotButton="1"/>
    <xf numFmtId="0" fontId="0" fillId="0" borderId="0" xfId="0" applyAlignment="1">
      <alignment horizontal="left"/>
    </xf>
    <xf numFmtId="164" fontId="0" fillId="0" borderId="0" xfId="0" applyNumberFormat="1" applyAlignment="1">
      <alignment horizontal="left" indent="1"/>
    </xf>
    <xf numFmtId="10" fontId="0" fillId="0" borderId="0" xfId="0" applyNumberFormat="1"/>
    <xf numFmtId="0" fontId="1" fillId="0" borderId="2" xfId="0" applyFont="1" applyBorder="1" applyAlignment="1">
      <alignment horizontal="center" vertical="top"/>
    </xf>
    <xf numFmtId="0" fontId="0" fillId="2" borderId="0" xfId="0" applyFill="1"/>
    <xf numFmtId="0" fontId="0" fillId="0" borderId="0" xfId="0" applyNumberFormat="1"/>
  </cellXfs>
  <cellStyles count="1">
    <cellStyle name="Normal" xfId="0" builtinId="0"/>
  </cellStyles>
  <dxfs count="3">
    <dxf>
      <fill>
        <patternFill>
          <bgColor theme="1"/>
        </patternFill>
      </fill>
    </dxf>
    <dxf>
      <font>
        <b/>
        <sz val="11"/>
        <color theme="1"/>
      </font>
      <fill>
        <patternFill>
          <bgColor rgb="FFFF0000"/>
        </patternFill>
      </fill>
    </dxf>
    <dxf>
      <fill>
        <patternFill patternType="solid">
          <fgColor theme="0"/>
          <bgColor theme="1"/>
        </patternFill>
      </fill>
      <border>
        <left style="thin">
          <color theme="1" tint="-0.499984740745262"/>
        </left>
        <right style="thin">
          <color theme="1" tint="-0.499984740745262"/>
        </right>
        <top style="thin">
          <color theme="1" tint="-0.499984740745262"/>
        </top>
        <bottom style="thin">
          <color theme="1" tint="-0.499984740745262"/>
        </bottom>
      </border>
    </dxf>
  </dxfs>
  <tableStyles count="2" defaultTableStyle="TableStyleMedium9" defaultPivotStyle="PivotStyleLight16">
    <tableStyle name="Slicer Style 1" pivot="0" table="0" count="6" xr9:uid="{63D78D90-07CF-4270-A09C-D8C21809F272}">
      <tableStyleElement type="wholeTable" dxfId="0"/>
    </tableStyle>
    <tableStyle name="Timeline Style 1" pivot="0" table="0" count="8" xr9:uid="{DEA32218-1ECE-4358-BFF9-E66BAFA5AB34}">
      <tableStyleElement type="wholeTable" dxfId="2"/>
      <tableStyleElement type="headerRow" dxfId="1"/>
    </tableStyle>
  </tableStyles>
  <colors>
    <mruColors>
      <color rgb="FFF64040"/>
      <color rgb="FF212121"/>
      <color rgb="FFD00000"/>
      <color rgb="FFDA0000"/>
      <color rgb="FFD00A43"/>
      <color rgb="FFD6001F"/>
      <color rgb="FFFF6178"/>
      <color rgb="FF1F1F1F"/>
      <color rgb="FF666666"/>
      <color rgb="FFFF0000"/>
    </mruColors>
  </colors>
  <extLst>
    <ext xmlns:x14="http://schemas.microsoft.com/office/spreadsheetml/2009/9/main" uri="{46F421CA-312F-682f-3DD2-61675219B42D}">
      <x14:dxfs count="5">
        <dxf>
          <fill>
            <patternFill>
              <bgColor rgb="FFFF0000"/>
            </patternFill>
          </fill>
        </dxf>
        <dxf>
          <fill>
            <patternFill>
              <bgColor theme="0" tint="-0.24994659260841701"/>
            </patternFill>
          </fill>
        </dxf>
        <dxf>
          <fill>
            <patternFill>
              <bgColor theme="0" tint="-0.24994659260841701"/>
            </patternFill>
          </fill>
        </dxf>
        <dxf>
          <fill>
            <patternFill>
              <bgColor rgb="FFFF0000"/>
            </patternFill>
          </fill>
        </dxf>
        <dxf>
          <fill>
            <patternFill>
              <bgColor theme="0" tint="-0.34998626667073579"/>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4"/>
            <x14:slicerStyleElement type="unselectedItemWithNoData" dxfId="0"/>
            <x14:slicerStyleElement type="selectedItemWithData" dxfId="3"/>
            <x14:slicerStyleElement type="hoveredUnselectedItemWithData" dxfId="2"/>
            <x14:slicerStyleElement type="hoveredSelectedItemWithData" dxfId="1"/>
          </x14:slicerStyleElements>
        </x14:slicerStyle>
      </x14:slicerStyles>
    </ext>
    <ext xmlns:x15="http://schemas.microsoft.com/office/spreadsheetml/2010/11/main" uri="{A0A4C193-F2C1-4fcb-8827-314CF55A85BB}">
      <x15:dxfs count="6">
        <dxf>
          <fill>
            <patternFill patternType="solid">
              <fgColor theme="0" tint="-0.14993743705557422"/>
              <bgColor theme="0" tint="-0.34998626667073579"/>
            </patternFill>
          </fill>
        </dxf>
        <dxf>
          <fill>
            <patternFill patternType="solid">
              <fgColor theme="0"/>
              <bgColor rgb="FFFF0000"/>
            </patternFill>
          </fill>
        </dxf>
        <dxf>
          <font>
            <sz val="9"/>
            <color theme="0"/>
            <name val="Cambria"/>
            <family val="1"/>
            <scheme val="major"/>
          </font>
        </dxf>
        <dxf>
          <font>
            <sz val="9"/>
            <color theme="0"/>
            <name val="Cambria"/>
            <family val="1"/>
            <scheme val="major"/>
          </font>
        </dxf>
        <dxf>
          <font>
            <sz val="9"/>
            <color theme="0"/>
            <name val="Cambria"/>
            <family val="1"/>
            <scheme val="major"/>
          </font>
        </dxf>
        <dxf>
          <font>
            <sz val="10"/>
            <color theme="0"/>
            <name val="Cambria"/>
            <family val="1"/>
            <scheme val="major"/>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microsoft.com/office/2011/relationships/timelineCache" Target="timelineCaches/timelineCache1.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2.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[YouTube_Analytics_2015_to_2025.xlsx]sheet2!PivotTable4</c:name>
    <c:fmtId val="6"/>
  </c:pivotSource>
  <c:chart>
    <c:title>
      <c:tx>
        <c:rich>
          <a:bodyPr rot="0" spcFirstLastPara="1" vertOverflow="ellipsis" vert="horz" wrap="square" anchor="ctr" anchorCtr="1"/>
          <a:lstStyle/>
          <a:p>
            <a:pPr algn="ctr" rtl="0">
              <a:defRPr lang="en-US" sz="1800" b="1" i="0" u="none" strike="noStrike" kern="1200" baseline="0">
                <a:solidFill>
                  <a:sysClr val="windowText" lastClr="000000">
                    <a:lumMod val="75000"/>
                    <a:lumOff val="25000"/>
                  </a:sysClr>
                </a:solidFill>
                <a:latin typeface="+mn-lt"/>
                <a:ea typeface="+mn-ea"/>
                <a:cs typeface="+mn-cs"/>
              </a:defRPr>
            </a:pPr>
            <a:r>
              <a:rPr lang="en-US" sz="1800" b="1" i="0" u="none" strike="noStrike" kern="1200" baseline="0">
                <a:solidFill>
                  <a:sysClr val="windowText" lastClr="000000">
                    <a:lumMod val="75000"/>
                    <a:lumOff val="25000"/>
                  </a:sysClr>
                </a:solidFill>
                <a:latin typeface="+mn-lt"/>
                <a:ea typeface="+mn-ea"/>
                <a:cs typeface="+mn-cs"/>
              </a:rPr>
              <a:t>Views Over Time</a:t>
            </a:r>
          </a:p>
        </c:rich>
      </c:tx>
      <c:layout>
        <c:manualLayout>
          <c:xMode val="edge"/>
          <c:yMode val="edge"/>
          <c:x val="0.32210867802108684"/>
          <c:y val="3.4408602150537634E-2"/>
        </c:manualLayout>
      </c:layout>
      <c:overlay val="0"/>
      <c:spPr>
        <a:noFill/>
        <a:ln>
          <a:noFill/>
        </a:ln>
        <a:effectLst/>
      </c:spPr>
      <c:txPr>
        <a:bodyPr rot="0" spcFirstLastPara="1" vertOverflow="ellipsis" vert="horz" wrap="square" anchor="ctr" anchorCtr="1"/>
        <a:lstStyle/>
        <a:p>
          <a:pPr algn="ctr" rtl="0">
            <a:defRPr lang="en-US" sz="1800" b="1" i="0" u="none" strike="noStrike" kern="1200" baseline="0">
              <a:solidFill>
                <a:sysClr val="windowText" lastClr="000000">
                  <a:lumMod val="75000"/>
                  <a:lumOff val="25000"/>
                </a:sysClr>
              </a:solidFill>
              <a:latin typeface="+mn-lt"/>
              <a:ea typeface="+mn-ea"/>
              <a:cs typeface="+mn-cs"/>
            </a:defRPr>
          </a:pPr>
          <a:endParaRPr lang="en-US"/>
        </a:p>
      </c:txPr>
    </c:title>
    <c:autoTitleDeleted val="0"/>
    <c:pivotFmts>
      <c:pivotFmt>
        <c:idx val="0"/>
      </c:pivotFmt>
      <c:pivotFmt>
        <c:idx val="1"/>
      </c:pivotFmt>
      <c:pivotFmt>
        <c:idx val="2"/>
        <c:spPr>
          <a:solidFill>
            <a:srgbClr val="FF0000"/>
          </a:solidFill>
          <a:ln>
            <a:noFill/>
          </a:ln>
          <a:effectLst>
            <a:innerShdw dist="12700" dir="16200000">
              <a:schemeClr val="lt1"/>
            </a:inn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0"/>
    </c:view3D>
    <c:floor>
      <c:thickness val="0"/>
      <c:spPr>
        <a:solidFill>
          <a:schemeClr val="lt1"/>
        </a:solid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517246840495303"/>
          <c:y val="0.33190156599552573"/>
          <c:w val="0.8333068950322815"/>
          <c:h val="0.31859923549824726"/>
        </c:manualLayout>
      </c:layout>
      <c:area3DChart>
        <c:grouping val="standard"/>
        <c:varyColors val="0"/>
        <c:ser>
          <c:idx val="0"/>
          <c:order val="0"/>
          <c:tx>
            <c:strRef>
              <c:f>sheet2!$B$7</c:f>
              <c:strCache>
                <c:ptCount val="1"/>
                <c:pt idx="0">
                  <c:v>Total</c:v>
                </c:pt>
              </c:strCache>
            </c:strRef>
          </c:tx>
          <c:spPr>
            <a:solidFill>
              <a:srgbClr val="FF0000"/>
            </a:solidFill>
            <a:ln>
              <a:noFill/>
            </a:ln>
            <a:effectLst>
              <a:innerShdw dist="12700" dir="16200000">
                <a:schemeClr val="lt1"/>
              </a:innerShdw>
            </a:effectLst>
            <a:sp3d/>
          </c:spPr>
          <c:cat>
            <c:multiLvlStrRef>
              <c:f>sheet2!$A$8:$A$109</c:f>
              <c:multiLvlStrCache>
                <c:ptCount val="90"/>
                <c:lvl>
                  <c:pt idx="0">
                    <c:v>Jan</c:v>
                  </c:pt>
                  <c:pt idx="1">
                    <c:v>Feb</c:v>
                  </c:pt>
                  <c:pt idx="2">
                    <c:v>Mar</c:v>
                  </c:pt>
                  <c:pt idx="3">
                    <c:v>Apr</c:v>
                  </c:pt>
                  <c:pt idx="4">
                    <c:v>May</c:v>
                  </c:pt>
                  <c:pt idx="5">
                    <c:v>Jun</c:v>
                  </c:pt>
                  <c:pt idx="6">
                    <c:v>Aug</c:v>
                  </c:pt>
                  <c:pt idx="7">
                    <c:v>Nov</c:v>
                  </c:pt>
                  <c:pt idx="8">
                    <c:v>Feb</c:v>
                  </c:pt>
                  <c:pt idx="9">
                    <c:v>Mar</c:v>
                  </c:pt>
                  <c:pt idx="10">
                    <c:v>Apr</c:v>
                  </c:pt>
                  <c:pt idx="11">
                    <c:v>May</c:v>
                  </c:pt>
                  <c:pt idx="12">
                    <c:v>Jun</c:v>
                  </c:pt>
                  <c:pt idx="13">
                    <c:v>Jul</c:v>
                  </c:pt>
                  <c:pt idx="14">
                    <c:v>Sep</c:v>
                  </c:pt>
                  <c:pt idx="15">
                    <c:v>Oct</c:v>
                  </c:pt>
                  <c:pt idx="16">
                    <c:v>Nov</c:v>
                  </c:pt>
                  <c:pt idx="17">
                    <c:v>Dec</c:v>
                  </c:pt>
                  <c:pt idx="18">
                    <c:v>Feb</c:v>
                  </c:pt>
                  <c:pt idx="19">
                    <c:v>Mar</c:v>
                  </c:pt>
                  <c:pt idx="20">
                    <c:v>May</c:v>
                  </c:pt>
                  <c:pt idx="21">
                    <c:v>Jul</c:v>
                  </c:pt>
                  <c:pt idx="22">
                    <c:v>Aug</c:v>
                  </c:pt>
                  <c:pt idx="23">
                    <c:v>Sep</c:v>
                  </c:pt>
                  <c:pt idx="24">
                    <c:v>Oct</c:v>
                  </c:pt>
                  <c:pt idx="25">
                    <c:v>Dec</c:v>
                  </c:pt>
                  <c:pt idx="26">
                    <c:v>Feb</c:v>
                  </c:pt>
                  <c:pt idx="27">
                    <c:v>Mar</c:v>
                  </c:pt>
                  <c:pt idx="28">
                    <c:v>Apr</c:v>
                  </c:pt>
                  <c:pt idx="29">
                    <c:v>Jun</c:v>
                  </c:pt>
                  <c:pt idx="30">
                    <c:v>Jul</c:v>
                  </c:pt>
                  <c:pt idx="31">
                    <c:v>Aug</c:v>
                  </c:pt>
                  <c:pt idx="32">
                    <c:v>Sep</c:v>
                  </c:pt>
                  <c:pt idx="33">
                    <c:v>Nov</c:v>
                  </c:pt>
                  <c:pt idx="34">
                    <c:v>Dec</c:v>
                  </c:pt>
                  <c:pt idx="35">
                    <c:v>Jan</c:v>
                  </c:pt>
                  <c:pt idx="36">
                    <c:v>May</c:v>
                  </c:pt>
                  <c:pt idx="37">
                    <c:v>Jun</c:v>
                  </c:pt>
                  <c:pt idx="38">
                    <c:v>Jul</c:v>
                  </c:pt>
                  <c:pt idx="39">
                    <c:v>Aug</c:v>
                  </c:pt>
                  <c:pt idx="40">
                    <c:v>Sep</c:v>
                  </c:pt>
                  <c:pt idx="41">
                    <c:v>Oct</c:v>
                  </c:pt>
                  <c:pt idx="42">
                    <c:v>Jan</c:v>
                  </c:pt>
                  <c:pt idx="43">
                    <c:v>Feb</c:v>
                  </c:pt>
                  <c:pt idx="44">
                    <c:v>May</c:v>
                  </c:pt>
                  <c:pt idx="45">
                    <c:v>Jun</c:v>
                  </c:pt>
                  <c:pt idx="46">
                    <c:v>Jul</c:v>
                  </c:pt>
                  <c:pt idx="47">
                    <c:v>Aug</c:v>
                  </c:pt>
                  <c:pt idx="48">
                    <c:v>Oct</c:v>
                  </c:pt>
                  <c:pt idx="49">
                    <c:v>Dec</c:v>
                  </c:pt>
                  <c:pt idx="50">
                    <c:v>Jan</c:v>
                  </c:pt>
                  <c:pt idx="51">
                    <c:v>Mar</c:v>
                  </c:pt>
                  <c:pt idx="52">
                    <c:v>Jun</c:v>
                  </c:pt>
                  <c:pt idx="53">
                    <c:v>Jul</c:v>
                  </c:pt>
                  <c:pt idx="54">
                    <c:v>Aug</c:v>
                  </c:pt>
                  <c:pt idx="55">
                    <c:v>Sep</c:v>
                  </c:pt>
                  <c:pt idx="56">
                    <c:v>Dec</c:v>
                  </c:pt>
                  <c:pt idx="57">
                    <c:v>Jan</c:v>
                  </c:pt>
                  <c:pt idx="58">
                    <c:v>Feb</c:v>
                  </c:pt>
                  <c:pt idx="59">
                    <c:v>Mar</c:v>
                  </c:pt>
                  <c:pt idx="60">
                    <c:v>Apr</c:v>
                  </c:pt>
                  <c:pt idx="61">
                    <c:v>May</c:v>
                  </c:pt>
                  <c:pt idx="62">
                    <c:v>Jun</c:v>
                  </c:pt>
                  <c:pt idx="63">
                    <c:v>Jul</c:v>
                  </c:pt>
                  <c:pt idx="64">
                    <c:v>Aug</c:v>
                  </c:pt>
                  <c:pt idx="65">
                    <c:v>Oct</c:v>
                  </c:pt>
                  <c:pt idx="66">
                    <c:v>Nov</c:v>
                  </c:pt>
                  <c:pt idx="67">
                    <c:v>Mar</c:v>
                  </c:pt>
                  <c:pt idx="68">
                    <c:v>Apr</c:v>
                  </c:pt>
                  <c:pt idx="69">
                    <c:v>Jun</c:v>
                  </c:pt>
                  <c:pt idx="70">
                    <c:v>Aug</c:v>
                  </c:pt>
                  <c:pt idx="71">
                    <c:v>Sep</c:v>
                  </c:pt>
                  <c:pt idx="72">
                    <c:v>Oct</c:v>
                  </c:pt>
                  <c:pt idx="73">
                    <c:v>Nov</c:v>
                  </c:pt>
                  <c:pt idx="74">
                    <c:v>Dec</c:v>
                  </c:pt>
                  <c:pt idx="75">
                    <c:v>Jan</c:v>
                  </c:pt>
                  <c:pt idx="76">
                    <c:v>Feb</c:v>
                  </c:pt>
                  <c:pt idx="77">
                    <c:v>Mar</c:v>
                  </c:pt>
                  <c:pt idx="78">
                    <c:v>May</c:v>
                  </c:pt>
                  <c:pt idx="79">
                    <c:v>Jun</c:v>
                  </c:pt>
                  <c:pt idx="80">
                    <c:v>Jul</c:v>
                  </c:pt>
                  <c:pt idx="81">
                    <c:v>Aug</c:v>
                  </c:pt>
                  <c:pt idx="82">
                    <c:v>Oct</c:v>
                  </c:pt>
                  <c:pt idx="83">
                    <c:v>Dec</c:v>
                  </c:pt>
                  <c:pt idx="84">
                    <c:v>Jan</c:v>
                  </c:pt>
                  <c:pt idx="85">
                    <c:v>Mar</c:v>
                  </c:pt>
                  <c:pt idx="86">
                    <c:v>Apr</c:v>
                  </c:pt>
                  <c:pt idx="87">
                    <c:v>Jul</c:v>
                  </c:pt>
                  <c:pt idx="88">
                    <c:v>Aug</c:v>
                  </c:pt>
                  <c:pt idx="89">
                    <c:v>Sep</c:v>
                  </c:pt>
                </c:lvl>
                <c:lvl>
                  <c:pt idx="0">
                    <c:v>2015</c:v>
                  </c:pt>
                  <c:pt idx="8">
                    <c:v>2016</c:v>
                  </c:pt>
                  <c:pt idx="18">
                    <c:v>2017</c:v>
                  </c:pt>
                  <c:pt idx="26">
                    <c:v>2018</c:v>
                  </c:pt>
                  <c:pt idx="35">
                    <c:v>2019</c:v>
                  </c:pt>
                  <c:pt idx="42">
                    <c:v>2020</c:v>
                  </c:pt>
                  <c:pt idx="50">
                    <c:v>2021</c:v>
                  </c:pt>
                  <c:pt idx="57">
                    <c:v>2022</c:v>
                  </c:pt>
                  <c:pt idx="67">
                    <c:v>2023</c:v>
                  </c:pt>
                  <c:pt idx="75">
                    <c:v>2024</c:v>
                  </c:pt>
                  <c:pt idx="84">
                    <c:v>2025</c:v>
                  </c:pt>
                </c:lvl>
              </c:multiLvlStrCache>
            </c:multiLvlStrRef>
          </c:cat>
          <c:val>
            <c:numRef>
              <c:f>sheet2!$B$8:$B$109</c:f>
              <c:numCache>
                <c:formatCode>General</c:formatCode>
                <c:ptCount val="90"/>
                <c:pt idx="0">
                  <c:v>980349</c:v>
                </c:pt>
                <c:pt idx="1">
                  <c:v>404128</c:v>
                </c:pt>
                <c:pt idx="2">
                  <c:v>829203</c:v>
                </c:pt>
                <c:pt idx="3">
                  <c:v>117905</c:v>
                </c:pt>
                <c:pt idx="4">
                  <c:v>475457</c:v>
                </c:pt>
                <c:pt idx="5">
                  <c:v>531557</c:v>
                </c:pt>
                <c:pt idx="6">
                  <c:v>451189</c:v>
                </c:pt>
                <c:pt idx="7">
                  <c:v>455539</c:v>
                </c:pt>
                <c:pt idx="8">
                  <c:v>157950</c:v>
                </c:pt>
                <c:pt idx="9">
                  <c:v>271005</c:v>
                </c:pt>
                <c:pt idx="10">
                  <c:v>337402</c:v>
                </c:pt>
                <c:pt idx="11">
                  <c:v>276587</c:v>
                </c:pt>
                <c:pt idx="12">
                  <c:v>468071</c:v>
                </c:pt>
                <c:pt idx="13">
                  <c:v>1567535</c:v>
                </c:pt>
                <c:pt idx="14">
                  <c:v>339496</c:v>
                </c:pt>
                <c:pt idx="15">
                  <c:v>804399</c:v>
                </c:pt>
                <c:pt idx="16">
                  <c:v>14895</c:v>
                </c:pt>
                <c:pt idx="17">
                  <c:v>700417</c:v>
                </c:pt>
                <c:pt idx="18">
                  <c:v>318267</c:v>
                </c:pt>
                <c:pt idx="19">
                  <c:v>402500</c:v>
                </c:pt>
                <c:pt idx="20">
                  <c:v>776922</c:v>
                </c:pt>
                <c:pt idx="21">
                  <c:v>312217</c:v>
                </c:pt>
                <c:pt idx="22">
                  <c:v>438413</c:v>
                </c:pt>
                <c:pt idx="23">
                  <c:v>293019</c:v>
                </c:pt>
                <c:pt idx="24">
                  <c:v>812809</c:v>
                </c:pt>
                <c:pt idx="25">
                  <c:v>489649</c:v>
                </c:pt>
                <c:pt idx="26">
                  <c:v>651435</c:v>
                </c:pt>
                <c:pt idx="27">
                  <c:v>98338</c:v>
                </c:pt>
                <c:pt idx="28">
                  <c:v>417208</c:v>
                </c:pt>
                <c:pt idx="29">
                  <c:v>74356</c:v>
                </c:pt>
                <c:pt idx="30">
                  <c:v>221598</c:v>
                </c:pt>
                <c:pt idx="31">
                  <c:v>173088</c:v>
                </c:pt>
                <c:pt idx="32">
                  <c:v>63812</c:v>
                </c:pt>
                <c:pt idx="33">
                  <c:v>129871</c:v>
                </c:pt>
                <c:pt idx="34">
                  <c:v>22523</c:v>
                </c:pt>
                <c:pt idx="35">
                  <c:v>228598</c:v>
                </c:pt>
                <c:pt idx="36">
                  <c:v>176598</c:v>
                </c:pt>
                <c:pt idx="37">
                  <c:v>65727</c:v>
                </c:pt>
                <c:pt idx="38">
                  <c:v>87682</c:v>
                </c:pt>
                <c:pt idx="39">
                  <c:v>148414</c:v>
                </c:pt>
                <c:pt idx="40">
                  <c:v>285169</c:v>
                </c:pt>
                <c:pt idx="41">
                  <c:v>1081611</c:v>
                </c:pt>
                <c:pt idx="42">
                  <c:v>592796</c:v>
                </c:pt>
                <c:pt idx="43">
                  <c:v>1099683</c:v>
                </c:pt>
                <c:pt idx="44">
                  <c:v>820706</c:v>
                </c:pt>
                <c:pt idx="45">
                  <c:v>486174</c:v>
                </c:pt>
                <c:pt idx="46">
                  <c:v>34604</c:v>
                </c:pt>
                <c:pt idx="47">
                  <c:v>259259</c:v>
                </c:pt>
                <c:pt idx="48">
                  <c:v>1128733</c:v>
                </c:pt>
                <c:pt idx="49">
                  <c:v>385507</c:v>
                </c:pt>
                <c:pt idx="50">
                  <c:v>655993</c:v>
                </c:pt>
                <c:pt idx="51">
                  <c:v>401962</c:v>
                </c:pt>
                <c:pt idx="52">
                  <c:v>145894</c:v>
                </c:pt>
                <c:pt idx="53">
                  <c:v>257661</c:v>
                </c:pt>
                <c:pt idx="54">
                  <c:v>492846</c:v>
                </c:pt>
                <c:pt idx="55">
                  <c:v>88989</c:v>
                </c:pt>
                <c:pt idx="56">
                  <c:v>19162</c:v>
                </c:pt>
                <c:pt idx="57">
                  <c:v>365582</c:v>
                </c:pt>
                <c:pt idx="58">
                  <c:v>97565</c:v>
                </c:pt>
                <c:pt idx="59">
                  <c:v>375384</c:v>
                </c:pt>
                <c:pt idx="60">
                  <c:v>494276</c:v>
                </c:pt>
                <c:pt idx="61">
                  <c:v>110598</c:v>
                </c:pt>
                <c:pt idx="62">
                  <c:v>420170</c:v>
                </c:pt>
                <c:pt idx="63">
                  <c:v>499928</c:v>
                </c:pt>
                <c:pt idx="64">
                  <c:v>234889</c:v>
                </c:pt>
                <c:pt idx="65">
                  <c:v>494009</c:v>
                </c:pt>
                <c:pt idx="66">
                  <c:v>567572</c:v>
                </c:pt>
                <c:pt idx="67">
                  <c:v>205817</c:v>
                </c:pt>
                <c:pt idx="68">
                  <c:v>288765</c:v>
                </c:pt>
                <c:pt idx="69">
                  <c:v>385767</c:v>
                </c:pt>
                <c:pt idx="70">
                  <c:v>169584</c:v>
                </c:pt>
                <c:pt idx="71">
                  <c:v>566846</c:v>
                </c:pt>
                <c:pt idx="72">
                  <c:v>420347</c:v>
                </c:pt>
                <c:pt idx="73">
                  <c:v>305144</c:v>
                </c:pt>
                <c:pt idx="74">
                  <c:v>800221</c:v>
                </c:pt>
                <c:pt idx="75">
                  <c:v>1241684</c:v>
                </c:pt>
                <c:pt idx="76">
                  <c:v>445922</c:v>
                </c:pt>
                <c:pt idx="77">
                  <c:v>800123</c:v>
                </c:pt>
                <c:pt idx="78">
                  <c:v>208869</c:v>
                </c:pt>
                <c:pt idx="79">
                  <c:v>402535</c:v>
                </c:pt>
                <c:pt idx="80">
                  <c:v>419368</c:v>
                </c:pt>
                <c:pt idx="81">
                  <c:v>423430</c:v>
                </c:pt>
                <c:pt idx="82">
                  <c:v>865073</c:v>
                </c:pt>
                <c:pt idx="83">
                  <c:v>669417</c:v>
                </c:pt>
                <c:pt idx="84">
                  <c:v>220594</c:v>
                </c:pt>
                <c:pt idx="85">
                  <c:v>559015</c:v>
                </c:pt>
                <c:pt idx="86">
                  <c:v>379381</c:v>
                </c:pt>
                <c:pt idx="87">
                  <c:v>576378</c:v>
                </c:pt>
                <c:pt idx="88">
                  <c:v>244492</c:v>
                </c:pt>
                <c:pt idx="89">
                  <c:v>199139</c:v>
                </c:pt>
              </c:numCache>
            </c:numRef>
          </c:val>
          <c:extLst>
            <c:ext xmlns:c16="http://schemas.microsoft.com/office/drawing/2014/chart" uri="{C3380CC4-5D6E-409C-BE32-E72D297353CC}">
              <c16:uniqueId val="{00000000-368F-4D7A-872D-A69551F44955}"/>
            </c:ext>
          </c:extLst>
        </c:ser>
        <c:dLbls>
          <c:showLegendKey val="0"/>
          <c:showVal val="0"/>
          <c:showCatName val="0"/>
          <c:showSerName val="0"/>
          <c:showPercent val="0"/>
          <c:showBubbleSize val="0"/>
        </c:dLbls>
        <c:axId val="140600448"/>
        <c:axId val="140599200"/>
        <c:axId val="546170320"/>
      </c:area3DChart>
      <c:catAx>
        <c:axId val="140600448"/>
        <c:scaling>
          <c:orientation val="minMax"/>
        </c:scaling>
        <c:delete val="0"/>
        <c:axPos val="b"/>
        <c:numFmt formatCode="General" sourceLinked="1"/>
        <c:majorTickMark val="none"/>
        <c:minorTickMark val="none"/>
        <c:tickLblPos val="nextTo"/>
        <c:spPr>
          <a:noFill/>
          <a:ln w="19050" cap="flat" cmpd="sng" algn="ctr">
            <a:solidFill>
              <a:srgbClr val="212121"/>
            </a:solidFill>
            <a:round/>
          </a:ln>
          <a:effectLst/>
        </c:spPr>
        <c:txPr>
          <a:bodyPr rot="-60000000" spcFirstLastPara="1" vertOverflow="ellipsis" vert="horz" wrap="square" anchor="ctr" anchorCtr="1"/>
          <a:lstStyle/>
          <a:p>
            <a:pPr>
              <a:defRPr sz="900" b="0" i="0" u="none" strike="noStrike" kern="1200" cap="all" baseline="0">
                <a:solidFill>
                  <a:schemeClr val="tx1"/>
                </a:solidFill>
                <a:latin typeface="+mn-lt"/>
                <a:ea typeface="+mn-ea"/>
                <a:cs typeface="+mn-cs"/>
              </a:defRPr>
            </a:pPr>
            <a:endParaRPr lang="en-US"/>
          </a:p>
        </c:txPr>
        <c:crossAx val="140599200"/>
        <c:crosses val="autoZero"/>
        <c:auto val="1"/>
        <c:lblAlgn val="ctr"/>
        <c:lblOffset val="100"/>
        <c:noMultiLvlLbl val="0"/>
      </c:catAx>
      <c:valAx>
        <c:axId val="140599200"/>
        <c:scaling>
          <c:orientation val="minMax"/>
        </c:scaling>
        <c:delete val="0"/>
        <c:axPos val="l"/>
        <c:majorGridlines>
          <c:spPr>
            <a:ln w="6350" cap="flat" cmpd="sng" algn="ctr">
              <a:solidFill>
                <a:schemeClr val="dk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40600448"/>
        <c:crosses val="autoZero"/>
        <c:crossBetween val="midCat"/>
      </c:valAx>
      <c:serAx>
        <c:axId val="546170320"/>
        <c:scaling>
          <c:orientation val="minMax"/>
        </c:scaling>
        <c:delete val="1"/>
        <c:axPos val="b"/>
        <c:majorTickMark val="none"/>
        <c:minorTickMark val="none"/>
        <c:tickLblPos val="nextTo"/>
        <c:crossAx val="140599200"/>
        <c:crosses val="autoZero"/>
      </c:ser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rgbClr val="212121"/>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[YouTube_Analytics_2015_to_2025.xlsx]sheet2!PivotTable5</c:name>
    <c:fmtId val="5"/>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Top Videos by Views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0000"/>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sheet2!$E$7</c:f>
              <c:strCache>
                <c:ptCount val="1"/>
                <c:pt idx="0">
                  <c:v>Total</c:v>
                </c:pt>
              </c:strCache>
            </c:strRef>
          </c:tx>
          <c:spPr>
            <a:solidFill>
              <a:srgbClr val="FF0000"/>
            </a:solidFill>
            <a:ln w="9525" cap="flat" cmpd="sng" algn="ctr">
              <a:solidFill>
                <a:schemeClr val="accent1">
                  <a:lumMod val="75000"/>
                </a:schemeClr>
              </a:solidFill>
              <a:round/>
            </a:ln>
            <a:effectLst/>
            <a:sp3d contourW="9525">
              <a:contourClr>
                <a:schemeClr val="accent1">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sheet2!$D$8:$D$18</c:f>
              <c:strCache>
                <c:ptCount val="10"/>
                <c:pt idx="0">
                  <c:v>Gaming Highlights</c:v>
                </c:pt>
                <c:pt idx="1">
                  <c:v>Productivity Hacks</c:v>
                </c:pt>
                <c:pt idx="2">
                  <c:v>Meditation for Beginners</c:v>
                </c:pt>
                <c:pt idx="3">
                  <c:v>Travel Diary: Japan</c:v>
                </c:pt>
                <c:pt idx="4">
                  <c:v>Guitar Tutorial</c:v>
                </c:pt>
                <c:pt idx="5">
                  <c:v>DIY Home Decor</c:v>
                </c:pt>
                <c:pt idx="6">
                  <c:v>Excel Tips &amp; Tricks</c:v>
                </c:pt>
                <c:pt idx="7">
                  <c:v>Fitness Routine</c:v>
                </c:pt>
                <c:pt idx="8">
                  <c:v>ReactJS Crash Course</c:v>
                </c:pt>
                <c:pt idx="9">
                  <c:v>Funny Cat Compilation</c:v>
                </c:pt>
              </c:strCache>
            </c:strRef>
          </c:cat>
          <c:val>
            <c:numRef>
              <c:f>sheet2!$E$8:$E$18</c:f>
              <c:numCache>
                <c:formatCode>General</c:formatCode>
                <c:ptCount val="10"/>
                <c:pt idx="0">
                  <c:v>3243055</c:v>
                </c:pt>
                <c:pt idx="1">
                  <c:v>3132517</c:v>
                </c:pt>
                <c:pt idx="2">
                  <c:v>2657703</c:v>
                </c:pt>
                <c:pt idx="3">
                  <c:v>2557593</c:v>
                </c:pt>
                <c:pt idx="4">
                  <c:v>2487425</c:v>
                </c:pt>
                <c:pt idx="5">
                  <c:v>2472565</c:v>
                </c:pt>
                <c:pt idx="6">
                  <c:v>2400296</c:v>
                </c:pt>
                <c:pt idx="7">
                  <c:v>2271893</c:v>
                </c:pt>
                <c:pt idx="8">
                  <c:v>2160850</c:v>
                </c:pt>
                <c:pt idx="9">
                  <c:v>2127538</c:v>
                </c:pt>
              </c:numCache>
            </c:numRef>
          </c:val>
          <c:extLst>
            <c:ext xmlns:c16="http://schemas.microsoft.com/office/drawing/2014/chart" uri="{C3380CC4-5D6E-409C-BE32-E72D297353CC}">
              <c16:uniqueId val="{00000000-7591-41DA-9963-7C0C9B85AEEA}"/>
            </c:ext>
          </c:extLst>
        </c:ser>
        <c:dLbls>
          <c:showLegendKey val="0"/>
          <c:showVal val="0"/>
          <c:showCatName val="0"/>
          <c:showSerName val="0"/>
          <c:showPercent val="0"/>
          <c:showBubbleSize val="0"/>
        </c:dLbls>
        <c:gapWidth val="65"/>
        <c:shape val="box"/>
        <c:axId val="542715424"/>
        <c:axId val="542712096"/>
        <c:axId val="0"/>
      </c:bar3DChart>
      <c:catAx>
        <c:axId val="542715424"/>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542712096"/>
        <c:crosses val="autoZero"/>
        <c:auto val="1"/>
        <c:lblAlgn val="ctr"/>
        <c:lblOffset val="100"/>
        <c:noMultiLvlLbl val="0"/>
      </c:catAx>
      <c:valAx>
        <c:axId val="542712096"/>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5427154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rgbClr val="212121"/>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[YouTube_Analytics_2015_to_2025.xlsx]sheet2!PivotTable6</c:name>
    <c:fmtId val="4"/>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Countrywise</a:t>
            </a:r>
            <a:r>
              <a:rPr lang="en-US" baseline="0"/>
              <a:t> Views</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0000"/>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sheet2!$H$7</c:f>
              <c:strCache>
                <c:ptCount val="1"/>
                <c:pt idx="0">
                  <c:v>Total</c:v>
                </c:pt>
              </c:strCache>
            </c:strRef>
          </c:tx>
          <c:spPr>
            <a:solidFill>
              <a:srgbClr val="FF0000"/>
            </a:solidFill>
            <a:ln w="9525" cap="flat" cmpd="sng" algn="ctr">
              <a:solidFill>
                <a:schemeClr val="accent1">
                  <a:lumMod val="75000"/>
                </a:schemeClr>
              </a:solidFill>
              <a:round/>
            </a:ln>
            <a:effectLst/>
            <a:sp3d contourW="9525">
              <a:contourClr>
                <a:schemeClr val="accent1">
                  <a:lumMod val="75000"/>
                </a:schemeClr>
              </a:contourClr>
            </a:sp3d>
          </c:spPr>
          <c:invertIfNegative val="0"/>
          <c:cat>
            <c:strRef>
              <c:f>sheet2!$G$8:$G$16</c:f>
              <c:strCache>
                <c:ptCount val="8"/>
                <c:pt idx="0">
                  <c:v>Australia</c:v>
                </c:pt>
                <c:pt idx="1">
                  <c:v>Brazil</c:v>
                </c:pt>
                <c:pt idx="2">
                  <c:v>Canada</c:v>
                </c:pt>
                <c:pt idx="3">
                  <c:v>Germany</c:v>
                </c:pt>
                <c:pt idx="4">
                  <c:v>India</c:v>
                </c:pt>
                <c:pt idx="5">
                  <c:v>Japan</c:v>
                </c:pt>
                <c:pt idx="6">
                  <c:v>UK</c:v>
                </c:pt>
                <c:pt idx="7">
                  <c:v>USA</c:v>
                </c:pt>
              </c:strCache>
            </c:strRef>
          </c:cat>
          <c:val>
            <c:numRef>
              <c:f>sheet2!$H$8:$H$16</c:f>
              <c:numCache>
                <c:formatCode>General</c:formatCode>
                <c:ptCount val="8"/>
                <c:pt idx="0">
                  <c:v>1083099</c:v>
                </c:pt>
                <c:pt idx="1">
                  <c:v>4175457</c:v>
                </c:pt>
                <c:pt idx="2">
                  <c:v>3698764</c:v>
                </c:pt>
                <c:pt idx="3">
                  <c:v>5344948</c:v>
                </c:pt>
                <c:pt idx="4">
                  <c:v>6696141</c:v>
                </c:pt>
                <c:pt idx="5">
                  <c:v>4344875</c:v>
                </c:pt>
                <c:pt idx="6">
                  <c:v>4012332</c:v>
                </c:pt>
                <c:pt idx="7">
                  <c:v>8925145</c:v>
                </c:pt>
              </c:numCache>
            </c:numRef>
          </c:val>
          <c:extLst>
            <c:ext xmlns:c16="http://schemas.microsoft.com/office/drawing/2014/chart" uri="{C3380CC4-5D6E-409C-BE32-E72D297353CC}">
              <c16:uniqueId val="{00000000-DE2D-4B13-BCF4-CD68BDCA5445}"/>
            </c:ext>
          </c:extLst>
        </c:ser>
        <c:dLbls>
          <c:showLegendKey val="0"/>
          <c:showVal val="0"/>
          <c:showCatName val="0"/>
          <c:showSerName val="0"/>
          <c:showPercent val="0"/>
          <c:showBubbleSize val="0"/>
        </c:dLbls>
        <c:gapWidth val="65"/>
        <c:shape val="box"/>
        <c:axId val="376510352"/>
        <c:axId val="376511600"/>
        <c:axId val="0"/>
      </c:bar3DChart>
      <c:catAx>
        <c:axId val="376510352"/>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376511600"/>
        <c:crosses val="autoZero"/>
        <c:auto val="1"/>
        <c:lblAlgn val="ctr"/>
        <c:lblOffset val="100"/>
        <c:noMultiLvlLbl val="0"/>
      </c:catAx>
      <c:valAx>
        <c:axId val="376511600"/>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3765103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rgbClr val="212121"/>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[YouTube_Analytics_2015_to_2025.xlsx]sheet2!PivotTable8</c:name>
    <c:fmtId val="4"/>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Avg Duration by Category</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1750" cap="rnd">
            <a:solidFill>
              <a:schemeClr val="accent1"/>
            </a:solidFill>
            <a:round/>
          </a:ln>
          <a:effectLst/>
        </c:spPr>
        <c:marker>
          <c:symbol val="circle"/>
          <c:size val="17"/>
          <c:spPr>
            <a:solidFill>
              <a:srgbClr val="FF0000"/>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sheet2!$O$7</c:f>
              <c:strCache>
                <c:ptCount val="1"/>
                <c:pt idx="0">
                  <c:v>Total</c:v>
                </c:pt>
              </c:strCache>
            </c:strRef>
          </c:tx>
          <c:spPr>
            <a:ln w="31750" cap="rnd">
              <a:solidFill>
                <a:schemeClr val="accent1"/>
              </a:solidFill>
              <a:round/>
            </a:ln>
            <a:effectLst/>
          </c:spPr>
          <c:marker>
            <c:symbol val="circle"/>
            <c:size val="17"/>
            <c:spPr>
              <a:solidFill>
                <a:srgbClr val="FF0000"/>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sheet2!$N$8:$N$16</c:f>
              <c:strCache>
                <c:ptCount val="8"/>
                <c:pt idx="0">
                  <c:v>Cooking</c:v>
                </c:pt>
                <c:pt idx="1">
                  <c:v>Education</c:v>
                </c:pt>
                <c:pt idx="2">
                  <c:v>Entertainment</c:v>
                </c:pt>
                <c:pt idx="3">
                  <c:v>Fitness</c:v>
                </c:pt>
                <c:pt idx="4">
                  <c:v>Lifestyle</c:v>
                </c:pt>
                <c:pt idx="5">
                  <c:v>Music</c:v>
                </c:pt>
                <c:pt idx="6">
                  <c:v>Tech</c:v>
                </c:pt>
                <c:pt idx="7">
                  <c:v>Travel</c:v>
                </c:pt>
              </c:strCache>
            </c:strRef>
          </c:cat>
          <c:val>
            <c:numRef>
              <c:f>sheet2!$O$8:$O$16</c:f>
              <c:numCache>
                <c:formatCode>General</c:formatCode>
                <c:ptCount val="8"/>
                <c:pt idx="0">
                  <c:v>16.105882352941176</c:v>
                </c:pt>
                <c:pt idx="1">
                  <c:v>14.542857142857144</c:v>
                </c:pt>
                <c:pt idx="2">
                  <c:v>16.269230769230766</c:v>
                </c:pt>
                <c:pt idx="3">
                  <c:v>15.755000000000004</c:v>
                </c:pt>
                <c:pt idx="4">
                  <c:v>16.999999999999996</c:v>
                </c:pt>
                <c:pt idx="5">
                  <c:v>14.730434782608691</c:v>
                </c:pt>
                <c:pt idx="6">
                  <c:v>16.918749999999996</c:v>
                </c:pt>
                <c:pt idx="7">
                  <c:v>17.437037037037037</c:v>
                </c:pt>
              </c:numCache>
            </c:numRef>
          </c:val>
          <c:smooth val="0"/>
          <c:extLst>
            <c:ext xmlns:c16="http://schemas.microsoft.com/office/drawing/2014/chart" uri="{C3380CC4-5D6E-409C-BE32-E72D297353CC}">
              <c16:uniqueId val="{00000000-E53B-4E06-BC5A-895699A0327F}"/>
            </c:ext>
          </c:extLst>
        </c:ser>
        <c:dLbls>
          <c:dLblPos val="ctr"/>
          <c:showLegendKey val="0"/>
          <c:showVal val="1"/>
          <c:showCatName val="0"/>
          <c:showSerName val="0"/>
          <c:showPercent val="0"/>
          <c:showBubbleSize val="0"/>
        </c:dLbls>
        <c:marker val="1"/>
        <c:smooth val="0"/>
        <c:axId val="542938848"/>
        <c:axId val="542939680"/>
      </c:lineChart>
      <c:catAx>
        <c:axId val="542938848"/>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542939680"/>
        <c:crosses val="autoZero"/>
        <c:auto val="1"/>
        <c:lblAlgn val="ctr"/>
        <c:lblOffset val="100"/>
        <c:noMultiLvlLbl val="0"/>
      </c:catAx>
      <c:valAx>
        <c:axId val="542939680"/>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5429388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rgbClr val="212121"/>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[YouTube_Analytics_2015_to_2025.xlsx]sheet2!PivotTable10</c:name>
    <c:fmtId val="4"/>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Like-to-View Ratio </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0000"/>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sheet2!$U$7</c:f>
              <c:strCache>
                <c:ptCount val="1"/>
                <c:pt idx="0">
                  <c:v>Total</c:v>
                </c:pt>
              </c:strCache>
            </c:strRef>
          </c:tx>
          <c:spPr>
            <a:solidFill>
              <a:srgbClr val="FF0000"/>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sheet2!$T$8:$T$26</c:f>
              <c:strCache>
                <c:ptCount val="18"/>
                <c:pt idx="0">
                  <c:v>Best Budget Laptops</c:v>
                </c:pt>
                <c:pt idx="1">
                  <c:v>Book Review: Atomic Habits</c:v>
                </c:pt>
                <c:pt idx="2">
                  <c:v>Daily Vlog</c:v>
                </c:pt>
                <c:pt idx="3">
                  <c:v>DIY Home Decor</c:v>
                </c:pt>
                <c:pt idx="4">
                  <c:v>Excel Tips &amp; Tricks</c:v>
                </c:pt>
                <c:pt idx="5">
                  <c:v>Finance Explained</c:v>
                </c:pt>
                <c:pt idx="6">
                  <c:v>Fitness Routine</c:v>
                </c:pt>
                <c:pt idx="7">
                  <c:v>Funny Cat Compilation</c:v>
                </c:pt>
                <c:pt idx="8">
                  <c:v>Gaming Highlights</c:v>
                </c:pt>
                <c:pt idx="9">
                  <c:v>Guitar Tutorial</c:v>
                </c:pt>
                <c:pt idx="10">
                  <c:v>Learn Python in 10 Minutes</c:v>
                </c:pt>
                <c:pt idx="11">
                  <c:v>Meditation for Beginners</c:v>
                </c:pt>
                <c:pt idx="12">
                  <c:v>Motivational Talk</c:v>
                </c:pt>
                <c:pt idx="13">
                  <c:v>Productivity Hacks</c:v>
                </c:pt>
                <c:pt idx="14">
                  <c:v>ReactJS Crash Course</c:v>
                </c:pt>
                <c:pt idx="15">
                  <c:v>Study With Me</c:v>
                </c:pt>
                <c:pt idx="16">
                  <c:v>Top 10 Recipes</c:v>
                </c:pt>
                <c:pt idx="17">
                  <c:v>Travel Diary: Japan</c:v>
                </c:pt>
              </c:strCache>
            </c:strRef>
          </c:cat>
          <c:val>
            <c:numRef>
              <c:f>sheet2!$U$8:$U$26</c:f>
              <c:numCache>
                <c:formatCode>0.00%</c:formatCode>
                <c:ptCount val="18"/>
                <c:pt idx="0">
                  <c:v>6.4621082588163944E-2</c:v>
                </c:pt>
                <c:pt idx="1">
                  <c:v>4.5451676620160412E-2</c:v>
                </c:pt>
                <c:pt idx="2">
                  <c:v>7.9072495099737239E-2</c:v>
                </c:pt>
                <c:pt idx="3">
                  <c:v>6.663230296484321E-2</c:v>
                </c:pt>
                <c:pt idx="4">
                  <c:v>6.7472869568606028E-2</c:v>
                </c:pt>
                <c:pt idx="5">
                  <c:v>4.9898498437500084E-2</c:v>
                </c:pt>
                <c:pt idx="6">
                  <c:v>5.7974254025302922E-2</c:v>
                </c:pt>
                <c:pt idx="7">
                  <c:v>5.8958577929302647E-2</c:v>
                </c:pt>
                <c:pt idx="8">
                  <c:v>5.6390281445628201E-2</c:v>
                </c:pt>
                <c:pt idx="9">
                  <c:v>5.3249985118751786E-2</c:v>
                </c:pt>
                <c:pt idx="10">
                  <c:v>5.496877159280026E-2</c:v>
                </c:pt>
                <c:pt idx="11">
                  <c:v>5.4026251794801868E-2</c:v>
                </c:pt>
                <c:pt idx="12">
                  <c:v>4.9797087778214309E-2</c:v>
                </c:pt>
                <c:pt idx="13">
                  <c:v>6.2852828990291876E-2</c:v>
                </c:pt>
                <c:pt idx="14">
                  <c:v>5.7079389360374412E-2</c:v>
                </c:pt>
                <c:pt idx="15">
                  <c:v>6.5286144278359159E-2</c:v>
                </c:pt>
                <c:pt idx="16">
                  <c:v>4.7679655052158709E-2</c:v>
                </c:pt>
                <c:pt idx="17">
                  <c:v>5.8270492144445296E-2</c:v>
                </c:pt>
              </c:numCache>
            </c:numRef>
          </c:val>
          <c:extLst>
            <c:ext xmlns:c16="http://schemas.microsoft.com/office/drawing/2014/chart" uri="{C3380CC4-5D6E-409C-BE32-E72D297353CC}">
              <c16:uniqueId val="{00000000-8C46-44BE-99CB-CABDA8503562}"/>
            </c:ext>
          </c:extLst>
        </c:ser>
        <c:dLbls>
          <c:dLblPos val="ctr"/>
          <c:showLegendKey val="0"/>
          <c:showVal val="1"/>
          <c:showCatName val="0"/>
          <c:showSerName val="0"/>
          <c:showPercent val="0"/>
          <c:showBubbleSize val="0"/>
        </c:dLbls>
        <c:gapWidth val="150"/>
        <c:overlap val="100"/>
        <c:axId val="543074720"/>
        <c:axId val="543075136"/>
      </c:barChart>
      <c:catAx>
        <c:axId val="543074720"/>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543075136"/>
        <c:crosses val="autoZero"/>
        <c:auto val="1"/>
        <c:lblAlgn val="ctr"/>
        <c:lblOffset val="100"/>
        <c:noMultiLvlLbl val="0"/>
      </c:catAx>
      <c:valAx>
        <c:axId val="543075136"/>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00%" sourceLinked="1"/>
        <c:majorTickMark val="none"/>
        <c:minorTickMark val="none"/>
        <c:tickLblPos val="nextTo"/>
        <c:crossAx val="5430747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rgbClr val="212121"/>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[YouTube_Analytics_2015_to_2025.xlsx]sheet2!PivotTable7</c:name>
    <c:fmtId val="35"/>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FF0000"/>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lumMod val="40000"/>
              <a:lumOff val="60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sheet2!$K$7</c:f>
              <c:strCache>
                <c:ptCount val="1"/>
                <c:pt idx="0">
                  <c:v>Sum of Likes</c:v>
                </c:pt>
              </c:strCache>
            </c:strRef>
          </c:tx>
          <c:spPr>
            <a:solidFill>
              <a:srgbClr val="FF0000"/>
            </a:solidFill>
            <a:ln w="9525" cap="flat" cmpd="sng" algn="ctr">
              <a:solidFill>
                <a:schemeClr val="accent1">
                  <a:lumMod val="75000"/>
                </a:schemeClr>
              </a:solidFill>
              <a:round/>
            </a:ln>
            <a:effectLst/>
            <a:sp3d contourW="9525">
              <a:contourClr>
                <a:schemeClr val="accent1">
                  <a:lumMod val="75000"/>
                </a:schemeClr>
              </a:contourClr>
            </a:sp3d>
          </c:spPr>
          <c:invertIfNegative val="0"/>
          <c:cat>
            <c:strRef>
              <c:f>sheet2!$J$8:$J$26</c:f>
              <c:strCache>
                <c:ptCount val="18"/>
                <c:pt idx="0">
                  <c:v>Best Budget Laptops</c:v>
                </c:pt>
                <c:pt idx="1">
                  <c:v>Book Review: Atomic Habits</c:v>
                </c:pt>
                <c:pt idx="2">
                  <c:v>Daily Vlog</c:v>
                </c:pt>
                <c:pt idx="3">
                  <c:v>DIY Home Decor</c:v>
                </c:pt>
                <c:pt idx="4">
                  <c:v>Excel Tips &amp; Tricks</c:v>
                </c:pt>
                <c:pt idx="5">
                  <c:v>Finance Explained</c:v>
                </c:pt>
                <c:pt idx="6">
                  <c:v>Fitness Routine</c:v>
                </c:pt>
                <c:pt idx="7">
                  <c:v>Funny Cat Compilation</c:v>
                </c:pt>
                <c:pt idx="8">
                  <c:v>Gaming Highlights</c:v>
                </c:pt>
                <c:pt idx="9">
                  <c:v>Guitar Tutorial</c:v>
                </c:pt>
                <c:pt idx="10">
                  <c:v>Learn Python in 10 Minutes</c:v>
                </c:pt>
                <c:pt idx="11">
                  <c:v>Meditation for Beginners</c:v>
                </c:pt>
                <c:pt idx="12">
                  <c:v>Motivational Talk</c:v>
                </c:pt>
                <c:pt idx="13">
                  <c:v>Productivity Hacks</c:v>
                </c:pt>
                <c:pt idx="14">
                  <c:v>ReactJS Crash Course</c:v>
                </c:pt>
                <c:pt idx="15">
                  <c:v>Study With Me</c:v>
                </c:pt>
                <c:pt idx="16">
                  <c:v>Top 10 Recipes</c:v>
                </c:pt>
                <c:pt idx="17">
                  <c:v>Travel Diary: Japan</c:v>
                </c:pt>
              </c:strCache>
            </c:strRef>
          </c:cat>
          <c:val>
            <c:numRef>
              <c:f>sheet2!$K$8:$K$26</c:f>
              <c:numCache>
                <c:formatCode>General</c:formatCode>
                <c:ptCount val="18"/>
                <c:pt idx="0">
                  <c:v>78994</c:v>
                </c:pt>
                <c:pt idx="1">
                  <c:v>57124</c:v>
                </c:pt>
                <c:pt idx="2">
                  <c:v>68379</c:v>
                </c:pt>
                <c:pt idx="3">
                  <c:v>145348</c:v>
                </c:pt>
                <c:pt idx="4">
                  <c:v>166335</c:v>
                </c:pt>
                <c:pt idx="5">
                  <c:v>107626</c:v>
                </c:pt>
                <c:pt idx="6">
                  <c:v>130560</c:v>
                </c:pt>
                <c:pt idx="7">
                  <c:v>110469</c:v>
                </c:pt>
                <c:pt idx="8">
                  <c:v>174711</c:v>
                </c:pt>
                <c:pt idx="9">
                  <c:v>122220</c:v>
                </c:pt>
                <c:pt idx="10">
                  <c:v>99474</c:v>
                </c:pt>
                <c:pt idx="11">
                  <c:v>138242</c:v>
                </c:pt>
                <c:pt idx="12">
                  <c:v>98465</c:v>
                </c:pt>
                <c:pt idx="13">
                  <c:v>190837</c:v>
                </c:pt>
                <c:pt idx="14">
                  <c:v>128230</c:v>
                </c:pt>
                <c:pt idx="15">
                  <c:v>92829</c:v>
                </c:pt>
                <c:pt idx="16">
                  <c:v>94319</c:v>
                </c:pt>
                <c:pt idx="17">
                  <c:v>150983</c:v>
                </c:pt>
              </c:numCache>
            </c:numRef>
          </c:val>
          <c:extLst>
            <c:ext xmlns:c16="http://schemas.microsoft.com/office/drawing/2014/chart" uri="{C3380CC4-5D6E-409C-BE32-E72D297353CC}">
              <c16:uniqueId val="{00000000-CB38-4D5B-A02B-DB432CEB56CF}"/>
            </c:ext>
          </c:extLst>
        </c:ser>
        <c:ser>
          <c:idx val="1"/>
          <c:order val="1"/>
          <c:tx>
            <c:strRef>
              <c:f>sheet2!$L$7</c:f>
              <c:strCache>
                <c:ptCount val="1"/>
                <c:pt idx="0">
                  <c:v>Sum of Dislikes</c:v>
                </c:pt>
              </c:strCache>
            </c:strRef>
          </c:tx>
          <c:spPr>
            <a:solidFill>
              <a:schemeClr val="accent6">
                <a:lumMod val="40000"/>
                <a:lumOff val="60000"/>
              </a:schemeClr>
            </a:solidFill>
            <a:ln w="9525" cap="flat" cmpd="sng" algn="ctr">
              <a:solidFill>
                <a:schemeClr val="accent2">
                  <a:lumMod val="75000"/>
                </a:schemeClr>
              </a:solidFill>
              <a:round/>
            </a:ln>
            <a:effectLst/>
            <a:sp3d contourW="9525">
              <a:contourClr>
                <a:schemeClr val="accent2">
                  <a:lumMod val="75000"/>
                </a:schemeClr>
              </a:contourClr>
            </a:sp3d>
          </c:spPr>
          <c:invertIfNegative val="0"/>
          <c:cat>
            <c:strRef>
              <c:f>sheet2!$J$8:$J$26</c:f>
              <c:strCache>
                <c:ptCount val="18"/>
                <c:pt idx="0">
                  <c:v>Best Budget Laptops</c:v>
                </c:pt>
                <c:pt idx="1">
                  <c:v>Book Review: Atomic Habits</c:v>
                </c:pt>
                <c:pt idx="2">
                  <c:v>Daily Vlog</c:v>
                </c:pt>
                <c:pt idx="3">
                  <c:v>DIY Home Decor</c:v>
                </c:pt>
                <c:pt idx="4">
                  <c:v>Excel Tips &amp; Tricks</c:v>
                </c:pt>
                <c:pt idx="5">
                  <c:v>Finance Explained</c:v>
                </c:pt>
                <c:pt idx="6">
                  <c:v>Fitness Routine</c:v>
                </c:pt>
                <c:pt idx="7">
                  <c:v>Funny Cat Compilation</c:v>
                </c:pt>
                <c:pt idx="8">
                  <c:v>Gaming Highlights</c:v>
                </c:pt>
                <c:pt idx="9">
                  <c:v>Guitar Tutorial</c:v>
                </c:pt>
                <c:pt idx="10">
                  <c:v>Learn Python in 10 Minutes</c:v>
                </c:pt>
                <c:pt idx="11">
                  <c:v>Meditation for Beginners</c:v>
                </c:pt>
                <c:pt idx="12">
                  <c:v>Motivational Talk</c:v>
                </c:pt>
                <c:pt idx="13">
                  <c:v>Productivity Hacks</c:v>
                </c:pt>
                <c:pt idx="14">
                  <c:v>ReactJS Crash Course</c:v>
                </c:pt>
                <c:pt idx="15">
                  <c:v>Study With Me</c:v>
                </c:pt>
                <c:pt idx="16">
                  <c:v>Top 10 Recipes</c:v>
                </c:pt>
                <c:pt idx="17">
                  <c:v>Travel Diary: Japan</c:v>
                </c:pt>
              </c:strCache>
            </c:strRef>
          </c:cat>
          <c:val>
            <c:numRef>
              <c:f>sheet2!$L$8:$L$26</c:f>
              <c:numCache>
                <c:formatCode>General</c:formatCode>
                <c:ptCount val="18"/>
                <c:pt idx="0">
                  <c:v>10331</c:v>
                </c:pt>
                <c:pt idx="1">
                  <c:v>5239</c:v>
                </c:pt>
                <c:pt idx="2">
                  <c:v>7832</c:v>
                </c:pt>
                <c:pt idx="3">
                  <c:v>15871</c:v>
                </c:pt>
                <c:pt idx="4">
                  <c:v>17913</c:v>
                </c:pt>
                <c:pt idx="5">
                  <c:v>19132</c:v>
                </c:pt>
                <c:pt idx="6">
                  <c:v>21695</c:v>
                </c:pt>
                <c:pt idx="7">
                  <c:v>19228</c:v>
                </c:pt>
                <c:pt idx="8">
                  <c:v>21894</c:v>
                </c:pt>
                <c:pt idx="9">
                  <c:v>22963</c:v>
                </c:pt>
                <c:pt idx="10">
                  <c:v>10801</c:v>
                </c:pt>
                <c:pt idx="11">
                  <c:v>16008</c:v>
                </c:pt>
                <c:pt idx="12">
                  <c:v>16864</c:v>
                </c:pt>
                <c:pt idx="13">
                  <c:v>29124</c:v>
                </c:pt>
                <c:pt idx="14">
                  <c:v>14359</c:v>
                </c:pt>
                <c:pt idx="15">
                  <c:v>11267</c:v>
                </c:pt>
                <c:pt idx="16">
                  <c:v>18883</c:v>
                </c:pt>
                <c:pt idx="17">
                  <c:v>20946</c:v>
                </c:pt>
              </c:numCache>
            </c:numRef>
          </c:val>
          <c:extLst>
            <c:ext xmlns:c16="http://schemas.microsoft.com/office/drawing/2014/chart" uri="{C3380CC4-5D6E-409C-BE32-E72D297353CC}">
              <c16:uniqueId val="{00000001-CB38-4D5B-A02B-DB432CEB56CF}"/>
            </c:ext>
          </c:extLst>
        </c:ser>
        <c:dLbls>
          <c:showLegendKey val="0"/>
          <c:showVal val="0"/>
          <c:showCatName val="0"/>
          <c:showSerName val="0"/>
          <c:showPercent val="0"/>
          <c:showBubbleSize val="0"/>
        </c:dLbls>
        <c:gapWidth val="65"/>
        <c:shape val="box"/>
        <c:axId val="567203232"/>
        <c:axId val="567203648"/>
        <c:axId val="0"/>
      </c:bar3DChart>
      <c:catAx>
        <c:axId val="567203232"/>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567203648"/>
        <c:crosses val="autoZero"/>
        <c:auto val="1"/>
        <c:lblAlgn val="ctr"/>
        <c:lblOffset val="100"/>
        <c:noMultiLvlLbl val="0"/>
      </c:catAx>
      <c:valAx>
        <c:axId val="567203648"/>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5672032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rgbClr val="21212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1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effectLst>
        <a:innerShdw dist="12700" dir="16200000">
          <a:schemeClr val="lt1"/>
        </a:innerShdw>
      </a:effectLst>
    </cs:spPr>
  </cs:dataPoint>
  <cs:dataPoint3D>
    <cs:lnRef idx="0"/>
    <cs:fillRef idx="0">
      <cs:styleClr val="auto"/>
    </cs:fillRef>
    <cs:effectRef idx="0"/>
    <cs:fontRef idx="minor">
      <a:schemeClr val="dk1"/>
    </cs:fontRef>
    <cs:spPr>
      <a:solidFill>
        <a:schemeClr val="phClr">
          <a:alpha val="85000"/>
        </a:schemeClr>
      </a:solidFill>
      <a:effectLst>
        <a:innerShdw dist="12700" dir="16200000">
          <a:schemeClr val="lt1"/>
        </a:inn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solidFill>
      <a:sp3d/>
    </cs:spPr>
  </cs:floor>
  <cs:gridlineMajor>
    <cs:lnRef idx="0"/>
    <cs:fillRef idx="0"/>
    <cs:effectRef idx="0"/>
    <cs:fontRef idx="minor">
      <a:schemeClr val="dk1"/>
    </cs:fontRef>
    <cs:spPr>
      <a:ln w="6350" cap="flat" cmpd="sng" algn="ctr">
        <a:solidFill>
          <a:schemeClr val="dk1">
            <a:lumMod val="15000"/>
            <a:lumOff val="85000"/>
          </a:schemeClr>
        </a:solidFill>
        <a:round/>
      </a:ln>
    </cs:spPr>
  </cs:gridlineMajor>
  <cs:gridlineMinor>
    <cs:lnRef idx="0"/>
    <cs:fillRef idx="0"/>
    <cs:effectRef idx="0"/>
    <cs:fontRef idx="minor">
      <a:schemeClr val="dk1"/>
    </cs:fontRef>
    <cs:spPr>
      <a:ln w="6350"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300">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trlProps/ctrlProp1.xml><?xml version="1.0" encoding="utf-8"?>
<formControlPr xmlns="http://schemas.microsoft.com/office/spreadsheetml/2009/9/main" objectType="Button" lockText="1"/>
</file>

<file path=xl/drawings/_rels/drawing1.xml.rels><?xml version="1.0" encoding="UTF-8" standalone="yes"?>
<Relationships xmlns="http://schemas.openxmlformats.org/package/2006/relationships"><Relationship Id="rId8" Type="http://schemas.openxmlformats.org/officeDocument/2006/relationships/image" Target="../media/image7.png"/><Relationship Id="rId13" Type="http://schemas.microsoft.com/office/2007/relationships/hdphoto" Target="../media/hdphoto9.wdp"/><Relationship Id="rId18" Type="http://schemas.openxmlformats.org/officeDocument/2006/relationships/chart" Target="../charts/chart6.xml"/><Relationship Id="rId3" Type="http://schemas.openxmlformats.org/officeDocument/2006/relationships/chart" Target="../charts/chart3.xml"/><Relationship Id="rId7" Type="http://schemas.microsoft.com/office/2007/relationships/hdphoto" Target="../media/hdphoto6.wdp"/><Relationship Id="rId12" Type="http://schemas.openxmlformats.org/officeDocument/2006/relationships/image" Target="../media/image9.png"/><Relationship Id="rId17" Type="http://schemas.microsoft.com/office/2007/relationships/hdphoto" Target="../media/hdphoto11.wdp"/><Relationship Id="rId2" Type="http://schemas.openxmlformats.org/officeDocument/2006/relationships/chart" Target="../charts/chart2.xml"/><Relationship Id="rId16" Type="http://schemas.openxmlformats.org/officeDocument/2006/relationships/image" Target="../media/image11.png"/><Relationship Id="rId20" Type="http://schemas.microsoft.com/office/2007/relationships/hdphoto" Target="../media/hdphoto12.wdp"/><Relationship Id="rId1" Type="http://schemas.openxmlformats.org/officeDocument/2006/relationships/chart" Target="../charts/chart1.xml"/><Relationship Id="rId6" Type="http://schemas.openxmlformats.org/officeDocument/2006/relationships/image" Target="../media/image6.png"/><Relationship Id="rId11" Type="http://schemas.microsoft.com/office/2007/relationships/hdphoto" Target="../media/hdphoto8.wdp"/><Relationship Id="rId5" Type="http://schemas.openxmlformats.org/officeDocument/2006/relationships/chart" Target="../charts/chart5.xml"/><Relationship Id="rId15" Type="http://schemas.microsoft.com/office/2007/relationships/hdphoto" Target="../media/hdphoto10.wdp"/><Relationship Id="rId10" Type="http://schemas.openxmlformats.org/officeDocument/2006/relationships/image" Target="../media/image8.png"/><Relationship Id="rId19" Type="http://schemas.openxmlformats.org/officeDocument/2006/relationships/image" Target="../media/image12.png"/><Relationship Id="rId4" Type="http://schemas.openxmlformats.org/officeDocument/2006/relationships/chart" Target="../charts/chart4.xml"/><Relationship Id="rId9" Type="http://schemas.microsoft.com/office/2007/relationships/hdphoto" Target="../media/hdphoto7.wdp"/><Relationship Id="rId14" Type="http://schemas.openxmlformats.org/officeDocument/2006/relationships/image" Target="../media/image10.png"/></Relationships>
</file>

<file path=xl/drawings/_rels/drawing2.xml.rels><?xml version="1.0" encoding="UTF-8" standalone="yes"?>
<Relationships xmlns="http://schemas.openxmlformats.org/package/2006/relationships"><Relationship Id="rId2" Type="http://schemas.microsoft.com/office/2007/relationships/hdphoto" Target="../media/hdphoto1.wdp"/><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microsoft.com/office/2007/relationships/hdphoto" Target="../media/hdphoto2.wdp"/><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2" Type="http://schemas.microsoft.com/office/2007/relationships/hdphoto" Target="../media/hdphoto3.wdp"/><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2" Type="http://schemas.microsoft.com/office/2007/relationships/hdphoto" Target="../media/hdphoto4.wdp"/><Relationship Id="rId1" Type="http://schemas.openxmlformats.org/officeDocument/2006/relationships/image" Target="../media/image4.png"/></Relationships>
</file>

<file path=xl/drawings/_rels/drawing6.xml.rels><?xml version="1.0" encoding="UTF-8" standalone="yes"?>
<Relationships xmlns="http://schemas.openxmlformats.org/package/2006/relationships"><Relationship Id="rId2" Type="http://schemas.microsoft.com/office/2007/relationships/hdphoto" Target="../media/hdphoto5.wdp"/><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xdr:from>
      <xdr:col>6</xdr:col>
      <xdr:colOff>152400</xdr:colOff>
      <xdr:row>3</xdr:row>
      <xdr:rowOff>76200</xdr:rowOff>
    </xdr:from>
    <xdr:to>
      <xdr:col>9</xdr:col>
      <xdr:colOff>257175</xdr:colOff>
      <xdr:row>6</xdr:row>
      <xdr:rowOff>53340</xdr:rowOff>
    </xdr:to>
    <xdr:sp macro="" textlink="">
      <xdr:nvSpPr>
        <xdr:cNvPr id="2" name="Rectangle: Rounded Corners 1">
          <a:extLst>
            <a:ext uri="{FF2B5EF4-FFF2-40B4-BE49-F238E27FC236}">
              <a16:creationId xmlns:a16="http://schemas.microsoft.com/office/drawing/2014/main" id="{2A414A69-653E-491C-9F5C-1A47DCE2FCB5}"/>
            </a:ext>
          </a:extLst>
        </xdr:cNvPr>
        <xdr:cNvSpPr/>
      </xdr:nvSpPr>
      <xdr:spPr>
        <a:xfrm>
          <a:off x="3810000" y="647700"/>
          <a:ext cx="1933575" cy="548640"/>
        </a:xfrm>
        <a:prstGeom prst="roundRect">
          <a:avLst/>
        </a:prstGeom>
        <a:solidFill>
          <a:srgbClr val="21212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b="1">
              <a:solidFill>
                <a:schemeClr val="bg1"/>
              </a:solidFill>
              <a:latin typeface="+mj-lt"/>
            </a:rPr>
            <a:t>Total Videos Uploaded</a:t>
          </a:r>
        </a:p>
      </xdr:txBody>
    </xdr:sp>
    <xdr:clientData/>
  </xdr:twoCellAnchor>
  <xdr:twoCellAnchor>
    <xdr:from>
      <xdr:col>9</xdr:col>
      <xdr:colOff>299085</xdr:colOff>
      <xdr:row>3</xdr:row>
      <xdr:rowOff>66676</xdr:rowOff>
    </xdr:from>
    <xdr:to>
      <xdr:col>12</xdr:col>
      <xdr:colOff>390525</xdr:colOff>
      <xdr:row>6</xdr:row>
      <xdr:rowOff>85726</xdr:rowOff>
    </xdr:to>
    <xdr:sp macro="" textlink="">
      <xdr:nvSpPr>
        <xdr:cNvPr id="3" name="Rectangle: Rounded Corners 2">
          <a:extLst>
            <a:ext uri="{FF2B5EF4-FFF2-40B4-BE49-F238E27FC236}">
              <a16:creationId xmlns:a16="http://schemas.microsoft.com/office/drawing/2014/main" id="{91241499-AA72-4091-BCF0-0D5790F03488}"/>
            </a:ext>
          </a:extLst>
        </xdr:cNvPr>
        <xdr:cNvSpPr/>
      </xdr:nvSpPr>
      <xdr:spPr>
        <a:xfrm>
          <a:off x="5785485" y="638176"/>
          <a:ext cx="1920240" cy="590550"/>
        </a:xfrm>
        <a:prstGeom prst="roundRect">
          <a:avLst/>
        </a:prstGeom>
        <a:solidFill>
          <a:srgbClr val="21212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b="1">
              <a:solidFill>
                <a:schemeClr val="bg1"/>
              </a:solidFill>
              <a:latin typeface="+mj-lt"/>
            </a:rPr>
            <a:t>Total Watch Time (hrs)     </a:t>
          </a:r>
        </a:p>
      </xdr:txBody>
    </xdr:sp>
    <xdr:clientData/>
  </xdr:twoCellAnchor>
  <xdr:twoCellAnchor>
    <xdr:from>
      <xdr:col>3</xdr:col>
      <xdr:colOff>47625</xdr:colOff>
      <xdr:row>3</xdr:row>
      <xdr:rowOff>66676</xdr:rowOff>
    </xdr:from>
    <xdr:to>
      <xdr:col>6</xdr:col>
      <xdr:colOff>95250</xdr:colOff>
      <xdr:row>6</xdr:row>
      <xdr:rowOff>47626</xdr:rowOff>
    </xdr:to>
    <xdr:sp macro="" textlink="">
      <xdr:nvSpPr>
        <xdr:cNvPr id="4" name="Rectangle: Rounded Corners 3">
          <a:extLst>
            <a:ext uri="{FF2B5EF4-FFF2-40B4-BE49-F238E27FC236}">
              <a16:creationId xmlns:a16="http://schemas.microsoft.com/office/drawing/2014/main" id="{C434B4DC-DD82-4F4C-9959-FC7061DA627B}"/>
            </a:ext>
          </a:extLst>
        </xdr:cNvPr>
        <xdr:cNvSpPr/>
      </xdr:nvSpPr>
      <xdr:spPr>
        <a:xfrm>
          <a:off x="1876425" y="638176"/>
          <a:ext cx="1876425" cy="552450"/>
        </a:xfrm>
        <a:prstGeom prst="roundRect">
          <a:avLst/>
        </a:prstGeom>
        <a:solidFill>
          <a:srgbClr val="212121"/>
        </a:solidFill>
        <a:ln>
          <a:solidFill>
            <a:srgbClr val="21212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US" sz="1600" b="1" i="0" u="none" strike="noStrike">
              <a:solidFill>
                <a:schemeClr val="bg1"/>
              </a:solidFill>
              <a:latin typeface="+mj-lt"/>
              <a:ea typeface="+mn-ea"/>
              <a:cs typeface="Calibri"/>
            </a:rPr>
            <a:t>Total Subscribers Gained</a:t>
          </a:r>
        </a:p>
      </xdr:txBody>
    </xdr:sp>
    <xdr:clientData/>
  </xdr:twoCellAnchor>
  <xdr:twoCellAnchor>
    <xdr:from>
      <xdr:col>0</xdr:col>
      <xdr:colOff>0</xdr:colOff>
      <xdr:row>3</xdr:row>
      <xdr:rowOff>66675</xdr:rowOff>
    </xdr:from>
    <xdr:to>
      <xdr:col>3</xdr:col>
      <xdr:colOff>9525</xdr:colOff>
      <xdr:row>6</xdr:row>
      <xdr:rowOff>57150</xdr:rowOff>
    </xdr:to>
    <xdr:sp macro="" textlink="">
      <xdr:nvSpPr>
        <xdr:cNvPr id="5" name="Rectangle: Rounded Corners 4">
          <a:extLst>
            <a:ext uri="{FF2B5EF4-FFF2-40B4-BE49-F238E27FC236}">
              <a16:creationId xmlns:a16="http://schemas.microsoft.com/office/drawing/2014/main" id="{C1B2D3F3-75AD-4F8C-8774-107FEA9FFAF3}"/>
            </a:ext>
          </a:extLst>
        </xdr:cNvPr>
        <xdr:cNvSpPr/>
      </xdr:nvSpPr>
      <xdr:spPr>
        <a:xfrm>
          <a:off x="0" y="638175"/>
          <a:ext cx="1838325" cy="561975"/>
        </a:xfrm>
        <a:prstGeom prst="roundRect">
          <a:avLst/>
        </a:prstGeom>
        <a:solidFill>
          <a:srgbClr val="21212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300" b="1">
              <a:solidFill>
                <a:schemeClr val="bg1"/>
              </a:solidFill>
              <a:latin typeface="+mj-lt"/>
            </a:rPr>
            <a:t>Total Views</a:t>
          </a:r>
        </a:p>
      </xdr:txBody>
    </xdr:sp>
    <xdr:clientData/>
  </xdr:twoCellAnchor>
  <xdr:twoCellAnchor>
    <xdr:from>
      <xdr:col>6</xdr:col>
      <xdr:colOff>257175</xdr:colOff>
      <xdr:row>4</xdr:row>
      <xdr:rowOff>133350</xdr:rowOff>
    </xdr:from>
    <xdr:to>
      <xdr:col>9</xdr:col>
      <xdr:colOff>34671</xdr:colOff>
      <xdr:row>6</xdr:row>
      <xdr:rowOff>28575</xdr:rowOff>
    </xdr:to>
    <xdr:sp macro="" textlink="sheet2!$G$4">
      <xdr:nvSpPr>
        <xdr:cNvPr id="8" name="Rectangle 7">
          <a:extLst>
            <a:ext uri="{FF2B5EF4-FFF2-40B4-BE49-F238E27FC236}">
              <a16:creationId xmlns:a16="http://schemas.microsoft.com/office/drawing/2014/main" id="{F04A7E5E-0248-4151-86B2-1813314634CC}"/>
            </a:ext>
          </a:extLst>
        </xdr:cNvPr>
        <xdr:cNvSpPr/>
      </xdr:nvSpPr>
      <xdr:spPr>
        <a:xfrm>
          <a:off x="3914775" y="895350"/>
          <a:ext cx="1606296" cy="276225"/>
        </a:xfrm>
        <a:prstGeom prst="rect">
          <a:avLst/>
        </a:prstGeom>
        <a:solidFill>
          <a:srgbClr val="212121"/>
        </a:solidFill>
        <a:ln>
          <a:solidFill>
            <a:srgbClr val="21212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fld id="{7D41632E-C834-4137-ABDA-D662D93747C4}" type="TxLink">
            <a:rPr lang="en-US" sz="1600" b="1" i="0" u="none" strike="noStrike">
              <a:solidFill>
                <a:schemeClr val="bg1"/>
              </a:solidFill>
              <a:latin typeface="+mj-lt"/>
              <a:ea typeface="+mn-ea"/>
              <a:cs typeface="Calibri"/>
            </a:rPr>
            <a:pPr marL="0" indent="0" algn="ctr"/>
            <a:t>150</a:t>
          </a:fld>
          <a:endParaRPr lang="en-US" sz="1600" b="1" i="0" u="none" strike="noStrike">
            <a:solidFill>
              <a:schemeClr val="bg1"/>
            </a:solidFill>
            <a:latin typeface="+mj-lt"/>
            <a:ea typeface="+mn-ea"/>
            <a:cs typeface="Calibri"/>
          </a:endParaRPr>
        </a:p>
      </xdr:txBody>
    </xdr:sp>
    <xdr:clientData/>
  </xdr:twoCellAnchor>
  <xdr:twoCellAnchor>
    <xdr:from>
      <xdr:col>9</xdr:col>
      <xdr:colOff>419100</xdr:colOff>
      <xdr:row>4</xdr:row>
      <xdr:rowOff>104775</xdr:rowOff>
    </xdr:from>
    <xdr:to>
      <xdr:col>12</xdr:col>
      <xdr:colOff>209550</xdr:colOff>
      <xdr:row>6</xdr:row>
      <xdr:rowOff>47625</xdr:rowOff>
    </xdr:to>
    <xdr:sp macro="" textlink="sheet2!$F$4">
      <xdr:nvSpPr>
        <xdr:cNvPr id="9" name="Rectangle 8">
          <a:extLst>
            <a:ext uri="{FF2B5EF4-FFF2-40B4-BE49-F238E27FC236}">
              <a16:creationId xmlns:a16="http://schemas.microsoft.com/office/drawing/2014/main" id="{D5F53893-B908-49E8-A953-934FB6FDB63B}"/>
            </a:ext>
          </a:extLst>
        </xdr:cNvPr>
        <xdr:cNvSpPr/>
      </xdr:nvSpPr>
      <xdr:spPr>
        <a:xfrm>
          <a:off x="5905500" y="866775"/>
          <a:ext cx="1619250" cy="323850"/>
        </a:xfrm>
        <a:prstGeom prst="rect">
          <a:avLst/>
        </a:prstGeom>
        <a:solidFill>
          <a:srgbClr val="212121"/>
        </a:solidFill>
        <a:ln>
          <a:solidFill>
            <a:srgbClr val="21212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fld id="{30CB17AA-5723-4714-BA2E-21AC50EA8DCC}" type="TxLink">
            <a:rPr lang="en-US" sz="1400" b="1" i="0" u="none" strike="noStrike">
              <a:solidFill>
                <a:schemeClr val="bg1"/>
              </a:solidFill>
              <a:latin typeface="+mj-lt"/>
              <a:cs typeface="Calibri"/>
            </a:rPr>
            <a:pPr algn="ctr"/>
            <a:t>10463746.4</a:t>
          </a:fld>
          <a:endParaRPr lang="en-US" sz="1400" b="1">
            <a:solidFill>
              <a:schemeClr val="bg1"/>
            </a:solidFill>
            <a:latin typeface="+mj-lt"/>
          </a:endParaRPr>
        </a:p>
      </xdr:txBody>
    </xdr:sp>
    <xdr:clientData/>
  </xdr:twoCellAnchor>
  <xdr:twoCellAnchor>
    <xdr:from>
      <xdr:col>3</xdr:col>
      <xdr:colOff>209550</xdr:colOff>
      <xdr:row>4</xdr:row>
      <xdr:rowOff>142875</xdr:rowOff>
    </xdr:from>
    <xdr:to>
      <xdr:col>6</xdr:col>
      <xdr:colOff>0</xdr:colOff>
      <xdr:row>6</xdr:row>
      <xdr:rowOff>47625</xdr:rowOff>
    </xdr:to>
    <xdr:sp macro="" textlink="sheet2!$H$4">
      <xdr:nvSpPr>
        <xdr:cNvPr id="11" name="Rectangle 10">
          <a:extLst>
            <a:ext uri="{FF2B5EF4-FFF2-40B4-BE49-F238E27FC236}">
              <a16:creationId xmlns:a16="http://schemas.microsoft.com/office/drawing/2014/main" id="{8C908044-3A0F-4191-9AE2-85127607BD9C}"/>
            </a:ext>
          </a:extLst>
        </xdr:cNvPr>
        <xdr:cNvSpPr/>
      </xdr:nvSpPr>
      <xdr:spPr>
        <a:xfrm>
          <a:off x="2038350" y="904875"/>
          <a:ext cx="1619250" cy="285750"/>
        </a:xfrm>
        <a:prstGeom prst="rect">
          <a:avLst/>
        </a:prstGeom>
        <a:solidFill>
          <a:srgbClr val="212121"/>
        </a:solidFill>
        <a:ln>
          <a:solidFill>
            <a:srgbClr val="21212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fld id="{DA843311-9614-484E-B1CE-AC96B31A22C4}" type="TxLink">
            <a:rPr lang="en-US" sz="1600" b="1" i="0" u="none" strike="noStrike">
              <a:solidFill>
                <a:schemeClr val="bg1"/>
              </a:solidFill>
              <a:latin typeface="+mj-lt"/>
              <a:ea typeface="+mn-ea"/>
              <a:cs typeface="Calibri"/>
            </a:rPr>
            <a:pPr marL="0" indent="0" algn="ctr"/>
            <a:t>75181</a:t>
          </a:fld>
          <a:endParaRPr lang="en-US" sz="1600" b="1" i="0" u="none" strike="noStrike">
            <a:solidFill>
              <a:schemeClr val="bg1"/>
            </a:solidFill>
            <a:latin typeface="+mj-lt"/>
            <a:ea typeface="+mn-ea"/>
            <a:cs typeface="Calibri"/>
          </a:endParaRPr>
        </a:p>
      </xdr:txBody>
    </xdr:sp>
    <xdr:clientData/>
  </xdr:twoCellAnchor>
  <xdr:twoCellAnchor>
    <xdr:from>
      <xdr:col>0</xdr:col>
      <xdr:colOff>142875</xdr:colOff>
      <xdr:row>4</xdr:row>
      <xdr:rowOff>142875</xdr:rowOff>
    </xdr:from>
    <xdr:to>
      <xdr:col>2</xdr:col>
      <xdr:colOff>542925</xdr:colOff>
      <xdr:row>6</xdr:row>
      <xdr:rowOff>0</xdr:rowOff>
    </xdr:to>
    <xdr:sp macro="" textlink="sheet2!$J$4">
      <xdr:nvSpPr>
        <xdr:cNvPr id="12" name="Rectangle 11">
          <a:extLst>
            <a:ext uri="{FF2B5EF4-FFF2-40B4-BE49-F238E27FC236}">
              <a16:creationId xmlns:a16="http://schemas.microsoft.com/office/drawing/2014/main" id="{B1764293-9978-49EE-B844-C70093538B00}"/>
            </a:ext>
          </a:extLst>
        </xdr:cNvPr>
        <xdr:cNvSpPr/>
      </xdr:nvSpPr>
      <xdr:spPr>
        <a:xfrm>
          <a:off x="142875" y="904875"/>
          <a:ext cx="1619250" cy="238125"/>
        </a:xfrm>
        <a:prstGeom prst="rect">
          <a:avLst/>
        </a:prstGeom>
        <a:solidFill>
          <a:srgbClr val="212121"/>
        </a:solidFill>
        <a:ln>
          <a:solidFill>
            <a:srgbClr val="21212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fld id="{2265F1EE-0F61-4B36-85FF-410F47F21CB0}" type="TxLink">
            <a:rPr lang="en-US" sz="1600" b="1" i="0" u="none" strike="noStrike">
              <a:solidFill>
                <a:schemeClr val="bg1"/>
              </a:solidFill>
              <a:latin typeface="+mj-lt"/>
              <a:cs typeface="Calibri"/>
            </a:rPr>
            <a:pPr algn="ctr"/>
            <a:t>38280761</a:t>
          </a:fld>
          <a:endParaRPr lang="en-US" sz="1600" b="1">
            <a:solidFill>
              <a:schemeClr val="bg1"/>
            </a:solidFill>
            <a:latin typeface="+mj-lt"/>
          </a:endParaRPr>
        </a:p>
      </xdr:txBody>
    </xdr:sp>
    <xdr:clientData/>
  </xdr:twoCellAnchor>
  <xdr:twoCellAnchor>
    <xdr:from>
      <xdr:col>0</xdr:col>
      <xdr:colOff>28575</xdr:colOff>
      <xdr:row>0</xdr:row>
      <xdr:rowOff>19050</xdr:rowOff>
    </xdr:from>
    <xdr:to>
      <xdr:col>20</xdr:col>
      <xdr:colOff>323850</xdr:colOff>
      <xdr:row>3</xdr:row>
      <xdr:rowOff>19050</xdr:rowOff>
    </xdr:to>
    <xdr:sp macro="" textlink="">
      <xdr:nvSpPr>
        <xdr:cNvPr id="14" name="Rectangle 13">
          <a:extLst>
            <a:ext uri="{FF2B5EF4-FFF2-40B4-BE49-F238E27FC236}">
              <a16:creationId xmlns:a16="http://schemas.microsoft.com/office/drawing/2014/main" id="{5EDF1E4A-5520-4CE8-AD48-D292BD435524}"/>
            </a:ext>
          </a:extLst>
        </xdr:cNvPr>
        <xdr:cNvSpPr/>
      </xdr:nvSpPr>
      <xdr:spPr>
        <a:xfrm>
          <a:off x="28575" y="19050"/>
          <a:ext cx="12487275" cy="571500"/>
        </a:xfrm>
        <a:prstGeom prst="rect">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2000" b="1">
              <a:solidFill>
                <a:schemeClr val="bg1"/>
              </a:solidFill>
              <a:latin typeface="+mj-lt"/>
            </a:rPr>
            <a:t>                   YouTube Performance Dashboard (2015–2025)</a:t>
          </a:r>
        </a:p>
      </xdr:txBody>
    </xdr:sp>
    <xdr:clientData/>
  </xdr:twoCellAnchor>
  <xdr:twoCellAnchor>
    <xdr:from>
      <xdr:col>9</xdr:col>
      <xdr:colOff>133350</xdr:colOff>
      <xdr:row>6</xdr:row>
      <xdr:rowOff>114299</xdr:rowOff>
    </xdr:from>
    <xdr:to>
      <xdr:col>15</xdr:col>
      <xdr:colOff>390525</xdr:colOff>
      <xdr:row>14</xdr:row>
      <xdr:rowOff>66674</xdr:rowOff>
    </xdr:to>
    <xdr:graphicFrame macro="">
      <xdr:nvGraphicFramePr>
        <xdr:cNvPr id="15" name="Chart 14">
          <a:extLst>
            <a:ext uri="{FF2B5EF4-FFF2-40B4-BE49-F238E27FC236}">
              <a16:creationId xmlns:a16="http://schemas.microsoft.com/office/drawing/2014/main" id="{52947E05-FC98-42B6-B620-FA2859C4D5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419099</xdr:colOff>
      <xdr:row>6</xdr:row>
      <xdr:rowOff>114299</xdr:rowOff>
    </xdr:from>
    <xdr:to>
      <xdr:col>20</xdr:col>
      <xdr:colOff>333374</xdr:colOff>
      <xdr:row>22</xdr:row>
      <xdr:rowOff>104774</xdr:rowOff>
    </xdr:to>
    <xdr:graphicFrame macro="">
      <xdr:nvGraphicFramePr>
        <xdr:cNvPr id="16" name="Chart 15">
          <a:extLst>
            <a:ext uri="{FF2B5EF4-FFF2-40B4-BE49-F238E27FC236}">
              <a16:creationId xmlns:a16="http://schemas.microsoft.com/office/drawing/2014/main" id="{730FA312-C5A1-4D61-B63D-74C9B64245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295277</xdr:colOff>
      <xdr:row>6</xdr:row>
      <xdr:rowOff>104775</xdr:rowOff>
    </xdr:from>
    <xdr:to>
      <xdr:col>9</xdr:col>
      <xdr:colOff>85726</xdr:colOff>
      <xdr:row>14</xdr:row>
      <xdr:rowOff>95250</xdr:rowOff>
    </xdr:to>
    <xdr:graphicFrame macro="">
      <xdr:nvGraphicFramePr>
        <xdr:cNvPr id="17" name="Chart 16">
          <a:extLst>
            <a:ext uri="{FF2B5EF4-FFF2-40B4-BE49-F238E27FC236}">
              <a16:creationId xmlns:a16="http://schemas.microsoft.com/office/drawing/2014/main" id="{B01A96C4-4066-4F1C-900F-1585AFF375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133349</xdr:colOff>
      <xdr:row>14</xdr:row>
      <xdr:rowOff>95250</xdr:rowOff>
    </xdr:from>
    <xdr:to>
      <xdr:col>15</xdr:col>
      <xdr:colOff>390524</xdr:colOff>
      <xdr:row>22</xdr:row>
      <xdr:rowOff>104774</xdr:rowOff>
    </xdr:to>
    <xdr:graphicFrame macro="">
      <xdr:nvGraphicFramePr>
        <xdr:cNvPr id="18" name="Chart 17">
          <a:extLst>
            <a:ext uri="{FF2B5EF4-FFF2-40B4-BE49-F238E27FC236}">
              <a16:creationId xmlns:a16="http://schemas.microsoft.com/office/drawing/2014/main" id="{B14701D3-0500-4893-AB8A-8CEC4D98C6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295277</xdr:colOff>
      <xdr:row>14</xdr:row>
      <xdr:rowOff>123824</xdr:rowOff>
    </xdr:from>
    <xdr:to>
      <xdr:col>9</xdr:col>
      <xdr:colOff>104775</xdr:colOff>
      <xdr:row>22</xdr:row>
      <xdr:rowOff>104774</xdr:rowOff>
    </xdr:to>
    <xdr:graphicFrame macro="">
      <xdr:nvGraphicFramePr>
        <xdr:cNvPr id="19" name="Chart 18">
          <a:extLst>
            <a:ext uri="{FF2B5EF4-FFF2-40B4-BE49-F238E27FC236}">
              <a16:creationId xmlns:a16="http://schemas.microsoft.com/office/drawing/2014/main" id="{3B9386A3-42A4-4E58-AB26-E23F026C31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16</xdr:col>
      <xdr:colOff>0</xdr:colOff>
      <xdr:row>0</xdr:row>
      <xdr:rowOff>19050</xdr:rowOff>
    </xdr:from>
    <xdr:to>
      <xdr:col>20</xdr:col>
      <xdr:colOff>396240</xdr:colOff>
      <xdr:row>6</xdr:row>
      <xdr:rowOff>57150</xdr:rowOff>
    </xdr:to>
    <mc:AlternateContent xmlns:mc="http://schemas.openxmlformats.org/markup-compatibility/2006" xmlns:tsle="http://schemas.microsoft.com/office/drawing/2012/timeslicer">
      <mc:Choice Requires="tsle">
        <xdr:graphicFrame macro="">
          <xdr:nvGraphicFramePr>
            <xdr:cNvPr id="23" name="Upload Date 2">
              <a:extLst>
                <a:ext uri="{FF2B5EF4-FFF2-40B4-BE49-F238E27FC236}">
                  <a16:creationId xmlns:a16="http://schemas.microsoft.com/office/drawing/2014/main" id="{E85E4AAD-A7BB-4047-AFC0-4B8CF6AA7DA4}"/>
                </a:ext>
              </a:extLst>
            </xdr:cNvPr>
            <xdr:cNvGraphicFramePr/>
          </xdr:nvGraphicFramePr>
          <xdr:xfrm>
            <a:off x="0" y="0"/>
            <a:ext cx="0" cy="0"/>
          </xdr:xfrm>
          <a:graphic>
            <a:graphicData uri="http://schemas.microsoft.com/office/drawing/2012/timeslicer">
              <tsle:timeslicer name="Upload Date 2"/>
            </a:graphicData>
          </a:graphic>
        </xdr:graphicFrame>
      </mc:Choice>
      <mc:Fallback xmlns="">
        <xdr:sp macro="" textlink="">
          <xdr:nvSpPr>
            <xdr:cNvPr id="0" name=""/>
            <xdr:cNvSpPr>
              <a:spLocks noTextEdit="1"/>
            </xdr:cNvSpPr>
          </xdr:nvSpPr>
          <xdr:spPr>
            <a:xfrm>
              <a:off x="9753600" y="19050"/>
              <a:ext cx="2834640" cy="11811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12</xdr:col>
      <xdr:colOff>457200</xdr:colOff>
      <xdr:row>3</xdr:row>
      <xdr:rowOff>19050</xdr:rowOff>
    </xdr:from>
    <xdr:to>
      <xdr:col>15</xdr:col>
      <xdr:colOff>586741</xdr:colOff>
      <xdr:row>6</xdr:row>
      <xdr:rowOff>85724</xdr:rowOff>
    </xdr:to>
    <mc:AlternateContent xmlns:mc="http://schemas.openxmlformats.org/markup-compatibility/2006" xmlns:a14="http://schemas.microsoft.com/office/drawing/2010/main">
      <mc:Choice Requires="a14">
        <xdr:graphicFrame macro="">
          <xdr:nvGraphicFramePr>
            <xdr:cNvPr id="25" name="Duration (min) 1">
              <a:extLst>
                <a:ext uri="{FF2B5EF4-FFF2-40B4-BE49-F238E27FC236}">
                  <a16:creationId xmlns:a16="http://schemas.microsoft.com/office/drawing/2014/main" id="{ADFC77C8-FE71-4900-8EAA-98F31A6E4DA6}"/>
                </a:ext>
              </a:extLst>
            </xdr:cNvPr>
            <xdr:cNvGraphicFramePr/>
          </xdr:nvGraphicFramePr>
          <xdr:xfrm>
            <a:off x="0" y="0"/>
            <a:ext cx="0" cy="0"/>
          </xdr:xfrm>
          <a:graphic>
            <a:graphicData uri="http://schemas.microsoft.com/office/drawing/2010/slicer">
              <sle:slicer xmlns:sle="http://schemas.microsoft.com/office/drawing/2010/slicer" name="Duration (min) 1"/>
            </a:graphicData>
          </a:graphic>
        </xdr:graphicFrame>
      </mc:Choice>
      <mc:Fallback xmlns="">
        <xdr:sp macro="" textlink="">
          <xdr:nvSpPr>
            <xdr:cNvPr id="0" name=""/>
            <xdr:cNvSpPr>
              <a:spLocks noTextEdit="1"/>
            </xdr:cNvSpPr>
          </xdr:nvSpPr>
          <xdr:spPr>
            <a:xfrm>
              <a:off x="7810501" y="590550"/>
              <a:ext cx="1920240" cy="6381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95196</xdr:colOff>
      <xdr:row>4</xdr:row>
      <xdr:rowOff>161924</xdr:rowOff>
    </xdr:from>
    <xdr:to>
      <xdr:col>0</xdr:col>
      <xdr:colOff>466617</xdr:colOff>
      <xdr:row>6</xdr:row>
      <xdr:rowOff>66675</xdr:rowOff>
    </xdr:to>
    <xdr:pic>
      <xdr:nvPicPr>
        <xdr:cNvPr id="27" name="Picture 26">
          <a:extLst>
            <a:ext uri="{FF2B5EF4-FFF2-40B4-BE49-F238E27FC236}">
              <a16:creationId xmlns:a16="http://schemas.microsoft.com/office/drawing/2014/main" id="{D370F2C5-573C-4FA1-87AA-7CBE70C7E0E2}"/>
            </a:ext>
          </a:extLst>
        </xdr:cNvPr>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 uri="{28A0092B-C50C-407E-A947-70E740481C1C}">
              <a14:useLocalDpi xmlns:a14="http://schemas.microsoft.com/office/drawing/2010/main" val="0"/>
            </a:ext>
          </a:extLst>
        </a:blip>
        <a:stretch>
          <a:fillRect/>
        </a:stretch>
      </xdr:blipFill>
      <xdr:spPr>
        <a:xfrm>
          <a:off x="95196" y="923924"/>
          <a:ext cx="371421" cy="285751"/>
        </a:xfrm>
        <a:prstGeom prst="rect">
          <a:avLst/>
        </a:prstGeom>
      </xdr:spPr>
    </xdr:pic>
    <xdr:clientData/>
  </xdr:twoCellAnchor>
  <xdr:twoCellAnchor editAs="oneCell">
    <xdr:from>
      <xdr:col>3</xdr:col>
      <xdr:colOff>152400</xdr:colOff>
      <xdr:row>4</xdr:row>
      <xdr:rowOff>85725</xdr:rowOff>
    </xdr:from>
    <xdr:to>
      <xdr:col>4</xdr:col>
      <xdr:colOff>164579</xdr:colOff>
      <xdr:row>6</xdr:row>
      <xdr:rowOff>70485</xdr:rowOff>
    </xdr:to>
    <xdr:pic>
      <xdr:nvPicPr>
        <xdr:cNvPr id="29" name="Picture 28">
          <a:extLst>
            <a:ext uri="{FF2B5EF4-FFF2-40B4-BE49-F238E27FC236}">
              <a16:creationId xmlns:a16="http://schemas.microsoft.com/office/drawing/2014/main" id="{053140BB-3D12-4D1F-A98C-4E04063C0546}"/>
            </a:ext>
          </a:extLst>
        </xdr:cNvPr>
        <xdr:cNvPicPr>
          <a:picLocks noChangeAspect="1"/>
        </xdr:cNvPicPr>
      </xdr:nvPicPr>
      <xdr:blipFill>
        <a:blip xmlns:r="http://schemas.openxmlformats.org/officeDocument/2006/relationships" r:embed="rId8">
          <a:extLst>
            <a:ext uri="{BEBA8EAE-BF5A-486C-A8C5-ECC9F3942E4B}">
              <a14:imgProps xmlns:a14="http://schemas.microsoft.com/office/drawing/2010/main">
                <a14:imgLayer r:embed="rId9">
                  <a14:imgEffect>
                    <a14:backgroundRemoval t="10000" b="90000" l="10000" r="90000"/>
                  </a14:imgEffect>
                </a14:imgLayer>
              </a14:imgProps>
            </a:ext>
            <a:ext uri="{28A0092B-C50C-407E-A947-70E740481C1C}">
              <a14:useLocalDpi xmlns:a14="http://schemas.microsoft.com/office/drawing/2010/main" val="0"/>
            </a:ext>
          </a:extLst>
        </a:blip>
        <a:stretch>
          <a:fillRect/>
        </a:stretch>
      </xdr:blipFill>
      <xdr:spPr>
        <a:xfrm>
          <a:off x="1981200" y="847725"/>
          <a:ext cx="621779" cy="365760"/>
        </a:xfrm>
        <a:prstGeom prst="rect">
          <a:avLst/>
        </a:prstGeom>
      </xdr:spPr>
    </xdr:pic>
    <xdr:clientData/>
  </xdr:twoCellAnchor>
  <xdr:twoCellAnchor editAs="oneCell">
    <xdr:from>
      <xdr:col>6</xdr:col>
      <xdr:colOff>295275</xdr:colOff>
      <xdr:row>3</xdr:row>
      <xdr:rowOff>175261</xdr:rowOff>
    </xdr:from>
    <xdr:to>
      <xdr:col>7</xdr:col>
      <xdr:colOff>347825</xdr:colOff>
      <xdr:row>6</xdr:row>
      <xdr:rowOff>137160</xdr:rowOff>
    </xdr:to>
    <xdr:pic>
      <xdr:nvPicPr>
        <xdr:cNvPr id="31" name="Picture 30">
          <a:extLst>
            <a:ext uri="{FF2B5EF4-FFF2-40B4-BE49-F238E27FC236}">
              <a16:creationId xmlns:a16="http://schemas.microsoft.com/office/drawing/2014/main" id="{352B3FA8-02B6-4D8A-8AD1-A7EBE2684518}"/>
            </a:ext>
          </a:extLst>
        </xdr:cNvPr>
        <xdr:cNvPicPr>
          <a:picLocks noChangeAspect="1"/>
        </xdr:cNvPicPr>
      </xdr:nvPicPr>
      <xdr:blipFill>
        <a:blip xmlns:r="http://schemas.openxmlformats.org/officeDocument/2006/relationships" r:embed="rId10">
          <a:extLst>
            <a:ext uri="{BEBA8EAE-BF5A-486C-A8C5-ECC9F3942E4B}">
              <a14:imgProps xmlns:a14="http://schemas.microsoft.com/office/drawing/2010/main">
                <a14:imgLayer r:embed="rId11">
                  <a14:imgEffect>
                    <a14:backgroundRemoval t="10000" b="90000" l="10000" r="90000"/>
                  </a14:imgEffect>
                </a14:imgLayer>
              </a14:imgProps>
            </a:ext>
            <a:ext uri="{28A0092B-C50C-407E-A947-70E740481C1C}">
              <a14:useLocalDpi xmlns:a14="http://schemas.microsoft.com/office/drawing/2010/main" val="0"/>
            </a:ext>
          </a:extLst>
        </a:blip>
        <a:stretch>
          <a:fillRect/>
        </a:stretch>
      </xdr:blipFill>
      <xdr:spPr>
        <a:xfrm>
          <a:off x="3952875" y="746761"/>
          <a:ext cx="662150" cy="533399"/>
        </a:xfrm>
        <a:prstGeom prst="rect">
          <a:avLst/>
        </a:prstGeom>
      </xdr:spPr>
    </xdr:pic>
    <xdr:clientData/>
  </xdr:twoCellAnchor>
  <xdr:twoCellAnchor editAs="oneCell">
    <xdr:from>
      <xdr:col>9</xdr:col>
      <xdr:colOff>374905</xdr:colOff>
      <xdr:row>4</xdr:row>
      <xdr:rowOff>156210</xdr:rowOff>
    </xdr:from>
    <xdr:to>
      <xdr:col>10</xdr:col>
      <xdr:colOff>76200</xdr:colOff>
      <xdr:row>6</xdr:row>
      <xdr:rowOff>66675</xdr:rowOff>
    </xdr:to>
    <xdr:pic>
      <xdr:nvPicPr>
        <xdr:cNvPr id="33" name="Picture 32">
          <a:extLst>
            <a:ext uri="{FF2B5EF4-FFF2-40B4-BE49-F238E27FC236}">
              <a16:creationId xmlns:a16="http://schemas.microsoft.com/office/drawing/2014/main" id="{71E9B47B-C34C-45D9-A5E8-A69A833A6DBE}"/>
            </a:ext>
          </a:extLst>
        </xdr:cNvPr>
        <xdr:cNvPicPr>
          <a:picLocks noChangeAspect="1"/>
        </xdr:cNvPicPr>
      </xdr:nvPicPr>
      <xdr:blipFill>
        <a:blip xmlns:r="http://schemas.openxmlformats.org/officeDocument/2006/relationships" r:embed="rId12">
          <a:extLst>
            <a:ext uri="{BEBA8EAE-BF5A-486C-A8C5-ECC9F3942E4B}">
              <a14:imgProps xmlns:a14="http://schemas.microsoft.com/office/drawing/2010/main">
                <a14:imgLayer r:embed="rId13">
                  <a14:imgEffect>
                    <a14:backgroundRemoval t="10000" b="90000" l="10000" r="90000"/>
                  </a14:imgEffect>
                </a14:imgLayer>
              </a14:imgProps>
            </a:ext>
            <a:ext uri="{28A0092B-C50C-407E-A947-70E740481C1C}">
              <a14:useLocalDpi xmlns:a14="http://schemas.microsoft.com/office/drawing/2010/main" val="0"/>
            </a:ext>
          </a:extLst>
        </a:blip>
        <a:stretch>
          <a:fillRect/>
        </a:stretch>
      </xdr:blipFill>
      <xdr:spPr>
        <a:xfrm>
          <a:off x="5861305" y="918210"/>
          <a:ext cx="310895" cy="291465"/>
        </a:xfrm>
        <a:prstGeom prst="rect">
          <a:avLst/>
        </a:prstGeom>
      </xdr:spPr>
    </xdr:pic>
    <xdr:clientData/>
  </xdr:twoCellAnchor>
  <xdr:twoCellAnchor editAs="oneCell">
    <xdr:from>
      <xdr:col>9</xdr:col>
      <xdr:colOff>314325</xdr:colOff>
      <xdr:row>4</xdr:row>
      <xdr:rowOff>66674</xdr:rowOff>
    </xdr:from>
    <xdr:to>
      <xdr:col>10</xdr:col>
      <xdr:colOff>180975</xdr:colOff>
      <xdr:row>6</xdr:row>
      <xdr:rowOff>161924</xdr:rowOff>
    </xdr:to>
    <xdr:pic>
      <xdr:nvPicPr>
        <xdr:cNvPr id="35" name="Picture 34">
          <a:extLst>
            <a:ext uri="{FF2B5EF4-FFF2-40B4-BE49-F238E27FC236}">
              <a16:creationId xmlns:a16="http://schemas.microsoft.com/office/drawing/2014/main" id="{4AD2C826-F8B8-4D2C-8A9A-F0F355ABE601}"/>
            </a:ext>
          </a:extLst>
        </xdr:cNvPr>
        <xdr:cNvPicPr>
          <a:picLocks noChangeAspect="1"/>
        </xdr:cNvPicPr>
      </xdr:nvPicPr>
      <xdr:blipFill>
        <a:blip xmlns:r="http://schemas.openxmlformats.org/officeDocument/2006/relationships" r:embed="rId14">
          <a:extLst>
            <a:ext uri="{BEBA8EAE-BF5A-486C-A8C5-ECC9F3942E4B}">
              <a14:imgProps xmlns:a14="http://schemas.microsoft.com/office/drawing/2010/main">
                <a14:imgLayer r:embed="rId15">
                  <a14:imgEffect>
                    <a14:backgroundRemoval t="10000" b="90000" l="10000" r="90000"/>
                  </a14:imgEffect>
                </a14:imgLayer>
              </a14:imgProps>
            </a:ext>
            <a:ext uri="{28A0092B-C50C-407E-A947-70E740481C1C}">
              <a14:useLocalDpi xmlns:a14="http://schemas.microsoft.com/office/drawing/2010/main" val="0"/>
            </a:ext>
          </a:extLst>
        </a:blip>
        <a:stretch>
          <a:fillRect/>
        </a:stretch>
      </xdr:blipFill>
      <xdr:spPr>
        <a:xfrm>
          <a:off x="5800725" y="828674"/>
          <a:ext cx="476250" cy="476250"/>
        </a:xfrm>
        <a:prstGeom prst="rect">
          <a:avLst/>
        </a:prstGeom>
      </xdr:spPr>
    </xdr:pic>
    <xdr:clientData/>
  </xdr:twoCellAnchor>
  <xdr:twoCellAnchor editAs="oneCell">
    <xdr:from>
      <xdr:col>9</xdr:col>
      <xdr:colOff>409575</xdr:colOff>
      <xdr:row>14</xdr:row>
      <xdr:rowOff>60648</xdr:rowOff>
    </xdr:from>
    <xdr:to>
      <xdr:col>10</xdr:col>
      <xdr:colOff>320364</xdr:colOff>
      <xdr:row>17</xdr:row>
      <xdr:rowOff>9526</xdr:rowOff>
    </xdr:to>
    <xdr:pic>
      <xdr:nvPicPr>
        <xdr:cNvPr id="39" name="Picture 38">
          <a:extLst>
            <a:ext uri="{FF2B5EF4-FFF2-40B4-BE49-F238E27FC236}">
              <a16:creationId xmlns:a16="http://schemas.microsoft.com/office/drawing/2014/main" id="{4A1FA967-CDAA-457F-81B5-5160D828353C}"/>
            </a:ext>
          </a:extLst>
        </xdr:cNvPr>
        <xdr:cNvPicPr>
          <a:picLocks noChangeAspect="1"/>
        </xdr:cNvPicPr>
      </xdr:nvPicPr>
      <xdr:blipFill>
        <a:blip xmlns:r="http://schemas.openxmlformats.org/officeDocument/2006/relationships" r:embed="rId16">
          <a:extLst>
            <a:ext uri="{BEBA8EAE-BF5A-486C-A8C5-ECC9F3942E4B}">
              <a14:imgProps xmlns:a14="http://schemas.microsoft.com/office/drawing/2010/main">
                <a14:imgLayer r:embed="rId17">
                  <a14:imgEffect>
                    <a14:backgroundRemoval t="10000" b="90000" l="10000" r="90000"/>
                  </a14:imgEffect>
                </a14:imgLayer>
              </a14:imgProps>
            </a:ext>
            <a:ext uri="{28A0092B-C50C-407E-A947-70E740481C1C}">
              <a14:useLocalDpi xmlns:a14="http://schemas.microsoft.com/office/drawing/2010/main" val="0"/>
            </a:ext>
          </a:extLst>
        </a:blip>
        <a:stretch>
          <a:fillRect/>
        </a:stretch>
      </xdr:blipFill>
      <xdr:spPr>
        <a:xfrm>
          <a:off x="5895975" y="2727648"/>
          <a:ext cx="520389" cy="520378"/>
        </a:xfrm>
        <a:prstGeom prst="rect">
          <a:avLst/>
        </a:prstGeom>
      </xdr:spPr>
    </xdr:pic>
    <xdr:clientData/>
  </xdr:twoCellAnchor>
  <xdr:twoCellAnchor>
    <xdr:from>
      <xdr:col>0</xdr:col>
      <xdr:colOff>28521</xdr:colOff>
      <xdr:row>6</xdr:row>
      <xdr:rowOff>104775</xdr:rowOff>
    </xdr:from>
    <xdr:to>
      <xdr:col>3</xdr:col>
      <xdr:colOff>261339</xdr:colOff>
      <xdr:row>22</xdr:row>
      <xdr:rowOff>104774</xdr:rowOff>
    </xdr:to>
    <xdr:graphicFrame macro="">
      <xdr:nvGraphicFramePr>
        <xdr:cNvPr id="40" name="Chart 39">
          <a:extLst>
            <a:ext uri="{FF2B5EF4-FFF2-40B4-BE49-F238E27FC236}">
              <a16:creationId xmlns:a16="http://schemas.microsoft.com/office/drawing/2014/main" id="{9C68CB27-A51B-43DB-8CFB-076FDB7B4C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editAs="oneCell">
    <xdr:from>
      <xdr:col>0</xdr:col>
      <xdr:colOff>0</xdr:colOff>
      <xdr:row>0</xdr:row>
      <xdr:rowOff>0</xdr:rowOff>
    </xdr:from>
    <xdr:to>
      <xdr:col>2</xdr:col>
      <xdr:colOff>60960</xdr:colOff>
      <xdr:row>4</xdr:row>
      <xdr:rowOff>88392</xdr:rowOff>
    </xdr:to>
    <xdr:pic>
      <xdr:nvPicPr>
        <xdr:cNvPr id="44" name="Picture 43">
          <a:extLst>
            <a:ext uri="{FF2B5EF4-FFF2-40B4-BE49-F238E27FC236}">
              <a16:creationId xmlns:a16="http://schemas.microsoft.com/office/drawing/2014/main" id="{1826AE7F-D722-4FA6-B039-879C6228D51B}"/>
            </a:ext>
          </a:extLst>
        </xdr:cNvPr>
        <xdr:cNvPicPr>
          <a:picLocks noChangeAspect="1"/>
        </xdr:cNvPicPr>
      </xdr:nvPicPr>
      <xdr:blipFill>
        <a:blip xmlns:r="http://schemas.openxmlformats.org/officeDocument/2006/relationships" r:embed="rId19">
          <a:extLst>
            <a:ext uri="{BEBA8EAE-BF5A-486C-A8C5-ECC9F3942E4B}">
              <a14:imgProps xmlns:a14="http://schemas.microsoft.com/office/drawing/2010/main">
                <a14:imgLayer r:embed="rId20">
                  <a14:imgEffect>
                    <a14:backgroundRemoval t="10000" b="90000" l="10000" r="90000"/>
                  </a14:imgEffect>
                </a14:imgLayer>
              </a14:imgProps>
            </a:ext>
            <a:ext uri="{28A0092B-C50C-407E-A947-70E740481C1C}">
              <a14:useLocalDpi xmlns:a14="http://schemas.microsoft.com/office/drawing/2010/main" val="0"/>
            </a:ext>
          </a:extLst>
        </a:blip>
        <a:stretch>
          <a:fillRect/>
        </a:stretch>
      </xdr:blipFill>
      <xdr:spPr>
        <a:xfrm>
          <a:off x="0" y="0"/>
          <a:ext cx="1280160" cy="850392"/>
        </a:xfrm>
        <a:prstGeom prst="rect">
          <a:avLst/>
        </a:prstGeom>
      </xdr:spPr>
    </xdr:pic>
    <xdr:clientData/>
  </xdr:twoCellAnchor>
  <xdr:twoCellAnchor editAs="oneCell">
    <xdr:from>
      <xdr:col>12</xdr:col>
      <xdr:colOff>466725</xdr:colOff>
      <xdr:row>0</xdr:row>
      <xdr:rowOff>38101</xdr:rowOff>
    </xdr:from>
    <xdr:to>
      <xdr:col>15</xdr:col>
      <xdr:colOff>600075</xdr:colOff>
      <xdr:row>3</xdr:row>
      <xdr:rowOff>19051</xdr:rowOff>
    </xdr:to>
    <mc:AlternateContent xmlns:mc="http://schemas.openxmlformats.org/markup-compatibility/2006">
      <mc:Choice xmlns:a14="http://schemas.microsoft.com/office/drawing/2010/main" Requires="a14">
        <xdr:graphicFrame macro="">
          <xdr:nvGraphicFramePr>
            <xdr:cNvPr id="28" name="Country 1">
              <a:extLst>
                <a:ext uri="{FF2B5EF4-FFF2-40B4-BE49-F238E27FC236}">
                  <a16:creationId xmlns:a16="http://schemas.microsoft.com/office/drawing/2014/main" id="{2CC76500-8E0D-4865-901E-D10D6A513D6A}"/>
                </a:ext>
              </a:extLst>
            </xdr:cNvPr>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dr:sp macro="" textlink="">
          <xdr:nvSpPr>
            <xdr:cNvPr id="0" name=""/>
            <xdr:cNvSpPr>
              <a:spLocks noTextEdit="1"/>
            </xdr:cNvSpPr>
          </xdr:nvSpPr>
          <xdr:spPr>
            <a:xfrm>
              <a:off x="7781925" y="38101"/>
              <a:ext cx="1962150" cy="5524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mc:AlternateContent xmlns:mc="http://schemas.openxmlformats.org/markup-compatibility/2006">
    <mc:Choice xmlns:a14="http://schemas.microsoft.com/office/drawing/2010/main" Requires="a14">
      <xdr:twoCellAnchor>
        <xdr:from>
          <xdr:col>13</xdr:col>
          <xdr:colOff>19050</xdr:colOff>
          <xdr:row>0</xdr:row>
          <xdr:rowOff>142875</xdr:rowOff>
        </xdr:from>
        <xdr:to>
          <xdr:col>13</xdr:col>
          <xdr:colOff>533400</xdr:colOff>
          <xdr:row>1</xdr:row>
          <xdr:rowOff>104775</xdr:rowOff>
        </xdr:to>
        <xdr:sp macro="" textlink="">
          <xdr:nvSpPr>
            <xdr:cNvPr id="1025" name="Button 1" hidden="1">
              <a:extLst>
                <a:ext uri="{63B3BB69-23CF-44E3-9099-C40C66FF867C}">
                  <a14:compatExt spid="_x0000_s1025"/>
                </a:ext>
                <a:ext uri="{FF2B5EF4-FFF2-40B4-BE49-F238E27FC236}">
                  <a16:creationId xmlns:a16="http://schemas.microsoft.com/office/drawing/2014/main" id="{00000000-0008-0000-0100-000001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cs typeface="Calibri"/>
                </a:rPr>
                <a:t>Clear</a:t>
              </a:r>
            </a:p>
          </xdr:txBody>
        </xdr:sp>
        <xdr:clientData fPrintsWithSheet="0"/>
      </xdr:twoCellAnchor>
    </mc:Choice>
    <mc:Fallback/>
  </mc:AlternateContent>
</xdr:wsDr>
</file>

<file path=xl/drawings/drawing2.xml><?xml version="1.0" encoding="utf-8"?>
<c:userShapes xmlns:c="http://schemas.openxmlformats.org/drawingml/2006/chart">
  <cdr:relSizeAnchor xmlns:cdr="http://schemas.openxmlformats.org/drawingml/2006/chartDrawing">
    <cdr:from>
      <cdr:x>0.23601</cdr:x>
      <cdr:y>0</cdr:y>
    </cdr:from>
    <cdr:to>
      <cdr:x>0.33578</cdr:x>
      <cdr:y>0.21938</cdr:y>
    </cdr:to>
    <cdr:pic>
      <cdr:nvPicPr>
        <cdr:cNvPr id="3" name="Picture 2">
          <a:extLst xmlns:a="http://schemas.openxmlformats.org/drawingml/2006/main">
            <a:ext uri="{FF2B5EF4-FFF2-40B4-BE49-F238E27FC236}">
              <a16:creationId xmlns:a16="http://schemas.microsoft.com/office/drawing/2014/main" id="{4E0610D9-16A5-45C5-BCF9-03774017D29A}"/>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BEBA8EAE-BF5A-486C-A8C5-ECC9F3942E4B}">
              <a14:imgProps xmlns:a14="http://schemas.microsoft.com/office/drawing/2010/main">
                <a14:imgLayer r:embed="rId2">
                  <a14:imgEffect>
                    <a14:backgroundRemoval t="10000" b="90000" l="10000" r="90000"/>
                  </a14:imgEffect>
                </a14:imgLayer>
              </a14:imgProps>
            </a:ex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923925" y="0"/>
          <a:ext cx="390563" cy="323889"/>
        </a:xfrm>
        <a:prstGeom xmlns:a="http://schemas.openxmlformats.org/drawingml/2006/main" prst="rect">
          <a:avLst/>
        </a:prstGeom>
      </cdr:spPr>
    </cdr:pic>
  </cdr:relSizeAnchor>
</c:userShapes>
</file>

<file path=xl/drawings/drawing3.xml><?xml version="1.0" encoding="utf-8"?>
<c:userShapes xmlns:c="http://schemas.openxmlformats.org/drawingml/2006/chart">
  <cdr:relSizeAnchor xmlns:cdr="http://schemas.openxmlformats.org/drawingml/2006/chartDrawing">
    <cdr:from>
      <cdr:x>0.05338</cdr:x>
      <cdr:y>0.03448</cdr:y>
    </cdr:from>
    <cdr:to>
      <cdr:x>0.17312</cdr:x>
      <cdr:y>0.14734</cdr:y>
    </cdr:to>
    <cdr:pic>
      <cdr:nvPicPr>
        <cdr:cNvPr id="3" name="Picture 2">
          <a:extLst xmlns:a="http://schemas.openxmlformats.org/drawingml/2006/main">
            <a:ext uri="{FF2B5EF4-FFF2-40B4-BE49-F238E27FC236}">
              <a16:creationId xmlns:a16="http://schemas.microsoft.com/office/drawing/2014/main" id="{EDBB86C7-DBBD-4805-8981-3B890EB2C4D3}"/>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BEBA8EAE-BF5A-486C-A8C5-ECC9F3942E4B}">
              <a14:imgProps xmlns:a14="http://schemas.microsoft.com/office/drawing/2010/main">
                <a14:imgLayer r:embed="rId2">
                  <a14:imgEffect>
                    <a14:backgroundRemoval t="10000" b="90000" l="10000" r="90000"/>
                  </a14:imgEffect>
                </a14:imgLayer>
              </a14:imgProps>
            </a:ex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158117" y="104775"/>
          <a:ext cx="354725" cy="342901"/>
        </a:xfrm>
        <a:prstGeom xmlns:a="http://schemas.openxmlformats.org/drawingml/2006/main" prst="rect">
          <a:avLst/>
        </a:prstGeom>
      </cdr:spPr>
    </cdr:pic>
  </cdr:relSizeAnchor>
</c:userShapes>
</file>

<file path=xl/drawings/drawing4.xml><?xml version="1.0" encoding="utf-8"?>
<c:userShapes xmlns:c="http://schemas.openxmlformats.org/drawingml/2006/chart">
  <cdr:relSizeAnchor xmlns:cdr="http://schemas.openxmlformats.org/drawingml/2006/chartDrawing">
    <cdr:from>
      <cdr:x>0.12434</cdr:x>
      <cdr:y>0.03774</cdr:y>
    </cdr:from>
    <cdr:to>
      <cdr:x>0.24868</cdr:x>
      <cdr:y>0.28715</cdr:y>
    </cdr:to>
    <cdr:pic>
      <cdr:nvPicPr>
        <cdr:cNvPr id="3" name="Picture 2">
          <a:extLst xmlns:a="http://schemas.openxmlformats.org/drawingml/2006/main">
            <a:ext uri="{FF2B5EF4-FFF2-40B4-BE49-F238E27FC236}">
              <a16:creationId xmlns:a16="http://schemas.microsoft.com/office/drawing/2014/main" id="{DE19C81C-5CCA-491F-90AC-781AF5A09085}"/>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BEBA8EAE-BF5A-486C-A8C5-ECC9F3942E4B}">
              <a14:imgProps xmlns:a14="http://schemas.microsoft.com/office/drawing/2010/main">
                <a14:imgLayer r:embed="rId2">
                  <a14:imgEffect>
                    <a14:backgroundRemoval t="10000" b="90000" l="10000" r="90000"/>
                  </a14:imgEffect>
                </a14:imgLayer>
              </a14:imgProps>
            </a:ex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447675" y="57151"/>
          <a:ext cx="447675" cy="377725"/>
        </a:xfrm>
        <a:prstGeom xmlns:a="http://schemas.openxmlformats.org/drawingml/2006/main" prst="rect">
          <a:avLst/>
        </a:prstGeom>
      </cdr:spPr>
    </cdr:pic>
  </cdr:relSizeAnchor>
</c:userShapes>
</file>

<file path=xl/drawings/drawing5.xml><?xml version="1.0" encoding="utf-8"?>
<c:userShapes xmlns:c="http://schemas.openxmlformats.org/drawingml/2006/chart">
  <cdr:relSizeAnchor xmlns:cdr="http://schemas.openxmlformats.org/drawingml/2006/chartDrawing">
    <cdr:from>
      <cdr:x>0</cdr:x>
      <cdr:y>0</cdr:y>
    </cdr:from>
    <cdr:to>
      <cdr:x>0.1022</cdr:x>
      <cdr:y>0.14288</cdr:y>
    </cdr:to>
    <cdr:pic>
      <cdr:nvPicPr>
        <cdr:cNvPr id="3" name="Picture 2">
          <a:extLst xmlns:a="http://schemas.openxmlformats.org/drawingml/2006/main">
            <a:ext uri="{FF2B5EF4-FFF2-40B4-BE49-F238E27FC236}">
              <a16:creationId xmlns:a16="http://schemas.microsoft.com/office/drawing/2014/main" id="{102F63B2-5CEE-4365-A785-4D86C1BA5A1A}"/>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BEBA8EAE-BF5A-486C-A8C5-ECC9F3942E4B}">
              <a14:imgProps xmlns:a14="http://schemas.microsoft.com/office/drawing/2010/main">
                <a14:imgLayer r:embed="rId2">
                  <a14:imgEffect>
                    <a14:backgroundRemoval t="10000" b="90000" l="10000" r="90000"/>
                  </a14:imgEffect>
                </a14:imgLayer>
              </a14:imgProps>
            </a:ex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0" y="0"/>
          <a:ext cx="400106" cy="219106"/>
        </a:xfrm>
        <a:prstGeom xmlns:a="http://schemas.openxmlformats.org/drawingml/2006/main" prst="rect">
          <a:avLst/>
        </a:prstGeom>
      </cdr:spPr>
    </cdr:pic>
  </cdr:relSizeAnchor>
</c:userShapes>
</file>

<file path=xl/drawings/drawing6.xml><?xml version="1.0" encoding="utf-8"?>
<c:userShapes xmlns:c="http://schemas.openxmlformats.org/drawingml/2006/chart">
  <cdr:relSizeAnchor xmlns:cdr="http://schemas.openxmlformats.org/drawingml/2006/chartDrawing">
    <cdr:from>
      <cdr:x>0.10867</cdr:x>
      <cdr:y>0.0443</cdr:y>
    </cdr:from>
    <cdr:to>
      <cdr:x>0.25267</cdr:x>
      <cdr:y>0.29747</cdr:y>
    </cdr:to>
    <cdr:pic>
      <cdr:nvPicPr>
        <cdr:cNvPr id="3" name="Picture 2">
          <a:extLst xmlns:a="http://schemas.openxmlformats.org/drawingml/2006/main">
            <a:ext uri="{FF2B5EF4-FFF2-40B4-BE49-F238E27FC236}">
              <a16:creationId xmlns:a16="http://schemas.microsoft.com/office/drawing/2014/main" id="{62AA4D63-9585-4AB7-B660-677F410BC827}"/>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BEBA8EAE-BF5A-486C-A8C5-ECC9F3942E4B}">
              <a14:imgProps xmlns:a14="http://schemas.microsoft.com/office/drawing/2010/main">
                <a14:imgLayer r:embed="rId2">
                  <a14:imgEffect>
                    <a14:backgroundRemoval t="10000" b="90000" l="10000" r="90000"/>
                  </a14:imgEffect>
                </a14:imgLayer>
              </a14:imgProps>
            </a:ex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376781" y="66676"/>
          <a:ext cx="499241" cy="381000"/>
        </a:xfrm>
        <a:prstGeom xmlns:a="http://schemas.openxmlformats.org/drawingml/2006/main" prst="rect">
          <a:avLst/>
        </a:prstGeom>
      </cdr:spPr>
    </cdr:pic>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844.884207986113" createdVersion="7" refreshedVersion="7" minRefreshableVersion="3" recordCount="150" xr:uid="{B3EBFD5E-2EE7-40B5-AD4C-DD6D51F88970}">
  <cacheSource type="worksheet">
    <worksheetSource ref="A1:L151" sheet="Sheet1"/>
  </cacheSource>
  <cacheFields count="13">
    <cacheField name="Video ID" numFmtId="0">
      <sharedItems/>
    </cacheField>
    <cacheField name="Title" numFmtId="0">
      <sharedItems count="18">
        <s v="Travel Diary: Japan"/>
        <s v="Guitar Tutorial"/>
        <s v="Fitness Routine"/>
        <s v="ReactJS Crash Course"/>
        <s v="Productivity Hacks"/>
        <s v="Learn Python in 10 Minutes"/>
        <s v="Study With Me"/>
        <s v="Meditation for Beginners"/>
        <s v="Book Review: Atomic Habits"/>
        <s v="Excel Tips &amp; Tricks"/>
        <s v="DIY Home Decor"/>
        <s v="Daily Vlog"/>
        <s v="Finance Explained"/>
        <s v="Funny Cat Compilation"/>
        <s v="Motivational Talk"/>
        <s v="Top 10 Recipes"/>
        <s v="Gaming Highlights"/>
        <s v="Best Budget Laptops"/>
      </sharedItems>
    </cacheField>
    <cacheField name="Upload Date" numFmtId="164">
      <sharedItems containsSemiMixedTypes="0" containsNonDate="0" containsDate="1" containsString="0" minDate="2015-01-19T00:00:00" maxDate="2025-09-11T00:00:00" count="146">
        <d v="2015-05-16T00:00:00"/>
        <d v="2022-08-25T00:00:00"/>
        <d v="2025-03-24T00:00:00"/>
        <d v="2015-04-01T00:00:00"/>
        <d v="2017-05-13T00:00:00"/>
        <d v="2022-07-29T00:00:00"/>
        <d v="2025-08-01T00:00:00"/>
        <d v="2024-05-01T00:00:00"/>
        <d v="2018-11-10T00:00:00"/>
        <d v="2016-07-31T00:00:00"/>
        <d v="2025-03-17T00:00:00"/>
        <d v="2016-02-26T00:00:00"/>
        <d v="2020-06-05T00:00:00"/>
        <d v="2024-10-12T00:00:00"/>
        <d v="2015-01-30T00:00:00"/>
        <d v="2025-07-12T00:00:00"/>
        <d v="2021-03-05T00:00:00"/>
        <d v="2021-03-28T00:00:00"/>
        <d v="2022-10-08T00:00:00"/>
        <d v="2016-12-25T00:00:00"/>
        <d v="2019-09-16T00:00:00"/>
        <d v="2015-06-24T00:00:00"/>
        <d v="2015-08-03T00:00:00"/>
        <d v="2016-11-16T00:00:00"/>
        <d v="2016-07-27T00:00:00"/>
        <d v="2016-10-19T00:00:00"/>
        <d v="2016-06-12T00:00:00"/>
        <d v="2021-01-16T00:00:00"/>
        <d v="2018-02-28T00:00:00"/>
        <d v="2023-03-01T00:00:00"/>
        <d v="2023-10-14T00:00:00"/>
        <d v="2024-12-05T00:00:00"/>
        <d v="2017-08-08T00:00:00"/>
        <d v="2023-12-26T00:00:00"/>
        <d v="2015-03-01T00:00:00"/>
        <d v="2016-07-19T00:00:00"/>
        <d v="2021-12-07T00:00:00"/>
        <d v="2023-09-16T00:00:00"/>
        <d v="2017-10-14T00:00:00"/>
        <d v="2018-12-18T00:00:00"/>
        <d v="2023-04-26T00:00:00"/>
        <d v="2020-01-27T00:00:00"/>
        <d v="2017-09-14T00:00:00"/>
        <d v="2020-02-04T00:00:00"/>
        <d v="2019-10-30T00:00:00"/>
        <d v="2024-01-22T00:00:00"/>
        <d v="2016-03-29T00:00:00"/>
        <d v="2018-07-19T00:00:00"/>
        <d v="2015-05-02T00:00:00"/>
        <d v="2024-01-19T00:00:00"/>
        <d v="2023-06-18T00:00:00"/>
        <d v="2025-07-10T00:00:00"/>
        <d v="2022-11-10T00:00:00"/>
        <d v="2017-10-21T00:00:00"/>
        <d v="2022-04-19T00:00:00"/>
        <d v="2015-03-22T00:00:00"/>
        <d v="2025-04-03T00:00:00"/>
        <d v="2024-01-29T00:00:00"/>
        <d v="2020-10-16T00:00:00"/>
        <d v="2024-02-15T00:00:00"/>
        <d v="2021-08-01T00:00:00"/>
        <d v="2017-09-26T00:00:00"/>
        <d v="2024-03-23T00:00:00"/>
        <d v="2019-08-28T00:00:00"/>
        <d v="2020-07-11T00:00:00"/>
        <d v="2018-08-22T00:00:00"/>
        <d v="2021-07-06T00:00:00"/>
        <d v="2019-05-11T00:00:00"/>
        <d v="2016-05-20T00:00:00"/>
        <d v="2021-03-29T00:00:00"/>
        <d v="2016-04-16T00:00:00"/>
        <d v="2017-10-01T00:00:00"/>
        <d v="2022-01-18T00:00:00"/>
        <d v="2018-09-20T00:00:00"/>
        <d v="2016-10-08T00:00:00"/>
        <d v="2020-08-02T00:00:00"/>
        <d v="2021-01-08T00:00:00"/>
        <d v="2017-03-03T00:00:00"/>
        <d v="2023-11-22T00:00:00"/>
        <d v="2021-06-05T00:00:00"/>
        <d v="2017-12-13T00:00:00"/>
        <d v="2019-06-06T00:00:00"/>
        <d v="2020-05-27T00:00:00"/>
        <d v="2023-09-17T00:00:00"/>
        <d v="2024-01-06T00:00:00"/>
        <d v="2021-09-19T00:00:00"/>
        <d v="2020-10-05T00:00:00"/>
        <d v="2022-03-19T00:00:00"/>
        <d v="2018-03-07T00:00:00"/>
        <d v="2015-02-04T00:00:00"/>
        <d v="2019-07-09T00:00:00"/>
        <d v="2016-10-10T00:00:00"/>
        <d v="2019-10-19T00:00:00"/>
        <d v="2016-02-04T00:00:00"/>
        <d v="2015-08-21T00:00:00"/>
        <d v="2024-07-17T00:00:00"/>
        <d v="2021-09-12T00:00:00"/>
        <d v="2016-07-05T00:00:00"/>
        <d v="2017-02-18T00:00:00"/>
        <d v="2020-01-04T00:00:00"/>
        <d v="2024-12-27T00:00:00"/>
        <d v="2019-10-31T00:00:00"/>
        <d v="2016-07-24T00:00:00"/>
        <d v="2018-04-11T00:00:00"/>
        <d v="2022-11-26T00:00:00"/>
        <d v="2023-12-25T00:00:00"/>
        <d v="2019-01-20T00:00:00"/>
        <d v="2025-07-08T00:00:00"/>
        <d v="2018-02-22T00:00:00"/>
        <d v="2022-02-09T00:00:00"/>
        <d v="2022-04-15T00:00:00"/>
        <d v="2024-10-05T00:00:00"/>
        <d v="2023-08-21T00:00:00"/>
        <d v="2015-11-25T00:00:00"/>
        <d v="2020-05-30T00:00:00"/>
        <d v="2016-09-01T00:00:00"/>
        <d v="2024-10-23T00:00:00"/>
        <d v="2022-06-08T00:00:00"/>
        <d v="2020-02-25T00:00:00"/>
        <d v="2015-03-04T00:00:00"/>
        <d v="2025-01-29T00:00:00"/>
        <d v="2018-06-12T00:00:00"/>
        <d v="2016-12-30T00:00:00"/>
        <d v="2017-05-17T00:00:00"/>
        <d v="2024-03-18T00:00:00"/>
        <d v="2025-08-29T00:00:00"/>
        <d v="2024-02-28T00:00:00"/>
        <d v="2025-09-10T00:00:00"/>
        <d v="2015-06-19T00:00:00"/>
        <d v="2023-03-22T00:00:00"/>
        <d v="2015-01-19T00:00:00"/>
        <d v="2022-05-19T00:00:00"/>
        <d v="2017-05-24T00:00:00"/>
        <d v="2017-10-26T00:00:00"/>
        <d v="2017-07-28T00:00:00"/>
        <d v="2020-12-31T00:00:00"/>
        <d v="2024-06-10T00:00:00"/>
        <d v="2016-06-04T00:00:00"/>
        <d v="2024-08-29T00:00:00"/>
        <d v="2024-12-12T00:00:00"/>
        <d v="2020-02-29T00:00:00"/>
        <d v="2020-06-12T00:00:00"/>
        <d v="2021-03-23T00:00:00"/>
        <d v="2020-10-13T00:00:00"/>
        <d v="2017-03-27T00:00:00"/>
        <d v="2018-07-01T00:00:00"/>
      </sharedItems>
      <fieldGroup par="12" base="2">
        <rangePr groupBy="months" startDate="2015-01-19T00:00:00" endDate="2025-09-11T00:00:00"/>
        <groupItems count="14">
          <s v="&lt;1/19/2015"/>
          <s v="Jan"/>
          <s v="Feb"/>
          <s v="Mar"/>
          <s v="Apr"/>
          <s v="May"/>
          <s v="Jun"/>
          <s v="Jul"/>
          <s v="Aug"/>
          <s v="Sep"/>
          <s v="Oct"/>
          <s v="Nov"/>
          <s v="Dec"/>
          <s v="&gt;9/11/2025"/>
        </groupItems>
      </fieldGroup>
    </cacheField>
    <cacheField name="Category" numFmtId="0">
      <sharedItems count="8">
        <s v="Cooking"/>
        <s v="Fitness"/>
        <s v="Travel"/>
        <s v="Tech"/>
        <s v="Music"/>
        <s v="Lifestyle"/>
        <s v="Education"/>
        <s v="Entertainment"/>
      </sharedItems>
    </cacheField>
    <cacheField name="Views" numFmtId="0">
      <sharedItems containsSemiMixedTypes="0" containsString="0" containsNumber="1" containsInteger="1" minValue="3892" maxValue="494009"/>
    </cacheField>
    <cacheField name="Likes" numFmtId="0">
      <sharedItems containsSemiMixedTypes="0" containsString="0" containsNumber="1" containsInteger="1" minValue="195" maxValue="46982"/>
    </cacheField>
    <cacheField name="Dislikes" numFmtId="0">
      <sharedItems containsSemiMixedTypes="0" containsString="0" containsNumber="1" containsInteger="1" minValue="48" maxValue="6275"/>
    </cacheField>
    <cacheField name="Comments" numFmtId="0">
      <sharedItems containsSemiMixedTypes="0" containsString="0" containsNumber="1" containsInteger="1" minValue="27" maxValue="11003"/>
    </cacheField>
    <cacheField name="Duration (min)" numFmtId="0">
      <sharedItems containsSemiMixedTypes="0" containsString="0" containsNumber="1" minValue="2" maxValue="29.9" count="112">
        <n v="16.399999999999999"/>
        <n v="5.9"/>
        <n v="11.5"/>
        <n v="23.4"/>
        <n v="4.9000000000000004"/>
        <n v="3.6"/>
        <n v="9"/>
        <n v="26.8"/>
        <n v="23.5"/>
        <n v="25"/>
        <n v="22.7"/>
        <n v="3.7"/>
        <n v="7.8"/>
        <n v="29.9"/>
        <n v="21.4"/>
        <n v="9.4"/>
        <n v="10.4"/>
        <n v="6.4"/>
        <n v="25.3"/>
        <n v="26.2"/>
        <n v="27.1"/>
        <n v="8.1"/>
        <n v="17.7"/>
        <n v="13.7"/>
        <n v="11.1"/>
        <n v="4.4000000000000004"/>
        <n v="18.600000000000001"/>
        <n v="6.9"/>
        <n v="5"/>
        <n v="13.5"/>
        <n v="15.3"/>
        <n v="26.7"/>
        <n v="22.6"/>
        <n v="6.6"/>
        <n v="5.3"/>
        <n v="5.0999999999999996"/>
        <n v="13.9"/>
        <n v="5.4"/>
        <n v="15"/>
        <n v="2"/>
        <n v="25.9"/>
        <n v="26.9"/>
        <n v="9.6"/>
        <n v="14.8"/>
        <n v="8.9"/>
        <n v="11.3"/>
        <n v="11.7"/>
        <n v="5.7"/>
        <n v="27"/>
        <n v="18.399999999999999"/>
        <n v="11"/>
        <n v="16.100000000000001"/>
        <n v="14.1"/>
        <n v="15.8"/>
        <n v="6.3"/>
        <n v="27.9"/>
        <n v="21.3"/>
        <n v="18.3"/>
        <n v="12.2"/>
        <n v="20.9"/>
        <n v="15.5"/>
        <n v="14.7"/>
        <n v="20.5"/>
        <n v="22.1"/>
        <n v="17.3"/>
        <n v="25.2"/>
        <n v="3.2"/>
        <n v="26.6"/>
        <n v="13.8"/>
        <n v="16.2"/>
        <n v="17.899999999999999"/>
        <n v="6.1"/>
        <n v="24.2"/>
        <n v="7.7"/>
        <n v="2.7"/>
        <n v="23.7"/>
        <n v="5.8"/>
        <n v="21.7"/>
        <n v="23.2"/>
        <n v="12.8"/>
        <n v="19.600000000000001"/>
        <n v="10"/>
        <n v="27.2"/>
        <n v="15.6"/>
        <n v="9.8000000000000007"/>
        <n v="28.5"/>
        <n v="29.1"/>
        <n v="25.4"/>
        <n v="21.5"/>
        <n v="14.6"/>
        <n v="10.7"/>
        <n v="21.2"/>
        <n v="3.9"/>
        <n v="8.1999999999999993"/>
        <n v="3"/>
        <n v="17.100000000000001"/>
        <n v="7.1"/>
        <n v="24.5"/>
        <n v="22.8"/>
        <n v="4.3"/>
        <n v="9.5"/>
        <n v="27.8"/>
        <n v="7.6"/>
        <n v="9.1"/>
        <n v="11.9"/>
        <n v="17.399999999999999"/>
        <n v="23.1"/>
        <n v="18.5"/>
        <n v="19.8"/>
        <n v="19.899999999999999"/>
        <n v="12.4"/>
        <n v="14.5"/>
      </sharedItems>
    </cacheField>
    <cacheField name="Country" numFmtId="0">
      <sharedItems count="8">
        <s v="Brazil"/>
        <s v="USA"/>
        <s v="UK"/>
        <s v="Australia"/>
        <s v="India"/>
        <s v="Japan"/>
        <s v="Germany"/>
        <s v="Canada"/>
      </sharedItems>
    </cacheField>
    <cacheField name="Subscribers Gained" numFmtId="0">
      <sharedItems containsSemiMixedTypes="0" containsString="0" containsNumber="1" containsInteger="1" minValue="9" maxValue="992"/>
    </cacheField>
    <cacheField name="Watch Time (hrs)" numFmtId="0">
      <sharedItems containsSemiMixedTypes="0" containsString="0" containsNumber="1" minValue="175.1" maxValue="231996.79999999999"/>
    </cacheField>
    <cacheField name="Years" numFmtId="0" databaseField="0">
      <fieldGroup base="2">
        <rangePr groupBy="years" startDate="2015-01-19T00:00:00" endDate="2025-09-11T00:00:00"/>
        <groupItems count="13">
          <s v="&lt;1/19/2015"/>
          <s v="2015"/>
          <s v="2016"/>
          <s v="2017"/>
          <s v="2018"/>
          <s v="2019"/>
          <s v="2020"/>
          <s v="2021"/>
          <s v="2022"/>
          <s v="2023"/>
          <s v="2024"/>
          <s v="2025"/>
          <s v="&gt;9/11/2025"/>
        </groupItems>
      </fieldGroup>
    </cacheField>
  </cacheFields>
  <extLst>
    <ext xmlns:x14="http://schemas.microsoft.com/office/spreadsheetml/2009/9/main" uri="{725AE2AE-9491-48be-B2B4-4EB974FC3084}">
      <x14:pivotCacheDefinition pivotCacheId="1312493292"/>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844.921703472224" createdVersion="7" refreshedVersion="7" minRefreshableVersion="3" recordCount="150" xr:uid="{4641711A-FBDE-4167-93D9-F539C1F16301}">
  <cacheSource type="worksheet">
    <worksheetSource ref="A1:M151" sheet="Sheet1"/>
  </cacheSource>
  <cacheFields count="13">
    <cacheField name="Video ID" numFmtId="0">
      <sharedItems/>
    </cacheField>
    <cacheField name="Title" numFmtId="0">
      <sharedItems count="18">
        <s v="Travel Diary: Japan"/>
        <s v="Guitar Tutorial"/>
        <s v="Fitness Routine"/>
        <s v="ReactJS Crash Course"/>
        <s v="Productivity Hacks"/>
        <s v="Learn Python in 10 Minutes"/>
        <s v="Study With Me"/>
        <s v="Meditation for Beginners"/>
        <s v="Book Review: Atomic Habits"/>
        <s v="Excel Tips &amp; Tricks"/>
        <s v="DIY Home Decor"/>
        <s v="Daily Vlog"/>
        <s v="Finance Explained"/>
        <s v="Funny Cat Compilation"/>
        <s v="Motivational Talk"/>
        <s v="Top 10 Recipes"/>
        <s v="Gaming Highlights"/>
        <s v="Best Budget Laptops"/>
      </sharedItems>
    </cacheField>
    <cacheField name="Upload Date" numFmtId="164">
      <sharedItems containsSemiMixedTypes="0" containsNonDate="0" containsDate="1" containsString="0" minDate="2015-01-19T00:00:00" maxDate="2025-09-11T00:00:00"/>
    </cacheField>
    <cacheField name="Category" numFmtId="0">
      <sharedItems/>
    </cacheField>
    <cacheField name="Views" numFmtId="0">
      <sharedItems containsSemiMixedTypes="0" containsString="0" containsNumber="1" containsInteger="1" minValue="3892" maxValue="494009"/>
    </cacheField>
    <cacheField name="Likes" numFmtId="0">
      <sharedItems containsSemiMixedTypes="0" containsString="0" containsNumber="1" containsInteger="1" minValue="195" maxValue="46982"/>
    </cacheField>
    <cacheField name="Dislikes" numFmtId="0">
      <sharedItems containsSemiMixedTypes="0" containsString="0" containsNumber="1" containsInteger="1" minValue="48" maxValue="6275"/>
    </cacheField>
    <cacheField name="Comments" numFmtId="0">
      <sharedItems containsSemiMixedTypes="0" containsString="0" containsNumber="1" containsInteger="1" minValue="27" maxValue="11003"/>
    </cacheField>
    <cacheField name="Duration (min)" numFmtId="0">
      <sharedItems containsSemiMixedTypes="0" containsString="0" containsNumber="1" minValue="2" maxValue="29.9"/>
    </cacheField>
    <cacheField name="Country" numFmtId="0">
      <sharedItems/>
    </cacheField>
    <cacheField name="Subscribers Gained" numFmtId="0">
      <sharedItems containsSemiMixedTypes="0" containsString="0" containsNumber="1" containsInteger="1" minValue="9" maxValue="992"/>
    </cacheField>
    <cacheField name="Watch Time (hrs)" numFmtId="0">
      <sharedItems containsSemiMixedTypes="0" containsString="0" containsNumber="1" minValue="175.1" maxValue="231996.79999999999"/>
    </cacheField>
    <cacheField name="likes per view" numFmtId="0">
      <sharedItems containsSemiMixedTypes="0" containsString="0" containsNumber="1" minValue="2.0643658691509633E-2" maxValue="9.9274343072693561E-2" count="150">
        <n v="8.4000894124252087E-2"/>
        <n v="3.7920038826850126E-2"/>
        <n v="6.1877667140825036E-2"/>
        <n v="4.5952249692549088E-2"/>
        <n v="4.3159181412760109E-2"/>
        <n v="4.4411163841986512E-2"/>
        <n v="9.2653349391586023E-2"/>
        <n v="9.774068914008302E-2"/>
        <n v="2.5171131353419932E-2"/>
        <n v="7.7089831220828631E-2"/>
        <n v="3.192093211563149E-2"/>
        <n v="7.2004749815739913E-2"/>
        <n v="6.4988796297652349E-2"/>
        <n v="6.8680440309983104E-2"/>
        <n v="8.8323784230515651E-2"/>
        <n v="9.4492162949701947E-2"/>
        <n v="5.5271767204270218E-2"/>
        <n v="5.745313353151732E-2"/>
        <n v="2.1558311690677699E-2"/>
        <n v="9.8943426902284359E-2"/>
        <n v="7.7122688651290988E-2"/>
        <n v="7.6780495374720883E-2"/>
        <n v="4.9694138163967783E-2"/>
        <n v="7.4253105068815037E-2"/>
        <n v="4.1394154160820033E-2"/>
        <n v="4.1803987518580658E-2"/>
        <n v="3.2786315201540434E-2"/>
        <n v="5.45990249382272E-2"/>
        <n v="2.649367277124395E-2"/>
        <n v="6.2005049306259843E-2"/>
        <n v="4.5241193585299766E-2"/>
        <n v="8.4669365075563427E-2"/>
        <n v="4.8627663869456425E-2"/>
        <n v="2.370374305744638E-2"/>
        <n v="8.8391158216705498E-2"/>
        <n v="5.2614883343642865E-2"/>
        <n v="8.8873812754409767E-2"/>
        <n v="7.5066468305952413E-2"/>
        <n v="8.517167861098586E-2"/>
        <n v="6.54886116414332E-2"/>
        <n v="7.4659325056707013E-2"/>
        <n v="9.6334601541096992E-2"/>
        <n v="3.3400817784012563E-2"/>
        <n v="6.256748887670241E-2"/>
        <n v="3.8463425885031752E-2"/>
        <n v="7.0719792700591921E-2"/>
        <n v="8.9027202114436488E-2"/>
        <n v="6.0091142229848155E-2"/>
        <n v="8.034364024176982E-2"/>
        <n v="9.3501117393847588E-2"/>
        <n v="9.3473030559799108E-2"/>
        <n v="4.4246915884458754E-2"/>
        <n v="2.0643658691509633E-2"/>
        <n v="7.4400684931506852E-2"/>
        <n v="4.8225499996184688E-2"/>
        <n v="4.3106966590736526E-2"/>
        <n v="6.0857321652065081E-2"/>
        <n v="8.9717197223898926E-2"/>
        <n v="6.1763167424455798E-2"/>
        <n v="6.1075616092115426E-2"/>
        <n v="4.7326228120278216E-2"/>
        <n v="2.2320764262968366E-2"/>
        <n v="7.816963172166301E-2"/>
        <n v="9.2738199871724825E-2"/>
        <n v="3.9394499368628537E-2"/>
        <n v="4.3210209279448034E-2"/>
        <n v="4.2682926829268296E-2"/>
        <n v="9.5673876871880198E-2"/>
        <n v="8.4766417890173529E-2"/>
        <n v="8.2067747086603471E-2"/>
        <n v="6.8007534699750891E-2"/>
        <n v="4.2627424564312483E-2"/>
        <n v="2.866906538787559E-2"/>
        <n v="5.1867655853496904E-2"/>
        <n v="6.8564644867635721E-2"/>
        <n v="6.0819281639816959E-2"/>
        <n v="7.6705119577649944E-2"/>
        <n v="2.7099615484064692E-2"/>
        <n v="6.2601491172919743E-2"/>
        <n v="3.2087015635622024E-2"/>
        <n v="3.7173157393672371E-2"/>
        <n v="3.9450226778176861E-2"/>
        <n v="3.0933417412642054E-2"/>
        <n v="5.5337598973958894E-2"/>
        <n v="2.2015305734325315E-2"/>
        <n v="6.3807268632326414E-2"/>
        <n v="4.3138021342297619E-2"/>
        <n v="3.3694057288291522E-2"/>
        <n v="6.2178828365878729E-2"/>
        <n v="6.8087117482572568E-2"/>
        <n v="9.9274343072693561E-2"/>
        <n v="5.0346763204458092E-2"/>
        <n v="5.535869823422282E-2"/>
        <n v="3.1853744212038959E-2"/>
        <n v="6.7672259701320417E-2"/>
        <n v="5.8006364217199201E-2"/>
        <n v="3.5800047660073692E-2"/>
        <n v="4.9952270900321546E-2"/>
        <n v="2.1744625245607677E-2"/>
        <n v="7.8686675205941456E-2"/>
        <n v="5.1461506792918894E-2"/>
        <n v="5.4865883047881182E-2"/>
        <n v="6.8584886012271903E-2"/>
        <n v="3.9505413385826769E-2"/>
        <n v="8.7269148877266986E-2"/>
        <n v="5.45026173632365E-2"/>
        <n v="2.3654867596019251E-2"/>
        <n v="3.5943576894198241E-2"/>
        <n v="5.7578957638645768E-2"/>
        <n v="7.4628824399163601E-2"/>
        <n v="5.8738484298298699E-2"/>
        <n v="3.9929745874554709E-2"/>
        <n v="8.9089325065341049E-2"/>
        <n v="6.8619913229721566E-2"/>
        <n v="6.3585863700146114E-2"/>
        <n v="7.4134352297386547E-2"/>
        <n v="8.7891486788178402E-2"/>
        <n v="6.0280152404966668E-2"/>
        <n v="3.4604236868770177E-2"/>
        <n v="4.5251607827912606E-2"/>
        <n v="2.3878430159221267E-2"/>
        <n v="6.106705347972937E-2"/>
        <n v="5.4166496160194241E-2"/>
        <n v="4.1440630650900395E-2"/>
        <n v="4.6578782741144367E-2"/>
        <n v="7.0646618968207009E-2"/>
        <n v="3.46262966575051E-2"/>
        <n v="8.5699826913486085E-2"/>
        <n v="7.110570784947616E-2"/>
        <n v="3.0166097281013372E-2"/>
        <n v="6.2279146587246342E-2"/>
        <n v="3.1540783071121174E-2"/>
        <n v="5.841458836665351E-2"/>
        <n v="6.1910528502355677E-2"/>
        <n v="9.0599670163865401E-2"/>
        <n v="7.6420911770556432E-2"/>
        <n v="3.7535371341095698E-2"/>
        <n v="6.8289786223277915E-2"/>
        <n v="2.5104334485309895E-2"/>
        <n v="3.9319649189249482E-2"/>
        <n v="2.2793049051635261E-2"/>
        <n v="6.3853904282115875E-2"/>
        <n v="3.8535295090097538E-2"/>
        <n v="7.6813091526299282E-2"/>
        <n v="9.466322720197598E-2"/>
        <n v="4.578218138965482E-2"/>
        <n v="4.4050089682569273E-2"/>
        <n v="5.607854616307624E-2"/>
        <n v="2.8332812083724269E-2"/>
        <n v="8.1581070180155951E-2"/>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0">
  <r>
    <s v="VID001"/>
    <x v="0"/>
    <x v="0"/>
    <x v="0"/>
    <n v="192367"/>
    <n v="16159"/>
    <n v="2255"/>
    <n v="4756"/>
    <x v="0"/>
    <x v="0"/>
    <n v="885"/>
    <n v="52580.3"/>
  </r>
  <r>
    <s v="VID002"/>
    <x v="1"/>
    <x v="1"/>
    <x v="1"/>
    <n v="234889"/>
    <n v="8907"/>
    <n v="2006"/>
    <n v="2138"/>
    <x v="1"/>
    <x v="1"/>
    <n v="141"/>
    <n v="23097.4"/>
  </r>
  <r>
    <s v="VID003"/>
    <x v="2"/>
    <x v="2"/>
    <x v="2"/>
    <n v="67488"/>
    <n v="4176"/>
    <n v="151"/>
    <n v="1119"/>
    <x v="2"/>
    <x v="2"/>
    <n v="903"/>
    <n v="12935.2"/>
  </r>
  <r>
    <s v="VID004"/>
    <x v="3"/>
    <x v="3"/>
    <x v="2"/>
    <n v="117905"/>
    <n v="5418"/>
    <n v="1312"/>
    <n v="732"/>
    <x v="3"/>
    <x v="3"/>
    <n v="487"/>
    <n v="45982.9"/>
  </r>
  <r>
    <s v="VID005"/>
    <x v="4"/>
    <x v="4"/>
    <x v="3"/>
    <n v="209434"/>
    <n v="9039"/>
    <n v="1794"/>
    <n v="2469"/>
    <x v="4"/>
    <x v="1"/>
    <n v="14"/>
    <n v="17103.8"/>
  </r>
  <r>
    <s v="VID006"/>
    <x v="5"/>
    <x v="5"/>
    <x v="1"/>
    <n v="253067"/>
    <n v="11239"/>
    <n v="749"/>
    <n v="4604"/>
    <x v="5"/>
    <x v="1"/>
    <n v="772"/>
    <n v="15184"/>
  </r>
  <r>
    <s v="VID007"/>
    <x v="6"/>
    <x v="6"/>
    <x v="1"/>
    <n v="24079"/>
    <n v="2231"/>
    <n v="359"/>
    <n v="330"/>
    <x v="6"/>
    <x v="4"/>
    <n v="929"/>
    <n v="3611.8"/>
  </r>
  <r>
    <s v="VID008"/>
    <x v="7"/>
    <x v="7"/>
    <x v="4"/>
    <n v="208869"/>
    <n v="20415"/>
    <n v="1013"/>
    <n v="1824"/>
    <x v="7"/>
    <x v="5"/>
    <n v="381"/>
    <n v="93294.8"/>
  </r>
  <r>
    <s v="VID009"/>
    <x v="2"/>
    <x v="8"/>
    <x v="1"/>
    <n v="129871"/>
    <n v="3269"/>
    <n v="1775"/>
    <n v="967"/>
    <x v="8"/>
    <x v="5"/>
    <n v="615"/>
    <n v="50866.1"/>
  </r>
  <r>
    <s v="VID010"/>
    <x v="1"/>
    <x v="9"/>
    <x v="2"/>
    <n v="45207"/>
    <n v="3485"/>
    <n v="572"/>
    <n v="941"/>
    <x v="9"/>
    <x v="6"/>
    <n v="866"/>
    <n v="18836.2"/>
  </r>
  <r>
    <s v="VID011"/>
    <x v="8"/>
    <x v="10"/>
    <x v="1"/>
    <n v="491527"/>
    <n v="15690"/>
    <n v="685"/>
    <n v="3981"/>
    <x v="10"/>
    <x v="4"/>
    <n v="515"/>
    <n v="185961"/>
  </r>
  <r>
    <s v="VID012"/>
    <x v="0"/>
    <x v="11"/>
    <x v="1"/>
    <n v="48844"/>
    <n v="3517"/>
    <n v="704"/>
    <n v="793"/>
    <x v="11"/>
    <x v="2"/>
    <n v="445"/>
    <n v="3012"/>
  </r>
  <r>
    <s v="VID013"/>
    <x v="3"/>
    <x v="12"/>
    <x v="2"/>
    <n v="136562"/>
    <n v="8875"/>
    <n v="1400"/>
    <n v="2985"/>
    <x v="3"/>
    <x v="2"/>
    <n v="429"/>
    <n v="53259.199999999997"/>
  </r>
  <r>
    <s v="VID014"/>
    <x v="3"/>
    <x v="13"/>
    <x v="2"/>
    <n v="197043"/>
    <n v="13533"/>
    <n v="857"/>
    <n v="1689"/>
    <x v="12"/>
    <x v="4"/>
    <n v="810"/>
    <n v="25615.599999999999"/>
  </r>
  <r>
    <s v="VID015"/>
    <x v="9"/>
    <x v="14"/>
    <x v="2"/>
    <n v="215378"/>
    <n v="19023"/>
    <n v="248"/>
    <n v="2291"/>
    <x v="13"/>
    <x v="1"/>
    <n v="276"/>
    <n v="107330"/>
  </r>
  <r>
    <s v="VID016"/>
    <x v="1"/>
    <x v="15"/>
    <x v="1"/>
    <n v="210028"/>
    <n v="19846"/>
    <n v="1476"/>
    <n v="3359"/>
    <x v="14"/>
    <x v="1"/>
    <n v="623"/>
    <n v="74910"/>
  </r>
  <r>
    <s v="VID017"/>
    <x v="1"/>
    <x v="16"/>
    <x v="5"/>
    <n v="69692"/>
    <n v="3852"/>
    <n v="773"/>
    <n v="1222"/>
    <x v="15"/>
    <x v="2"/>
    <n v="192"/>
    <n v="10918.4"/>
  </r>
  <r>
    <s v="VID018"/>
    <x v="6"/>
    <x v="17"/>
    <x v="2"/>
    <n v="32966"/>
    <n v="1894"/>
    <n v="283"/>
    <n v="714"/>
    <x v="16"/>
    <x v="5"/>
    <n v="416"/>
    <n v="5714.1"/>
  </r>
  <r>
    <s v="VID019"/>
    <x v="10"/>
    <x v="18"/>
    <x v="5"/>
    <n v="494009"/>
    <n v="10650"/>
    <n v="2767"/>
    <n v="7921"/>
    <x v="17"/>
    <x v="5"/>
    <n v="355"/>
    <n v="52694.3"/>
  </r>
  <r>
    <s v="VID020"/>
    <x v="5"/>
    <x v="19"/>
    <x v="1"/>
    <n v="474837"/>
    <n v="46982"/>
    <n v="1344"/>
    <n v="3104"/>
    <x v="18"/>
    <x v="7"/>
    <n v="797"/>
    <n v="200222.9"/>
  </r>
  <r>
    <s v="VID021"/>
    <x v="2"/>
    <x v="20"/>
    <x v="4"/>
    <n v="285169"/>
    <n v="21993"/>
    <n v="3178"/>
    <n v="1813"/>
    <x v="19"/>
    <x v="2"/>
    <n v="252"/>
    <n v="124523.8"/>
  </r>
  <r>
    <s v="VID022"/>
    <x v="11"/>
    <x v="21"/>
    <x v="5"/>
    <n v="115993"/>
    <n v="8906"/>
    <n v="1052"/>
    <n v="2849"/>
    <x v="20"/>
    <x v="5"/>
    <n v="576"/>
    <n v="52390.2"/>
  </r>
  <r>
    <s v="VID023"/>
    <x v="12"/>
    <x v="22"/>
    <x v="6"/>
    <n v="371573"/>
    <n v="18465"/>
    <n v="4849"/>
    <n v="6591"/>
    <x v="21"/>
    <x v="7"/>
    <n v="491"/>
    <n v="50162.400000000001"/>
  </r>
  <r>
    <s v="VID024"/>
    <x v="7"/>
    <x v="23"/>
    <x v="6"/>
    <n v="14895"/>
    <n v="1106"/>
    <n v="196"/>
    <n v="80"/>
    <x v="22"/>
    <x v="6"/>
    <n v="276"/>
    <n v="4394"/>
  </r>
  <r>
    <s v="VID025"/>
    <x v="13"/>
    <x v="24"/>
    <x v="0"/>
    <n v="420470"/>
    <n v="17405"/>
    <n v="2246"/>
    <n v="9872"/>
    <x v="23"/>
    <x v="0"/>
    <n v="17"/>
    <n v="96007.3"/>
  </r>
  <r>
    <s v="VID026"/>
    <x v="14"/>
    <x v="25"/>
    <x v="2"/>
    <n v="250933"/>
    <n v="10490"/>
    <n v="1568"/>
    <n v="3226"/>
    <x v="24"/>
    <x v="0"/>
    <n v="106"/>
    <n v="46422.6"/>
  </r>
  <r>
    <s v="VID027"/>
    <x v="0"/>
    <x v="26"/>
    <x v="0"/>
    <n v="460131"/>
    <n v="15086"/>
    <n v="4848"/>
    <n v="4032"/>
    <x v="25"/>
    <x v="5"/>
    <n v="815"/>
    <n v="33742.9"/>
  </r>
  <r>
    <s v="VID028"/>
    <x v="0"/>
    <x v="27"/>
    <x v="1"/>
    <n v="405923"/>
    <n v="22163"/>
    <n v="516"/>
    <n v="5258"/>
    <x v="26"/>
    <x v="1"/>
    <n v="311"/>
    <n v="125836.1"/>
  </r>
  <r>
    <s v="VID029"/>
    <x v="14"/>
    <x v="28"/>
    <x v="7"/>
    <n v="449881"/>
    <n v="11919"/>
    <n v="2816"/>
    <n v="3528"/>
    <x v="19"/>
    <x v="1"/>
    <n v="356"/>
    <n v="196448"/>
  </r>
  <r>
    <s v="VID030"/>
    <x v="8"/>
    <x v="29"/>
    <x v="4"/>
    <n v="92686"/>
    <n v="5747"/>
    <n v="110"/>
    <n v="1848"/>
    <x v="27"/>
    <x v="6"/>
    <n v="818"/>
    <n v="10658.9"/>
  </r>
  <r>
    <s v="VID031"/>
    <x v="2"/>
    <x v="30"/>
    <x v="3"/>
    <n v="420347"/>
    <n v="19017"/>
    <n v="5282"/>
    <n v="7568"/>
    <x v="28"/>
    <x v="1"/>
    <n v="715"/>
    <n v="35028.9"/>
  </r>
  <r>
    <s v="VID032"/>
    <x v="4"/>
    <x v="31"/>
    <x v="1"/>
    <n v="208765"/>
    <n v="17676"/>
    <n v="1584"/>
    <n v="2763"/>
    <x v="29"/>
    <x v="1"/>
    <n v="81"/>
    <n v="46972.1"/>
  </r>
  <r>
    <s v="VID033"/>
    <x v="6"/>
    <x v="32"/>
    <x v="1"/>
    <n v="438413"/>
    <n v="21319"/>
    <n v="545"/>
    <n v="4181"/>
    <x v="30"/>
    <x v="7"/>
    <n v="408"/>
    <n v="111795.3"/>
  </r>
  <r>
    <s v="VID034"/>
    <x v="10"/>
    <x v="33"/>
    <x v="1"/>
    <n v="451743"/>
    <n v="10708"/>
    <n v="2666"/>
    <n v="9185"/>
    <x v="31"/>
    <x v="7"/>
    <n v="13"/>
    <n v="201025.6"/>
  </r>
  <r>
    <s v="VID035"/>
    <x v="10"/>
    <x v="34"/>
    <x v="5"/>
    <n v="449864"/>
    <n v="39764"/>
    <n v="3456"/>
    <n v="6881"/>
    <x v="32"/>
    <x v="7"/>
    <n v="987"/>
    <n v="169448.8"/>
  </r>
  <r>
    <s v="VID036"/>
    <x v="7"/>
    <x v="35"/>
    <x v="1"/>
    <n v="441339"/>
    <n v="23221"/>
    <n v="2495"/>
    <n v="11003"/>
    <x v="33"/>
    <x v="4"/>
    <n v="277"/>
    <n v="48547.3"/>
  </r>
  <r>
    <s v="VID037"/>
    <x v="13"/>
    <x v="36"/>
    <x v="2"/>
    <n v="19162"/>
    <n v="1703"/>
    <n v="249"/>
    <n v="202"/>
    <x v="34"/>
    <x v="0"/>
    <n v="113"/>
    <n v="1692.6"/>
  </r>
  <r>
    <s v="VID038"/>
    <x v="2"/>
    <x v="37"/>
    <x v="7"/>
    <n v="438931"/>
    <n v="32949"/>
    <n v="2244"/>
    <n v="8220"/>
    <x v="35"/>
    <x v="6"/>
    <n v="22"/>
    <n v="37309.1"/>
  </r>
  <r>
    <s v="VID039"/>
    <x v="9"/>
    <x v="38"/>
    <x v="4"/>
    <n v="456842"/>
    <n v="38910"/>
    <n v="3316"/>
    <n v="7559"/>
    <x v="36"/>
    <x v="1"/>
    <n v="128"/>
    <n v="105835.1"/>
  </r>
  <r>
    <s v="VID040"/>
    <x v="2"/>
    <x v="39"/>
    <x v="6"/>
    <n v="22523"/>
    <n v="1475"/>
    <n v="244"/>
    <n v="321"/>
    <x v="37"/>
    <x v="1"/>
    <n v="103"/>
    <n v="2027.1"/>
  </r>
  <r>
    <s v="VID041"/>
    <x v="3"/>
    <x v="40"/>
    <x v="2"/>
    <n v="288765"/>
    <n v="21559"/>
    <n v="1861"/>
    <n v="2205"/>
    <x v="38"/>
    <x v="6"/>
    <n v="849"/>
    <n v="72191.199999999997"/>
  </r>
  <r>
    <s v="VID042"/>
    <x v="10"/>
    <x v="41"/>
    <x v="1"/>
    <n v="155863"/>
    <n v="15015"/>
    <n v="197"/>
    <n v="1310"/>
    <x v="30"/>
    <x v="7"/>
    <n v="634"/>
    <n v="39745.1"/>
  </r>
  <r>
    <s v="VID043"/>
    <x v="15"/>
    <x v="42"/>
    <x v="4"/>
    <n v="250922"/>
    <n v="8381"/>
    <n v="3121"/>
    <n v="5252"/>
    <x v="39"/>
    <x v="3"/>
    <n v="405"/>
    <n v="8364.1"/>
  </r>
  <r>
    <s v="VID044"/>
    <x v="4"/>
    <x v="43"/>
    <x v="6"/>
    <n v="353762"/>
    <n v="22134"/>
    <n v="3831"/>
    <n v="5151"/>
    <x v="40"/>
    <x v="5"/>
    <n v="498"/>
    <n v="152707.29999999999"/>
  </r>
  <r>
    <s v="VID045"/>
    <x v="7"/>
    <x v="44"/>
    <x v="1"/>
    <n v="203778"/>
    <n v="7838"/>
    <n v="1104"/>
    <n v="4232"/>
    <x v="41"/>
    <x v="4"/>
    <n v="103"/>
    <n v="91360.5"/>
  </r>
  <r>
    <s v="VID046"/>
    <x v="11"/>
    <x v="45"/>
    <x v="1"/>
    <n v="359673"/>
    <n v="25436"/>
    <n v="1655"/>
    <n v="8578"/>
    <x v="42"/>
    <x v="2"/>
    <n v="524"/>
    <n v="57547.7"/>
  </r>
  <r>
    <s v="VID047"/>
    <x v="10"/>
    <x v="0"/>
    <x v="3"/>
    <n v="216417"/>
    <n v="19267"/>
    <n v="3052"/>
    <n v="4449"/>
    <x v="43"/>
    <x v="2"/>
    <n v="195"/>
    <n v="53382.9"/>
  </r>
  <r>
    <s v="VID048"/>
    <x v="16"/>
    <x v="46"/>
    <x v="4"/>
    <n v="271005"/>
    <n v="16285"/>
    <n v="3451"/>
    <n v="3597"/>
    <x v="32"/>
    <x v="2"/>
    <n v="835"/>
    <n v="102078.6"/>
  </r>
  <r>
    <s v="VID049"/>
    <x v="13"/>
    <x v="47"/>
    <x v="2"/>
    <n v="203003"/>
    <n v="16310"/>
    <n v="1517"/>
    <n v="4120"/>
    <x v="14"/>
    <x v="6"/>
    <n v="89"/>
    <n v="72404.399999999994"/>
  </r>
  <r>
    <s v="VID050"/>
    <x v="17"/>
    <x v="48"/>
    <x v="4"/>
    <n v="66673"/>
    <n v="6234"/>
    <n v="131"/>
    <n v="660"/>
    <x v="44"/>
    <x v="7"/>
    <n v="915"/>
    <n v="9889.7999999999993"/>
  </r>
  <r>
    <s v="VID051"/>
    <x v="7"/>
    <x v="49"/>
    <x v="4"/>
    <n v="161683"/>
    <n v="15113"/>
    <n v="194"/>
    <n v="2727"/>
    <x v="45"/>
    <x v="3"/>
    <n v="122"/>
    <n v="30450.3"/>
  </r>
  <r>
    <s v="VID052"/>
    <x v="2"/>
    <x v="50"/>
    <x v="6"/>
    <n v="385767"/>
    <n v="17069"/>
    <n v="5579"/>
    <n v="6032"/>
    <x v="46"/>
    <x v="6"/>
    <n v="175"/>
    <n v="75224.600000000006"/>
  </r>
  <r>
    <s v="VID053"/>
    <x v="12"/>
    <x v="51"/>
    <x v="1"/>
    <n v="9446"/>
    <n v="195"/>
    <n v="48"/>
    <n v="65"/>
    <x v="32"/>
    <x v="3"/>
    <n v="488"/>
    <n v="3558"/>
  </r>
  <r>
    <s v="VID054"/>
    <x v="9"/>
    <x v="52"/>
    <x v="2"/>
    <n v="93440"/>
    <n v="6952"/>
    <n v="566"/>
    <n v="1908"/>
    <x v="47"/>
    <x v="3"/>
    <n v="565"/>
    <n v="8876.7999999999993"/>
  </r>
  <r>
    <s v="VID055"/>
    <x v="12"/>
    <x v="53"/>
    <x v="0"/>
    <n v="262102"/>
    <n v="12640"/>
    <n v="3503"/>
    <n v="6279"/>
    <x v="48"/>
    <x v="1"/>
    <n v="174"/>
    <n v="117945.9"/>
  </r>
  <r>
    <s v="VID056"/>
    <x v="14"/>
    <x v="54"/>
    <x v="3"/>
    <n v="421440"/>
    <n v="18167"/>
    <n v="5162"/>
    <n v="5525"/>
    <x v="49"/>
    <x v="1"/>
    <n v="369"/>
    <n v="129241.60000000001"/>
  </r>
  <r>
    <s v="VID057"/>
    <x v="2"/>
    <x v="55"/>
    <x v="6"/>
    <n v="12784"/>
    <n v="778"/>
    <n v="56"/>
    <n v="155"/>
    <x v="50"/>
    <x v="7"/>
    <n v="268"/>
    <n v="2343.6999999999998"/>
  </r>
  <r>
    <s v="VID058"/>
    <x v="11"/>
    <x v="56"/>
    <x v="7"/>
    <n v="379381"/>
    <n v="34037"/>
    <n v="5125"/>
    <n v="5564"/>
    <x v="51"/>
    <x v="0"/>
    <n v="928"/>
    <n v="101800.6"/>
  </r>
  <r>
    <s v="VID059"/>
    <x v="1"/>
    <x v="57"/>
    <x v="6"/>
    <n v="422501"/>
    <n v="26095"/>
    <n v="1382"/>
    <n v="2601"/>
    <x v="52"/>
    <x v="0"/>
    <n v="563"/>
    <n v="99287.7"/>
  </r>
  <r>
    <s v="VID060"/>
    <x v="12"/>
    <x v="58"/>
    <x v="2"/>
    <n v="427290"/>
    <n v="26097"/>
    <n v="1561"/>
    <n v="10631"/>
    <x v="53"/>
    <x v="2"/>
    <n v="830"/>
    <n v="112519.7"/>
  </r>
  <r>
    <s v="VID061"/>
    <x v="12"/>
    <x v="5"/>
    <x v="4"/>
    <n v="246861"/>
    <n v="11683"/>
    <n v="2184"/>
    <n v="2775"/>
    <x v="54"/>
    <x v="1"/>
    <n v="671"/>
    <n v="25920.400000000001"/>
  </r>
  <r>
    <s v="VID062"/>
    <x v="8"/>
    <x v="59"/>
    <x v="3"/>
    <n v="33601"/>
    <n v="750"/>
    <n v="255"/>
    <n v="329"/>
    <x v="55"/>
    <x v="1"/>
    <n v="505"/>
    <n v="15624.5"/>
  </r>
  <r>
    <s v="VID063"/>
    <x v="16"/>
    <x v="60"/>
    <x v="3"/>
    <n v="372843"/>
    <n v="29145"/>
    <n v="1862"/>
    <n v="3184"/>
    <x v="56"/>
    <x v="1"/>
    <n v="206"/>
    <n v="132359.29999999999"/>
  </r>
  <r>
    <s v="VID064"/>
    <x v="9"/>
    <x v="61"/>
    <x v="3"/>
    <n v="42097"/>
    <n v="3904"/>
    <n v="394"/>
    <n v="535"/>
    <x v="57"/>
    <x v="4"/>
    <n v="685"/>
    <n v="12839.6"/>
  </r>
  <r>
    <s v="VID065"/>
    <x v="16"/>
    <x v="62"/>
    <x v="2"/>
    <n v="324690"/>
    <n v="12791"/>
    <n v="2605"/>
    <n v="6697"/>
    <x v="58"/>
    <x v="4"/>
    <n v="648"/>
    <n v="66020.3"/>
  </r>
  <r>
    <s v="VID066"/>
    <x v="16"/>
    <x v="63"/>
    <x v="0"/>
    <n v="148414"/>
    <n v="6413"/>
    <n v="815"/>
    <n v="1725"/>
    <x v="59"/>
    <x v="7"/>
    <n v="358"/>
    <n v="51697.5"/>
  </r>
  <r>
    <s v="VID067"/>
    <x v="15"/>
    <x v="64"/>
    <x v="2"/>
    <n v="34604"/>
    <n v="1477"/>
    <n v="53"/>
    <n v="831"/>
    <x v="60"/>
    <x v="5"/>
    <n v="154"/>
    <n v="8939.4"/>
  </r>
  <r>
    <s v="VID068"/>
    <x v="6"/>
    <x v="65"/>
    <x v="7"/>
    <n v="173088"/>
    <n v="16560"/>
    <n v="1727"/>
    <n v="3530"/>
    <x v="61"/>
    <x v="7"/>
    <n v="828"/>
    <n v="42406.6"/>
  </r>
  <r>
    <s v="VID069"/>
    <x v="8"/>
    <x v="66"/>
    <x v="6"/>
    <n v="257661"/>
    <n v="21841"/>
    <n v="2086"/>
    <n v="6115"/>
    <x v="62"/>
    <x v="0"/>
    <n v="515"/>
    <n v="88034.2"/>
  </r>
  <r>
    <s v="VID070"/>
    <x v="6"/>
    <x v="67"/>
    <x v="6"/>
    <n v="176598"/>
    <n v="14493"/>
    <n v="2512"/>
    <n v="1492"/>
    <x v="51"/>
    <x v="7"/>
    <n v="914"/>
    <n v="47387.1"/>
  </r>
  <r>
    <s v="VID071"/>
    <x v="2"/>
    <x v="68"/>
    <x v="7"/>
    <n v="276587"/>
    <n v="18810"/>
    <n v="2249"/>
    <n v="3590"/>
    <x v="63"/>
    <x v="5"/>
    <n v="876"/>
    <n v="101876.2"/>
  </r>
  <r>
    <s v="VID072"/>
    <x v="1"/>
    <x v="69"/>
    <x v="6"/>
    <n v="57897"/>
    <n v="2468"/>
    <n v="382"/>
    <n v="453"/>
    <x v="64"/>
    <x v="2"/>
    <n v="666"/>
    <n v="16693.599999999999"/>
  </r>
  <r>
    <s v="VID073"/>
    <x v="7"/>
    <x v="70"/>
    <x v="5"/>
    <n v="337402"/>
    <n v="9673"/>
    <n v="1593"/>
    <n v="4489"/>
    <x v="9"/>
    <x v="2"/>
    <n v="804"/>
    <n v="140584.20000000001"/>
  </r>
  <r>
    <s v="VID074"/>
    <x v="6"/>
    <x v="71"/>
    <x v="2"/>
    <n v="61869"/>
    <n v="3209"/>
    <n v="492"/>
    <n v="598"/>
    <x v="65"/>
    <x v="4"/>
    <n v="644"/>
    <n v="25985"/>
  </r>
  <r>
    <s v="VID075"/>
    <x v="9"/>
    <x v="72"/>
    <x v="0"/>
    <n v="365582"/>
    <n v="25066"/>
    <n v="5285"/>
    <n v="8847"/>
    <x v="2"/>
    <x v="1"/>
    <n v="377"/>
    <n v="70069.899999999994"/>
  </r>
  <r>
    <s v="VID076"/>
    <x v="9"/>
    <x v="73"/>
    <x v="3"/>
    <n v="63812"/>
    <n v="3881"/>
    <n v="173"/>
    <n v="1113"/>
    <x v="12"/>
    <x v="4"/>
    <n v="391"/>
    <n v="8295.6"/>
  </r>
  <r>
    <s v="VID077"/>
    <x v="9"/>
    <x v="14"/>
    <x v="5"/>
    <n v="479981"/>
    <n v="36817"/>
    <n v="6191"/>
    <n v="7018"/>
    <x v="3"/>
    <x v="4"/>
    <n v="317"/>
    <n v="187192.6"/>
  </r>
  <r>
    <s v="VID078"/>
    <x v="3"/>
    <x v="74"/>
    <x v="6"/>
    <n v="119891"/>
    <n v="3249"/>
    <n v="1061"/>
    <n v="2936"/>
    <x v="16"/>
    <x v="7"/>
    <n v="20"/>
    <n v="20781.099999999999"/>
  </r>
  <r>
    <s v="VID079"/>
    <x v="10"/>
    <x v="75"/>
    <x v="4"/>
    <n v="259259"/>
    <n v="16230"/>
    <n v="1354"/>
    <n v="1527"/>
    <x v="66"/>
    <x v="0"/>
    <n v="352"/>
    <n v="13827.1"/>
  </r>
  <r>
    <s v="VID080"/>
    <x v="17"/>
    <x v="76"/>
    <x v="5"/>
    <n v="250070"/>
    <n v="8024"/>
    <n v="3646"/>
    <n v="4913"/>
    <x v="67"/>
    <x v="4"/>
    <n v="231"/>
    <n v="110864.4"/>
  </r>
  <r>
    <s v="VID081"/>
    <x v="5"/>
    <x v="77"/>
    <x v="6"/>
    <n v="316169"/>
    <n v="11753"/>
    <n v="4555"/>
    <n v="3520"/>
    <x v="68"/>
    <x v="6"/>
    <n v="303"/>
    <n v="72718.899999999994"/>
  </r>
  <r>
    <s v="VID082"/>
    <x v="5"/>
    <x v="78"/>
    <x v="2"/>
    <n v="305144"/>
    <n v="12038"/>
    <n v="2182"/>
    <n v="1918"/>
    <x v="69"/>
    <x v="4"/>
    <n v="635"/>
    <n v="82388.899999999994"/>
  </r>
  <r>
    <s v="VID083"/>
    <x v="7"/>
    <x v="79"/>
    <x v="2"/>
    <n v="145894"/>
    <n v="4513"/>
    <n v="1468"/>
    <n v="966"/>
    <x v="70"/>
    <x v="7"/>
    <n v="695"/>
    <n v="43525"/>
  </r>
  <r>
    <s v="VID084"/>
    <x v="14"/>
    <x v="80"/>
    <x v="6"/>
    <n v="489649"/>
    <n v="27096"/>
    <n v="1904"/>
    <n v="6162"/>
    <x v="52"/>
    <x v="5"/>
    <n v="489"/>
    <n v="115067.5"/>
  </r>
  <r>
    <s v="VID085"/>
    <x v="0"/>
    <x v="81"/>
    <x v="2"/>
    <n v="65727"/>
    <n v="1447"/>
    <n v="302"/>
    <n v="1628"/>
    <x v="71"/>
    <x v="5"/>
    <n v="675"/>
    <n v="6682.2"/>
  </r>
  <r>
    <s v="VID086"/>
    <x v="1"/>
    <x v="82"/>
    <x v="0"/>
    <n v="354317"/>
    <n v="22608"/>
    <n v="5111"/>
    <n v="3133"/>
    <x v="13"/>
    <x v="4"/>
    <n v="810"/>
    <n v="176568"/>
  </r>
  <r>
    <s v="VID087"/>
    <x v="3"/>
    <x v="83"/>
    <x v="2"/>
    <n v="127915"/>
    <n v="5518"/>
    <n v="611"/>
    <n v="2893"/>
    <x v="72"/>
    <x v="0"/>
    <n v="80"/>
    <n v="51592.4"/>
  </r>
  <r>
    <s v="VID088"/>
    <x v="13"/>
    <x v="84"/>
    <x v="0"/>
    <n v="297827"/>
    <n v="10035"/>
    <n v="2465"/>
    <n v="5862"/>
    <x v="73"/>
    <x v="6"/>
    <n v="240"/>
    <n v="38221.1"/>
  </r>
  <r>
    <s v="VID089"/>
    <x v="2"/>
    <x v="85"/>
    <x v="0"/>
    <n v="3892"/>
    <n v="242"/>
    <n v="51"/>
    <n v="27"/>
    <x v="74"/>
    <x v="2"/>
    <n v="917"/>
    <n v="175.1"/>
  </r>
  <r>
    <s v="VID090"/>
    <x v="17"/>
    <x v="86"/>
    <x v="0"/>
    <n v="253910"/>
    <n v="17288"/>
    <n v="390"/>
    <n v="5391"/>
    <x v="75"/>
    <x v="0"/>
    <n v="24"/>
    <n v="100294.39999999999"/>
  </r>
  <r>
    <s v="VID091"/>
    <x v="13"/>
    <x v="87"/>
    <x v="0"/>
    <n v="375384"/>
    <n v="37266"/>
    <n v="4170"/>
    <n v="3645"/>
    <x v="76"/>
    <x v="6"/>
    <n v="655"/>
    <n v="36287.1"/>
  </r>
  <r>
    <s v="VID092"/>
    <x v="16"/>
    <x v="88"/>
    <x v="6"/>
    <n v="98338"/>
    <n v="4951"/>
    <n v="169"/>
    <n v="2281"/>
    <x v="2"/>
    <x v="0"/>
    <n v="445"/>
    <n v="18848.099999999999"/>
  </r>
  <r>
    <s v="VID093"/>
    <x v="15"/>
    <x v="89"/>
    <x v="7"/>
    <n v="404128"/>
    <n v="22372"/>
    <n v="3408"/>
    <n v="5703"/>
    <x v="53"/>
    <x v="4"/>
    <n v="947"/>
    <n v="106420.4"/>
  </r>
  <r>
    <s v="VID094"/>
    <x v="7"/>
    <x v="90"/>
    <x v="7"/>
    <n v="87682"/>
    <n v="2793"/>
    <n v="1143"/>
    <n v="2012"/>
    <x v="77"/>
    <x v="0"/>
    <n v="9"/>
    <n v="31711.7"/>
  </r>
  <r>
    <s v="VID095"/>
    <x v="4"/>
    <x v="91"/>
    <x v="2"/>
    <n v="433575"/>
    <n v="29341"/>
    <n v="2532"/>
    <n v="4927"/>
    <x v="78"/>
    <x v="4"/>
    <n v="81"/>
    <n v="167649"/>
  </r>
  <r>
    <s v="VID096"/>
    <x v="17"/>
    <x v="92"/>
    <x v="3"/>
    <n v="480499"/>
    <n v="27872"/>
    <n v="3047"/>
    <n v="10992"/>
    <x v="79"/>
    <x v="5"/>
    <n v="701"/>
    <n v="102506.5"/>
  </r>
  <r>
    <s v="VID097"/>
    <x v="9"/>
    <x v="93"/>
    <x v="5"/>
    <n v="109106"/>
    <n v="3906"/>
    <n v="494"/>
    <n v="1621"/>
    <x v="80"/>
    <x v="3"/>
    <n v="723"/>
    <n v="35641.300000000003"/>
  </r>
  <r>
    <s v="VID098"/>
    <x v="8"/>
    <x v="94"/>
    <x v="7"/>
    <n v="79616"/>
    <n v="3977"/>
    <n v="672"/>
    <n v="649"/>
    <x v="2"/>
    <x v="5"/>
    <n v="338"/>
    <n v="15259.7"/>
  </r>
  <r>
    <s v="VID099"/>
    <x v="8"/>
    <x v="95"/>
    <x v="1"/>
    <n v="419368"/>
    <n v="9119"/>
    <n v="1431"/>
    <n v="9709"/>
    <x v="64"/>
    <x v="4"/>
    <n v="253"/>
    <n v="120917.8"/>
  </r>
  <r>
    <s v="VID100"/>
    <x v="16"/>
    <x v="96"/>
    <x v="7"/>
    <n v="85097"/>
    <n v="6696"/>
    <n v="823"/>
    <n v="729"/>
    <x v="81"/>
    <x v="1"/>
    <n v="394"/>
    <n v="14182.8"/>
  </r>
  <r>
    <s v="VID101"/>
    <x v="4"/>
    <x v="97"/>
    <x v="3"/>
    <n v="182175"/>
    <n v="9375"/>
    <n v="1537"/>
    <n v="1923"/>
    <x v="82"/>
    <x v="1"/>
    <n v="25"/>
    <n v="82586"/>
  </r>
  <r>
    <s v="VID102"/>
    <x v="5"/>
    <x v="98"/>
    <x v="3"/>
    <n v="318267"/>
    <n v="17462"/>
    <n v="1971"/>
    <n v="3440"/>
    <x v="65"/>
    <x v="2"/>
    <n v="912"/>
    <n v="133672.1"/>
  </r>
  <r>
    <s v="VID103"/>
    <x v="0"/>
    <x v="99"/>
    <x v="5"/>
    <n v="436933"/>
    <n v="29967"/>
    <n v="4992"/>
    <n v="4941"/>
    <x v="83"/>
    <x v="1"/>
    <n v="400"/>
    <n v="113602.6"/>
  </r>
  <r>
    <s v="VID104"/>
    <x v="7"/>
    <x v="100"/>
    <x v="4"/>
    <n v="243840"/>
    <n v="9633"/>
    <n v="900"/>
    <n v="4915"/>
    <x v="84"/>
    <x v="2"/>
    <n v="848"/>
    <n v="39827.199999999997"/>
  </r>
  <r>
    <s v="VID105"/>
    <x v="3"/>
    <x v="101"/>
    <x v="4"/>
    <n v="397334"/>
    <n v="34675"/>
    <n v="999"/>
    <n v="7580"/>
    <x v="85"/>
    <x v="4"/>
    <n v="621"/>
    <n v="188733.6"/>
  </r>
  <r>
    <s v="VID106"/>
    <x v="15"/>
    <x v="102"/>
    <x v="2"/>
    <n v="478344"/>
    <n v="26071"/>
    <n v="1629"/>
    <n v="9750"/>
    <x v="86"/>
    <x v="6"/>
    <n v="842"/>
    <n v="231996.79999999999"/>
  </r>
  <r>
    <s v="VID107"/>
    <x v="1"/>
    <x v="103"/>
    <x v="6"/>
    <n v="417208"/>
    <n v="9869"/>
    <n v="4319"/>
    <n v="5751"/>
    <x v="59"/>
    <x v="6"/>
    <n v="578"/>
    <n v="145327.5"/>
  </r>
  <r>
    <s v="VID108"/>
    <x v="1"/>
    <x v="104"/>
    <x v="3"/>
    <n v="474132"/>
    <n v="17042"/>
    <n v="5549"/>
    <n v="6162"/>
    <x v="87"/>
    <x v="1"/>
    <n v="848"/>
    <n v="200715.9"/>
  </r>
  <r>
    <s v="VID109"/>
    <x v="9"/>
    <x v="105"/>
    <x v="4"/>
    <n v="348478"/>
    <n v="20065"/>
    <n v="686"/>
    <n v="8436"/>
    <x v="88"/>
    <x v="2"/>
    <n v="468"/>
    <n v="124871.3"/>
  </r>
  <r>
    <s v="VID110"/>
    <x v="10"/>
    <x v="106"/>
    <x v="4"/>
    <n v="228598"/>
    <n v="17060"/>
    <n v="1294"/>
    <n v="4818"/>
    <x v="89"/>
    <x v="6"/>
    <n v="167"/>
    <n v="55625.5"/>
  </r>
  <r>
    <s v="VID111"/>
    <x v="12"/>
    <x v="107"/>
    <x v="2"/>
    <n v="356904"/>
    <n v="20964"/>
    <n v="3665"/>
    <n v="4063"/>
    <x v="75"/>
    <x v="1"/>
    <n v="809"/>
    <n v="140977.1"/>
  </r>
  <r>
    <s v="VID112"/>
    <x v="1"/>
    <x v="108"/>
    <x v="5"/>
    <n v="201554"/>
    <n v="8048"/>
    <n v="1393"/>
    <n v="4301"/>
    <x v="21"/>
    <x v="0"/>
    <n v="604"/>
    <n v="27209.8"/>
  </r>
  <r>
    <s v="VID113"/>
    <x v="16"/>
    <x v="109"/>
    <x v="4"/>
    <n v="97565"/>
    <n v="8692"/>
    <n v="392"/>
    <n v="1676"/>
    <x v="90"/>
    <x v="7"/>
    <n v="200"/>
    <n v="17399.099999999999"/>
  </r>
  <r>
    <s v="VID114"/>
    <x v="6"/>
    <x v="110"/>
    <x v="6"/>
    <n v="72836"/>
    <n v="4998"/>
    <n v="484"/>
    <n v="1734"/>
    <x v="82"/>
    <x v="4"/>
    <n v="660"/>
    <n v="33019"/>
  </r>
  <r>
    <s v="VID115"/>
    <x v="12"/>
    <x v="111"/>
    <x v="2"/>
    <n v="276508"/>
    <n v="17582"/>
    <n v="3322"/>
    <n v="5183"/>
    <x v="91"/>
    <x v="5"/>
    <n v="27"/>
    <n v="97699.5"/>
  </r>
  <r>
    <s v="VID116"/>
    <x v="17"/>
    <x v="112"/>
    <x v="0"/>
    <n v="169584"/>
    <n v="12572"/>
    <n v="2239"/>
    <n v="3964"/>
    <x v="92"/>
    <x v="0"/>
    <n v="760"/>
    <n v="11023"/>
  </r>
  <r>
    <s v="VID117"/>
    <x v="4"/>
    <x v="113"/>
    <x v="3"/>
    <n v="455539"/>
    <n v="40038"/>
    <n v="6275"/>
    <n v="6681"/>
    <x v="93"/>
    <x v="1"/>
    <n v="88"/>
    <n v="62257"/>
  </r>
  <r>
    <s v="VID118"/>
    <x v="16"/>
    <x v="114"/>
    <x v="4"/>
    <n v="466389"/>
    <n v="28114"/>
    <n v="1358"/>
    <n v="7017"/>
    <x v="21"/>
    <x v="4"/>
    <n v="905"/>
    <n v="62962.5"/>
  </r>
  <r>
    <s v="VID119"/>
    <x v="7"/>
    <x v="115"/>
    <x v="1"/>
    <n v="339496"/>
    <n v="11748"/>
    <n v="494"/>
    <n v="4976"/>
    <x v="62"/>
    <x v="0"/>
    <n v="820"/>
    <n v="115994.5"/>
  </r>
  <r>
    <s v="VID120"/>
    <x v="13"/>
    <x v="116"/>
    <x v="2"/>
    <n v="391522"/>
    <n v="17717"/>
    <n v="5065"/>
    <n v="6974"/>
    <x v="94"/>
    <x v="2"/>
    <n v="672"/>
    <n v="19576.099999999999"/>
  </r>
  <r>
    <s v="VID121"/>
    <x v="13"/>
    <x v="117"/>
    <x v="4"/>
    <n v="420170"/>
    <n v="10033"/>
    <n v="3516"/>
    <n v="5455"/>
    <x v="22"/>
    <x v="6"/>
    <n v="898"/>
    <n v="123950.1"/>
  </r>
  <r>
    <s v="VID122"/>
    <x v="0"/>
    <x v="118"/>
    <x v="7"/>
    <n v="472235"/>
    <n v="28838"/>
    <n v="1058"/>
    <n v="8113"/>
    <x v="95"/>
    <x v="6"/>
    <n v="770"/>
    <n v="134587"/>
  </r>
  <r>
    <s v="VID123"/>
    <x v="16"/>
    <x v="119"/>
    <x v="1"/>
    <n v="366555"/>
    <n v="19855"/>
    <n v="2166"/>
    <n v="5721"/>
    <x v="96"/>
    <x v="5"/>
    <n v="351"/>
    <n v="43375.7"/>
  </r>
  <r>
    <s v="VID124"/>
    <x v="14"/>
    <x v="60"/>
    <x v="6"/>
    <n v="120003"/>
    <n v="4973"/>
    <n v="1361"/>
    <n v="2658"/>
    <x v="97"/>
    <x v="3"/>
    <n v="366"/>
    <n v="49001.2"/>
  </r>
  <r>
    <s v="VID125"/>
    <x v="2"/>
    <x v="120"/>
    <x v="6"/>
    <n v="220594"/>
    <n v="10275"/>
    <n v="778"/>
    <n v="2874"/>
    <x v="93"/>
    <x v="3"/>
    <n v="136"/>
    <n v="30147.8"/>
  </r>
  <r>
    <s v="VID126"/>
    <x v="4"/>
    <x v="121"/>
    <x v="0"/>
    <n v="74356"/>
    <n v="5253"/>
    <n v="589"/>
    <n v="1783"/>
    <x v="98"/>
    <x v="2"/>
    <n v="522"/>
    <n v="28255.3"/>
  </r>
  <r>
    <s v="VID127"/>
    <x v="9"/>
    <x v="122"/>
    <x v="6"/>
    <n v="225580"/>
    <n v="7811"/>
    <n v="560"/>
    <n v="4235"/>
    <x v="43"/>
    <x v="4"/>
    <n v="131"/>
    <n v="55643.1"/>
  </r>
  <r>
    <s v="VID128"/>
    <x v="15"/>
    <x v="123"/>
    <x v="0"/>
    <n v="136348"/>
    <n v="11685"/>
    <n v="716"/>
    <n v="2830"/>
    <x v="13"/>
    <x v="4"/>
    <n v="635"/>
    <n v="67946.8"/>
  </r>
  <r>
    <s v="VID129"/>
    <x v="0"/>
    <x v="124"/>
    <x v="4"/>
    <n v="475433"/>
    <n v="33806"/>
    <n v="6271"/>
    <n v="3543"/>
    <x v="99"/>
    <x v="1"/>
    <n v="889"/>
    <n v="34072.699999999997"/>
  </r>
  <r>
    <s v="VID130"/>
    <x v="16"/>
    <x v="125"/>
    <x v="6"/>
    <n v="220413"/>
    <n v="6649"/>
    <n v="1550"/>
    <n v="2004"/>
    <x v="100"/>
    <x v="4"/>
    <n v="39"/>
    <n v="34898.699999999997"/>
  </r>
  <r>
    <s v="VID131"/>
    <x v="6"/>
    <x v="126"/>
    <x v="6"/>
    <n v="412321"/>
    <n v="25679"/>
    <n v="4721"/>
    <n v="8172"/>
    <x v="74"/>
    <x v="1"/>
    <n v="769"/>
    <n v="18554.400000000001"/>
  </r>
  <r>
    <s v="VID132"/>
    <x v="7"/>
    <x v="127"/>
    <x v="4"/>
    <n v="199139"/>
    <n v="6281"/>
    <n v="1573"/>
    <n v="3230"/>
    <x v="29"/>
    <x v="0"/>
    <n v="685"/>
    <n v="44806.3"/>
  </r>
  <r>
    <s v="VID133"/>
    <x v="4"/>
    <x v="128"/>
    <x v="2"/>
    <n v="415564"/>
    <n v="24275"/>
    <n v="4970"/>
    <n v="6130"/>
    <x v="101"/>
    <x v="7"/>
    <n v="992"/>
    <n v="192544.7"/>
  </r>
  <r>
    <s v="VID134"/>
    <x v="17"/>
    <x v="129"/>
    <x v="5"/>
    <n v="113131"/>
    <n v="7004"/>
    <n v="878"/>
    <n v="1779"/>
    <x v="102"/>
    <x v="2"/>
    <n v="315"/>
    <n v="14329.9"/>
  </r>
  <r>
    <s v="VID135"/>
    <x v="14"/>
    <x v="130"/>
    <x v="3"/>
    <n v="284990"/>
    <n v="25820"/>
    <n v="4053"/>
    <n v="1450"/>
    <x v="103"/>
    <x v="6"/>
    <n v="367"/>
    <n v="43223.5"/>
  </r>
  <r>
    <s v="VID136"/>
    <x v="3"/>
    <x v="131"/>
    <x v="5"/>
    <n v="110598"/>
    <n v="8452"/>
    <n v="829"/>
    <n v="1474"/>
    <x v="58"/>
    <x v="0"/>
    <n v="72"/>
    <n v="22488.3"/>
  </r>
  <r>
    <s v="VID137"/>
    <x v="4"/>
    <x v="132"/>
    <x v="0"/>
    <n v="431140"/>
    <n v="16183"/>
    <n v="1320"/>
    <n v="10091"/>
    <x v="104"/>
    <x v="1"/>
    <n v="122"/>
    <n v="85509.4"/>
  </r>
  <r>
    <s v="VID138"/>
    <x v="16"/>
    <x v="133"/>
    <x v="5"/>
    <n v="31996"/>
    <n v="2185"/>
    <n v="143"/>
    <n v="777"/>
    <x v="105"/>
    <x v="5"/>
    <n v="411"/>
    <n v="9278.7999999999993"/>
  </r>
  <r>
    <s v="VID139"/>
    <x v="16"/>
    <x v="134"/>
    <x v="7"/>
    <n v="312217"/>
    <n v="7838"/>
    <n v="391"/>
    <n v="2589"/>
    <x v="95"/>
    <x v="4"/>
    <n v="379"/>
    <n v="88981.8"/>
  </r>
  <r>
    <s v="VID140"/>
    <x v="15"/>
    <x v="135"/>
    <x v="4"/>
    <n v="385507"/>
    <n v="15158"/>
    <n v="4466"/>
    <n v="3236"/>
    <x v="10"/>
    <x v="0"/>
    <n v="908"/>
    <n v="145850.1"/>
  </r>
  <r>
    <s v="VID141"/>
    <x v="15"/>
    <x v="136"/>
    <x v="3"/>
    <n v="402535"/>
    <n v="9175"/>
    <n v="5490"/>
    <n v="7706"/>
    <x v="77"/>
    <x v="1"/>
    <n v="982"/>
    <n v="145583.5"/>
  </r>
  <r>
    <s v="VID142"/>
    <x v="2"/>
    <x v="137"/>
    <x v="0"/>
    <n v="7940"/>
    <n v="507"/>
    <n v="108"/>
    <n v="102"/>
    <x v="106"/>
    <x v="6"/>
    <n v="680"/>
    <n v="3056.9"/>
  </r>
  <r>
    <s v="VID143"/>
    <x v="3"/>
    <x v="138"/>
    <x v="3"/>
    <n v="423430"/>
    <n v="16317"/>
    <n v="2532"/>
    <n v="8670"/>
    <x v="10"/>
    <x v="1"/>
    <n v="795"/>
    <n v="160197.70000000001"/>
  </r>
  <r>
    <s v="VID144"/>
    <x v="10"/>
    <x v="139"/>
    <x v="0"/>
    <n v="216812"/>
    <n v="16654"/>
    <n v="1085"/>
    <n v="1947"/>
    <x v="107"/>
    <x v="6"/>
    <n v="449"/>
    <n v="66850.399999999994"/>
  </r>
  <r>
    <s v="VID145"/>
    <x v="7"/>
    <x v="140"/>
    <x v="7"/>
    <n v="273686"/>
    <n v="25908"/>
    <n v="3835"/>
    <n v="6641"/>
    <x v="80"/>
    <x v="6"/>
    <n v="456"/>
    <n v="89404.1"/>
  </r>
  <r>
    <s v="VID146"/>
    <x v="4"/>
    <x v="141"/>
    <x v="4"/>
    <n v="349612"/>
    <n v="16006"/>
    <n v="4442"/>
    <n v="1979"/>
    <x v="48"/>
    <x v="4"/>
    <n v="968"/>
    <n v="157325.4"/>
  </r>
  <r>
    <s v="VID147"/>
    <x v="3"/>
    <x v="142"/>
    <x v="2"/>
    <n v="241407"/>
    <n v="10634"/>
    <n v="2897"/>
    <n v="4618"/>
    <x v="108"/>
    <x v="2"/>
    <n v="795"/>
    <n v="79664.3"/>
  </r>
  <r>
    <s v="VID148"/>
    <x v="16"/>
    <x v="143"/>
    <x v="4"/>
    <n v="447533"/>
    <n v="25097"/>
    <n v="6169"/>
    <n v="3676"/>
    <x v="109"/>
    <x v="5"/>
    <n v="344"/>
    <n v="148431.79999999999"/>
  </r>
  <r>
    <s v="VID149"/>
    <x v="6"/>
    <x v="144"/>
    <x v="4"/>
    <n v="86331"/>
    <n v="2446"/>
    <n v="144"/>
    <n v="960"/>
    <x v="110"/>
    <x v="6"/>
    <n v="963"/>
    <n v="17841.7"/>
  </r>
  <r>
    <s v="VID150"/>
    <x v="4"/>
    <x v="145"/>
    <x v="7"/>
    <n v="18595"/>
    <n v="1517"/>
    <n v="250"/>
    <n v="231"/>
    <x v="111"/>
    <x v="4"/>
    <n v="917"/>
    <n v="4493.8"/>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0">
  <r>
    <s v="VID001"/>
    <x v="0"/>
    <d v="2015-05-16T00:00:00"/>
    <s v="Cooking"/>
    <n v="192367"/>
    <n v="16159"/>
    <n v="2255"/>
    <n v="4756"/>
    <n v="16.399999999999999"/>
    <s v="Brazil"/>
    <n v="885"/>
    <n v="52580.3"/>
    <x v="0"/>
  </r>
  <r>
    <s v="VID002"/>
    <x v="1"/>
    <d v="2022-08-25T00:00:00"/>
    <s v="Fitness"/>
    <n v="234889"/>
    <n v="8907"/>
    <n v="2006"/>
    <n v="2138"/>
    <n v="5.9"/>
    <s v="USA"/>
    <n v="141"/>
    <n v="23097.4"/>
    <x v="1"/>
  </r>
  <r>
    <s v="VID003"/>
    <x v="2"/>
    <d v="2025-03-24T00:00:00"/>
    <s v="Travel"/>
    <n v="67488"/>
    <n v="4176"/>
    <n v="151"/>
    <n v="1119"/>
    <n v="11.5"/>
    <s v="UK"/>
    <n v="903"/>
    <n v="12935.2"/>
    <x v="2"/>
  </r>
  <r>
    <s v="VID004"/>
    <x v="3"/>
    <d v="2015-04-01T00:00:00"/>
    <s v="Travel"/>
    <n v="117905"/>
    <n v="5418"/>
    <n v="1312"/>
    <n v="732"/>
    <n v="23.4"/>
    <s v="Australia"/>
    <n v="487"/>
    <n v="45982.9"/>
    <x v="3"/>
  </r>
  <r>
    <s v="VID005"/>
    <x v="4"/>
    <d v="2017-05-13T00:00:00"/>
    <s v="Tech"/>
    <n v="209434"/>
    <n v="9039"/>
    <n v="1794"/>
    <n v="2469"/>
    <n v="4.9000000000000004"/>
    <s v="USA"/>
    <n v="14"/>
    <n v="17103.8"/>
    <x v="4"/>
  </r>
  <r>
    <s v="VID006"/>
    <x v="5"/>
    <d v="2022-07-29T00:00:00"/>
    <s v="Fitness"/>
    <n v="253067"/>
    <n v="11239"/>
    <n v="749"/>
    <n v="4604"/>
    <n v="3.6"/>
    <s v="USA"/>
    <n v="772"/>
    <n v="15184"/>
    <x v="5"/>
  </r>
  <r>
    <s v="VID007"/>
    <x v="6"/>
    <d v="2025-08-01T00:00:00"/>
    <s v="Fitness"/>
    <n v="24079"/>
    <n v="2231"/>
    <n v="359"/>
    <n v="330"/>
    <n v="9"/>
    <s v="India"/>
    <n v="929"/>
    <n v="3611.8"/>
    <x v="6"/>
  </r>
  <r>
    <s v="VID008"/>
    <x v="7"/>
    <d v="2024-05-01T00:00:00"/>
    <s v="Music"/>
    <n v="208869"/>
    <n v="20415"/>
    <n v="1013"/>
    <n v="1824"/>
    <n v="26.8"/>
    <s v="Japan"/>
    <n v="381"/>
    <n v="93294.8"/>
    <x v="7"/>
  </r>
  <r>
    <s v="VID009"/>
    <x v="2"/>
    <d v="2018-11-10T00:00:00"/>
    <s v="Fitness"/>
    <n v="129871"/>
    <n v="3269"/>
    <n v="1775"/>
    <n v="967"/>
    <n v="23.5"/>
    <s v="Japan"/>
    <n v="615"/>
    <n v="50866.1"/>
    <x v="8"/>
  </r>
  <r>
    <s v="VID010"/>
    <x v="1"/>
    <d v="2016-07-31T00:00:00"/>
    <s v="Travel"/>
    <n v="45207"/>
    <n v="3485"/>
    <n v="572"/>
    <n v="941"/>
    <n v="25"/>
    <s v="Germany"/>
    <n v="866"/>
    <n v="18836.2"/>
    <x v="9"/>
  </r>
  <r>
    <s v="VID011"/>
    <x v="8"/>
    <d v="2025-03-17T00:00:00"/>
    <s v="Fitness"/>
    <n v="491527"/>
    <n v="15690"/>
    <n v="685"/>
    <n v="3981"/>
    <n v="22.7"/>
    <s v="India"/>
    <n v="515"/>
    <n v="185961"/>
    <x v="10"/>
  </r>
  <r>
    <s v="VID012"/>
    <x v="0"/>
    <d v="2016-02-26T00:00:00"/>
    <s v="Fitness"/>
    <n v="48844"/>
    <n v="3517"/>
    <n v="704"/>
    <n v="793"/>
    <n v="3.7"/>
    <s v="UK"/>
    <n v="445"/>
    <n v="3012"/>
    <x v="11"/>
  </r>
  <r>
    <s v="VID013"/>
    <x v="3"/>
    <d v="2020-06-05T00:00:00"/>
    <s v="Travel"/>
    <n v="136562"/>
    <n v="8875"/>
    <n v="1400"/>
    <n v="2985"/>
    <n v="23.4"/>
    <s v="UK"/>
    <n v="429"/>
    <n v="53259.199999999997"/>
    <x v="12"/>
  </r>
  <r>
    <s v="VID014"/>
    <x v="3"/>
    <d v="2024-10-12T00:00:00"/>
    <s v="Travel"/>
    <n v="197043"/>
    <n v="13533"/>
    <n v="857"/>
    <n v="1689"/>
    <n v="7.8"/>
    <s v="India"/>
    <n v="810"/>
    <n v="25615.599999999999"/>
    <x v="13"/>
  </r>
  <r>
    <s v="VID015"/>
    <x v="9"/>
    <d v="2015-01-30T00:00:00"/>
    <s v="Travel"/>
    <n v="215378"/>
    <n v="19023"/>
    <n v="248"/>
    <n v="2291"/>
    <n v="29.9"/>
    <s v="USA"/>
    <n v="276"/>
    <n v="107330"/>
    <x v="14"/>
  </r>
  <r>
    <s v="VID016"/>
    <x v="1"/>
    <d v="2025-07-12T00:00:00"/>
    <s v="Fitness"/>
    <n v="210028"/>
    <n v="19846"/>
    <n v="1476"/>
    <n v="3359"/>
    <n v="21.4"/>
    <s v="USA"/>
    <n v="623"/>
    <n v="74910"/>
    <x v="15"/>
  </r>
  <r>
    <s v="VID017"/>
    <x v="1"/>
    <d v="2021-03-05T00:00:00"/>
    <s v="Lifestyle"/>
    <n v="69692"/>
    <n v="3852"/>
    <n v="773"/>
    <n v="1222"/>
    <n v="9.4"/>
    <s v="UK"/>
    <n v="192"/>
    <n v="10918.4"/>
    <x v="16"/>
  </r>
  <r>
    <s v="VID018"/>
    <x v="6"/>
    <d v="2021-03-28T00:00:00"/>
    <s v="Travel"/>
    <n v="32966"/>
    <n v="1894"/>
    <n v="283"/>
    <n v="714"/>
    <n v="10.4"/>
    <s v="Japan"/>
    <n v="416"/>
    <n v="5714.1"/>
    <x v="17"/>
  </r>
  <r>
    <s v="VID019"/>
    <x v="10"/>
    <d v="2022-10-08T00:00:00"/>
    <s v="Lifestyle"/>
    <n v="494009"/>
    <n v="10650"/>
    <n v="2767"/>
    <n v="7921"/>
    <n v="6.4"/>
    <s v="Japan"/>
    <n v="355"/>
    <n v="52694.3"/>
    <x v="18"/>
  </r>
  <r>
    <s v="VID020"/>
    <x v="5"/>
    <d v="2016-12-25T00:00:00"/>
    <s v="Fitness"/>
    <n v="474837"/>
    <n v="46982"/>
    <n v="1344"/>
    <n v="3104"/>
    <n v="25.3"/>
    <s v="Canada"/>
    <n v="797"/>
    <n v="200222.9"/>
    <x v="19"/>
  </r>
  <r>
    <s v="VID021"/>
    <x v="2"/>
    <d v="2019-09-16T00:00:00"/>
    <s v="Music"/>
    <n v="285169"/>
    <n v="21993"/>
    <n v="3178"/>
    <n v="1813"/>
    <n v="26.2"/>
    <s v="UK"/>
    <n v="252"/>
    <n v="124523.8"/>
    <x v="20"/>
  </r>
  <r>
    <s v="VID022"/>
    <x v="11"/>
    <d v="2015-06-24T00:00:00"/>
    <s v="Lifestyle"/>
    <n v="115993"/>
    <n v="8906"/>
    <n v="1052"/>
    <n v="2849"/>
    <n v="27.1"/>
    <s v="Japan"/>
    <n v="576"/>
    <n v="52390.2"/>
    <x v="21"/>
  </r>
  <r>
    <s v="VID023"/>
    <x v="12"/>
    <d v="2015-08-03T00:00:00"/>
    <s v="Education"/>
    <n v="371573"/>
    <n v="18465"/>
    <n v="4849"/>
    <n v="6591"/>
    <n v="8.1"/>
    <s v="Canada"/>
    <n v="491"/>
    <n v="50162.400000000001"/>
    <x v="22"/>
  </r>
  <r>
    <s v="VID024"/>
    <x v="7"/>
    <d v="2016-11-16T00:00:00"/>
    <s v="Education"/>
    <n v="14895"/>
    <n v="1106"/>
    <n v="196"/>
    <n v="80"/>
    <n v="17.7"/>
    <s v="Germany"/>
    <n v="276"/>
    <n v="4394"/>
    <x v="23"/>
  </r>
  <r>
    <s v="VID025"/>
    <x v="13"/>
    <d v="2016-07-27T00:00:00"/>
    <s v="Cooking"/>
    <n v="420470"/>
    <n v="17405"/>
    <n v="2246"/>
    <n v="9872"/>
    <n v="13.7"/>
    <s v="Brazil"/>
    <n v="17"/>
    <n v="96007.3"/>
    <x v="24"/>
  </r>
  <r>
    <s v="VID026"/>
    <x v="14"/>
    <d v="2016-10-19T00:00:00"/>
    <s v="Travel"/>
    <n v="250933"/>
    <n v="10490"/>
    <n v="1568"/>
    <n v="3226"/>
    <n v="11.1"/>
    <s v="Brazil"/>
    <n v="106"/>
    <n v="46422.6"/>
    <x v="25"/>
  </r>
  <r>
    <s v="VID027"/>
    <x v="0"/>
    <d v="2016-06-12T00:00:00"/>
    <s v="Cooking"/>
    <n v="460131"/>
    <n v="15086"/>
    <n v="4848"/>
    <n v="4032"/>
    <n v="4.4000000000000004"/>
    <s v="Japan"/>
    <n v="815"/>
    <n v="33742.9"/>
    <x v="26"/>
  </r>
  <r>
    <s v="VID028"/>
    <x v="0"/>
    <d v="2021-01-16T00:00:00"/>
    <s v="Fitness"/>
    <n v="405923"/>
    <n v="22163"/>
    <n v="516"/>
    <n v="5258"/>
    <n v="18.600000000000001"/>
    <s v="USA"/>
    <n v="311"/>
    <n v="125836.1"/>
    <x v="27"/>
  </r>
  <r>
    <s v="VID029"/>
    <x v="14"/>
    <d v="2018-02-28T00:00:00"/>
    <s v="Entertainment"/>
    <n v="449881"/>
    <n v="11919"/>
    <n v="2816"/>
    <n v="3528"/>
    <n v="26.2"/>
    <s v="USA"/>
    <n v="356"/>
    <n v="196448"/>
    <x v="28"/>
  </r>
  <r>
    <s v="VID030"/>
    <x v="8"/>
    <d v="2023-03-01T00:00:00"/>
    <s v="Music"/>
    <n v="92686"/>
    <n v="5747"/>
    <n v="110"/>
    <n v="1848"/>
    <n v="6.9"/>
    <s v="Germany"/>
    <n v="818"/>
    <n v="10658.9"/>
    <x v="29"/>
  </r>
  <r>
    <s v="VID031"/>
    <x v="2"/>
    <d v="2023-10-14T00:00:00"/>
    <s v="Tech"/>
    <n v="420347"/>
    <n v="19017"/>
    <n v="5282"/>
    <n v="7568"/>
    <n v="5"/>
    <s v="USA"/>
    <n v="715"/>
    <n v="35028.9"/>
    <x v="30"/>
  </r>
  <r>
    <s v="VID032"/>
    <x v="4"/>
    <d v="2024-12-05T00:00:00"/>
    <s v="Fitness"/>
    <n v="208765"/>
    <n v="17676"/>
    <n v="1584"/>
    <n v="2763"/>
    <n v="13.5"/>
    <s v="USA"/>
    <n v="81"/>
    <n v="46972.1"/>
    <x v="31"/>
  </r>
  <r>
    <s v="VID033"/>
    <x v="6"/>
    <d v="2017-08-08T00:00:00"/>
    <s v="Fitness"/>
    <n v="438413"/>
    <n v="21319"/>
    <n v="545"/>
    <n v="4181"/>
    <n v="15.3"/>
    <s v="Canada"/>
    <n v="408"/>
    <n v="111795.3"/>
    <x v="32"/>
  </r>
  <r>
    <s v="VID034"/>
    <x v="10"/>
    <d v="2023-12-26T00:00:00"/>
    <s v="Fitness"/>
    <n v="451743"/>
    <n v="10708"/>
    <n v="2666"/>
    <n v="9185"/>
    <n v="26.7"/>
    <s v="Canada"/>
    <n v="13"/>
    <n v="201025.6"/>
    <x v="33"/>
  </r>
  <r>
    <s v="VID035"/>
    <x v="10"/>
    <d v="2015-03-01T00:00:00"/>
    <s v="Lifestyle"/>
    <n v="449864"/>
    <n v="39764"/>
    <n v="3456"/>
    <n v="6881"/>
    <n v="22.6"/>
    <s v="Canada"/>
    <n v="987"/>
    <n v="169448.8"/>
    <x v="34"/>
  </r>
  <r>
    <s v="VID036"/>
    <x v="7"/>
    <d v="2016-07-19T00:00:00"/>
    <s v="Fitness"/>
    <n v="441339"/>
    <n v="23221"/>
    <n v="2495"/>
    <n v="11003"/>
    <n v="6.6"/>
    <s v="India"/>
    <n v="277"/>
    <n v="48547.3"/>
    <x v="35"/>
  </r>
  <r>
    <s v="VID037"/>
    <x v="13"/>
    <d v="2021-12-07T00:00:00"/>
    <s v="Travel"/>
    <n v="19162"/>
    <n v="1703"/>
    <n v="249"/>
    <n v="202"/>
    <n v="5.3"/>
    <s v="Brazil"/>
    <n v="113"/>
    <n v="1692.6"/>
    <x v="36"/>
  </r>
  <r>
    <s v="VID038"/>
    <x v="2"/>
    <d v="2023-09-16T00:00:00"/>
    <s v="Entertainment"/>
    <n v="438931"/>
    <n v="32949"/>
    <n v="2244"/>
    <n v="8220"/>
    <n v="5.0999999999999996"/>
    <s v="Germany"/>
    <n v="22"/>
    <n v="37309.1"/>
    <x v="37"/>
  </r>
  <r>
    <s v="VID039"/>
    <x v="9"/>
    <d v="2017-10-14T00:00:00"/>
    <s v="Music"/>
    <n v="456842"/>
    <n v="38910"/>
    <n v="3316"/>
    <n v="7559"/>
    <n v="13.9"/>
    <s v="USA"/>
    <n v="128"/>
    <n v="105835.1"/>
    <x v="38"/>
  </r>
  <r>
    <s v="VID040"/>
    <x v="2"/>
    <d v="2018-12-18T00:00:00"/>
    <s v="Education"/>
    <n v="22523"/>
    <n v="1475"/>
    <n v="244"/>
    <n v="321"/>
    <n v="5.4"/>
    <s v="USA"/>
    <n v="103"/>
    <n v="2027.1"/>
    <x v="39"/>
  </r>
  <r>
    <s v="VID041"/>
    <x v="3"/>
    <d v="2023-04-26T00:00:00"/>
    <s v="Travel"/>
    <n v="288765"/>
    <n v="21559"/>
    <n v="1861"/>
    <n v="2205"/>
    <n v="15"/>
    <s v="Germany"/>
    <n v="849"/>
    <n v="72191.199999999997"/>
    <x v="40"/>
  </r>
  <r>
    <s v="VID042"/>
    <x v="10"/>
    <d v="2020-01-27T00:00:00"/>
    <s v="Fitness"/>
    <n v="155863"/>
    <n v="15015"/>
    <n v="197"/>
    <n v="1310"/>
    <n v="15.3"/>
    <s v="Canada"/>
    <n v="634"/>
    <n v="39745.1"/>
    <x v="41"/>
  </r>
  <r>
    <s v="VID043"/>
    <x v="15"/>
    <d v="2017-09-14T00:00:00"/>
    <s v="Music"/>
    <n v="250922"/>
    <n v="8381"/>
    <n v="3121"/>
    <n v="5252"/>
    <n v="2"/>
    <s v="Australia"/>
    <n v="405"/>
    <n v="8364.1"/>
    <x v="42"/>
  </r>
  <r>
    <s v="VID044"/>
    <x v="4"/>
    <d v="2020-02-04T00:00:00"/>
    <s v="Education"/>
    <n v="353762"/>
    <n v="22134"/>
    <n v="3831"/>
    <n v="5151"/>
    <n v="25.9"/>
    <s v="Japan"/>
    <n v="498"/>
    <n v="152707.29999999999"/>
    <x v="43"/>
  </r>
  <r>
    <s v="VID045"/>
    <x v="7"/>
    <d v="2019-10-30T00:00:00"/>
    <s v="Fitness"/>
    <n v="203778"/>
    <n v="7838"/>
    <n v="1104"/>
    <n v="4232"/>
    <n v="26.9"/>
    <s v="India"/>
    <n v="103"/>
    <n v="91360.5"/>
    <x v="44"/>
  </r>
  <r>
    <s v="VID046"/>
    <x v="11"/>
    <d v="2024-01-22T00:00:00"/>
    <s v="Fitness"/>
    <n v="359673"/>
    <n v="25436"/>
    <n v="1655"/>
    <n v="8578"/>
    <n v="9.6"/>
    <s v="UK"/>
    <n v="524"/>
    <n v="57547.7"/>
    <x v="45"/>
  </r>
  <r>
    <s v="VID047"/>
    <x v="10"/>
    <d v="2015-05-16T00:00:00"/>
    <s v="Tech"/>
    <n v="216417"/>
    <n v="19267"/>
    <n v="3052"/>
    <n v="4449"/>
    <n v="14.8"/>
    <s v="UK"/>
    <n v="195"/>
    <n v="53382.9"/>
    <x v="46"/>
  </r>
  <r>
    <s v="VID048"/>
    <x v="16"/>
    <d v="2016-03-29T00:00:00"/>
    <s v="Music"/>
    <n v="271005"/>
    <n v="16285"/>
    <n v="3451"/>
    <n v="3597"/>
    <n v="22.6"/>
    <s v="UK"/>
    <n v="835"/>
    <n v="102078.6"/>
    <x v="47"/>
  </r>
  <r>
    <s v="VID049"/>
    <x v="13"/>
    <d v="2018-07-19T00:00:00"/>
    <s v="Travel"/>
    <n v="203003"/>
    <n v="16310"/>
    <n v="1517"/>
    <n v="4120"/>
    <n v="21.4"/>
    <s v="Germany"/>
    <n v="89"/>
    <n v="72404.399999999994"/>
    <x v="48"/>
  </r>
  <r>
    <s v="VID050"/>
    <x v="17"/>
    <d v="2015-05-02T00:00:00"/>
    <s v="Music"/>
    <n v="66673"/>
    <n v="6234"/>
    <n v="131"/>
    <n v="660"/>
    <n v="8.9"/>
    <s v="Canada"/>
    <n v="915"/>
    <n v="9889.7999999999993"/>
    <x v="49"/>
  </r>
  <r>
    <s v="VID051"/>
    <x v="7"/>
    <d v="2024-01-19T00:00:00"/>
    <s v="Music"/>
    <n v="161683"/>
    <n v="15113"/>
    <n v="194"/>
    <n v="2727"/>
    <n v="11.3"/>
    <s v="Australia"/>
    <n v="122"/>
    <n v="30450.3"/>
    <x v="50"/>
  </r>
  <r>
    <s v="VID052"/>
    <x v="2"/>
    <d v="2023-06-18T00:00:00"/>
    <s v="Education"/>
    <n v="385767"/>
    <n v="17069"/>
    <n v="5579"/>
    <n v="6032"/>
    <n v="11.7"/>
    <s v="Germany"/>
    <n v="175"/>
    <n v="75224.600000000006"/>
    <x v="51"/>
  </r>
  <r>
    <s v="VID053"/>
    <x v="12"/>
    <d v="2025-07-10T00:00:00"/>
    <s v="Fitness"/>
    <n v="9446"/>
    <n v="195"/>
    <n v="48"/>
    <n v="65"/>
    <n v="22.6"/>
    <s v="Australia"/>
    <n v="488"/>
    <n v="3558"/>
    <x v="52"/>
  </r>
  <r>
    <s v="VID054"/>
    <x v="9"/>
    <d v="2022-11-10T00:00:00"/>
    <s v="Travel"/>
    <n v="93440"/>
    <n v="6952"/>
    <n v="566"/>
    <n v="1908"/>
    <n v="5.7"/>
    <s v="Australia"/>
    <n v="565"/>
    <n v="8876.7999999999993"/>
    <x v="53"/>
  </r>
  <r>
    <s v="VID055"/>
    <x v="12"/>
    <d v="2017-10-21T00:00:00"/>
    <s v="Cooking"/>
    <n v="262102"/>
    <n v="12640"/>
    <n v="3503"/>
    <n v="6279"/>
    <n v="27"/>
    <s v="USA"/>
    <n v="174"/>
    <n v="117945.9"/>
    <x v="54"/>
  </r>
  <r>
    <s v="VID056"/>
    <x v="14"/>
    <d v="2022-04-19T00:00:00"/>
    <s v="Tech"/>
    <n v="421440"/>
    <n v="18167"/>
    <n v="5162"/>
    <n v="5525"/>
    <n v="18.399999999999999"/>
    <s v="USA"/>
    <n v="369"/>
    <n v="129241.60000000001"/>
    <x v="55"/>
  </r>
  <r>
    <s v="VID057"/>
    <x v="2"/>
    <d v="2015-03-22T00:00:00"/>
    <s v="Education"/>
    <n v="12784"/>
    <n v="778"/>
    <n v="56"/>
    <n v="155"/>
    <n v="11"/>
    <s v="Canada"/>
    <n v="268"/>
    <n v="2343.6999999999998"/>
    <x v="56"/>
  </r>
  <r>
    <s v="VID058"/>
    <x v="11"/>
    <d v="2025-04-03T00:00:00"/>
    <s v="Entertainment"/>
    <n v="379381"/>
    <n v="34037"/>
    <n v="5125"/>
    <n v="5564"/>
    <n v="16.100000000000001"/>
    <s v="Brazil"/>
    <n v="928"/>
    <n v="101800.6"/>
    <x v="57"/>
  </r>
  <r>
    <s v="VID059"/>
    <x v="1"/>
    <d v="2024-01-29T00:00:00"/>
    <s v="Education"/>
    <n v="422501"/>
    <n v="26095"/>
    <n v="1382"/>
    <n v="2601"/>
    <n v="14.1"/>
    <s v="Brazil"/>
    <n v="563"/>
    <n v="99287.7"/>
    <x v="58"/>
  </r>
  <r>
    <s v="VID060"/>
    <x v="12"/>
    <d v="2020-10-16T00:00:00"/>
    <s v="Travel"/>
    <n v="427290"/>
    <n v="26097"/>
    <n v="1561"/>
    <n v="10631"/>
    <n v="15.8"/>
    <s v="UK"/>
    <n v="830"/>
    <n v="112519.7"/>
    <x v="59"/>
  </r>
  <r>
    <s v="VID061"/>
    <x v="12"/>
    <d v="2022-07-29T00:00:00"/>
    <s v="Music"/>
    <n v="246861"/>
    <n v="11683"/>
    <n v="2184"/>
    <n v="2775"/>
    <n v="6.3"/>
    <s v="USA"/>
    <n v="671"/>
    <n v="25920.400000000001"/>
    <x v="60"/>
  </r>
  <r>
    <s v="VID062"/>
    <x v="8"/>
    <d v="2024-02-15T00:00:00"/>
    <s v="Tech"/>
    <n v="33601"/>
    <n v="750"/>
    <n v="255"/>
    <n v="329"/>
    <n v="27.9"/>
    <s v="USA"/>
    <n v="505"/>
    <n v="15624.5"/>
    <x v="61"/>
  </r>
  <r>
    <s v="VID063"/>
    <x v="16"/>
    <d v="2021-08-01T00:00:00"/>
    <s v="Tech"/>
    <n v="372843"/>
    <n v="29145"/>
    <n v="1862"/>
    <n v="3184"/>
    <n v="21.3"/>
    <s v="USA"/>
    <n v="206"/>
    <n v="132359.29999999999"/>
    <x v="62"/>
  </r>
  <r>
    <s v="VID064"/>
    <x v="9"/>
    <d v="2017-09-26T00:00:00"/>
    <s v="Tech"/>
    <n v="42097"/>
    <n v="3904"/>
    <n v="394"/>
    <n v="535"/>
    <n v="18.3"/>
    <s v="India"/>
    <n v="685"/>
    <n v="12839.6"/>
    <x v="63"/>
  </r>
  <r>
    <s v="VID065"/>
    <x v="16"/>
    <d v="2024-03-23T00:00:00"/>
    <s v="Travel"/>
    <n v="324690"/>
    <n v="12791"/>
    <n v="2605"/>
    <n v="6697"/>
    <n v="12.2"/>
    <s v="India"/>
    <n v="648"/>
    <n v="66020.3"/>
    <x v="64"/>
  </r>
  <r>
    <s v="VID066"/>
    <x v="16"/>
    <d v="2019-08-28T00:00:00"/>
    <s v="Cooking"/>
    <n v="148414"/>
    <n v="6413"/>
    <n v="815"/>
    <n v="1725"/>
    <n v="20.9"/>
    <s v="Canada"/>
    <n v="358"/>
    <n v="51697.5"/>
    <x v="65"/>
  </r>
  <r>
    <s v="VID067"/>
    <x v="15"/>
    <d v="2020-07-11T00:00:00"/>
    <s v="Travel"/>
    <n v="34604"/>
    <n v="1477"/>
    <n v="53"/>
    <n v="831"/>
    <n v="15.5"/>
    <s v="Japan"/>
    <n v="154"/>
    <n v="8939.4"/>
    <x v="66"/>
  </r>
  <r>
    <s v="VID068"/>
    <x v="6"/>
    <d v="2018-08-22T00:00:00"/>
    <s v="Entertainment"/>
    <n v="173088"/>
    <n v="16560"/>
    <n v="1727"/>
    <n v="3530"/>
    <n v="14.7"/>
    <s v="Canada"/>
    <n v="828"/>
    <n v="42406.6"/>
    <x v="67"/>
  </r>
  <r>
    <s v="VID069"/>
    <x v="8"/>
    <d v="2021-07-06T00:00:00"/>
    <s v="Education"/>
    <n v="257661"/>
    <n v="21841"/>
    <n v="2086"/>
    <n v="6115"/>
    <n v="20.5"/>
    <s v="Brazil"/>
    <n v="515"/>
    <n v="88034.2"/>
    <x v="68"/>
  </r>
  <r>
    <s v="VID070"/>
    <x v="6"/>
    <d v="2019-05-11T00:00:00"/>
    <s v="Education"/>
    <n v="176598"/>
    <n v="14493"/>
    <n v="2512"/>
    <n v="1492"/>
    <n v="16.100000000000001"/>
    <s v="Canada"/>
    <n v="914"/>
    <n v="47387.1"/>
    <x v="69"/>
  </r>
  <r>
    <s v="VID071"/>
    <x v="2"/>
    <d v="2016-05-20T00:00:00"/>
    <s v="Entertainment"/>
    <n v="276587"/>
    <n v="18810"/>
    <n v="2249"/>
    <n v="3590"/>
    <n v="22.1"/>
    <s v="Japan"/>
    <n v="876"/>
    <n v="101876.2"/>
    <x v="70"/>
  </r>
  <r>
    <s v="VID072"/>
    <x v="1"/>
    <d v="2021-03-29T00:00:00"/>
    <s v="Education"/>
    <n v="57897"/>
    <n v="2468"/>
    <n v="382"/>
    <n v="453"/>
    <n v="17.3"/>
    <s v="UK"/>
    <n v="666"/>
    <n v="16693.599999999999"/>
    <x v="71"/>
  </r>
  <r>
    <s v="VID073"/>
    <x v="7"/>
    <d v="2016-04-16T00:00:00"/>
    <s v="Lifestyle"/>
    <n v="337402"/>
    <n v="9673"/>
    <n v="1593"/>
    <n v="4489"/>
    <n v="25"/>
    <s v="UK"/>
    <n v="804"/>
    <n v="140584.20000000001"/>
    <x v="72"/>
  </r>
  <r>
    <s v="VID074"/>
    <x v="6"/>
    <d v="2017-10-01T00:00:00"/>
    <s v="Travel"/>
    <n v="61869"/>
    <n v="3209"/>
    <n v="492"/>
    <n v="598"/>
    <n v="25.2"/>
    <s v="India"/>
    <n v="644"/>
    <n v="25985"/>
    <x v="73"/>
  </r>
  <r>
    <s v="VID075"/>
    <x v="9"/>
    <d v="2022-01-18T00:00:00"/>
    <s v="Cooking"/>
    <n v="365582"/>
    <n v="25066"/>
    <n v="5285"/>
    <n v="8847"/>
    <n v="11.5"/>
    <s v="USA"/>
    <n v="377"/>
    <n v="70069.899999999994"/>
    <x v="74"/>
  </r>
  <r>
    <s v="VID076"/>
    <x v="9"/>
    <d v="2018-09-20T00:00:00"/>
    <s v="Tech"/>
    <n v="63812"/>
    <n v="3881"/>
    <n v="173"/>
    <n v="1113"/>
    <n v="7.8"/>
    <s v="India"/>
    <n v="391"/>
    <n v="8295.6"/>
    <x v="75"/>
  </r>
  <r>
    <s v="VID077"/>
    <x v="9"/>
    <d v="2015-01-30T00:00:00"/>
    <s v="Lifestyle"/>
    <n v="479981"/>
    <n v="36817"/>
    <n v="6191"/>
    <n v="7018"/>
    <n v="23.4"/>
    <s v="India"/>
    <n v="317"/>
    <n v="187192.6"/>
    <x v="76"/>
  </r>
  <r>
    <s v="VID078"/>
    <x v="3"/>
    <d v="2016-10-08T00:00:00"/>
    <s v="Education"/>
    <n v="119891"/>
    <n v="3249"/>
    <n v="1061"/>
    <n v="2936"/>
    <n v="10.4"/>
    <s v="Canada"/>
    <n v="20"/>
    <n v="20781.099999999999"/>
    <x v="77"/>
  </r>
  <r>
    <s v="VID079"/>
    <x v="10"/>
    <d v="2020-08-02T00:00:00"/>
    <s v="Music"/>
    <n v="259259"/>
    <n v="16230"/>
    <n v="1354"/>
    <n v="1527"/>
    <n v="3.2"/>
    <s v="Brazil"/>
    <n v="352"/>
    <n v="13827.1"/>
    <x v="78"/>
  </r>
  <r>
    <s v="VID080"/>
    <x v="17"/>
    <d v="2021-01-08T00:00:00"/>
    <s v="Lifestyle"/>
    <n v="250070"/>
    <n v="8024"/>
    <n v="3646"/>
    <n v="4913"/>
    <n v="26.6"/>
    <s v="India"/>
    <n v="231"/>
    <n v="110864.4"/>
    <x v="79"/>
  </r>
  <r>
    <s v="VID081"/>
    <x v="5"/>
    <d v="2017-03-03T00:00:00"/>
    <s v="Education"/>
    <n v="316169"/>
    <n v="11753"/>
    <n v="4555"/>
    <n v="3520"/>
    <n v="13.8"/>
    <s v="Germany"/>
    <n v="303"/>
    <n v="72718.899999999994"/>
    <x v="80"/>
  </r>
  <r>
    <s v="VID082"/>
    <x v="5"/>
    <d v="2023-11-22T00:00:00"/>
    <s v="Travel"/>
    <n v="305144"/>
    <n v="12038"/>
    <n v="2182"/>
    <n v="1918"/>
    <n v="16.2"/>
    <s v="India"/>
    <n v="635"/>
    <n v="82388.899999999994"/>
    <x v="81"/>
  </r>
  <r>
    <s v="VID083"/>
    <x v="7"/>
    <d v="2021-06-05T00:00:00"/>
    <s v="Travel"/>
    <n v="145894"/>
    <n v="4513"/>
    <n v="1468"/>
    <n v="966"/>
    <n v="17.899999999999999"/>
    <s v="Canada"/>
    <n v="695"/>
    <n v="43525"/>
    <x v="82"/>
  </r>
  <r>
    <s v="VID084"/>
    <x v="14"/>
    <d v="2017-12-13T00:00:00"/>
    <s v="Education"/>
    <n v="489649"/>
    <n v="27096"/>
    <n v="1904"/>
    <n v="6162"/>
    <n v="14.1"/>
    <s v="Japan"/>
    <n v="489"/>
    <n v="115067.5"/>
    <x v="83"/>
  </r>
  <r>
    <s v="VID085"/>
    <x v="0"/>
    <d v="2019-06-06T00:00:00"/>
    <s v="Travel"/>
    <n v="65727"/>
    <n v="1447"/>
    <n v="302"/>
    <n v="1628"/>
    <n v="6.1"/>
    <s v="Japan"/>
    <n v="675"/>
    <n v="6682.2"/>
    <x v="84"/>
  </r>
  <r>
    <s v="VID086"/>
    <x v="1"/>
    <d v="2020-05-27T00:00:00"/>
    <s v="Cooking"/>
    <n v="354317"/>
    <n v="22608"/>
    <n v="5111"/>
    <n v="3133"/>
    <n v="29.9"/>
    <s v="India"/>
    <n v="810"/>
    <n v="176568"/>
    <x v="85"/>
  </r>
  <r>
    <s v="VID087"/>
    <x v="3"/>
    <d v="2023-09-17T00:00:00"/>
    <s v="Travel"/>
    <n v="127915"/>
    <n v="5518"/>
    <n v="611"/>
    <n v="2893"/>
    <n v="24.2"/>
    <s v="Brazil"/>
    <n v="80"/>
    <n v="51592.4"/>
    <x v="86"/>
  </r>
  <r>
    <s v="VID088"/>
    <x v="13"/>
    <d v="2024-01-06T00:00:00"/>
    <s v="Cooking"/>
    <n v="297827"/>
    <n v="10035"/>
    <n v="2465"/>
    <n v="5862"/>
    <n v="7.7"/>
    <s v="Germany"/>
    <n v="240"/>
    <n v="38221.1"/>
    <x v="87"/>
  </r>
  <r>
    <s v="VID089"/>
    <x v="2"/>
    <d v="2021-09-19T00:00:00"/>
    <s v="Cooking"/>
    <n v="3892"/>
    <n v="242"/>
    <n v="51"/>
    <n v="27"/>
    <n v="2.7"/>
    <s v="UK"/>
    <n v="917"/>
    <n v="175.1"/>
    <x v="88"/>
  </r>
  <r>
    <s v="VID090"/>
    <x v="17"/>
    <d v="2020-10-05T00:00:00"/>
    <s v="Cooking"/>
    <n v="253910"/>
    <n v="17288"/>
    <n v="390"/>
    <n v="5391"/>
    <n v="23.7"/>
    <s v="Brazil"/>
    <n v="24"/>
    <n v="100294.39999999999"/>
    <x v="89"/>
  </r>
  <r>
    <s v="VID091"/>
    <x v="13"/>
    <d v="2022-03-19T00:00:00"/>
    <s v="Cooking"/>
    <n v="375384"/>
    <n v="37266"/>
    <n v="4170"/>
    <n v="3645"/>
    <n v="5.8"/>
    <s v="Germany"/>
    <n v="655"/>
    <n v="36287.1"/>
    <x v="90"/>
  </r>
  <r>
    <s v="VID092"/>
    <x v="16"/>
    <d v="2018-03-07T00:00:00"/>
    <s v="Education"/>
    <n v="98338"/>
    <n v="4951"/>
    <n v="169"/>
    <n v="2281"/>
    <n v="11.5"/>
    <s v="Brazil"/>
    <n v="445"/>
    <n v="18848.099999999999"/>
    <x v="91"/>
  </r>
  <r>
    <s v="VID093"/>
    <x v="15"/>
    <d v="2015-02-04T00:00:00"/>
    <s v="Entertainment"/>
    <n v="404128"/>
    <n v="22372"/>
    <n v="3408"/>
    <n v="5703"/>
    <n v="15.8"/>
    <s v="India"/>
    <n v="947"/>
    <n v="106420.4"/>
    <x v="92"/>
  </r>
  <r>
    <s v="VID094"/>
    <x v="7"/>
    <d v="2019-07-09T00:00:00"/>
    <s v="Entertainment"/>
    <n v="87682"/>
    <n v="2793"/>
    <n v="1143"/>
    <n v="2012"/>
    <n v="21.7"/>
    <s v="Brazil"/>
    <n v="9"/>
    <n v="31711.7"/>
    <x v="93"/>
  </r>
  <r>
    <s v="VID095"/>
    <x v="4"/>
    <d v="2016-10-10T00:00:00"/>
    <s v="Travel"/>
    <n v="433575"/>
    <n v="29341"/>
    <n v="2532"/>
    <n v="4927"/>
    <n v="23.2"/>
    <s v="India"/>
    <n v="81"/>
    <n v="167649"/>
    <x v="94"/>
  </r>
  <r>
    <s v="VID096"/>
    <x v="17"/>
    <d v="2019-10-19T00:00:00"/>
    <s v="Tech"/>
    <n v="480499"/>
    <n v="27872"/>
    <n v="3047"/>
    <n v="10992"/>
    <n v="12.8"/>
    <s v="Japan"/>
    <n v="701"/>
    <n v="102506.5"/>
    <x v="95"/>
  </r>
  <r>
    <s v="VID097"/>
    <x v="9"/>
    <d v="2016-02-04T00:00:00"/>
    <s v="Lifestyle"/>
    <n v="109106"/>
    <n v="3906"/>
    <n v="494"/>
    <n v="1621"/>
    <n v="19.600000000000001"/>
    <s v="Australia"/>
    <n v="723"/>
    <n v="35641.300000000003"/>
    <x v="96"/>
  </r>
  <r>
    <s v="VID098"/>
    <x v="8"/>
    <d v="2015-08-21T00:00:00"/>
    <s v="Entertainment"/>
    <n v="79616"/>
    <n v="3977"/>
    <n v="672"/>
    <n v="649"/>
    <n v="11.5"/>
    <s v="Japan"/>
    <n v="338"/>
    <n v="15259.7"/>
    <x v="97"/>
  </r>
  <r>
    <s v="VID099"/>
    <x v="8"/>
    <d v="2024-07-17T00:00:00"/>
    <s v="Fitness"/>
    <n v="419368"/>
    <n v="9119"/>
    <n v="1431"/>
    <n v="9709"/>
    <n v="17.3"/>
    <s v="India"/>
    <n v="253"/>
    <n v="120917.8"/>
    <x v="98"/>
  </r>
  <r>
    <s v="VID100"/>
    <x v="16"/>
    <d v="2021-09-12T00:00:00"/>
    <s v="Entertainment"/>
    <n v="85097"/>
    <n v="6696"/>
    <n v="823"/>
    <n v="729"/>
    <n v="10"/>
    <s v="USA"/>
    <n v="394"/>
    <n v="14182.8"/>
    <x v="99"/>
  </r>
  <r>
    <s v="VID101"/>
    <x v="4"/>
    <d v="2016-07-05T00:00:00"/>
    <s v="Tech"/>
    <n v="182175"/>
    <n v="9375"/>
    <n v="1537"/>
    <n v="1923"/>
    <n v="27.2"/>
    <s v="USA"/>
    <n v="25"/>
    <n v="82586"/>
    <x v="100"/>
  </r>
  <r>
    <s v="VID102"/>
    <x v="5"/>
    <d v="2017-02-18T00:00:00"/>
    <s v="Tech"/>
    <n v="318267"/>
    <n v="17462"/>
    <n v="1971"/>
    <n v="3440"/>
    <n v="25.2"/>
    <s v="UK"/>
    <n v="912"/>
    <n v="133672.1"/>
    <x v="101"/>
  </r>
  <r>
    <s v="VID103"/>
    <x v="0"/>
    <d v="2020-01-04T00:00:00"/>
    <s v="Lifestyle"/>
    <n v="436933"/>
    <n v="29967"/>
    <n v="4992"/>
    <n v="4941"/>
    <n v="15.6"/>
    <s v="USA"/>
    <n v="400"/>
    <n v="113602.6"/>
    <x v="102"/>
  </r>
  <r>
    <s v="VID104"/>
    <x v="7"/>
    <d v="2024-12-27T00:00:00"/>
    <s v="Music"/>
    <n v="243840"/>
    <n v="9633"/>
    <n v="900"/>
    <n v="4915"/>
    <n v="9.8000000000000007"/>
    <s v="UK"/>
    <n v="848"/>
    <n v="39827.199999999997"/>
    <x v="103"/>
  </r>
  <r>
    <s v="VID105"/>
    <x v="3"/>
    <d v="2019-10-31T00:00:00"/>
    <s v="Music"/>
    <n v="397334"/>
    <n v="34675"/>
    <n v="999"/>
    <n v="7580"/>
    <n v="28.5"/>
    <s v="India"/>
    <n v="621"/>
    <n v="188733.6"/>
    <x v="104"/>
  </r>
  <r>
    <s v="VID106"/>
    <x v="15"/>
    <d v="2016-07-24T00:00:00"/>
    <s v="Travel"/>
    <n v="478344"/>
    <n v="26071"/>
    <n v="1629"/>
    <n v="9750"/>
    <n v="29.1"/>
    <s v="Germany"/>
    <n v="842"/>
    <n v="231996.79999999999"/>
    <x v="105"/>
  </r>
  <r>
    <s v="VID107"/>
    <x v="1"/>
    <d v="2018-04-11T00:00:00"/>
    <s v="Education"/>
    <n v="417208"/>
    <n v="9869"/>
    <n v="4319"/>
    <n v="5751"/>
    <n v="20.9"/>
    <s v="Germany"/>
    <n v="578"/>
    <n v="145327.5"/>
    <x v="106"/>
  </r>
  <r>
    <s v="VID108"/>
    <x v="1"/>
    <d v="2022-11-26T00:00:00"/>
    <s v="Tech"/>
    <n v="474132"/>
    <n v="17042"/>
    <n v="5549"/>
    <n v="6162"/>
    <n v="25.4"/>
    <s v="USA"/>
    <n v="848"/>
    <n v="200715.9"/>
    <x v="107"/>
  </r>
  <r>
    <s v="VID109"/>
    <x v="9"/>
    <d v="2023-12-25T00:00:00"/>
    <s v="Music"/>
    <n v="348478"/>
    <n v="20065"/>
    <n v="686"/>
    <n v="8436"/>
    <n v="21.5"/>
    <s v="UK"/>
    <n v="468"/>
    <n v="124871.3"/>
    <x v="108"/>
  </r>
  <r>
    <s v="VID110"/>
    <x v="10"/>
    <d v="2019-01-20T00:00:00"/>
    <s v="Music"/>
    <n v="228598"/>
    <n v="17060"/>
    <n v="1294"/>
    <n v="4818"/>
    <n v="14.6"/>
    <s v="Germany"/>
    <n v="167"/>
    <n v="55625.5"/>
    <x v="109"/>
  </r>
  <r>
    <s v="VID111"/>
    <x v="12"/>
    <d v="2025-07-08T00:00:00"/>
    <s v="Travel"/>
    <n v="356904"/>
    <n v="20964"/>
    <n v="3665"/>
    <n v="4063"/>
    <n v="23.7"/>
    <s v="USA"/>
    <n v="809"/>
    <n v="140977.1"/>
    <x v="110"/>
  </r>
  <r>
    <s v="VID112"/>
    <x v="1"/>
    <d v="2018-02-22T00:00:00"/>
    <s v="Lifestyle"/>
    <n v="201554"/>
    <n v="8048"/>
    <n v="1393"/>
    <n v="4301"/>
    <n v="8.1"/>
    <s v="Brazil"/>
    <n v="604"/>
    <n v="27209.8"/>
    <x v="111"/>
  </r>
  <r>
    <s v="VID113"/>
    <x v="16"/>
    <d v="2022-02-09T00:00:00"/>
    <s v="Music"/>
    <n v="97565"/>
    <n v="8692"/>
    <n v="392"/>
    <n v="1676"/>
    <n v="10.7"/>
    <s v="Canada"/>
    <n v="200"/>
    <n v="17399.099999999999"/>
    <x v="112"/>
  </r>
  <r>
    <s v="VID114"/>
    <x v="6"/>
    <d v="2022-04-15T00:00:00"/>
    <s v="Education"/>
    <n v="72836"/>
    <n v="4998"/>
    <n v="484"/>
    <n v="1734"/>
    <n v="27.2"/>
    <s v="India"/>
    <n v="660"/>
    <n v="33019"/>
    <x v="113"/>
  </r>
  <r>
    <s v="VID115"/>
    <x v="12"/>
    <d v="2024-10-05T00:00:00"/>
    <s v="Travel"/>
    <n v="276508"/>
    <n v="17582"/>
    <n v="3322"/>
    <n v="5183"/>
    <n v="21.2"/>
    <s v="Japan"/>
    <n v="27"/>
    <n v="97699.5"/>
    <x v="114"/>
  </r>
  <r>
    <s v="VID116"/>
    <x v="17"/>
    <d v="2023-08-21T00:00:00"/>
    <s v="Cooking"/>
    <n v="169584"/>
    <n v="12572"/>
    <n v="2239"/>
    <n v="3964"/>
    <n v="3.9"/>
    <s v="Brazil"/>
    <n v="760"/>
    <n v="11023"/>
    <x v="115"/>
  </r>
  <r>
    <s v="VID117"/>
    <x v="4"/>
    <d v="2015-11-25T00:00:00"/>
    <s v="Tech"/>
    <n v="455539"/>
    <n v="40038"/>
    <n v="6275"/>
    <n v="6681"/>
    <n v="8.1999999999999993"/>
    <s v="USA"/>
    <n v="88"/>
    <n v="62257"/>
    <x v="116"/>
  </r>
  <r>
    <s v="VID118"/>
    <x v="16"/>
    <d v="2020-05-30T00:00:00"/>
    <s v="Music"/>
    <n v="466389"/>
    <n v="28114"/>
    <n v="1358"/>
    <n v="7017"/>
    <n v="8.1"/>
    <s v="India"/>
    <n v="905"/>
    <n v="62962.5"/>
    <x v="117"/>
  </r>
  <r>
    <s v="VID119"/>
    <x v="7"/>
    <d v="2016-09-01T00:00:00"/>
    <s v="Fitness"/>
    <n v="339496"/>
    <n v="11748"/>
    <n v="494"/>
    <n v="4976"/>
    <n v="20.5"/>
    <s v="Brazil"/>
    <n v="820"/>
    <n v="115994.5"/>
    <x v="118"/>
  </r>
  <r>
    <s v="VID120"/>
    <x v="13"/>
    <d v="2024-10-23T00:00:00"/>
    <s v="Travel"/>
    <n v="391522"/>
    <n v="17717"/>
    <n v="5065"/>
    <n v="6974"/>
    <n v="3"/>
    <s v="UK"/>
    <n v="672"/>
    <n v="19576.099999999999"/>
    <x v="119"/>
  </r>
  <r>
    <s v="VID121"/>
    <x v="13"/>
    <d v="2022-06-08T00:00:00"/>
    <s v="Music"/>
    <n v="420170"/>
    <n v="10033"/>
    <n v="3516"/>
    <n v="5455"/>
    <n v="17.7"/>
    <s v="Germany"/>
    <n v="898"/>
    <n v="123950.1"/>
    <x v="120"/>
  </r>
  <r>
    <s v="VID122"/>
    <x v="0"/>
    <d v="2020-02-25T00:00:00"/>
    <s v="Entertainment"/>
    <n v="472235"/>
    <n v="28838"/>
    <n v="1058"/>
    <n v="8113"/>
    <n v="17.100000000000001"/>
    <s v="Germany"/>
    <n v="770"/>
    <n v="134587"/>
    <x v="121"/>
  </r>
  <r>
    <s v="VID123"/>
    <x v="16"/>
    <d v="2015-03-04T00:00:00"/>
    <s v="Fitness"/>
    <n v="366555"/>
    <n v="19855"/>
    <n v="2166"/>
    <n v="5721"/>
    <n v="7.1"/>
    <s v="Japan"/>
    <n v="351"/>
    <n v="43375.7"/>
    <x v="122"/>
  </r>
  <r>
    <s v="VID124"/>
    <x v="14"/>
    <d v="2021-08-01T00:00:00"/>
    <s v="Education"/>
    <n v="120003"/>
    <n v="4973"/>
    <n v="1361"/>
    <n v="2658"/>
    <n v="24.5"/>
    <s v="Australia"/>
    <n v="366"/>
    <n v="49001.2"/>
    <x v="123"/>
  </r>
  <r>
    <s v="VID125"/>
    <x v="2"/>
    <d v="2025-01-29T00:00:00"/>
    <s v="Education"/>
    <n v="220594"/>
    <n v="10275"/>
    <n v="778"/>
    <n v="2874"/>
    <n v="8.1999999999999993"/>
    <s v="Australia"/>
    <n v="136"/>
    <n v="30147.8"/>
    <x v="124"/>
  </r>
  <r>
    <s v="VID126"/>
    <x v="4"/>
    <d v="2018-06-12T00:00:00"/>
    <s v="Cooking"/>
    <n v="74356"/>
    <n v="5253"/>
    <n v="589"/>
    <n v="1783"/>
    <n v="22.8"/>
    <s v="UK"/>
    <n v="522"/>
    <n v="28255.3"/>
    <x v="125"/>
  </r>
  <r>
    <s v="VID127"/>
    <x v="9"/>
    <d v="2016-12-30T00:00:00"/>
    <s v="Education"/>
    <n v="225580"/>
    <n v="7811"/>
    <n v="560"/>
    <n v="4235"/>
    <n v="14.8"/>
    <s v="India"/>
    <n v="131"/>
    <n v="55643.1"/>
    <x v="126"/>
  </r>
  <r>
    <s v="VID128"/>
    <x v="15"/>
    <d v="2017-05-17T00:00:00"/>
    <s v="Cooking"/>
    <n v="136348"/>
    <n v="11685"/>
    <n v="716"/>
    <n v="2830"/>
    <n v="29.9"/>
    <s v="India"/>
    <n v="635"/>
    <n v="67946.8"/>
    <x v="127"/>
  </r>
  <r>
    <s v="VID129"/>
    <x v="0"/>
    <d v="2024-03-18T00:00:00"/>
    <s v="Music"/>
    <n v="475433"/>
    <n v="33806"/>
    <n v="6271"/>
    <n v="3543"/>
    <n v="4.3"/>
    <s v="USA"/>
    <n v="889"/>
    <n v="34072.699999999997"/>
    <x v="128"/>
  </r>
  <r>
    <s v="VID130"/>
    <x v="16"/>
    <d v="2025-08-29T00:00:00"/>
    <s v="Education"/>
    <n v="220413"/>
    <n v="6649"/>
    <n v="1550"/>
    <n v="2004"/>
    <n v="9.5"/>
    <s v="India"/>
    <n v="39"/>
    <n v="34898.699999999997"/>
    <x v="129"/>
  </r>
  <r>
    <s v="VID131"/>
    <x v="6"/>
    <d v="2024-02-28T00:00:00"/>
    <s v="Education"/>
    <n v="412321"/>
    <n v="25679"/>
    <n v="4721"/>
    <n v="8172"/>
    <n v="2.7"/>
    <s v="USA"/>
    <n v="769"/>
    <n v="18554.400000000001"/>
    <x v="130"/>
  </r>
  <r>
    <s v="VID132"/>
    <x v="7"/>
    <d v="2025-09-10T00:00:00"/>
    <s v="Music"/>
    <n v="199139"/>
    <n v="6281"/>
    <n v="1573"/>
    <n v="3230"/>
    <n v="13.5"/>
    <s v="Brazil"/>
    <n v="685"/>
    <n v="44806.3"/>
    <x v="131"/>
  </r>
  <r>
    <s v="VID133"/>
    <x v="4"/>
    <d v="2015-06-19T00:00:00"/>
    <s v="Travel"/>
    <n v="415564"/>
    <n v="24275"/>
    <n v="4970"/>
    <n v="6130"/>
    <n v="27.8"/>
    <s v="Canada"/>
    <n v="992"/>
    <n v="192544.7"/>
    <x v="132"/>
  </r>
  <r>
    <s v="VID134"/>
    <x v="17"/>
    <d v="2023-03-22T00:00:00"/>
    <s v="Lifestyle"/>
    <n v="113131"/>
    <n v="7004"/>
    <n v="878"/>
    <n v="1779"/>
    <n v="7.6"/>
    <s v="UK"/>
    <n v="315"/>
    <n v="14329.9"/>
    <x v="133"/>
  </r>
  <r>
    <s v="VID135"/>
    <x v="14"/>
    <d v="2015-01-19T00:00:00"/>
    <s v="Tech"/>
    <n v="284990"/>
    <n v="25820"/>
    <n v="4053"/>
    <n v="1450"/>
    <n v="9.1"/>
    <s v="Germany"/>
    <n v="367"/>
    <n v="43223.5"/>
    <x v="134"/>
  </r>
  <r>
    <s v="VID136"/>
    <x v="3"/>
    <d v="2022-05-19T00:00:00"/>
    <s v="Lifestyle"/>
    <n v="110598"/>
    <n v="8452"/>
    <n v="829"/>
    <n v="1474"/>
    <n v="12.2"/>
    <s v="Brazil"/>
    <n v="72"/>
    <n v="22488.3"/>
    <x v="135"/>
  </r>
  <r>
    <s v="VID137"/>
    <x v="4"/>
    <d v="2017-05-24T00:00:00"/>
    <s v="Cooking"/>
    <n v="431140"/>
    <n v="16183"/>
    <n v="1320"/>
    <n v="10091"/>
    <n v="11.9"/>
    <s v="USA"/>
    <n v="122"/>
    <n v="85509.4"/>
    <x v="136"/>
  </r>
  <r>
    <s v="VID138"/>
    <x v="16"/>
    <d v="2017-10-26T00:00:00"/>
    <s v="Lifestyle"/>
    <n v="31996"/>
    <n v="2185"/>
    <n v="143"/>
    <n v="777"/>
    <n v="17.399999999999999"/>
    <s v="Japan"/>
    <n v="411"/>
    <n v="9278.7999999999993"/>
    <x v="137"/>
  </r>
  <r>
    <s v="VID139"/>
    <x v="16"/>
    <d v="2017-07-28T00:00:00"/>
    <s v="Entertainment"/>
    <n v="312217"/>
    <n v="7838"/>
    <n v="391"/>
    <n v="2589"/>
    <n v="17.100000000000001"/>
    <s v="India"/>
    <n v="379"/>
    <n v="88981.8"/>
    <x v="138"/>
  </r>
  <r>
    <s v="VID140"/>
    <x v="15"/>
    <d v="2020-12-31T00:00:00"/>
    <s v="Music"/>
    <n v="385507"/>
    <n v="15158"/>
    <n v="4466"/>
    <n v="3236"/>
    <n v="22.7"/>
    <s v="Brazil"/>
    <n v="908"/>
    <n v="145850.1"/>
    <x v="139"/>
  </r>
  <r>
    <s v="VID141"/>
    <x v="15"/>
    <d v="2024-06-10T00:00:00"/>
    <s v="Tech"/>
    <n v="402535"/>
    <n v="9175"/>
    <n v="5490"/>
    <n v="7706"/>
    <n v="21.7"/>
    <s v="USA"/>
    <n v="982"/>
    <n v="145583.5"/>
    <x v="140"/>
  </r>
  <r>
    <s v="VID142"/>
    <x v="2"/>
    <d v="2016-06-04T00:00:00"/>
    <s v="Cooking"/>
    <n v="7940"/>
    <n v="507"/>
    <n v="108"/>
    <n v="102"/>
    <n v="23.1"/>
    <s v="Germany"/>
    <n v="680"/>
    <n v="3056.9"/>
    <x v="141"/>
  </r>
  <r>
    <s v="VID143"/>
    <x v="3"/>
    <d v="2024-08-29T00:00:00"/>
    <s v="Tech"/>
    <n v="423430"/>
    <n v="16317"/>
    <n v="2532"/>
    <n v="8670"/>
    <n v="22.7"/>
    <s v="USA"/>
    <n v="795"/>
    <n v="160197.70000000001"/>
    <x v="142"/>
  </r>
  <r>
    <s v="VID144"/>
    <x v="10"/>
    <d v="2024-12-12T00:00:00"/>
    <s v="Cooking"/>
    <n v="216812"/>
    <n v="16654"/>
    <n v="1085"/>
    <n v="1947"/>
    <n v="18.5"/>
    <s v="Germany"/>
    <n v="449"/>
    <n v="66850.399999999994"/>
    <x v="143"/>
  </r>
  <r>
    <s v="VID145"/>
    <x v="7"/>
    <d v="2020-02-29T00:00:00"/>
    <s v="Entertainment"/>
    <n v="273686"/>
    <n v="25908"/>
    <n v="3835"/>
    <n v="6641"/>
    <n v="19.600000000000001"/>
    <s v="Germany"/>
    <n v="456"/>
    <n v="89404.1"/>
    <x v="144"/>
  </r>
  <r>
    <s v="VID146"/>
    <x v="4"/>
    <d v="2020-06-12T00:00:00"/>
    <s v="Music"/>
    <n v="349612"/>
    <n v="16006"/>
    <n v="4442"/>
    <n v="1979"/>
    <n v="27"/>
    <s v="India"/>
    <n v="968"/>
    <n v="157325.4"/>
    <x v="145"/>
  </r>
  <r>
    <s v="VID147"/>
    <x v="3"/>
    <d v="2021-03-23T00:00:00"/>
    <s v="Travel"/>
    <n v="241407"/>
    <n v="10634"/>
    <n v="2897"/>
    <n v="4618"/>
    <n v="19.8"/>
    <s v="UK"/>
    <n v="795"/>
    <n v="79664.3"/>
    <x v="146"/>
  </r>
  <r>
    <s v="VID148"/>
    <x v="16"/>
    <d v="2020-10-13T00:00:00"/>
    <s v="Music"/>
    <n v="447533"/>
    <n v="25097"/>
    <n v="6169"/>
    <n v="3676"/>
    <n v="19.899999999999999"/>
    <s v="Japan"/>
    <n v="344"/>
    <n v="148431.79999999999"/>
    <x v="147"/>
  </r>
  <r>
    <s v="VID149"/>
    <x v="6"/>
    <d v="2017-03-27T00:00:00"/>
    <s v="Music"/>
    <n v="86331"/>
    <n v="2446"/>
    <n v="144"/>
    <n v="960"/>
    <n v="12.4"/>
    <s v="Germany"/>
    <n v="963"/>
    <n v="17841.7"/>
    <x v="148"/>
  </r>
  <r>
    <s v="VID150"/>
    <x v="4"/>
    <d v="2018-07-01T00:00:00"/>
    <s v="Entertainment"/>
    <n v="18595"/>
    <n v="1517"/>
    <n v="250"/>
    <n v="231"/>
    <n v="14.5"/>
    <s v="India"/>
    <n v="917"/>
    <n v="4493.8"/>
    <x v="14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7D93B4F-A913-4E7E-A2EA-A44B7E9F3651}" name="PivotTable10"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T7:U26" firstHeaderRow="1" firstDataRow="1" firstDataCol="1"/>
  <pivotFields count="13">
    <pivotField showAll="0"/>
    <pivotField axis="axisRow" showAll="0">
      <items count="19">
        <item x="17"/>
        <item x="8"/>
        <item x="11"/>
        <item x="10"/>
        <item x="9"/>
        <item x="12"/>
        <item x="2"/>
        <item x="13"/>
        <item x="16"/>
        <item x="1"/>
        <item x="5"/>
        <item x="7"/>
        <item x="14"/>
        <item x="4"/>
        <item x="3"/>
        <item x="6"/>
        <item x="15"/>
        <item x="0"/>
        <item t="default"/>
      </items>
    </pivotField>
    <pivotField numFmtId="164" showAll="0"/>
    <pivotField showAll="0"/>
    <pivotField showAll="0"/>
    <pivotField showAll="0"/>
    <pivotField showAll="0"/>
    <pivotField showAll="0"/>
    <pivotField showAll="0"/>
    <pivotField showAll="0"/>
    <pivotField showAll="0"/>
    <pivotField showAll="0"/>
    <pivotField dataField="1" showAll="0">
      <items count="151">
        <item x="52"/>
        <item x="18"/>
        <item x="98"/>
        <item x="84"/>
        <item x="61"/>
        <item x="140"/>
        <item x="106"/>
        <item x="33"/>
        <item x="120"/>
        <item x="138"/>
        <item x="8"/>
        <item x="28"/>
        <item x="77"/>
        <item x="148"/>
        <item x="72"/>
        <item x="129"/>
        <item x="82"/>
        <item x="131"/>
        <item x="93"/>
        <item x="10"/>
        <item x="79"/>
        <item x="26"/>
        <item x="42"/>
        <item x="87"/>
        <item x="118"/>
        <item x="126"/>
        <item x="96"/>
        <item x="107"/>
        <item x="80"/>
        <item x="136"/>
        <item x="1"/>
        <item x="44"/>
        <item x="142"/>
        <item x="139"/>
        <item x="64"/>
        <item x="81"/>
        <item x="103"/>
        <item x="111"/>
        <item x="24"/>
        <item x="123"/>
        <item x="25"/>
        <item x="71"/>
        <item x="66"/>
        <item x="55"/>
        <item x="86"/>
        <item x="4"/>
        <item x="65"/>
        <item x="146"/>
        <item x="51"/>
        <item x="5"/>
        <item x="30"/>
        <item x="119"/>
        <item x="145"/>
        <item x="3"/>
        <item x="124"/>
        <item x="60"/>
        <item x="54"/>
        <item x="32"/>
        <item x="22"/>
        <item x="97"/>
        <item x="91"/>
        <item x="100"/>
        <item x="73"/>
        <item x="35"/>
        <item x="122"/>
        <item x="105"/>
        <item x="27"/>
        <item x="101"/>
        <item x="16"/>
        <item x="83"/>
        <item x="92"/>
        <item x="147"/>
        <item x="17"/>
        <item x="108"/>
        <item x="95"/>
        <item x="132"/>
        <item x="110"/>
        <item x="47"/>
        <item x="117"/>
        <item x="75"/>
        <item x="56"/>
        <item x="121"/>
        <item x="59"/>
        <item x="58"/>
        <item x="2"/>
        <item x="133"/>
        <item x="29"/>
        <item x="88"/>
        <item x="130"/>
        <item x="43"/>
        <item x="78"/>
        <item x="114"/>
        <item x="85"/>
        <item x="141"/>
        <item x="12"/>
        <item x="39"/>
        <item x="94"/>
        <item x="70"/>
        <item x="89"/>
        <item x="137"/>
        <item x="74"/>
        <item x="102"/>
        <item x="113"/>
        <item x="13"/>
        <item x="125"/>
        <item x="45"/>
        <item x="128"/>
        <item x="11"/>
        <item x="115"/>
        <item x="23"/>
        <item x="53"/>
        <item x="109"/>
        <item x="40"/>
        <item x="37"/>
        <item x="135"/>
        <item x="76"/>
        <item x="21"/>
        <item x="143"/>
        <item x="9"/>
        <item x="20"/>
        <item x="62"/>
        <item x="99"/>
        <item x="48"/>
        <item x="149"/>
        <item x="69"/>
        <item x="0"/>
        <item x="31"/>
        <item x="68"/>
        <item x="38"/>
        <item x="127"/>
        <item x="104"/>
        <item x="116"/>
        <item x="14"/>
        <item x="34"/>
        <item x="36"/>
        <item x="46"/>
        <item x="112"/>
        <item x="57"/>
        <item x="134"/>
        <item x="6"/>
        <item x="63"/>
        <item x="50"/>
        <item x="49"/>
        <item x="15"/>
        <item x="144"/>
        <item x="67"/>
        <item x="41"/>
        <item x="7"/>
        <item x="19"/>
        <item x="90"/>
        <item t="default"/>
      </items>
    </pivotField>
  </pivotFields>
  <rowFields count="1">
    <field x="1"/>
  </rowFields>
  <rowItems count="19">
    <i>
      <x/>
    </i>
    <i>
      <x v="1"/>
    </i>
    <i>
      <x v="2"/>
    </i>
    <i>
      <x v="3"/>
    </i>
    <i>
      <x v="4"/>
    </i>
    <i>
      <x v="5"/>
    </i>
    <i>
      <x v="6"/>
    </i>
    <i>
      <x v="7"/>
    </i>
    <i>
      <x v="8"/>
    </i>
    <i>
      <x v="9"/>
    </i>
    <i>
      <x v="10"/>
    </i>
    <i>
      <x v="11"/>
    </i>
    <i>
      <x v="12"/>
    </i>
    <i>
      <x v="13"/>
    </i>
    <i>
      <x v="14"/>
    </i>
    <i>
      <x v="15"/>
    </i>
    <i>
      <x v="16"/>
    </i>
    <i>
      <x v="17"/>
    </i>
    <i t="grand">
      <x/>
    </i>
  </rowItems>
  <colItems count="1">
    <i/>
  </colItems>
  <dataFields count="1">
    <dataField name="Average of likes per view" fld="12" subtotal="average" baseField="1" baseItem="0" numFmtId="10"/>
  </dataField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034CB86-F990-4F80-9DD2-C43D6AF75ECA}" name="PivotTable3"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location ref="A3:D4" firstHeaderRow="0" firstDataRow="1" firstDataCol="0"/>
  <pivotFields count="13">
    <pivotField dataField="1" showAll="0"/>
    <pivotField showAll="0"/>
    <pivotField numFmtId="164" showAll="0">
      <items count="15">
        <item x="0"/>
        <item x="1"/>
        <item x="2"/>
        <item x="3"/>
        <item x="4"/>
        <item x="5"/>
        <item x="6"/>
        <item x="7"/>
        <item x="8"/>
        <item x="9"/>
        <item x="10"/>
        <item x="11"/>
        <item x="12"/>
        <item x="13"/>
        <item t="default"/>
      </items>
    </pivotField>
    <pivotField showAll="0"/>
    <pivotField dataField="1" showAll="0"/>
    <pivotField showAll="0"/>
    <pivotField showAll="0"/>
    <pivotField showAll="0"/>
    <pivotField showAll="0">
      <items count="113">
        <item x="39"/>
        <item x="74"/>
        <item x="94"/>
        <item x="66"/>
        <item x="5"/>
        <item x="11"/>
        <item x="92"/>
        <item x="99"/>
        <item x="25"/>
        <item x="4"/>
        <item x="28"/>
        <item x="35"/>
        <item x="34"/>
        <item x="37"/>
        <item x="47"/>
        <item x="76"/>
        <item x="1"/>
        <item x="71"/>
        <item x="54"/>
        <item x="17"/>
        <item x="33"/>
        <item x="27"/>
        <item x="96"/>
        <item x="102"/>
        <item x="73"/>
        <item x="12"/>
        <item x="21"/>
        <item x="93"/>
        <item x="44"/>
        <item x="6"/>
        <item x="103"/>
        <item x="15"/>
        <item x="100"/>
        <item x="42"/>
        <item x="84"/>
        <item x="81"/>
        <item x="16"/>
        <item x="90"/>
        <item x="50"/>
        <item x="24"/>
        <item x="45"/>
        <item x="2"/>
        <item x="46"/>
        <item x="104"/>
        <item x="58"/>
        <item x="110"/>
        <item x="79"/>
        <item x="29"/>
        <item x="23"/>
        <item x="68"/>
        <item x="36"/>
        <item x="52"/>
        <item x="111"/>
        <item x="89"/>
        <item x="61"/>
        <item x="43"/>
        <item x="38"/>
        <item x="30"/>
        <item x="60"/>
        <item x="83"/>
        <item x="53"/>
        <item x="51"/>
        <item x="69"/>
        <item x="0"/>
        <item x="95"/>
        <item x="64"/>
        <item x="105"/>
        <item x="22"/>
        <item x="70"/>
        <item x="57"/>
        <item x="49"/>
        <item x="107"/>
        <item x="26"/>
        <item x="80"/>
        <item x="108"/>
        <item x="109"/>
        <item x="62"/>
        <item x="59"/>
        <item x="91"/>
        <item x="56"/>
        <item x="14"/>
        <item x="88"/>
        <item x="77"/>
        <item x="63"/>
        <item x="32"/>
        <item x="10"/>
        <item x="98"/>
        <item x="106"/>
        <item x="78"/>
        <item x="3"/>
        <item x="8"/>
        <item x="75"/>
        <item x="72"/>
        <item x="97"/>
        <item x="9"/>
        <item x="65"/>
        <item x="18"/>
        <item x="87"/>
        <item x="40"/>
        <item x="19"/>
        <item x="67"/>
        <item x="31"/>
        <item x="7"/>
        <item x="41"/>
        <item x="48"/>
        <item x="20"/>
        <item x="82"/>
        <item x="101"/>
        <item x="55"/>
        <item x="85"/>
        <item x="86"/>
        <item x="13"/>
        <item t="default"/>
      </items>
    </pivotField>
    <pivotField showAll="0">
      <items count="9">
        <item x="3"/>
        <item x="0"/>
        <item x="7"/>
        <item x="6"/>
        <item x="4"/>
        <item x="5"/>
        <item x="2"/>
        <item x="1"/>
        <item t="default"/>
      </items>
    </pivotField>
    <pivotField dataField="1" showAll="0"/>
    <pivotField dataField="1" showAll="0"/>
    <pivotField showAll="0">
      <items count="14">
        <item x="0"/>
        <item x="1"/>
        <item x="2"/>
        <item x="3"/>
        <item x="4"/>
        <item x="5"/>
        <item x="6"/>
        <item x="7"/>
        <item x="8"/>
        <item x="9"/>
        <item x="10"/>
        <item x="11"/>
        <item x="12"/>
        <item t="default"/>
      </items>
    </pivotField>
  </pivotFields>
  <rowItems count="1">
    <i/>
  </rowItems>
  <colFields count="1">
    <field x="-2"/>
  </colFields>
  <colItems count="4">
    <i>
      <x/>
    </i>
    <i i="1">
      <x v="1"/>
    </i>
    <i i="2">
      <x v="2"/>
    </i>
    <i i="3">
      <x v="3"/>
    </i>
  </colItems>
  <dataFields count="4">
    <dataField name="Sum of Subscribers Gained" fld="10" baseField="0" baseItem="0"/>
    <dataField name="Sum of Watch Time (hrs)" fld="11" baseField="0" baseItem="0"/>
    <dataField name="Count of Video ID" fld="0" subtotal="count" baseField="0" baseItem="0"/>
    <dataField name="Sum of Views"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23CD378-91DA-49A1-8D98-34C2BDA804FC}" name="PivotTable9"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4">
  <location ref="Q7:R109" firstHeaderRow="1" firstDataRow="1" firstDataCol="1"/>
  <pivotFields count="13">
    <pivotField showAll="0"/>
    <pivotField showAll="0"/>
    <pivotField axis="axisRow" numFmtId="164" showAll="0">
      <items count="15">
        <item x="0"/>
        <item x="1"/>
        <item x="2"/>
        <item x="3"/>
        <item x="4"/>
        <item x="5"/>
        <item x="6"/>
        <item x="7"/>
        <item x="8"/>
        <item x="9"/>
        <item x="10"/>
        <item x="11"/>
        <item x="12"/>
        <item x="13"/>
        <item t="default"/>
      </items>
    </pivotField>
    <pivotField showAll="0"/>
    <pivotField showAll="0"/>
    <pivotField showAll="0"/>
    <pivotField showAll="0"/>
    <pivotField dataField="1" showAll="0"/>
    <pivotField showAll="0">
      <items count="113">
        <item x="39"/>
        <item x="74"/>
        <item x="94"/>
        <item x="66"/>
        <item x="5"/>
        <item x="11"/>
        <item x="92"/>
        <item x="99"/>
        <item x="25"/>
        <item x="4"/>
        <item x="28"/>
        <item x="35"/>
        <item x="34"/>
        <item x="37"/>
        <item x="47"/>
        <item x="76"/>
        <item x="1"/>
        <item x="71"/>
        <item x="54"/>
        <item x="17"/>
        <item x="33"/>
        <item x="27"/>
        <item x="96"/>
        <item x="102"/>
        <item x="73"/>
        <item x="12"/>
        <item x="21"/>
        <item x="93"/>
        <item x="44"/>
        <item x="6"/>
        <item x="103"/>
        <item x="15"/>
        <item x="100"/>
        <item x="42"/>
        <item x="84"/>
        <item x="81"/>
        <item x="16"/>
        <item x="90"/>
        <item x="50"/>
        <item x="24"/>
        <item x="45"/>
        <item x="2"/>
        <item x="46"/>
        <item x="104"/>
        <item x="58"/>
        <item x="110"/>
        <item x="79"/>
        <item x="29"/>
        <item x="23"/>
        <item x="68"/>
        <item x="36"/>
        <item x="52"/>
        <item x="111"/>
        <item x="89"/>
        <item x="61"/>
        <item x="43"/>
        <item x="38"/>
        <item x="30"/>
        <item x="60"/>
        <item x="83"/>
        <item x="53"/>
        <item x="51"/>
        <item x="69"/>
        <item x="0"/>
        <item x="95"/>
        <item x="64"/>
        <item x="105"/>
        <item x="22"/>
        <item x="70"/>
        <item x="57"/>
        <item x="49"/>
        <item x="107"/>
        <item x="26"/>
        <item x="80"/>
        <item x="108"/>
        <item x="109"/>
        <item x="62"/>
        <item x="59"/>
        <item x="91"/>
        <item x="56"/>
        <item x="14"/>
        <item x="88"/>
        <item x="77"/>
        <item x="63"/>
        <item x="32"/>
        <item x="10"/>
        <item x="98"/>
        <item x="106"/>
        <item x="78"/>
        <item x="3"/>
        <item x="8"/>
        <item x="75"/>
        <item x="72"/>
        <item x="97"/>
        <item x="9"/>
        <item x="65"/>
        <item x="18"/>
        <item x="87"/>
        <item x="40"/>
        <item x="19"/>
        <item x="67"/>
        <item x="31"/>
        <item x="7"/>
        <item x="41"/>
        <item x="48"/>
        <item x="20"/>
        <item x="82"/>
        <item x="101"/>
        <item x="55"/>
        <item x="85"/>
        <item x="86"/>
        <item x="13"/>
        <item t="default"/>
      </items>
    </pivotField>
    <pivotField showAll="0">
      <items count="9">
        <item x="3"/>
        <item x="0"/>
        <item x="7"/>
        <item x="6"/>
        <item x="4"/>
        <item x="5"/>
        <item x="2"/>
        <item x="1"/>
        <item t="default"/>
      </items>
    </pivotField>
    <pivotField showAll="0"/>
    <pivotField showAll="0"/>
    <pivotField axis="axisRow" showAll="0">
      <items count="14">
        <item x="0"/>
        <item x="1"/>
        <item x="2"/>
        <item x="3"/>
        <item x="4"/>
        <item x="5"/>
        <item x="6"/>
        <item x="7"/>
        <item x="8"/>
        <item x="9"/>
        <item x="10"/>
        <item x="11"/>
        <item x="12"/>
        <item t="default"/>
      </items>
    </pivotField>
  </pivotFields>
  <rowFields count="2">
    <field x="12"/>
    <field x="2"/>
  </rowFields>
  <rowItems count="102">
    <i>
      <x v="1"/>
    </i>
    <i r="1">
      <x v="1"/>
    </i>
    <i r="1">
      <x v="2"/>
    </i>
    <i r="1">
      <x v="3"/>
    </i>
    <i r="1">
      <x v="4"/>
    </i>
    <i r="1">
      <x v="5"/>
    </i>
    <i r="1">
      <x v="6"/>
    </i>
    <i r="1">
      <x v="8"/>
    </i>
    <i r="1">
      <x v="11"/>
    </i>
    <i>
      <x v="2"/>
    </i>
    <i r="1">
      <x v="2"/>
    </i>
    <i r="1">
      <x v="3"/>
    </i>
    <i r="1">
      <x v="4"/>
    </i>
    <i r="1">
      <x v="5"/>
    </i>
    <i r="1">
      <x v="6"/>
    </i>
    <i r="1">
      <x v="7"/>
    </i>
    <i r="1">
      <x v="9"/>
    </i>
    <i r="1">
      <x v="10"/>
    </i>
    <i r="1">
      <x v="11"/>
    </i>
    <i r="1">
      <x v="12"/>
    </i>
    <i>
      <x v="3"/>
    </i>
    <i r="1">
      <x v="2"/>
    </i>
    <i r="1">
      <x v="3"/>
    </i>
    <i r="1">
      <x v="5"/>
    </i>
    <i r="1">
      <x v="7"/>
    </i>
    <i r="1">
      <x v="8"/>
    </i>
    <i r="1">
      <x v="9"/>
    </i>
    <i r="1">
      <x v="10"/>
    </i>
    <i r="1">
      <x v="12"/>
    </i>
    <i>
      <x v="4"/>
    </i>
    <i r="1">
      <x v="2"/>
    </i>
    <i r="1">
      <x v="3"/>
    </i>
    <i r="1">
      <x v="4"/>
    </i>
    <i r="1">
      <x v="6"/>
    </i>
    <i r="1">
      <x v="7"/>
    </i>
    <i r="1">
      <x v="8"/>
    </i>
    <i r="1">
      <x v="9"/>
    </i>
    <i r="1">
      <x v="11"/>
    </i>
    <i r="1">
      <x v="12"/>
    </i>
    <i>
      <x v="5"/>
    </i>
    <i r="1">
      <x v="1"/>
    </i>
    <i r="1">
      <x v="5"/>
    </i>
    <i r="1">
      <x v="6"/>
    </i>
    <i r="1">
      <x v="7"/>
    </i>
    <i r="1">
      <x v="8"/>
    </i>
    <i r="1">
      <x v="9"/>
    </i>
    <i r="1">
      <x v="10"/>
    </i>
    <i>
      <x v="6"/>
    </i>
    <i r="1">
      <x v="1"/>
    </i>
    <i r="1">
      <x v="2"/>
    </i>
    <i r="1">
      <x v="5"/>
    </i>
    <i r="1">
      <x v="6"/>
    </i>
    <i r="1">
      <x v="7"/>
    </i>
    <i r="1">
      <x v="8"/>
    </i>
    <i r="1">
      <x v="10"/>
    </i>
    <i r="1">
      <x v="12"/>
    </i>
    <i>
      <x v="7"/>
    </i>
    <i r="1">
      <x v="1"/>
    </i>
    <i r="1">
      <x v="3"/>
    </i>
    <i r="1">
      <x v="6"/>
    </i>
    <i r="1">
      <x v="7"/>
    </i>
    <i r="1">
      <x v="8"/>
    </i>
    <i r="1">
      <x v="9"/>
    </i>
    <i r="1">
      <x v="12"/>
    </i>
    <i>
      <x v="8"/>
    </i>
    <i r="1">
      <x v="1"/>
    </i>
    <i r="1">
      <x v="2"/>
    </i>
    <i r="1">
      <x v="3"/>
    </i>
    <i r="1">
      <x v="4"/>
    </i>
    <i r="1">
      <x v="5"/>
    </i>
    <i r="1">
      <x v="6"/>
    </i>
    <i r="1">
      <x v="7"/>
    </i>
    <i r="1">
      <x v="8"/>
    </i>
    <i r="1">
      <x v="10"/>
    </i>
    <i r="1">
      <x v="11"/>
    </i>
    <i>
      <x v="9"/>
    </i>
    <i r="1">
      <x v="3"/>
    </i>
    <i r="1">
      <x v="4"/>
    </i>
    <i r="1">
      <x v="6"/>
    </i>
    <i r="1">
      <x v="8"/>
    </i>
    <i r="1">
      <x v="9"/>
    </i>
    <i r="1">
      <x v="10"/>
    </i>
    <i r="1">
      <x v="11"/>
    </i>
    <i r="1">
      <x v="12"/>
    </i>
    <i>
      <x v="10"/>
    </i>
    <i r="1">
      <x v="1"/>
    </i>
    <i r="1">
      <x v="2"/>
    </i>
    <i r="1">
      <x v="3"/>
    </i>
    <i r="1">
      <x v="5"/>
    </i>
    <i r="1">
      <x v="6"/>
    </i>
    <i r="1">
      <x v="7"/>
    </i>
    <i r="1">
      <x v="8"/>
    </i>
    <i r="1">
      <x v="10"/>
    </i>
    <i r="1">
      <x v="12"/>
    </i>
    <i>
      <x v="11"/>
    </i>
    <i r="1">
      <x v="1"/>
    </i>
    <i r="1">
      <x v="3"/>
    </i>
    <i r="1">
      <x v="4"/>
    </i>
    <i r="1">
      <x v="7"/>
    </i>
    <i r="1">
      <x v="8"/>
    </i>
    <i r="1">
      <x v="9"/>
    </i>
    <i t="grand">
      <x/>
    </i>
  </rowItems>
  <colItems count="1">
    <i/>
  </colItems>
  <dataFields count="1">
    <dataField name="Sum of Comments"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C5722B3-227B-479C-9158-8F54B117962D}" name="PivotTable7"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36">
  <location ref="J7:L26" firstHeaderRow="0" firstDataRow="1" firstDataCol="1"/>
  <pivotFields count="13">
    <pivotField showAll="0"/>
    <pivotField axis="axisRow" showAll="0">
      <items count="19">
        <item x="17"/>
        <item x="8"/>
        <item x="11"/>
        <item x="10"/>
        <item x="9"/>
        <item x="12"/>
        <item x="2"/>
        <item x="13"/>
        <item x="16"/>
        <item x="1"/>
        <item x="5"/>
        <item x="7"/>
        <item x="14"/>
        <item x="4"/>
        <item x="3"/>
        <item x="6"/>
        <item x="15"/>
        <item x="0"/>
        <item t="default"/>
      </items>
    </pivotField>
    <pivotField numFmtId="164" showAll="0">
      <items count="15">
        <item x="0"/>
        <item x="1"/>
        <item x="2"/>
        <item x="3"/>
        <item x="4"/>
        <item x="5"/>
        <item x="6"/>
        <item x="7"/>
        <item x="8"/>
        <item x="9"/>
        <item x="10"/>
        <item x="11"/>
        <item x="12"/>
        <item x="13"/>
        <item t="default"/>
      </items>
    </pivotField>
    <pivotField showAll="0"/>
    <pivotField showAll="0"/>
    <pivotField dataField="1" showAll="0"/>
    <pivotField dataField="1" showAll="0"/>
    <pivotField showAll="0"/>
    <pivotField showAll="0">
      <items count="113">
        <item x="39"/>
        <item x="74"/>
        <item x="94"/>
        <item x="66"/>
        <item x="5"/>
        <item x="11"/>
        <item x="92"/>
        <item x="99"/>
        <item x="25"/>
        <item x="4"/>
        <item x="28"/>
        <item x="35"/>
        <item x="34"/>
        <item x="37"/>
        <item x="47"/>
        <item x="76"/>
        <item x="1"/>
        <item x="71"/>
        <item x="54"/>
        <item x="17"/>
        <item x="33"/>
        <item x="27"/>
        <item x="96"/>
        <item x="102"/>
        <item x="73"/>
        <item x="12"/>
        <item x="21"/>
        <item x="93"/>
        <item x="44"/>
        <item x="6"/>
        <item x="103"/>
        <item x="15"/>
        <item x="100"/>
        <item x="42"/>
        <item x="84"/>
        <item x="81"/>
        <item x="16"/>
        <item x="90"/>
        <item x="50"/>
        <item x="24"/>
        <item x="45"/>
        <item x="2"/>
        <item x="46"/>
        <item x="104"/>
        <item x="58"/>
        <item x="110"/>
        <item x="79"/>
        <item x="29"/>
        <item x="23"/>
        <item x="68"/>
        <item x="36"/>
        <item x="52"/>
        <item x="111"/>
        <item x="89"/>
        <item x="61"/>
        <item x="43"/>
        <item x="38"/>
        <item x="30"/>
        <item x="60"/>
        <item x="83"/>
        <item x="53"/>
        <item x="51"/>
        <item x="69"/>
        <item x="0"/>
        <item x="95"/>
        <item x="64"/>
        <item x="105"/>
        <item x="22"/>
        <item x="70"/>
        <item x="57"/>
        <item x="49"/>
        <item x="107"/>
        <item x="26"/>
        <item x="80"/>
        <item x="108"/>
        <item x="109"/>
        <item x="62"/>
        <item x="59"/>
        <item x="91"/>
        <item x="56"/>
        <item x="14"/>
        <item x="88"/>
        <item x="77"/>
        <item x="63"/>
        <item x="32"/>
        <item x="10"/>
        <item x="98"/>
        <item x="106"/>
        <item x="78"/>
        <item x="3"/>
        <item x="8"/>
        <item x="75"/>
        <item x="72"/>
        <item x="97"/>
        <item x="9"/>
        <item x="65"/>
        <item x="18"/>
        <item x="87"/>
        <item x="40"/>
        <item x="19"/>
        <item x="67"/>
        <item x="31"/>
        <item x="7"/>
        <item x="41"/>
        <item x="48"/>
        <item x="20"/>
        <item x="82"/>
        <item x="101"/>
        <item x="55"/>
        <item x="85"/>
        <item x="86"/>
        <item x="13"/>
        <item t="default"/>
      </items>
    </pivotField>
    <pivotField showAll="0">
      <items count="9">
        <item x="3"/>
        <item x="0"/>
        <item x="7"/>
        <item x="6"/>
        <item x="4"/>
        <item x="5"/>
        <item x="2"/>
        <item x="1"/>
        <item t="default"/>
      </items>
    </pivotField>
    <pivotField showAll="0"/>
    <pivotField showAll="0"/>
    <pivotField showAll="0">
      <items count="14">
        <item x="0"/>
        <item x="1"/>
        <item x="2"/>
        <item x="3"/>
        <item x="4"/>
        <item x="5"/>
        <item x="6"/>
        <item x="7"/>
        <item x="8"/>
        <item x="9"/>
        <item x="10"/>
        <item x="11"/>
        <item x="12"/>
        <item t="default"/>
      </items>
    </pivotField>
  </pivotFields>
  <rowFields count="1">
    <field x="1"/>
  </rowFields>
  <rowItems count="19">
    <i>
      <x/>
    </i>
    <i>
      <x v="1"/>
    </i>
    <i>
      <x v="2"/>
    </i>
    <i>
      <x v="3"/>
    </i>
    <i>
      <x v="4"/>
    </i>
    <i>
      <x v="5"/>
    </i>
    <i>
      <x v="6"/>
    </i>
    <i>
      <x v="7"/>
    </i>
    <i>
      <x v="8"/>
    </i>
    <i>
      <x v="9"/>
    </i>
    <i>
      <x v="10"/>
    </i>
    <i>
      <x v="11"/>
    </i>
    <i>
      <x v="12"/>
    </i>
    <i>
      <x v="13"/>
    </i>
    <i>
      <x v="14"/>
    </i>
    <i>
      <x v="15"/>
    </i>
    <i>
      <x v="16"/>
    </i>
    <i>
      <x v="17"/>
    </i>
    <i t="grand">
      <x/>
    </i>
  </rowItems>
  <colFields count="1">
    <field x="-2"/>
  </colFields>
  <colItems count="2">
    <i>
      <x/>
    </i>
    <i i="1">
      <x v="1"/>
    </i>
  </colItems>
  <dataFields count="2">
    <dataField name="Sum of Likes" fld="5" baseField="0" baseItem="0"/>
    <dataField name="Sum of Dislikes" fld="6" baseField="0" baseItem="0"/>
  </dataFields>
  <chartFormats count="4">
    <chartFormat chart="34" format="2" series="1">
      <pivotArea type="data" outline="0" fieldPosition="0">
        <references count="1">
          <reference field="4294967294" count="1" selected="0">
            <x v="0"/>
          </reference>
        </references>
      </pivotArea>
    </chartFormat>
    <chartFormat chart="34" format="3" series="1">
      <pivotArea type="data" outline="0" fieldPosition="0">
        <references count="1">
          <reference field="4294967294" count="1" selected="0">
            <x v="1"/>
          </reference>
        </references>
      </pivotArea>
    </chartFormat>
    <chartFormat chart="35" format="4" series="1">
      <pivotArea type="data" outline="0" fieldPosition="0">
        <references count="1">
          <reference field="4294967294" count="1" selected="0">
            <x v="0"/>
          </reference>
        </references>
      </pivotArea>
    </chartFormat>
    <chartFormat chart="35"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5F32AE0-429D-4ACA-8FF6-BCEFE3A3993A}" name="PivotTable6"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5">
  <location ref="G7:H16" firstHeaderRow="1" firstDataRow="1" firstDataCol="1"/>
  <pivotFields count="13">
    <pivotField showAll="0"/>
    <pivotField showAll="0"/>
    <pivotField numFmtId="164" showAll="0">
      <items count="15">
        <item x="0"/>
        <item x="1"/>
        <item x="2"/>
        <item x="3"/>
        <item x="4"/>
        <item x="5"/>
        <item x="6"/>
        <item x="7"/>
        <item x="8"/>
        <item x="9"/>
        <item x="10"/>
        <item x="11"/>
        <item x="12"/>
        <item x="13"/>
        <item t="default"/>
      </items>
    </pivotField>
    <pivotField showAll="0"/>
    <pivotField dataField="1" showAll="0"/>
    <pivotField showAll="0"/>
    <pivotField showAll="0"/>
    <pivotField showAll="0"/>
    <pivotField showAll="0">
      <items count="113">
        <item x="39"/>
        <item x="74"/>
        <item x="94"/>
        <item x="66"/>
        <item x="5"/>
        <item x="11"/>
        <item x="92"/>
        <item x="99"/>
        <item x="25"/>
        <item x="4"/>
        <item x="28"/>
        <item x="35"/>
        <item x="34"/>
        <item x="37"/>
        <item x="47"/>
        <item x="76"/>
        <item x="1"/>
        <item x="71"/>
        <item x="54"/>
        <item x="17"/>
        <item x="33"/>
        <item x="27"/>
        <item x="96"/>
        <item x="102"/>
        <item x="73"/>
        <item x="12"/>
        <item x="21"/>
        <item x="93"/>
        <item x="44"/>
        <item x="6"/>
        <item x="103"/>
        <item x="15"/>
        <item x="100"/>
        <item x="42"/>
        <item x="84"/>
        <item x="81"/>
        <item x="16"/>
        <item x="90"/>
        <item x="50"/>
        <item x="24"/>
        <item x="45"/>
        <item x="2"/>
        <item x="46"/>
        <item x="104"/>
        <item x="58"/>
        <item x="110"/>
        <item x="79"/>
        <item x="29"/>
        <item x="23"/>
        <item x="68"/>
        <item x="36"/>
        <item x="52"/>
        <item x="111"/>
        <item x="89"/>
        <item x="61"/>
        <item x="43"/>
        <item x="38"/>
        <item x="30"/>
        <item x="60"/>
        <item x="83"/>
        <item x="53"/>
        <item x="51"/>
        <item x="69"/>
        <item x="0"/>
        <item x="95"/>
        <item x="64"/>
        <item x="105"/>
        <item x="22"/>
        <item x="70"/>
        <item x="57"/>
        <item x="49"/>
        <item x="107"/>
        <item x="26"/>
        <item x="80"/>
        <item x="108"/>
        <item x="109"/>
        <item x="62"/>
        <item x="59"/>
        <item x="91"/>
        <item x="56"/>
        <item x="14"/>
        <item x="88"/>
        <item x="77"/>
        <item x="63"/>
        <item x="32"/>
        <item x="10"/>
        <item x="98"/>
        <item x="106"/>
        <item x="78"/>
        <item x="3"/>
        <item x="8"/>
        <item x="75"/>
        <item x="72"/>
        <item x="97"/>
        <item x="9"/>
        <item x="65"/>
        <item x="18"/>
        <item x="87"/>
        <item x="40"/>
        <item x="19"/>
        <item x="67"/>
        <item x="31"/>
        <item x="7"/>
        <item x="41"/>
        <item x="48"/>
        <item x="20"/>
        <item x="82"/>
        <item x="101"/>
        <item x="55"/>
        <item x="85"/>
        <item x="86"/>
        <item x="13"/>
        <item t="default"/>
      </items>
    </pivotField>
    <pivotField axis="axisRow" showAll="0">
      <items count="9">
        <item x="3"/>
        <item x="0"/>
        <item x="7"/>
        <item x="6"/>
        <item x="4"/>
        <item x="5"/>
        <item x="2"/>
        <item x="1"/>
        <item t="default"/>
      </items>
    </pivotField>
    <pivotField showAll="0"/>
    <pivotField showAll="0"/>
    <pivotField showAll="0">
      <items count="14">
        <item x="0"/>
        <item x="1"/>
        <item x="2"/>
        <item x="3"/>
        <item x="4"/>
        <item x="5"/>
        <item x="6"/>
        <item x="7"/>
        <item x="8"/>
        <item x="9"/>
        <item x="10"/>
        <item x="11"/>
        <item x="12"/>
        <item t="default"/>
      </items>
    </pivotField>
  </pivotFields>
  <rowFields count="1">
    <field x="9"/>
  </rowFields>
  <rowItems count="9">
    <i>
      <x/>
    </i>
    <i>
      <x v="1"/>
    </i>
    <i>
      <x v="2"/>
    </i>
    <i>
      <x v="3"/>
    </i>
    <i>
      <x v="4"/>
    </i>
    <i>
      <x v="5"/>
    </i>
    <i>
      <x v="6"/>
    </i>
    <i>
      <x v="7"/>
    </i>
    <i t="grand">
      <x/>
    </i>
  </rowItems>
  <colItems count="1">
    <i/>
  </colItems>
  <dataFields count="1">
    <dataField name="Sum of Views" fld="4" baseField="0" baseItem="0"/>
  </dataField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109CC6-CC18-48BE-87D4-F3E11D534E6F}" name="PivotTable5"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6">
  <location ref="D7:E18" firstHeaderRow="1" firstDataRow="1" firstDataCol="1"/>
  <pivotFields count="13">
    <pivotField showAll="0"/>
    <pivotField axis="axisRow" showAll="0" measureFilter="1" sortType="descending">
      <items count="19">
        <item x="17"/>
        <item x="8"/>
        <item x="11"/>
        <item x="10"/>
        <item x="9"/>
        <item x="12"/>
        <item x="2"/>
        <item x="13"/>
        <item x="16"/>
        <item x="1"/>
        <item x="5"/>
        <item x="7"/>
        <item x="14"/>
        <item x="4"/>
        <item x="3"/>
        <item x="6"/>
        <item x="15"/>
        <item x="0"/>
        <item t="default"/>
      </items>
      <autoSortScope>
        <pivotArea dataOnly="0" outline="0" fieldPosition="0">
          <references count="1">
            <reference field="4294967294" count="1" selected="0">
              <x v="0"/>
            </reference>
          </references>
        </pivotArea>
      </autoSortScope>
    </pivotField>
    <pivotField numFmtId="164" showAll="0">
      <items count="15">
        <item x="0"/>
        <item x="1"/>
        <item x="2"/>
        <item x="3"/>
        <item x="4"/>
        <item x="5"/>
        <item x="6"/>
        <item x="7"/>
        <item x="8"/>
        <item x="9"/>
        <item x="10"/>
        <item x="11"/>
        <item x="12"/>
        <item x="13"/>
        <item t="default"/>
      </items>
    </pivotField>
    <pivotField showAll="0">
      <items count="9">
        <item x="0"/>
        <item x="6"/>
        <item x="7"/>
        <item x="1"/>
        <item x="5"/>
        <item x="4"/>
        <item x="3"/>
        <item x="2"/>
        <item t="default"/>
      </items>
    </pivotField>
    <pivotField dataField="1" showAll="0"/>
    <pivotField showAll="0"/>
    <pivotField showAll="0"/>
    <pivotField showAll="0"/>
    <pivotField showAll="0">
      <items count="113">
        <item x="39"/>
        <item x="74"/>
        <item x="94"/>
        <item x="66"/>
        <item x="5"/>
        <item x="11"/>
        <item x="92"/>
        <item x="99"/>
        <item x="25"/>
        <item x="4"/>
        <item x="28"/>
        <item x="35"/>
        <item x="34"/>
        <item x="37"/>
        <item x="47"/>
        <item x="76"/>
        <item x="1"/>
        <item x="71"/>
        <item x="54"/>
        <item x="17"/>
        <item x="33"/>
        <item x="27"/>
        <item x="96"/>
        <item x="102"/>
        <item x="73"/>
        <item x="12"/>
        <item x="21"/>
        <item x="93"/>
        <item x="44"/>
        <item x="6"/>
        <item x="103"/>
        <item x="15"/>
        <item x="100"/>
        <item x="42"/>
        <item x="84"/>
        <item x="81"/>
        <item x="16"/>
        <item x="90"/>
        <item x="50"/>
        <item x="24"/>
        <item x="45"/>
        <item x="2"/>
        <item x="46"/>
        <item x="104"/>
        <item x="58"/>
        <item x="110"/>
        <item x="79"/>
        <item x="29"/>
        <item x="23"/>
        <item x="68"/>
        <item x="36"/>
        <item x="52"/>
        <item x="111"/>
        <item x="89"/>
        <item x="61"/>
        <item x="43"/>
        <item x="38"/>
        <item x="30"/>
        <item x="60"/>
        <item x="83"/>
        <item x="53"/>
        <item x="51"/>
        <item x="69"/>
        <item x="0"/>
        <item x="95"/>
        <item x="64"/>
        <item x="105"/>
        <item x="22"/>
        <item x="70"/>
        <item x="57"/>
        <item x="49"/>
        <item x="107"/>
        <item x="26"/>
        <item x="80"/>
        <item x="108"/>
        <item x="109"/>
        <item x="62"/>
        <item x="59"/>
        <item x="91"/>
        <item x="56"/>
        <item x="14"/>
        <item x="88"/>
        <item x="77"/>
        <item x="63"/>
        <item x="32"/>
        <item x="10"/>
        <item x="98"/>
        <item x="106"/>
        <item x="78"/>
        <item x="3"/>
        <item x="8"/>
        <item x="75"/>
        <item x="72"/>
        <item x="97"/>
        <item x="9"/>
        <item x="65"/>
        <item x="18"/>
        <item x="87"/>
        <item x="40"/>
        <item x="19"/>
        <item x="67"/>
        <item x="31"/>
        <item x="7"/>
        <item x="41"/>
        <item x="48"/>
        <item x="20"/>
        <item x="82"/>
        <item x="101"/>
        <item x="55"/>
        <item x="85"/>
        <item x="86"/>
        <item x="13"/>
        <item t="default"/>
      </items>
    </pivotField>
    <pivotField showAll="0">
      <items count="9">
        <item x="3"/>
        <item x="0"/>
        <item x="7"/>
        <item x="6"/>
        <item x="4"/>
        <item x="5"/>
        <item x="2"/>
        <item x="1"/>
        <item t="default"/>
      </items>
    </pivotField>
    <pivotField showAll="0"/>
    <pivotField showAll="0"/>
    <pivotField showAll="0">
      <items count="14">
        <item x="0"/>
        <item x="1"/>
        <item x="2"/>
        <item x="3"/>
        <item x="4"/>
        <item x="5"/>
        <item x="6"/>
        <item x="7"/>
        <item x="8"/>
        <item x="9"/>
        <item x="10"/>
        <item x="11"/>
        <item x="12"/>
        <item t="default"/>
      </items>
    </pivotField>
  </pivotFields>
  <rowFields count="1">
    <field x="1"/>
  </rowFields>
  <rowItems count="11">
    <i>
      <x v="8"/>
    </i>
    <i>
      <x v="13"/>
    </i>
    <i>
      <x v="11"/>
    </i>
    <i>
      <x v="17"/>
    </i>
    <i>
      <x v="9"/>
    </i>
    <i>
      <x v="3"/>
    </i>
    <i>
      <x v="4"/>
    </i>
    <i>
      <x v="6"/>
    </i>
    <i>
      <x v="14"/>
    </i>
    <i>
      <x v="7"/>
    </i>
    <i t="grand">
      <x/>
    </i>
  </rowItems>
  <colItems count="1">
    <i/>
  </colItems>
  <dataFields count="1">
    <dataField name="Sum of Views" fld="4" baseField="0" baseItem="0"/>
  </dataFields>
  <chartFormats count="1">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40409A6-CE4D-403E-B568-1CC018D7A97C}" name="PivotTable4"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7">
  <location ref="A7:B109" firstHeaderRow="1" firstDataRow="1" firstDataCol="1"/>
  <pivotFields count="13">
    <pivotField showAll="0"/>
    <pivotField showAll="0"/>
    <pivotField axis="axisRow" numFmtId="164" showAll="0">
      <items count="15">
        <item x="0"/>
        <item x="1"/>
        <item x="2"/>
        <item x="3"/>
        <item x="4"/>
        <item x="5"/>
        <item x="6"/>
        <item x="7"/>
        <item x="8"/>
        <item x="9"/>
        <item x="10"/>
        <item x="11"/>
        <item x="12"/>
        <item x="13"/>
        <item t="default"/>
      </items>
    </pivotField>
    <pivotField showAll="0"/>
    <pivotField dataField="1" showAll="0"/>
    <pivotField showAll="0"/>
    <pivotField showAll="0"/>
    <pivotField showAll="0"/>
    <pivotField showAll="0">
      <items count="113">
        <item x="39"/>
        <item x="74"/>
        <item x="94"/>
        <item x="66"/>
        <item x="5"/>
        <item x="11"/>
        <item x="92"/>
        <item x="99"/>
        <item x="25"/>
        <item x="4"/>
        <item x="28"/>
        <item x="35"/>
        <item x="34"/>
        <item x="37"/>
        <item x="47"/>
        <item x="76"/>
        <item x="1"/>
        <item x="71"/>
        <item x="54"/>
        <item x="17"/>
        <item x="33"/>
        <item x="27"/>
        <item x="96"/>
        <item x="102"/>
        <item x="73"/>
        <item x="12"/>
        <item x="21"/>
        <item x="93"/>
        <item x="44"/>
        <item x="6"/>
        <item x="103"/>
        <item x="15"/>
        <item x="100"/>
        <item x="42"/>
        <item x="84"/>
        <item x="81"/>
        <item x="16"/>
        <item x="90"/>
        <item x="50"/>
        <item x="24"/>
        <item x="45"/>
        <item x="2"/>
        <item x="46"/>
        <item x="104"/>
        <item x="58"/>
        <item x="110"/>
        <item x="79"/>
        <item x="29"/>
        <item x="23"/>
        <item x="68"/>
        <item x="36"/>
        <item x="52"/>
        <item x="111"/>
        <item x="89"/>
        <item x="61"/>
        <item x="43"/>
        <item x="38"/>
        <item x="30"/>
        <item x="60"/>
        <item x="83"/>
        <item x="53"/>
        <item x="51"/>
        <item x="69"/>
        <item x="0"/>
        <item x="95"/>
        <item x="64"/>
        <item x="105"/>
        <item x="22"/>
        <item x="70"/>
        <item x="57"/>
        <item x="49"/>
        <item x="107"/>
        <item x="26"/>
        <item x="80"/>
        <item x="108"/>
        <item x="109"/>
        <item x="62"/>
        <item x="59"/>
        <item x="91"/>
        <item x="56"/>
        <item x="14"/>
        <item x="88"/>
        <item x="77"/>
        <item x="63"/>
        <item x="32"/>
        <item x="10"/>
        <item x="98"/>
        <item x="106"/>
        <item x="78"/>
        <item x="3"/>
        <item x="8"/>
        <item x="75"/>
        <item x="72"/>
        <item x="97"/>
        <item x="9"/>
        <item x="65"/>
        <item x="18"/>
        <item x="87"/>
        <item x="40"/>
        <item x="19"/>
        <item x="67"/>
        <item x="31"/>
        <item x="7"/>
        <item x="41"/>
        <item x="48"/>
        <item x="20"/>
        <item x="82"/>
        <item x="101"/>
        <item x="55"/>
        <item x="85"/>
        <item x="86"/>
        <item x="13"/>
        <item t="default"/>
      </items>
    </pivotField>
    <pivotField showAll="0">
      <items count="9">
        <item x="3"/>
        <item x="0"/>
        <item x="7"/>
        <item x="6"/>
        <item x="4"/>
        <item x="5"/>
        <item x="2"/>
        <item x="1"/>
        <item t="default"/>
      </items>
    </pivotField>
    <pivotField showAll="0"/>
    <pivotField showAll="0"/>
    <pivotField axis="axisRow" showAll="0">
      <items count="14">
        <item x="0"/>
        <item x="1"/>
        <item x="2"/>
        <item x="3"/>
        <item x="4"/>
        <item x="5"/>
        <item x="6"/>
        <item x="7"/>
        <item x="8"/>
        <item x="9"/>
        <item x="10"/>
        <item x="11"/>
        <item x="12"/>
        <item t="default"/>
      </items>
    </pivotField>
  </pivotFields>
  <rowFields count="2">
    <field x="12"/>
    <field x="2"/>
  </rowFields>
  <rowItems count="102">
    <i>
      <x v="1"/>
    </i>
    <i r="1">
      <x v="1"/>
    </i>
    <i r="1">
      <x v="2"/>
    </i>
    <i r="1">
      <x v="3"/>
    </i>
    <i r="1">
      <x v="4"/>
    </i>
    <i r="1">
      <x v="5"/>
    </i>
    <i r="1">
      <x v="6"/>
    </i>
    <i r="1">
      <x v="8"/>
    </i>
    <i r="1">
      <x v="11"/>
    </i>
    <i>
      <x v="2"/>
    </i>
    <i r="1">
      <x v="2"/>
    </i>
    <i r="1">
      <x v="3"/>
    </i>
    <i r="1">
      <x v="4"/>
    </i>
    <i r="1">
      <x v="5"/>
    </i>
    <i r="1">
      <x v="6"/>
    </i>
    <i r="1">
      <x v="7"/>
    </i>
    <i r="1">
      <x v="9"/>
    </i>
    <i r="1">
      <x v="10"/>
    </i>
    <i r="1">
      <x v="11"/>
    </i>
    <i r="1">
      <x v="12"/>
    </i>
    <i>
      <x v="3"/>
    </i>
    <i r="1">
      <x v="2"/>
    </i>
    <i r="1">
      <x v="3"/>
    </i>
    <i r="1">
      <x v="5"/>
    </i>
    <i r="1">
      <x v="7"/>
    </i>
    <i r="1">
      <x v="8"/>
    </i>
    <i r="1">
      <x v="9"/>
    </i>
    <i r="1">
      <x v="10"/>
    </i>
    <i r="1">
      <x v="12"/>
    </i>
    <i>
      <x v="4"/>
    </i>
    <i r="1">
      <x v="2"/>
    </i>
    <i r="1">
      <x v="3"/>
    </i>
    <i r="1">
      <x v="4"/>
    </i>
    <i r="1">
      <x v="6"/>
    </i>
    <i r="1">
      <x v="7"/>
    </i>
    <i r="1">
      <x v="8"/>
    </i>
    <i r="1">
      <x v="9"/>
    </i>
    <i r="1">
      <x v="11"/>
    </i>
    <i r="1">
      <x v="12"/>
    </i>
    <i>
      <x v="5"/>
    </i>
    <i r="1">
      <x v="1"/>
    </i>
    <i r="1">
      <x v="5"/>
    </i>
    <i r="1">
      <x v="6"/>
    </i>
    <i r="1">
      <x v="7"/>
    </i>
    <i r="1">
      <x v="8"/>
    </i>
    <i r="1">
      <x v="9"/>
    </i>
    <i r="1">
      <x v="10"/>
    </i>
    <i>
      <x v="6"/>
    </i>
    <i r="1">
      <x v="1"/>
    </i>
    <i r="1">
      <x v="2"/>
    </i>
    <i r="1">
      <x v="5"/>
    </i>
    <i r="1">
      <x v="6"/>
    </i>
    <i r="1">
      <x v="7"/>
    </i>
    <i r="1">
      <x v="8"/>
    </i>
    <i r="1">
      <x v="10"/>
    </i>
    <i r="1">
      <x v="12"/>
    </i>
    <i>
      <x v="7"/>
    </i>
    <i r="1">
      <x v="1"/>
    </i>
    <i r="1">
      <x v="3"/>
    </i>
    <i r="1">
      <x v="6"/>
    </i>
    <i r="1">
      <x v="7"/>
    </i>
    <i r="1">
      <x v="8"/>
    </i>
    <i r="1">
      <x v="9"/>
    </i>
    <i r="1">
      <x v="12"/>
    </i>
    <i>
      <x v="8"/>
    </i>
    <i r="1">
      <x v="1"/>
    </i>
    <i r="1">
      <x v="2"/>
    </i>
    <i r="1">
      <x v="3"/>
    </i>
    <i r="1">
      <x v="4"/>
    </i>
    <i r="1">
      <x v="5"/>
    </i>
    <i r="1">
      <x v="6"/>
    </i>
    <i r="1">
      <x v="7"/>
    </i>
    <i r="1">
      <x v="8"/>
    </i>
    <i r="1">
      <x v="10"/>
    </i>
    <i r="1">
      <x v="11"/>
    </i>
    <i>
      <x v="9"/>
    </i>
    <i r="1">
      <x v="3"/>
    </i>
    <i r="1">
      <x v="4"/>
    </i>
    <i r="1">
      <x v="6"/>
    </i>
    <i r="1">
      <x v="8"/>
    </i>
    <i r="1">
      <x v="9"/>
    </i>
    <i r="1">
      <x v="10"/>
    </i>
    <i r="1">
      <x v="11"/>
    </i>
    <i r="1">
      <x v="12"/>
    </i>
    <i>
      <x v="10"/>
    </i>
    <i r="1">
      <x v="1"/>
    </i>
    <i r="1">
      <x v="2"/>
    </i>
    <i r="1">
      <x v="3"/>
    </i>
    <i r="1">
      <x v="5"/>
    </i>
    <i r="1">
      <x v="6"/>
    </i>
    <i r="1">
      <x v="7"/>
    </i>
    <i r="1">
      <x v="8"/>
    </i>
    <i r="1">
      <x v="10"/>
    </i>
    <i r="1">
      <x v="12"/>
    </i>
    <i>
      <x v="11"/>
    </i>
    <i r="1">
      <x v="1"/>
    </i>
    <i r="1">
      <x v="3"/>
    </i>
    <i r="1">
      <x v="4"/>
    </i>
    <i r="1">
      <x v="7"/>
    </i>
    <i r="1">
      <x v="8"/>
    </i>
    <i r="1">
      <x v="9"/>
    </i>
    <i t="grand">
      <x/>
    </i>
  </rowItems>
  <colItems count="1">
    <i/>
  </colItems>
  <dataFields count="1">
    <dataField name="Sum of Views" fld="4" baseField="0" baseItem="0"/>
  </dataFields>
  <chartFormats count="1">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B783F516-C10E-4AE1-9C05-9B91D5A7C629}" name="PivotTable8"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5">
  <location ref="N7:O16" firstHeaderRow="1" firstDataRow="1" firstDataCol="1"/>
  <pivotFields count="13">
    <pivotField showAll="0"/>
    <pivotField showAll="0"/>
    <pivotField numFmtId="164" showAll="0">
      <items count="15">
        <item x="0"/>
        <item x="1"/>
        <item x="2"/>
        <item x="3"/>
        <item x="4"/>
        <item x="5"/>
        <item x="6"/>
        <item x="7"/>
        <item x="8"/>
        <item x="9"/>
        <item x="10"/>
        <item x="11"/>
        <item x="12"/>
        <item x="13"/>
        <item t="default"/>
      </items>
    </pivotField>
    <pivotField axis="axisRow" showAll="0">
      <items count="9">
        <item x="0"/>
        <item x="6"/>
        <item x="7"/>
        <item x="1"/>
        <item x="5"/>
        <item x="4"/>
        <item x="3"/>
        <item x="2"/>
        <item t="default"/>
      </items>
    </pivotField>
    <pivotField showAll="0"/>
    <pivotField showAll="0"/>
    <pivotField showAll="0"/>
    <pivotField showAll="0"/>
    <pivotField dataField="1" showAll="0">
      <items count="113">
        <item x="39"/>
        <item x="74"/>
        <item x="94"/>
        <item x="66"/>
        <item x="5"/>
        <item x="11"/>
        <item x="92"/>
        <item x="99"/>
        <item x="25"/>
        <item x="4"/>
        <item x="28"/>
        <item x="35"/>
        <item x="34"/>
        <item x="37"/>
        <item x="47"/>
        <item x="76"/>
        <item x="1"/>
        <item x="71"/>
        <item x="54"/>
        <item x="17"/>
        <item x="33"/>
        <item x="27"/>
        <item x="96"/>
        <item x="102"/>
        <item x="73"/>
        <item x="12"/>
        <item x="21"/>
        <item x="93"/>
        <item x="44"/>
        <item x="6"/>
        <item x="103"/>
        <item x="15"/>
        <item x="100"/>
        <item x="42"/>
        <item x="84"/>
        <item x="81"/>
        <item x="16"/>
        <item x="90"/>
        <item x="50"/>
        <item x="24"/>
        <item x="45"/>
        <item x="2"/>
        <item x="46"/>
        <item x="104"/>
        <item x="58"/>
        <item x="110"/>
        <item x="79"/>
        <item x="29"/>
        <item x="23"/>
        <item x="68"/>
        <item x="36"/>
        <item x="52"/>
        <item x="111"/>
        <item x="89"/>
        <item x="61"/>
        <item x="43"/>
        <item x="38"/>
        <item x="30"/>
        <item x="60"/>
        <item x="83"/>
        <item x="53"/>
        <item x="51"/>
        <item x="69"/>
        <item x="0"/>
        <item x="95"/>
        <item x="64"/>
        <item x="105"/>
        <item x="22"/>
        <item x="70"/>
        <item x="57"/>
        <item x="49"/>
        <item x="107"/>
        <item x="26"/>
        <item x="80"/>
        <item x="108"/>
        <item x="109"/>
        <item x="62"/>
        <item x="59"/>
        <item x="91"/>
        <item x="56"/>
        <item x="14"/>
        <item x="88"/>
        <item x="77"/>
        <item x="63"/>
        <item x="32"/>
        <item x="10"/>
        <item x="98"/>
        <item x="106"/>
        <item x="78"/>
        <item x="3"/>
        <item x="8"/>
        <item x="75"/>
        <item x="72"/>
        <item x="97"/>
        <item x="9"/>
        <item x="65"/>
        <item x="18"/>
        <item x="87"/>
        <item x="40"/>
        <item x="19"/>
        <item x="67"/>
        <item x="31"/>
        <item x="7"/>
        <item x="41"/>
        <item x="48"/>
        <item x="20"/>
        <item x="82"/>
        <item x="101"/>
        <item x="55"/>
        <item x="85"/>
        <item x="86"/>
        <item x="13"/>
        <item t="default"/>
      </items>
    </pivotField>
    <pivotField showAll="0">
      <items count="9">
        <item x="3"/>
        <item x="0"/>
        <item x="7"/>
        <item x="6"/>
        <item x="4"/>
        <item x="5"/>
        <item x="2"/>
        <item x="1"/>
        <item t="default"/>
      </items>
    </pivotField>
    <pivotField showAll="0"/>
    <pivotField showAll="0"/>
    <pivotField showAll="0">
      <items count="14">
        <item x="0"/>
        <item x="1"/>
        <item x="2"/>
        <item x="3"/>
        <item x="4"/>
        <item x="5"/>
        <item x="6"/>
        <item x="7"/>
        <item x="8"/>
        <item x="9"/>
        <item x="10"/>
        <item x="11"/>
        <item x="12"/>
        <item t="default"/>
      </items>
    </pivotField>
  </pivotFields>
  <rowFields count="1">
    <field x="3"/>
  </rowFields>
  <rowItems count="9">
    <i>
      <x/>
    </i>
    <i>
      <x v="1"/>
    </i>
    <i>
      <x v="2"/>
    </i>
    <i>
      <x v="3"/>
    </i>
    <i>
      <x v="4"/>
    </i>
    <i>
      <x v="5"/>
    </i>
    <i>
      <x v="6"/>
    </i>
    <i>
      <x v="7"/>
    </i>
    <i t="grand">
      <x/>
    </i>
  </rowItems>
  <colItems count="1">
    <i/>
  </colItems>
  <dataFields count="1">
    <dataField name="Average of Duration (min)" fld="8" subtotal="average" baseField="0" baseItem="0"/>
  </dataField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48F07679-715F-4A15-B8CE-4B336609EDF5}" sourceName="Country">
  <pivotTables>
    <pivotTable tabId="2" name="PivotTable6"/>
    <pivotTable tabId="2" name="PivotTable3"/>
    <pivotTable tabId="2" name="PivotTable4"/>
    <pivotTable tabId="2" name="PivotTable5"/>
    <pivotTable tabId="2" name="PivotTable7"/>
    <pivotTable tabId="2" name="PivotTable8"/>
    <pivotTable tabId="2" name="PivotTable9"/>
  </pivotTables>
  <data>
    <tabular pivotCacheId="1312493292">
      <items count="8">
        <i x="3" s="1"/>
        <i x="0" s="1"/>
        <i x="7" s="1"/>
        <i x="6" s="1"/>
        <i x="4" s="1"/>
        <i x="5" s="1"/>
        <i x="2"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uration__min" xr10:uid="{59E3EA01-0372-46D0-BBE2-B1199E8B2B8B}" sourceName="Duration (min)">
  <pivotTables>
    <pivotTable tabId="2" name="PivotTable5"/>
    <pivotTable tabId="2" name="PivotTable3"/>
    <pivotTable tabId="2" name="PivotTable4"/>
    <pivotTable tabId="2" name="PivotTable6"/>
    <pivotTable tabId="2" name="PivotTable7"/>
    <pivotTable tabId="2" name="PivotTable8"/>
    <pivotTable tabId="2" name="PivotTable9"/>
  </pivotTables>
  <data>
    <tabular pivotCacheId="1312493292">
      <items count="112">
        <i x="39" s="1"/>
        <i x="74" s="1"/>
        <i x="94" s="1"/>
        <i x="66" s="1"/>
        <i x="5" s="1"/>
        <i x="11" s="1"/>
        <i x="92" s="1"/>
        <i x="99" s="1"/>
        <i x="25" s="1"/>
        <i x="4" s="1"/>
        <i x="28" s="1"/>
        <i x="35" s="1"/>
        <i x="34" s="1"/>
        <i x="37" s="1"/>
        <i x="47" s="1"/>
        <i x="76" s="1"/>
        <i x="1" s="1"/>
        <i x="71" s="1"/>
        <i x="54" s="1"/>
        <i x="17" s="1"/>
        <i x="33" s="1"/>
        <i x="27" s="1"/>
        <i x="96" s="1"/>
        <i x="102" s="1"/>
        <i x="73" s="1"/>
        <i x="12" s="1"/>
        <i x="21" s="1"/>
        <i x="93" s="1"/>
        <i x="44" s="1"/>
        <i x="6" s="1"/>
        <i x="103" s="1"/>
        <i x="15" s="1"/>
        <i x="100" s="1"/>
        <i x="42" s="1"/>
        <i x="84" s="1"/>
        <i x="81" s="1"/>
        <i x="16" s="1"/>
        <i x="90" s="1"/>
        <i x="50" s="1"/>
        <i x="24" s="1"/>
        <i x="45" s="1"/>
        <i x="2" s="1"/>
        <i x="46" s="1"/>
        <i x="104" s="1"/>
        <i x="58" s="1"/>
        <i x="110" s="1"/>
        <i x="79" s="1"/>
        <i x="29" s="1"/>
        <i x="23" s="1"/>
        <i x="68" s="1"/>
        <i x="36" s="1"/>
        <i x="52" s="1"/>
        <i x="111" s="1"/>
        <i x="89" s="1"/>
        <i x="61" s="1"/>
        <i x="43" s="1"/>
        <i x="38" s="1"/>
        <i x="30" s="1"/>
        <i x="60" s="1"/>
        <i x="83" s="1"/>
        <i x="53" s="1"/>
        <i x="51" s="1"/>
        <i x="69" s="1"/>
        <i x="0" s="1"/>
        <i x="95" s="1"/>
        <i x="64" s="1"/>
        <i x="105" s="1"/>
        <i x="22" s="1"/>
        <i x="70" s="1"/>
        <i x="57" s="1"/>
        <i x="49" s="1"/>
        <i x="107" s="1"/>
        <i x="26" s="1"/>
        <i x="80" s="1"/>
        <i x="108" s="1"/>
        <i x="109" s="1"/>
        <i x="62" s="1"/>
        <i x="59" s="1"/>
        <i x="91" s="1"/>
        <i x="56" s="1"/>
        <i x="14" s="1"/>
        <i x="88" s="1"/>
        <i x="77" s="1"/>
        <i x="63" s="1"/>
        <i x="32" s="1"/>
        <i x="10" s="1"/>
        <i x="98" s="1"/>
        <i x="106" s="1"/>
        <i x="78" s="1"/>
        <i x="3" s="1"/>
        <i x="8" s="1"/>
        <i x="75" s="1"/>
        <i x="72" s="1"/>
        <i x="97" s="1"/>
        <i x="9" s="1"/>
        <i x="65" s="1"/>
        <i x="18" s="1"/>
        <i x="87" s="1"/>
        <i x="40" s="1"/>
        <i x="19" s="1"/>
        <i x="67" s="1"/>
        <i x="31" s="1"/>
        <i x="7" s="1"/>
        <i x="41" s="1"/>
        <i x="48" s="1"/>
        <i x="20" s="1"/>
        <i x="82" s="1"/>
        <i x="101" s="1"/>
        <i x="55" s="1"/>
        <i x="85" s="1"/>
        <i x="86" s="1"/>
        <i x="1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1" xr10:uid="{53411AE4-B7FE-4D3B-B905-CDFC8F7AE40D}" cache="Slicer_Country" caption="Country" style="Slicer Style 1" rowHeight="182880"/>
  <slicer name="Duration (min) 1" xr10:uid="{DDB43EEB-3217-4481-A7D4-D058E9386EE9}" cache="Slicer_Duration__min" caption="Duration (min)" startItem="3" columnCount="3" style="Slicer Style 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Upload_Date" xr10:uid="{2740D454-CE29-45DA-98BA-DC3D5600B166}" sourceName="Upload Date">
  <pivotTables>
    <pivotTable tabId="2" name="PivotTable5"/>
    <pivotTable tabId="2" name="PivotTable3"/>
    <pivotTable tabId="2" name="PivotTable4"/>
    <pivotTable tabId="2" name="PivotTable6"/>
    <pivotTable tabId="2" name="PivotTable7"/>
    <pivotTable tabId="2" name="PivotTable8"/>
    <pivotTable tabId="2" name="PivotTable9"/>
  </pivotTables>
  <state minimalRefreshVersion="6" lastRefreshVersion="6" pivotCacheId="1312493292" filterType="unknown">
    <bounds startDate="2015-01-01T00:00:00" endDate="2026-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Upload Date 2" xr10:uid="{316E73E6-04FE-48BD-904E-1B2EE2BDA5E3}" cache="NativeTimeline_Upload_Date" caption="Upload Date" showHorizontalScrollbar="0" level="0" selectionLevel="0" scrollPosition="2015-01-01T00:00:00" style="Timeline Style 1"/>
</timelines>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microsoft.com/office/2011/relationships/timeline" Target="../timelines/timeline1.xml"/><Relationship Id="rId5" Type="http://schemas.microsoft.com/office/2007/relationships/slicer" Target="../slicers/slicer1.xml"/><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7C9D3C-B259-4BB7-915D-E39D06CC2889}">
  <dimension ref="A3:U109"/>
  <sheetViews>
    <sheetView topLeftCell="A5" workbookViewId="0">
      <selection activeCell="B14" sqref="B14"/>
    </sheetView>
  </sheetViews>
  <sheetFormatPr defaultRowHeight="15" x14ac:dyDescent="0.25"/>
  <cols>
    <col min="1" max="2" width="13.140625" bestFit="1" customWidth="1"/>
    <col min="3" max="3" width="16.7109375" bestFit="1" customWidth="1"/>
    <col min="4" max="5" width="13.140625" bestFit="1" customWidth="1"/>
    <col min="7" max="8" width="13.140625" bestFit="1" customWidth="1"/>
    <col min="10" max="10" width="26.28515625" bestFit="1" customWidth="1"/>
    <col min="11" max="11" width="12" bestFit="1" customWidth="1"/>
    <col min="12" max="12" width="14.5703125" bestFit="1" customWidth="1"/>
    <col min="14" max="14" width="14" bestFit="1" customWidth="1"/>
    <col min="15" max="15" width="24.42578125" bestFit="1" customWidth="1"/>
    <col min="17" max="17" width="13.140625" bestFit="1" customWidth="1"/>
    <col min="18" max="18" width="17.42578125" bestFit="1" customWidth="1"/>
    <col min="20" max="20" width="26.28515625" bestFit="1" customWidth="1"/>
    <col min="21" max="21" width="23.7109375" bestFit="1" customWidth="1"/>
  </cols>
  <sheetData>
    <row r="3" spans="1:21" x14ac:dyDescent="0.25">
      <c r="A3" t="s">
        <v>198</v>
      </c>
      <c r="B3" t="s">
        <v>199</v>
      </c>
      <c r="C3" t="s">
        <v>196</v>
      </c>
      <c r="D3" t="s">
        <v>197</v>
      </c>
    </row>
    <row r="4" spans="1:21" x14ac:dyDescent="0.25">
      <c r="A4" s="9">
        <v>75181</v>
      </c>
      <c r="B4" s="9">
        <v>10463746.4</v>
      </c>
      <c r="C4" s="9">
        <v>150</v>
      </c>
      <c r="D4" s="9">
        <v>38280761</v>
      </c>
      <c r="F4">
        <f>GETPIVOTDATA("Sum of Watch Time (hrs)",$A$3)</f>
        <v>10463746.4</v>
      </c>
      <c r="G4">
        <f>GETPIVOTDATA("Count of Video ID",$A$3)</f>
        <v>150</v>
      </c>
      <c r="H4">
        <f>GETPIVOTDATA("Sum of Subscribers Gained",sheet2!$A$3)</f>
        <v>75181</v>
      </c>
      <c r="J4">
        <f>GETPIVOTDATA("Sum of Views",$A$3)</f>
        <v>38280761</v>
      </c>
    </row>
    <row r="7" spans="1:21" x14ac:dyDescent="0.25">
      <c r="A7" s="3" t="s">
        <v>200</v>
      </c>
      <c r="B7" t="s">
        <v>197</v>
      </c>
      <c r="D7" s="3" t="s">
        <v>200</v>
      </c>
      <c r="E7" t="s">
        <v>197</v>
      </c>
      <c r="G7" s="3" t="s">
        <v>200</v>
      </c>
      <c r="H7" t="s">
        <v>197</v>
      </c>
      <c r="J7" s="3" t="s">
        <v>200</v>
      </c>
      <c r="K7" t="s">
        <v>204</v>
      </c>
      <c r="L7" t="s">
        <v>205</v>
      </c>
      <c r="N7" s="3" t="s">
        <v>200</v>
      </c>
      <c r="O7" t="s">
        <v>206</v>
      </c>
      <c r="Q7" s="3" t="s">
        <v>200</v>
      </c>
      <c r="R7" t="s">
        <v>207</v>
      </c>
      <c r="T7" s="3" t="s">
        <v>200</v>
      </c>
      <c r="U7" t="s">
        <v>209</v>
      </c>
    </row>
    <row r="8" spans="1:21" x14ac:dyDescent="0.25">
      <c r="A8" s="4" t="s">
        <v>210</v>
      </c>
      <c r="B8" s="9">
        <v>4245327</v>
      </c>
      <c r="D8" s="4" t="s">
        <v>178</v>
      </c>
      <c r="E8" s="9">
        <v>3243055</v>
      </c>
      <c r="G8" s="4" t="s">
        <v>191</v>
      </c>
      <c r="H8" s="9">
        <v>1083099</v>
      </c>
      <c r="J8" s="4" t="s">
        <v>179</v>
      </c>
      <c r="K8" s="9">
        <v>78994</v>
      </c>
      <c r="L8" s="9">
        <v>10331</v>
      </c>
      <c r="N8" s="4" t="s">
        <v>180</v>
      </c>
      <c r="O8" s="9">
        <v>16.105882352941176</v>
      </c>
      <c r="Q8" s="4" t="s">
        <v>210</v>
      </c>
      <c r="R8" s="9">
        <v>62716</v>
      </c>
      <c r="T8" s="4" t="s">
        <v>179</v>
      </c>
      <c r="U8" s="6">
        <v>6.4621082588163944E-2</v>
      </c>
    </row>
    <row r="9" spans="1:21" x14ac:dyDescent="0.25">
      <c r="A9" s="5" t="s">
        <v>219</v>
      </c>
      <c r="B9" s="9">
        <v>980349</v>
      </c>
      <c r="D9" s="4" t="s">
        <v>166</v>
      </c>
      <c r="E9" s="9">
        <v>3132517</v>
      </c>
      <c r="G9" s="4" t="s">
        <v>188</v>
      </c>
      <c r="H9" s="9">
        <v>4175457</v>
      </c>
      <c r="J9" s="4" t="s">
        <v>170</v>
      </c>
      <c r="K9" s="9">
        <v>57124</v>
      </c>
      <c r="L9" s="9">
        <v>5239</v>
      </c>
      <c r="N9" s="4" t="s">
        <v>186</v>
      </c>
      <c r="O9" s="9">
        <v>14.542857142857144</v>
      </c>
      <c r="Q9" s="5" t="s">
        <v>219</v>
      </c>
      <c r="R9" s="9">
        <v>10759</v>
      </c>
      <c r="T9" s="4" t="s">
        <v>170</v>
      </c>
      <c r="U9" s="6">
        <v>4.5451676620160412E-2</v>
      </c>
    </row>
    <row r="10" spans="1:21" x14ac:dyDescent="0.25">
      <c r="A10" s="5" t="s">
        <v>220</v>
      </c>
      <c r="B10" s="9">
        <v>404128</v>
      </c>
      <c r="D10" s="4" t="s">
        <v>169</v>
      </c>
      <c r="E10" s="9">
        <v>2657703</v>
      </c>
      <c r="G10" s="4" t="s">
        <v>195</v>
      </c>
      <c r="H10" s="9">
        <v>3698764</v>
      </c>
      <c r="J10" s="4" t="s">
        <v>173</v>
      </c>
      <c r="K10" s="9">
        <v>68379</v>
      </c>
      <c r="L10" s="9">
        <v>7832</v>
      </c>
      <c r="N10" s="4" t="s">
        <v>187</v>
      </c>
      <c r="O10" s="9">
        <v>16.269230769230766</v>
      </c>
      <c r="Q10" s="5" t="s">
        <v>220</v>
      </c>
      <c r="R10" s="9">
        <v>5703</v>
      </c>
      <c r="T10" s="4" t="s">
        <v>173</v>
      </c>
      <c r="U10" s="6">
        <v>7.9072495099737239E-2</v>
      </c>
    </row>
    <row r="11" spans="1:21" x14ac:dyDescent="0.25">
      <c r="A11" s="5" t="s">
        <v>215</v>
      </c>
      <c r="B11" s="9">
        <v>829203</v>
      </c>
      <c r="D11" s="4" t="s">
        <v>162</v>
      </c>
      <c r="E11" s="9">
        <v>2557593</v>
      </c>
      <c r="G11" s="4" t="s">
        <v>194</v>
      </c>
      <c r="H11" s="9">
        <v>5344948</v>
      </c>
      <c r="J11" s="4" t="s">
        <v>172</v>
      </c>
      <c r="K11" s="9">
        <v>145348</v>
      </c>
      <c r="L11" s="9">
        <v>15871</v>
      </c>
      <c r="N11" s="4" t="s">
        <v>181</v>
      </c>
      <c r="O11" s="9">
        <v>15.755000000000004</v>
      </c>
      <c r="Q11" s="5" t="s">
        <v>215</v>
      </c>
      <c r="R11" s="9">
        <v>12757</v>
      </c>
      <c r="T11" s="4" t="s">
        <v>172</v>
      </c>
      <c r="U11" s="6">
        <v>6.663230296484321E-2</v>
      </c>
    </row>
    <row r="12" spans="1:21" x14ac:dyDescent="0.25">
      <c r="A12" s="5" t="s">
        <v>221</v>
      </c>
      <c r="B12" s="9">
        <v>117905</v>
      </c>
      <c r="D12" s="4" t="s">
        <v>163</v>
      </c>
      <c r="E12" s="9">
        <v>2487425</v>
      </c>
      <c r="G12" s="4" t="s">
        <v>192</v>
      </c>
      <c r="H12" s="9">
        <v>6696141</v>
      </c>
      <c r="J12" s="4" t="s">
        <v>171</v>
      </c>
      <c r="K12" s="9">
        <v>166335</v>
      </c>
      <c r="L12" s="9">
        <v>17913</v>
      </c>
      <c r="N12" s="4" t="s">
        <v>185</v>
      </c>
      <c r="O12" s="9">
        <v>16.999999999999996</v>
      </c>
      <c r="Q12" s="5" t="s">
        <v>221</v>
      </c>
      <c r="R12" s="9">
        <v>732</v>
      </c>
      <c r="T12" s="4" t="s">
        <v>171</v>
      </c>
      <c r="U12" s="6">
        <v>6.7472869568606028E-2</v>
      </c>
    </row>
    <row r="13" spans="1:21" x14ac:dyDescent="0.25">
      <c r="A13" s="5" t="s">
        <v>211</v>
      </c>
      <c r="B13" s="9">
        <v>475457</v>
      </c>
      <c r="D13" s="4" t="s">
        <v>172</v>
      </c>
      <c r="E13" s="9">
        <v>2472565</v>
      </c>
      <c r="G13" s="4" t="s">
        <v>193</v>
      </c>
      <c r="H13" s="9">
        <v>4344875</v>
      </c>
      <c r="J13" s="4" t="s">
        <v>174</v>
      </c>
      <c r="K13" s="9">
        <v>107626</v>
      </c>
      <c r="L13" s="9">
        <v>19132</v>
      </c>
      <c r="N13" s="4" t="s">
        <v>184</v>
      </c>
      <c r="O13" s="9">
        <v>14.730434782608691</v>
      </c>
      <c r="Q13" s="5" t="s">
        <v>211</v>
      </c>
      <c r="R13" s="9">
        <v>9865</v>
      </c>
      <c r="T13" s="4" t="s">
        <v>174</v>
      </c>
      <c r="U13" s="6">
        <v>4.9898498437500084E-2</v>
      </c>
    </row>
    <row r="14" spans="1:21" x14ac:dyDescent="0.25">
      <c r="A14" s="5" t="s">
        <v>222</v>
      </c>
      <c r="B14" s="9">
        <v>531557</v>
      </c>
      <c r="D14" s="4" t="s">
        <v>171</v>
      </c>
      <c r="E14" s="9">
        <v>2400296</v>
      </c>
      <c r="G14" s="4" t="s">
        <v>190</v>
      </c>
      <c r="H14" s="9">
        <v>4012332</v>
      </c>
      <c r="J14" s="4" t="s">
        <v>164</v>
      </c>
      <c r="K14" s="9">
        <v>130560</v>
      </c>
      <c r="L14" s="9">
        <v>21695</v>
      </c>
      <c r="N14" s="4" t="s">
        <v>183</v>
      </c>
      <c r="O14" s="9">
        <v>16.918749999999996</v>
      </c>
      <c r="Q14" s="5" t="s">
        <v>222</v>
      </c>
      <c r="R14" s="9">
        <v>8979</v>
      </c>
      <c r="T14" s="4" t="s">
        <v>164</v>
      </c>
      <c r="U14" s="6">
        <v>5.7974254025302922E-2</v>
      </c>
    </row>
    <row r="15" spans="1:21" x14ac:dyDescent="0.25">
      <c r="A15" s="5" t="s">
        <v>213</v>
      </c>
      <c r="B15" s="9">
        <v>451189</v>
      </c>
      <c r="D15" s="4" t="s">
        <v>164</v>
      </c>
      <c r="E15" s="9">
        <v>2271893</v>
      </c>
      <c r="G15" s="4" t="s">
        <v>189</v>
      </c>
      <c r="H15" s="9">
        <v>8925145</v>
      </c>
      <c r="J15" s="4" t="s">
        <v>175</v>
      </c>
      <c r="K15" s="9">
        <v>110469</v>
      </c>
      <c r="L15" s="9">
        <v>19228</v>
      </c>
      <c r="N15" s="4" t="s">
        <v>182</v>
      </c>
      <c r="O15" s="9">
        <v>17.437037037037037</v>
      </c>
      <c r="Q15" s="5" t="s">
        <v>213</v>
      </c>
      <c r="R15" s="9">
        <v>7240</v>
      </c>
      <c r="T15" s="4" t="s">
        <v>175</v>
      </c>
      <c r="U15" s="6">
        <v>5.8958577929302647E-2</v>
      </c>
    </row>
    <row r="16" spans="1:21" x14ac:dyDescent="0.25">
      <c r="A16" s="5" t="s">
        <v>218</v>
      </c>
      <c r="B16" s="9">
        <v>455539</v>
      </c>
      <c r="D16" s="4" t="s">
        <v>165</v>
      </c>
      <c r="E16" s="9">
        <v>2160850</v>
      </c>
      <c r="G16" s="4" t="s">
        <v>201</v>
      </c>
      <c r="H16" s="9">
        <v>38280761</v>
      </c>
      <c r="J16" s="4" t="s">
        <v>178</v>
      </c>
      <c r="K16" s="9">
        <v>174711</v>
      </c>
      <c r="L16" s="9">
        <v>21894</v>
      </c>
      <c r="N16" s="4" t="s">
        <v>201</v>
      </c>
      <c r="O16" s="9">
        <v>16.047333333333331</v>
      </c>
      <c r="Q16" s="5" t="s">
        <v>218</v>
      </c>
      <c r="R16" s="9">
        <v>6681</v>
      </c>
      <c r="T16" s="4" t="s">
        <v>178</v>
      </c>
      <c r="U16" s="6">
        <v>5.6390281445628201E-2</v>
      </c>
    </row>
    <row r="17" spans="1:21" x14ac:dyDescent="0.25">
      <c r="A17" s="4" t="s">
        <v>202</v>
      </c>
      <c r="B17" s="9">
        <v>4937757</v>
      </c>
      <c r="D17" s="4" t="s">
        <v>175</v>
      </c>
      <c r="E17" s="9">
        <v>2127538</v>
      </c>
      <c r="J17" s="4" t="s">
        <v>163</v>
      </c>
      <c r="K17" s="9">
        <v>122220</v>
      </c>
      <c r="L17" s="9">
        <v>22963</v>
      </c>
      <c r="Q17" s="4" t="s">
        <v>202</v>
      </c>
      <c r="R17" s="9">
        <v>75197</v>
      </c>
      <c r="T17" s="4" t="s">
        <v>163</v>
      </c>
      <c r="U17" s="6">
        <v>5.3249985118751786E-2</v>
      </c>
    </row>
    <row r="18" spans="1:21" x14ac:dyDescent="0.25">
      <c r="A18" s="5" t="s">
        <v>220</v>
      </c>
      <c r="B18" s="9">
        <v>157950</v>
      </c>
      <c r="D18" s="4" t="s">
        <v>201</v>
      </c>
      <c r="E18" s="9">
        <v>25511435</v>
      </c>
      <c r="J18" s="4" t="s">
        <v>167</v>
      </c>
      <c r="K18" s="9">
        <v>99474</v>
      </c>
      <c r="L18" s="9">
        <v>10801</v>
      </c>
      <c r="Q18" s="5" t="s">
        <v>220</v>
      </c>
      <c r="R18" s="9">
        <v>2414</v>
      </c>
      <c r="T18" s="4" t="s">
        <v>167</v>
      </c>
      <c r="U18" s="6">
        <v>5.496877159280026E-2</v>
      </c>
    </row>
    <row r="19" spans="1:21" x14ac:dyDescent="0.25">
      <c r="A19" s="5" t="s">
        <v>215</v>
      </c>
      <c r="B19" s="9">
        <v>271005</v>
      </c>
      <c r="J19" s="4" t="s">
        <v>169</v>
      </c>
      <c r="K19" s="9">
        <v>138242</v>
      </c>
      <c r="L19" s="9">
        <v>16008</v>
      </c>
      <c r="Q19" s="5" t="s">
        <v>215</v>
      </c>
      <c r="R19" s="9">
        <v>3597</v>
      </c>
      <c r="T19" s="4" t="s">
        <v>169</v>
      </c>
      <c r="U19" s="6">
        <v>5.4026251794801868E-2</v>
      </c>
    </row>
    <row r="20" spans="1:21" x14ac:dyDescent="0.25">
      <c r="A20" s="5" t="s">
        <v>221</v>
      </c>
      <c r="B20" s="9">
        <v>337402</v>
      </c>
      <c r="J20" s="4" t="s">
        <v>176</v>
      </c>
      <c r="K20" s="9">
        <v>98465</v>
      </c>
      <c r="L20" s="9">
        <v>16864</v>
      </c>
      <c r="Q20" s="5" t="s">
        <v>221</v>
      </c>
      <c r="R20" s="9">
        <v>4489</v>
      </c>
      <c r="T20" s="4" t="s">
        <v>176</v>
      </c>
      <c r="U20" s="6">
        <v>4.9797087778214309E-2</v>
      </c>
    </row>
    <row r="21" spans="1:21" x14ac:dyDescent="0.25">
      <c r="A21" s="5" t="s">
        <v>211</v>
      </c>
      <c r="B21" s="9">
        <v>276587</v>
      </c>
      <c r="J21" s="4" t="s">
        <v>166</v>
      </c>
      <c r="K21" s="9">
        <v>190837</v>
      </c>
      <c r="L21" s="9">
        <v>29124</v>
      </c>
      <c r="Q21" s="5" t="s">
        <v>211</v>
      </c>
      <c r="R21" s="9">
        <v>3590</v>
      </c>
      <c r="T21" s="4" t="s">
        <v>166</v>
      </c>
      <c r="U21" s="6">
        <v>6.2852828990291876E-2</v>
      </c>
    </row>
    <row r="22" spans="1:21" x14ac:dyDescent="0.25">
      <c r="A22" s="5" t="s">
        <v>222</v>
      </c>
      <c r="B22" s="9">
        <v>468071</v>
      </c>
      <c r="J22" s="4" t="s">
        <v>165</v>
      </c>
      <c r="K22" s="9">
        <v>128230</v>
      </c>
      <c r="L22" s="9">
        <v>14359</v>
      </c>
      <c r="Q22" s="5" t="s">
        <v>222</v>
      </c>
      <c r="R22" s="9">
        <v>4134</v>
      </c>
      <c r="T22" s="4" t="s">
        <v>165</v>
      </c>
      <c r="U22" s="6">
        <v>5.7079389360374412E-2</v>
      </c>
    </row>
    <row r="23" spans="1:21" x14ac:dyDescent="0.25">
      <c r="A23" s="5" t="s">
        <v>223</v>
      </c>
      <c r="B23" s="9">
        <v>1567535</v>
      </c>
      <c r="J23" s="4" t="s">
        <v>168</v>
      </c>
      <c r="K23" s="9">
        <v>92829</v>
      </c>
      <c r="L23" s="9">
        <v>11267</v>
      </c>
      <c r="Q23" s="5" t="s">
        <v>223</v>
      </c>
      <c r="R23" s="9">
        <v>33489</v>
      </c>
      <c r="T23" s="4" t="s">
        <v>168</v>
      </c>
      <c r="U23" s="6">
        <v>6.5286144278359159E-2</v>
      </c>
    </row>
    <row r="24" spans="1:21" x14ac:dyDescent="0.25">
      <c r="A24" s="5" t="s">
        <v>224</v>
      </c>
      <c r="B24" s="9">
        <v>339496</v>
      </c>
      <c r="J24" s="4" t="s">
        <v>177</v>
      </c>
      <c r="K24" s="9">
        <v>94319</v>
      </c>
      <c r="L24" s="9">
        <v>18883</v>
      </c>
      <c r="Q24" s="5" t="s">
        <v>224</v>
      </c>
      <c r="R24" s="9">
        <v>4976</v>
      </c>
      <c r="T24" s="4" t="s">
        <v>177</v>
      </c>
      <c r="U24" s="6">
        <v>4.7679655052158709E-2</v>
      </c>
    </row>
    <row r="25" spans="1:21" x14ac:dyDescent="0.25">
      <c r="A25" s="5" t="s">
        <v>225</v>
      </c>
      <c r="B25" s="9">
        <v>804399</v>
      </c>
      <c r="J25" s="4" t="s">
        <v>162</v>
      </c>
      <c r="K25" s="9">
        <v>150983</v>
      </c>
      <c r="L25" s="9">
        <v>20946</v>
      </c>
      <c r="Q25" s="5" t="s">
        <v>225</v>
      </c>
      <c r="R25" s="9">
        <v>11089</v>
      </c>
      <c r="T25" s="4" t="s">
        <v>162</v>
      </c>
      <c r="U25" s="6">
        <v>5.8270492144445296E-2</v>
      </c>
    </row>
    <row r="26" spans="1:21" x14ac:dyDescent="0.25">
      <c r="A26" s="5" t="s">
        <v>218</v>
      </c>
      <c r="B26" s="9">
        <v>14895</v>
      </c>
      <c r="J26" s="4" t="s">
        <v>201</v>
      </c>
      <c r="K26" s="9">
        <v>2155145</v>
      </c>
      <c r="L26" s="9">
        <v>300350</v>
      </c>
      <c r="Q26" s="5" t="s">
        <v>218</v>
      </c>
      <c r="R26" s="9">
        <v>80</v>
      </c>
      <c r="T26" s="4" t="s">
        <v>201</v>
      </c>
      <c r="U26" s="6">
        <v>5.8002123283331125E-2</v>
      </c>
    </row>
    <row r="27" spans="1:21" x14ac:dyDescent="0.25">
      <c r="A27" s="5" t="s">
        <v>203</v>
      </c>
      <c r="B27" s="9">
        <v>700417</v>
      </c>
      <c r="Q27" s="5" t="s">
        <v>203</v>
      </c>
      <c r="R27" s="9">
        <v>7339</v>
      </c>
    </row>
    <row r="28" spans="1:21" x14ac:dyDescent="0.25">
      <c r="A28" s="4" t="s">
        <v>226</v>
      </c>
      <c r="B28" s="9">
        <v>3843796</v>
      </c>
      <c r="Q28" s="4" t="s">
        <v>226</v>
      </c>
      <c r="R28" s="9">
        <v>57242</v>
      </c>
    </row>
    <row r="29" spans="1:21" x14ac:dyDescent="0.25">
      <c r="A29" s="5" t="s">
        <v>220</v>
      </c>
      <c r="B29" s="9">
        <v>318267</v>
      </c>
      <c r="Q29" s="5" t="s">
        <v>220</v>
      </c>
      <c r="R29" s="9">
        <v>3440</v>
      </c>
    </row>
    <row r="30" spans="1:21" x14ac:dyDescent="0.25">
      <c r="A30" s="5" t="s">
        <v>215</v>
      </c>
      <c r="B30" s="9">
        <v>402500</v>
      </c>
      <c r="Q30" s="5" t="s">
        <v>215</v>
      </c>
      <c r="R30" s="9">
        <v>4480</v>
      </c>
    </row>
    <row r="31" spans="1:21" x14ac:dyDescent="0.25">
      <c r="A31" s="5" t="s">
        <v>211</v>
      </c>
      <c r="B31" s="9">
        <v>776922</v>
      </c>
      <c r="Q31" s="5" t="s">
        <v>211</v>
      </c>
      <c r="R31" s="9">
        <v>15390</v>
      </c>
    </row>
    <row r="32" spans="1:21" x14ac:dyDescent="0.25">
      <c r="A32" s="5" t="s">
        <v>223</v>
      </c>
      <c r="B32" s="9">
        <v>312217</v>
      </c>
      <c r="Q32" s="5" t="s">
        <v>223</v>
      </c>
      <c r="R32" s="9">
        <v>2589</v>
      </c>
    </row>
    <row r="33" spans="1:18" x14ac:dyDescent="0.25">
      <c r="A33" s="5" t="s">
        <v>213</v>
      </c>
      <c r="B33" s="9">
        <v>438413</v>
      </c>
      <c r="Q33" s="5" t="s">
        <v>213</v>
      </c>
      <c r="R33" s="9">
        <v>4181</v>
      </c>
    </row>
    <row r="34" spans="1:18" x14ac:dyDescent="0.25">
      <c r="A34" s="5" t="s">
        <v>224</v>
      </c>
      <c r="B34" s="9">
        <v>293019</v>
      </c>
      <c r="Q34" s="5" t="s">
        <v>224</v>
      </c>
      <c r="R34" s="9">
        <v>5787</v>
      </c>
    </row>
    <row r="35" spans="1:18" x14ac:dyDescent="0.25">
      <c r="A35" s="5" t="s">
        <v>225</v>
      </c>
      <c r="B35" s="9">
        <v>812809</v>
      </c>
      <c r="Q35" s="5" t="s">
        <v>225</v>
      </c>
      <c r="R35" s="9">
        <v>15213</v>
      </c>
    </row>
    <row r="36" spans="1:18" x14ac:dyDescent="0.25">
      <c r="A36" s="5" t="s">
        <v>203</v>
      </c>
      <c r="B36" s="9">
        <v>489649</v>
      </c>
      <c r="Q36" s="5" t="s">
        <v>203</v>
      </c>
      <c r="R36" s="9">
        <v>6162</v>
      </c>
    </row>
    <row r="37" spans="1:18" x14ac:dyDescent="0.25">
      <c r="A37" s="4" t="s">
        <v>227</v>
      </c>
      <c r="B37" s="9">
        <v>1852229</v>
      </c>
      <c r="Q37" s="4" t="s">
        <v>227</v>
      </c>
      <c r="R37" s="9">
        <v>27926</v>
      </c>
    </row>
    <row r="38" spans="1:18" x14ac:dyDescent="0.25">
      <c r="A38" s="5" t="s">
        <v>220</v>
      </c>
      <c r="B38" s="9">
        <v>651435</v>
      </c>
      <c r="Q38" s="5" t="s">
        <v>220</v>
      </c>
      <c r="R38" s="9">
        <v>7829</v>
      </c>
    </row>
    <row r="39" spans="1:18" x14ac:dyDescent="0.25">
      <c r="A39" s="5" t="s">
        <v>215</v>
      </c>
      <c r="B39" s="9">
        <v>98338</v>
      </c>
      <c r="Q39" s="5" t="s">
        <v>215</v>
      </c>
      <c r="R39" s="9">
        <v>2281</v>
      </c>
    </row>
    <row r="40" spans="1:18" x14ac:dyDescent="0.25">
      <c r="A40" s="5" t="s">
        <v>221</v>
      </c>
      <c r="B40" s="9">
        <v>417208</v>
      </c>
      <c r="Q40" s="5" t="s">
        <v>221</v>
      </c>
      <c r="R40" s="9">
        <v>5751</v>
      </c>
    </row>
    <row r="41" spans="1:18" x14ac:dyDescent="0.25">
      <c r="A41" s="5" t="s">
        <v>222</v>
      </c>
      <c r="B41" s="9">
        <v>74356</v>
      </c>
      <c r="Q41" s="5" t="s">
        <v>222</v>
      </c>
      <c r="R41" s="9">
        <v>1783</v>
      </c>
    </row>
    <row r="42" spans="1:18" x14ac:dyDescent="0.25">
      <c r="A42" s="5" t="s">
        <v>223</v>
      </c>
      <c r="B42" s="9">
        <v>221598</v>
      </c>
      <c r="Q42" s="5" t="s">
        <v>223</v>
      </c>
      <c r="R42" s="9">
        <v>4351</v>
      </c>
    </row>
    <row r="43" spans="1:18" x14ac:dyDescent="0.25">
      <c r="A43" s="5" t="s">
        <v>213</v>
      </c>
      <c r="B43" s="9">
        <v>173088</v>
      </c>
      <c r="Q43" s="5" t="s">
        <v>213</v>
      </c>
      <c r="R43" s="9">
        <v>3530</v>
      </c>
    </row>
    <row r="44" spans="1:18" x14ac:dyDescent="0.25">
      <c r="A44" s="5" t="s">
        <v>224</v>
      </c>
      <c r="B44" s="9">
        <v>63812</v>
      </c>
      <c r="Q44" s="5" t="s">
        <v>224</v>
      </c>
      <c r="R44" s="9">
        <v>1113</v>
      </c>
    </row>
    <row r="45" spans="1:18" x14ac:dyDescent="0.25">
      <c r="A45" s="5" t="s">
        <v>218</v>
      </c>
      <c r="B45" s="9">
        <v>129871</v>
      </c>
      <c r="Q45" s="5" t="s">
        <v>218</v>
      </c>
      <c r="R45" s="9">
        <v>967</v>
      </c>
    </row>
    <row r="46" spans="1:18" x14ac:dyDescent="0.25">
      <c r="A46" s="5" t="s">
        <v>203</v>
      </c>
      <c r="B46" s="9">
        <v>22523</v>
      </c>
      <c r="Q46" s="5" t="s">
        <v>203</v>
      </c>
      <c r="R46" s="9">
        <v>321</v>
      </c>
    </row>
    <row r="47" spans="1:18" x14ac:dyDescent="0.25">
      <c r="A47" s="4" t="s">
        <v>228</v>
      </c>
      <c r="B47" s="9">
        <v>2073799</v>
      </c>
      <c r="Q47" s="4" t="s">
        <v>228</v>
      </c>
      <c r="R47" s="9">
        <v>36292</v>
      </c>
    </row>
    <row r="48" spans="1:18" x14ac:dyDescent="0.25">
      <c r="A48" s="5" t="s">
        <v>219</v>
      </c>
      <c r="B48" s="9">
        <v>228598</v>
      </c>
      <c r="Q48" s="5" t="s">
        <v>219</v>
      </c>
      <c r="R48" s="9">
        <v>4818</v>
      </c>
    </row>
    <row r="49" spans="1:18" x14ac:dyDescent="0.25">
      <c r="A49" s="5" t="s">
        <v>211</v>
      </c>
      <c r="B49" s="9">
        <v>176598</v>
      </c>
      <c r="Q49" s="5" t="s">
        <v>211</v>
      </c>
      <c r="R49" s="9">
        <v>1492</v>
      </c>
    </row>
    <row r="50" spans="1:18" x14ac:dyDescent="0.25">
      <c r="A50" s="5" t="s">
        <v>222</v>
      </c>
      <c r="B50" s="9">
        <v>65727</v>
      </c>
      <c r="Q50" s="5" t="s">
        <v>222</v>
      </c>
      <c r="R50" s="9">
        <v>1628</v>
      </c>
    </row>
    <row r="51" spans="1:18" x14ac:dyDescent="0.25">
      <c r="A51" s="5" t="s">
        <v>223</v>
      </c>
      <c r="B51" s="9">
        <v>87682</v>
      </c>
      <c r="Q51" s="5" t="s">
        <v>223</v>
      </c>
      <c r="R51" s="9">
        <v>2012</v>
      </c>
    </row>
    <row r="52" spans="1:18" x14ac:dyDescent="0.25">
      <c r="A52" s="5" t="s">
        <v>213</v>
      </c>
      <c r="B52" s="9">
        <v>148414</v>
      </c>
      <c r="Q52" s="5" t="s">
        <v>213</v>
      </c>
      <c r="R52" s="9">
        <v>1725</v>
      </c>
    </row>
    <row r="53" spans="1:18" x14ac:dyDescent="0.25">
      <c r="A53" s="5" t="s">
        <v>224</v>
      </c>
      <c r="B53" s="9">
        <v>285169</v>
      </c>
      <c r="Q53" s="5" t="s">
        <v>224</v>
      </c>
      <c r="R53" s="9">
        <v>1813</v>
      </c>
    </row>
    <row r="54" spans="1:18" x14ac:dyDescent="0.25">
      <c r="A54" s="5" t="s">
        <v>225</v>
      </c>
      <c r="B54" s="9">
        <v>1081611</v>
      </c>
      <c r="Q54" s="5" t="s">
        <v>225</v>
      </c>
      <c r="R54" s="9">
        <v>22804</v>
      </c>
    </row>
    <row r="55" spans="1:18" x14ac:dyDescent="0.25">
      <c r="A55" s="4" t="s">
        <v>212</v>
      </c>
      <c r="B55" s="9">
        <v>4807462</v>
      </c>
      <c r="Q55" s="4" t="s">
        <v>212</v>
      </c>
      <c r="R55" s="9">
        <v>66562</v>
      </c>
    </row>
    <row r="56" spans="1:18" x14ac:dyDescent="0.25">
      <c r="A56" s="5" t="s">
        <v>219</v>
      </c>
      <c r="B56" s="9">
        <v>592796</v>
      </c>
      <c r="Q56" s="5" t="s">
        <v>219</v>
      </c>
      <c r="R56" s="9">
        <v>6251</v>
      </c>
    </row>
    <row r="57" spans="1:18" x14ac:dyDescent="0.25">
      <c r="A57" s="5" t="s">
        <v>220</v>
      </c>
      <c r="B57" s="9">
        <v>1099683</v>
      </c>
      <c r="Q57" s="5" t="s">
        <v>220</v>
      </c>
      <c r="R57" s="9">
        <v>19905</v>
      </c>
    </row>
    <row r="58" spans="1:18" x14ac:dyDescent="0.25">
      <c r="A58" s="5" t="s">
        <v>211</v>
      </c>
      <c r="B58" s="9">
        <v>820706</v>
      </c>
      <c r="Q58" s="5" t="s">
        <v>211</v>
      </c>
      <c r="R58" s="9">
        <v>10150</v>
      </c>
    </row>
    <row r="59" spans="1:18" x14ac:dyDescent="0.25">
      <c r="A59" s="5" t="s">
        <v>222</v>
      </c>
      <c r="B59" s="9">
        <v>486174</v>
      </c>
      <c r="Q59" s="5" t="s">
        <v>222</v>
      </c>
      <c r="R59" s="9">
        <v>4964</v>
      </c>
    </row>
    <row r="60" spans="1:18" x14ac:dyDescent="0.25">
      <c r="A60" s="5" t="s">
        <v>223</v>
      </c>
      <c r="B60" s="9">
        <v>34604</v>
      </c>
      <c r="Q60" s="5" t="s">
        <v>223</v>
      </c>
      <c r="R60" s="9">
        <v>831</v>
      </c>
    </row>
    <row r="61" spans="1:18" x14ac:dyDescent="0.25">
      <c r="A61" s="5" t="s">
        <v>213</v>
      </c>
      <c r="B61" s="9">
        <v>259259</v>
      </c>
      <c r="Q61" s="5" t="s">
        <v>213</v>
      </c>
      <c r="R61" s="9">
        <v>1527</v>
      </c>
    </row>
    <row r="62" spans="1:18" x14ac:dyDescent="0.25">
      <c r="A62" s="5" t="s">
        <v>225</v>
      </c>
      <c r="B62" s="9">
        <v>1128733</v>
      </c>
      <c r="Q62" s="5" t="s">
        <v>225</v>
      </c>
      <c r="R62" s="9">
        <v>19698</v>
      </c>
    </row>
    <row r="63" spans="1:18" x14ac:dyDescent="0.25">
      <c r="A63" s="5" t="s">
        <v>203</v>
      </c>
      <c r="B63" s="9">
        <v>385507</v>
      </c>
      <c r="Q63" s="5" t="s">
        <v>203</v>
      </c>
      <c r="R63" s="9">
        <v>3236</v>
      </c>
    </row>
    <row r="64" spans="1:18" x14ac:dyDescent="0.25">
      <c r="A64" s="4" t="s">
        <v>216</v>
      </c>
      <c r="B64" s="9">
        <v>2062507</v>
      </c>
      <c r="Q64" s="4" t="s">
        <v>216</v>
      </c>
      <c r="R64" s="9">
        <v>31059</v>
      </c>
    </row>
    <row r="65" spans="1:18" x14ac:dyDescent="0.25">
      <c r="A65" s="5" t="s">
        <v>219</v>
      </c>
      <c r="B65" s="9">
        <v>655993</v>
      </c>
      <c r="Q65" s="5" t="s">
        <v>219</v>
      </c>
      <c r="R65" s="9">
        <v>10171</v>
      </c>
    </row>
    <row r="66" spans="1:18" x14ac:dyDescent="0.25">
      <c r="A66" s="5" t="s">
        <v>215</v>
      </c>
      <c r="B66" s="9">
        <v>401962</v>
      </c>
      <c r="Q66" s="5" t="s">
        <v>215</v>
      </c>
      <c r="R66" s="9">
        <v>7007</v>
      </c>
    </row>
    <row r="67" spans="1:18" x14ac:dyDescent="0.25">
      <c r="A67" s="5" t="s">
        <v>222</v>
      </c>
      <c r="B67" s="9">
        <v>145894</v>
      </c>
      <c r="Q67" s="5" t="s">
        <v>222</v>
      </c>
      <c r="R67" s="9">
        <v>966</v>
      </c>
    </row>
    <row r="68" spans="1:18" x14ac:dyDescent="0.25">
      <c r="A68" s="5" t="s">
        <v>223</v>
      </c>
      <c r="B68" s="9">
        <v>257661</v>
      </c>
      <c r="Q68" s="5" t="s">
        <v>223</v>
      </c>
      <c r="R68" s="9">
        <v>6115</v>
      </c>
    </row>
    <row r="69" spans="1:18" x14ac:dyDescent="0.25">
      <c r="A69" s="5" t="s">
        <v>213</v>
      </c>
      <c r="B69" s="9">
        <v>492846</v>
      </c>
      <c r="Q69" s="5" t="s">
        <v>213</v>
      </c>
      <c r="R69" s="9">
        <v>5842</v>
      </c>
    </row>
    <row r="70" spans="1:18" x14ac:dyDescent="0.25">
      <c r="A70" s="5" t="s">
        <v>224</v>
      </c>
      <c r="B70" s="9">
        <v>88989</v>
      </c>
      <c r="Q70" s="5" t="s">
        <v>224</v>
      </c>
      <c r="R70" s="9">
        <v>756</v>
      </c>
    </row>
    <row r="71" spans="1:18" x14ac:dyDescent="0.25">
      <c r="A71" s="5" t="s">
        <v>203</v>
      </c>
      <c r="B71" s="9">
        <v>19162</v>
      </c>
      <c r="Q71" s="5" t="s">
        <v>203</v>
      </c>
      <c r="R71" s="9">
        <v>202</v>
      </c>
    </row>
    <row r="72" spans="1:18" x14ac:dyDescent="0.25">
      <c r="A72" s="4" t="s">
        <v>229</v>
      </c>
      <c r="B72" s="9">
        <v>3659973</v>
      </c>
      <c r="Q72" s="4" t="s">
        <v>229</v>
      </c>
      <c r="R72" s="9">
        <v>53864</v>
      </c>
    </row>
    <row r="73" spans="1:18" x14ac:dyDescent="0.25">
      <c r="A73" s="5" t="s">
        <v>219</v>
      </c>
      <c r="B73" s="9">
        <v>365582</v>
      </c>
      <c r="Q73" s="5" t="s">
        <v>219</v>
      </c>
      <c r="R73" s="9">
        <v>8847</v>
      </c>
    </row>
    <row r="74" spans="1:18" x14ac:dyDescent="0.25">
      <c r="A74" s="5" t="s">
        <v>220</v>
      </c>
      <c r="B74" s="9">
        <v>97565</v>
      </c>
      <c r="Q74" s="5" t="s">
        <v>220</v>
      </c>
      <c r="R74" s="9">
        <v>1676</v>
      </c>
    </row>
    <row r="75" spans="1:18" x14ac:dyDescent="0.25">
      <c r="A75" s="5" t="s">
        <v>215</v>
      </c>
      <c r="B75" s="9">
        <v>375384</v>
      </c>
      <c r="Q75" s="5" t="s">
        <v>215</v>
      </c>
      <c r="R75" s="9">
        <v>3645</v>
      </c>
    </row>
    <row r="76" spans="1:18" x14ac:dyDescent="0.25">
      <c r="A76" s="5" t="s">
        <v>221</v>
      </c>
      <c r="B76" s="9">
        <v>494276</v>
      </c>
      <c r="Q76" s="5" t="s">
        <v>221</v>
      </c>
      <c r="R76" s="9">
        <v>7259</v>
      </c>
    </row>
    <row r="77" spans="1:18" x14ac:dyDescent="0.25">
      <c r="A77" s="5" t="s">
        <v>211</v>
      </c>
      <c r="B77" s="9">
        <v>110598</v>
      </c>
      <c r="Q77" s="5" t="s">
        <v>211</v>
      </c>
      <c r="R77" s="9">
        <v>1474</v>
      </c>
    </row>
    <row r="78" spans="1:18" x14ac:dyDescent="0.25">
      <c r="A78" s="5" t="s">
        <v>222</v>
      </c>
      <c r="B78" s="9">
        <v>420170</v>
      </c>
      <c r="Q78" s="5" t="s">
        <v>222</v>
      </c>
      <c r="R78" s="9">
        <v>5455</v>
      </c>
    </row>
    <row r="79" spans="1:18" x14ac:dyDescent="0.25">
      <c r="A79" s="5" t="s">
        <v>223</v>
      </c>
      <c r="B79" s="9">
        <v>499928</v>
      </c>
      <c r="Q79" s="5" t="s">
        <v>223</v>
      </c>
      <c r="R79" s="9">
        <v>7379</v>
      </c>
    </row>
    <row r="80" spans="1:18" x14ac:dyDescent="0.25">
      <c r="A80" s="5" t="s">
        <v>213</v>
      </c>
      <c r="B80" s="9">
        <v>234889</v>
      </c>
      <c r="Q80" s="5" t="s">
        <v>213</v>
      </c>
      <c r="R80" s="9">
        <v>2138</v>
      </c>
    </row>
    <row r="81" spans="1:18" x14ac:dyDescent="0.25">
      <c r="A81" s="5" t="s">
        <v>225</v>
      </c>
      <c r="B81" s="9">
        <v>494009</v>
      </c>
      <c r="Q81" s="5" t="s">
        <v>225</v>
      </c>
      <c r="R81" s="9">
        <v>7921</v>
      </c>
    </row>
    <row r="82" spans="1:18" x14ac:dyDescent="0.25">
      <c r="A82" s="5" t="s">
        <v>218</v>
      </c>
      <c r="B82" s="9">
        <v>567572</v>
      </c>
      <c r="Q82" s="5" t="s">
        <v>218</v>
      </c>
      <c r="R82" s="9">
        <v>8070</v>
      </c>
    </row>
    <row r="83" spans="1:18" x14ac:dyDescent="0.25">
      <c r="A83" s="4" t="s">
        <v>214</v>
      </c>
      <c r="B83" s="9">
        <v>3142491</v>
      </c>
      <c r="Q83" s="4" t="s">
        <v>214</v>
      </c>
      <c r="R83" s="9">
        <v>54048</v>
      </c>
    </row>
    <row r="84" spans="1:18" x14ac:dyDescent="0.25">
      <c r="A84" s="5" t="s">
        <v>215</v>
      </c>
      <c r="B84" s="9">
        <v>205817</v>
      </c>
      <c r="Q84" s="5" t="s">
        <v>215</v>
      </c>
      <c r="R84" s="9">
        <v>3627</v>
      </c>
    </row>
    <row r="85" spans="1:18" x14ac:dyDescent="0.25">
      <c r="A85" s="5" t="s">
        <v>221</v>
      </c>
      <c r="B85" s="9">
        <v>288765</v>
      </c>
      <c r="Q85" s="5" t="s">
        <v>221</v>
      </c>
      <c r="R85" s="9">
        <v>2205</v>
      </c>
    </row>
    <row r="86" spans="1:18" x14ac:dyDescent="0.25">
      <c r="A86" s="5" t="s">
        <v>222</v>
      </c>
      <c r="B86" s="9">
        <v>385767</v>
      </c>
      <c r="Q86" s="5" t="s">
        <v>222</v>
      </c>
      <c r="R86" s="9">
        <v>6032</v>
      </c>
    </row>
    <row r="87" spans="1:18" x14ac:dyDescent="0.25">
      <c r="A87" s="5" t="s">
        <v>213</v>
      </c>
      <c r="B87" s="9">
        <v>169584</v>
      </c>
      <c r="Q87" s="5" t="s">
        <v>213</v>
      </c>
      <c r="R87" s="9">
        <v>3964</v>
      </c>
    </row>
    <row r="88" spans="1:18" x14ac:dyDescent="0.25">
      <c r="A88" s="5" t="s">
        <v>224</v>
      </c>
      <c r="B88" s="9">
        <v>566846</v>
      </c>
      <c r="Q88" s="5" t="s">
        <v>224</v>
      </c>
      <c r="R88" s="9">
        <v>11113</v>
      </c>
    </row>
    <row r="89" spans="1:18" x14ac:dyDescent="0.25">
      <c r="A89" s="5" t="s">
        <v>225</v>
      </c>
      <c r="B89" s="9">
        <v>420347</v>
      </c>
      <c r="Q89" s="5" t="s">
        <v>225</v>
      </c>
      <c r="R89" s="9">
        <v>7568</v>
      </c>
    </row>
    <row r="90" spans="1:18" x14ac:dyDescent="0.25">
      <c r="A90" s="5" t="s">
        <v>218</v>
      </c>
      <c r="B90" s="9">
        <v>305144</v>
      </c>
      <c r="Q90" s="5" t="s">
        <v>218</v>
      </c>
      <c r="R90" s="9">
        <v>1918</v>
      </c>
    </row>
    <row r="91" spans="1:18" x14ac:dyDescent="0.25">
      <c r="A91" s="5" t="s">
        <v>203</v>
      </c>
      <c r="B91" s="9">
        <v>800221</v>
      </c>
      <c r="Q91" s="5" t="s">
        <v>203</v>
      </c>
      <c r="R91" s="9">
        <v>17621</v>
      </c>
    </row>
    <row r="92" spans="1:18" x14ac:dyDescent="0.25">
      <c r="A92" s="4" t="s">
        <v>217</v>
      </c>
      <c r="B92" s="9">
        <v>5476421</v>
      </c>
      <c r="Q92" s="4" t="s">
        <v>217</v>
      </c>
      <c r="R92" s="9">
        <v>89889</v>
      </c>
    </row>
    <row r="93" spans="1:18" x14ac:dyDescent="0.25">
      <c r="A93" s="5" t="s">
        <v>219</v>
      </c>
      <c r="B93" s="9">
        <v>1241684</v>
      </c>
      <c r="Q93" s="5" t="s">
        <v>219</v>
      </c>
      <c r="R93" s="9">
        <v>19768</v>
      </c>
    </row>
    <row r="94" spans="1:18" x14ac:dyDescent="0.25">
      <c r="A94" s="5" t="s">
        <v>220</v>
      </c>
      <c r="B94" s="9">
        <v>445922</v>
      </c>
      <c r="Q94" s="5" t="s">
        <v>220</v>
      </c>
      <c r="R94" s="9">
        <v>8501</v>
      </c>
    </row>
    <row r="95" spans="1:18" x14ac:dyDescent="0.25">
      <c r="A95" s="5" t="s">
        <v>215</v>
      </c>
      <c r="B95" s="9">
        <v>800123</v>
      </c>
      <c r="Q95" s="5" t="s">
        <v>215</v>
      </c>
      <c r="R95" s="9">
        <v>10240</v>
      </c>
    </row>
    <row r="96" spans="1:18" x14ac:dyDescent="0.25">
      <c r="A96" s="5" t="s">
        <v>211</v>
      </c>
      <c r="B96" s="9">
        <v>208869</v>
      </c>
      <c r="Q96" s="5" t="s">
        <v>211</v>
      </c>
      <c r="R96" s="9">
        <v>1824</v>
      </c>
    </row>
    <row r="97" spans="1:18" x14ac:dyDescent="0.25">
      <c r="A97" s="5" t="s">
        <v>222</v>
      </c>
      <c r="B97" s="9">
        <v>402535</v>
      </c>
      <c r="Q97" s="5" t="s">
        <v>222</v>
      </c>
      <c r="R97" s="9">
        <v>7706</v>
      </c>
    </row>
    <row r="98" spans="1:18" x14ac:dyDescent="0.25">
      <c r="A98" s="5" t="s">
        <v>223</v>
      </c>
      <c r="B98" s="9">
        <v>419368</v>
      </c>
      <c r="Q98" s="5" t="s">
        <v>223</v>
      </c>
      <c r="R98" s="9">
        <v>9709</v>
      </c>
    </row>
    <row r="99" spans="1:18" x14ac:dyDescent="0.25">
      <c r="A99" s="5" t="s">
        <v>213</v>
      </c>
      <c r="B99" s="9">
        <v>423430</v>
      </c>
      <c r="Q99" s="5" t="s">
        <v>213</v>
      </c>
      <c r="R99" s="9">
        <v>8670</v>
      </c>
    </row>
    <row r="100" spans="1:18" x14ac:dyDescent="0.25">
      <c r="A100" s="5" t="s">
        <v>225</v>
      </c>
      <c r="B100" s="9">
        <v>865073</v>
      </c>
      <c r="Q100" s="5" t="s">
        <v>225</v>
      </c>
      <c r="R100" s="9">
        <v>13846</v>
      </c>
    </row>
    <row r="101" spans="1:18" x14ac:dyDescent="0.25">
      <c r="A101" s="5" t="s">
        <v>203</v>
      </c>
      <c r="B101" s="9">
        <v>669417</v>
      </c>
      <c r="Q101" s="5" t="s">
        <v>203</v>
      </c>
      <c r="R101" s="9">
        <v>9625</v>
      </c>
    </row>
    <row r="102" spans="1:18" x14ac:dyDescent="0.25">
      <c r="A102" s="4" t="s">
        <v>230</v>
      </c>
      <c r="B102" s="9">
        <v>2178999</v>
      </c>
      <c r="Q102" s="4" t="s">
        <v>230</v>
      </c>
      <c r="R102" s="9">
        <v>26589</v>
      </c>
    </row>
    <row r="103" spans="1:18" x14ac:dyDescent="0.25">
      <c r="A103" s="5" t="s">
        <v>219</v>
      </c>
      <c r="B103" s="9">
        <v>220594</v>
      </c>
      <c r="Q103" s="5" t="s">
        <v>219</v>
      </c>
      <c r="R103" s="9">
        <v>2874</v>
      </c>
    </row>
    <row r="104" spans="1:18" x14ac:dyDescent="0.25">
      <c r="A104" s="5" t="s">
        <v>215</v>
      </c>
      <c r="B104" s="9">
        <v>559015</v>
      </c>
      <c r="Q104" s="5" t="s">
        <v>215</v>
      </c>
      <c r="R104" s="9">
        <v>5100</v>
      </c>
    </row>
    <row r="105" spans="1:18" x14ac:dyDescent="0.25">
      <c r="A105" s="5" t="s">
        <v>221</v>
      </c>
      <c r="B105" s="9">
        <v>379381</v>
      </c>
      <c r="Q105" s="5" t="s">
        <v>221</v>
      </c>
      <c r="R105" s="9">
        <v>5564</v>
      </c>
    </row>
    <row r="106" spans="1:18" x14ac:dyDescent="0.25">
      <c r="A106" s="5" t="s">
        <v>223</v>
      </c>
      <c r="B106" s="9">
        <v>576378</v>
      </c>
      <c r="Q106" s="5" t="s">
        <v>223</v>
      </c>
      <c r="R106" s="9">
        <v>7487</v>
      </c>
    </row>
    <row r="107" spans="1:18" x14ac:dyDescent="0.25">
      <c r="A107" s="5" t="s">
        <v>213</v>
      </c>
      <c r="B107" s="9">
        <v>244492</v>
      </c>
      <c r="Q107" s="5" t="s">
        <v>213</v>
      </c>
      <c r="R107" s="9">
        <v>2334</v>
      </c>
    </row>
    <row r="108" spans="1:18" x14ac:dyDescent="0.25">
      <c r="A108" s="5" t="s">
        <v>224</v>
      </c>
      <c r="B108" s="9">
        <v>199139</v>
      </c>
      <c r="Q108" s="5" t="s">
        <v>224</v>
      </c>
      <c r="R108" s="9">
        <v>3230</v>
      </c>
    </row>
    <row r="109" spans="1:18" x14ac:dyDescent="0.25">
      <c r="A109" s="4" t="s">
        <v>201</v>
      </c>
      <c r="B109" s="9">
        <v>38280761</v>
      </c>
      <c r="Q109" s="4" t="s">
        <v>201</v>
      </c>
      <c r="R109" s="9">
        <v>581384</v>
      </c>
    </row>
  </sheetData>
  <pageMargins left="0.7" right="0.7" top="0.75" bottom="0.75" header="0.3" footer="0.3"/>
  <pageSetup orientation="portrait" r:id="rId9"/>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338825-CC59-4315-B20B-B1CB97522D57}">
  <dimension ref="A11"/>
  <sheetViews>
    <sheetView tabSelected="1" workbookViewId="0">
      <selection activeCell="B14" sqref="B14"/>
    </sheetView>
  </sheetViews>
  <sheetFormatPr defaultRowHeight="15" x14ac:dyDescent="0.25"/>
  <cols>
    <col min="1" max="16384" width="9.140625" style="8"/>
  </cols>
  <sheetData>
    <row r="11" s="8" customFormat="1" x14ac:dyDescent="0.25"/>
  </sheetData>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25" r:id="rId4" name="Button 1">
              <controlPr defaultSize="0" print="0" autoFill="0" autoPict="0" macro="[0]!Macro1">
                <anchor moveWithCells="1" sizeWithCells="1">
                  <from>
                    <xdr:col>13</xdr:col>
                    <xdr:colOff>19050</xdr:colOff>
                    <xdr:row>0</xdr:row>
                    <xdr:rowOff>142875</xdr:rowOff>
                  </from>
                  <to>
                    <xdr:col>13</xdr:col>
                    <xdr:colOff>533400</xdr:colOff>
                    <xdr:row>1</xdr:row>
                    <xdr:rowOff>104775</xdr:rowOff>
                  </to>
                </anchor>
              </controlPr>
            </control>
          </mc:Choice>
        </mc:AlternateContent>
      </controls>
    </mc:Choice>
  </mc:AlternateContent>
  <extLst>
    <ext xmlns:x14="http://schemas.microsoft.com/office/spreadsheetml/2009/9/main" uri="{A8765BA9-456A-4dab-B4F3-ACF838C121DE}">
      <x14:slicerList>
        <x14:slicer r:id="rId5"/>
      </x14:slicerList>
    </ext>
    <ext xmlns:x15="http://schemas.microsoft.com/office/spreadsheetml/2010/11/main" uri="{7E03D99C-DC04-49d9-9315-930204A7B6E9}">
      <x15:timelineRefs>
        <x15:timelineRef r:id="rId6"/>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51"/>
  <sheetViews>
    <sheetView workbookViewId="0">
      <selection activeCell="J76" sqref="J76"/>
    </sheetView>
  </sheetViews>
  <sheetFormatPr defaultRowHeight="15" x14ac:dyDescent="0.25"/>
  <cols>
    <col min="2" max="2" width="26.28515625" bestFit="1" customWidth="1"/>
    <col min="3" max="3" width="12" bestFit="1" customWidth="1"/>
    <col min="12" max="12" width="16.28515625" bestFit="1" customWidth="1"/>
    <col min="13" max="13" width="45.140625" bestFit="1" customWidth="1"/>
  </cols>
  <sheetData>
    <row r="1" spans="1:13" x14ac:dyDescent="0.25">
      <c r="A1" s="1" t="s">
        <v>0</v>
      </c>
      <c r="B1" s="1" t="s">
        <v>1</v>
      </c>
      <c r="C1" s="1" t="s">
        <v>2</v>
      </c>
      <c r="D1" s="1" t="s">
        <v>3</v>
      </c>
      <c r="E1" s="1" t="s">
        <v>4</v>
      </c>
      <c r="F1" s="1" t="s">
        <v>5</v>
      </c>
      <c r="G1" s="1" t="s">
        <v>6</v>
      </c>
      <c r="H1" s="1" t="s">
        <v>7</v>
      </c>
      <c r="I1" s="1" t="s">
        <v>8</v>
      </c>
      <c r="J1" s="1" t="s">
        <v>9</v>
      </c>
      <c r="K1" s="1" t="s">
        <v>10</v>
      </c>
      <c r="L1" s="1" t="s">
        <v>11</v>
      </c>
      <c r="M1" s="7" t="s">
        <v>208</v>
      </c>
    </row>
    <row r="2" spans="1:13" x14ac:dyDescent="0.25">
      <c r="A2" t="s">
        <v>12</v>
      </c>
      <c r="B2" t="s">
        <v>162</v>
      </c>
      <c r="C2" s="2">
        <v>42140</v>
      </c>
      <c r="D2" t="s">
        <v>180</v>
      </c>
      <c r="E2">
        <v>192367</v>
      </c>
      <c r="F2">
        <v>16159</v>
      </c>
      <c r="G2">
        <v>2255</v>
      </c>
      <c r="H2">
        <v>4756</v>
      </c>
      <c r="I2">
        <v>16.399999999999999</v>
      </c>
      <c r="J2" t="s">
        <v>188</v>
      </c>
      <c r="K2">
        <v>885</v>
      </c>
      <c r="L2">
        <v>52580.3</v>
      </c>
      <c r="M2" s="6">
        <f>IFERROR(F2/E2, 0)</f>
        <v>8.4000894124252087E-2</v>
      </c>
    </row>
    <row r="3" spans="1:13" x14ac:dyDescent="0.25">
      <c r="A3" t="s">
        <v>13</v>
      </c>
      <c r="B3" t="s">
        <v>163</v>
      </c>
      <c r="C3" s="2">
        <v>44798</v>
      </c>
      <c r="D3" t="s">
        <v>181</v>
      </c>
      <c r="E3">
        <v>234889</v>
      </c>
      <c r="F3">
        <v>8907</v>
      </c>
      <c r="G3">
        <v>2006</v>
      </c>
      <c r="H3">
        <v>2138</v>
      </c>
      <c r="I3">
        <v>5.9</v>
      </c>
      <c r="J3" t="s">
        <v>189</v>
      </c>
      <c r="K3">
        <v>141</v>
      </c>
      <c r="L3">
        <v>23097.4</v>
      </c>
      <c r="M3" s="6">
        <f t="shared" ref="M3:M66" si="0">IFERROR(F3/E3, 0)</f>
        <v>3.7920038826850126E-2</v>
      </c>
    </row>
    <row r="4" spans="1:13" x14ac:dyDescent="0.25">
      <c r="A4" t="s">
        <v>14</v>
      </c>
      <c r="B4" t="s">
        <v>164</v>
      </c>
      <c r="C4" s="2">
        <v>45740</v>
      </c>
      <c r="D4" t="s">
        <v>182</v>
      </c>
      <c r="E4">
        <v>67488</v>
      </c>
      <c r="F4">
        <v>4176</v>
      </c>
      <c r="G4">
        <v>151</v>
      </c>
      <c r="H4">
        <v>1119</v>
      </c>
      <c r="I4">
        <v>11.5</v>
      </c>
      <c r="J4" t="s">
        <v>190</v>
      </c>
      <c r="K4">
        <v>903</v>
      </c>
      <c r="L4">
        <v>12935.2</v>
      </c>
      <c r="M4" s="6">
        <f t="shared" si="0"/>
        <v>6.1877667140825036E-2</v>
      </c>
    </row>
    <row r="5" spans="1:13" x14ac:dyDescent="0.25">
      <c r="A5" t="s">
        <v>15</v>
      </c>
      <c r="B5" t="s">
        <v>165</v>
      </c>
      <c r="C5" s="2">
        <v>42095</v>
      </c>
      <c r="D5" t="s">
        <v>182</v>
      </c>
      <c r="E5">
        <v>117905</v>
      </c>
      <c r="F5">
        <v>5418</v>
      </c>
      <c r="G5">
        <v>1312</v>
      </c>
      <c r="H5">
        <v>732</v>
      </c>
      <c r="I5">
        <v>23.4</v>
      </c>
      <c r="J5" t="s">
        <v>191</v>
      </c>
      <c r="K5">
        <v>487</v>
      </c>
      <c r="L5">
        <v>45982.9</v>
      </c>
      <c r="M5" s="6">
        <f t="shared" si="0"/>
        <v>4.5952249692549088E-2</v>
      </c>
    </row>
    <row r="6" spans="1:13" x14ac:dyDescent="0.25">
      <c r="A6" t="s">
        <v>16</v>
      </c>
      <c r="B6" t="s">
        <v>166</v>
      </c>
      <c r="C6" s="2">
        <v>42868</v>
      </c>
      <c r="D6" t="s">
        <v>183</v>
      </c>
      <c r="E6">
        <v>209434</v>
      </c>
      <c r="F6">
        <v>9039</v>
      </c>
      <c r="G6">
        <v>1794</v>
      </c>
      <c r="H6">
        <v>2469</v>
      </c>
      <c r="I6">
        <v>4.9000000000000004</v>
      </c>
      <c r="J6" t="s">
        <v>189</v>
      </c>
      <c r="K6">
        <v>14</v>
      </c>
      <c r="L6">
        <v>17103.8</v>
      </c>
      <c r="M6" s="6">
        <f t="shared" si="0"/>
        <v>4.3159181412760109E-2</v>
      </c>
    </row>
    <row r="7" spans="1:13" x14ac:dyDescent="0.25">
      <c r="A7" t="s">
        <v>17</v>
      </c>
      <c r="B7" t="s">
        <v>167</v>
      </c>
      <c r="C7" s="2">
        <v>44771</v>
      </c>
      <c r="D7" t="s">
        <v>181</v>
      </c>
      <c r="E7">
        <v>253067</v>
      </c>
      <c r="F7">
        <v>11239</v>
      </c>
      <c r="G7">
        <v>749</v>
      </c>
      <c r="H7">
        <v>4604</v>
      </c>
      <c r="I7">
        <v>3.6</v>
      </c>
      <c r="J7" t="s">
        <v>189</v>
      </c>
      <c r="K7">
        <v>772</v>
      </c>
      <c r="L7">
        <v>15184</v>
      </c>
      <c r="M7" s="6">
        <f t="shared" si="0"/>
        <v>4.4411163841986512E-2</v>
      </c>
    </row>
    <row r="8" spans="1:13" x14ac:dyDescent="0.25">
      <c r="A8" t="s">
        <v>18</v>
      </c>
      <c r="B8" t="s">
        <v>168</v>
      </c>
      <c r="C8" s="2">
        <v>45870</v>
      </c>
      <c r="D8" t="s">
        <v>181</v>
      </c>
      <c r="E8">
        <v>24079</v>
      </c>
      <c r="F8">
        <v>2231</v>
      </c>
      <c r="G8">
        <v>359</v>
      </c>
      <c r="H8">
        <v>330</v>
      </c>
      <c r="I8">
        <v>9</v>
      </c>
      <c r="J8" t="s">
        <v>192</v>
      </c>
      <c r="K8">
        <v>929</v>
      </c>
      <c r="L8">
        <v>3611.8</v>
      </c>
      <c r="M8" s="6">
        <f t="shared" si="0"/>
        <v>9.2653349391586023E-2</v>
      </c>
    </row>
    <row r="9" spans="1:13" x14ac:dyDescent="0.25">
      <c r="A9" t="s">
        <v>19</v>
      </c>
      <c r="B9" t="s">
        <v>169</v>
      </c>
      <c r="C9" s="2">
        <v>45413</v>
      </c>
      <c r="D9" t="s">
        <v>184</v>
      </c>
      <c r="E9">
        <v>208869</v>
      </c>
      <c r="F9">
        <v>20415</v>
      </c>
      <c r="G9">
        <v>1013</v>
      </c>
      <c r="H9">
        <v>1824</v>
      </c>
      <c r="I9">
        <v>26.8</v>
      </c>
      <c r="J9" t="s">
        <v>193</v>
      </c>
      <c r="K9">
        <v>381</v>
      </c>
      <c r="L9">
        <v>93294.8</v>
      </c>
      <c r="M9" s="6">
        <f t="shared" si="0"/>
        <v>9.774068914008302E-2</v>
      </c>
    </row>
    <row r="10" spans="1:13" x14ac:dyDescent="0.25">
      <c r="A10" t="s">
        <v>20</v>
      </c>
      <c r="B10" t="s">
        <v>164</v>
      </c>
      <c r="C10" s="2">
        <v>43414</v>
      </c>
      <c r="D10" t="s">
        <v>181</v>
      </c>
      <c r="E10">
        <v>129871</v>
      </c>
      <c r="F10">
        <v>3269</v>
      </c>
      <c r="G10">
        <v>1775</v>
      </c>
      <c r="H10">
        <v>967</v>
      </c>
      <c r="I10">
        <v>23.5</v>
      </c>
      <c r="J10" t="s">
        <v>193</v>
      </c>
      <c r="K10">
        <v>615</v>
      </c>
      <c r="L10">
        <v>50866.1</v>
      </c>
      <c r="M10" s="6">
        <f t="shared" si="0"/>
        <v>2.5171131353419932E-2</v>
      </c>
    </row>
    <row r="11" spans="1:13" x14ac:dyDescent="0.25">
      <c r="A11" t="s">
        <v>21</v>
      </c>
      <c r="B11" t="s">
        <v>163</v>
      </c>
      <c r="C11" s="2">
        <v>42582</v>
      </c>
      <c r="D11" t="s">
        <v>182</v>
      </c>
      <c r="E11">
        <v>45207</v>
      </c>
      <c r="F11">
        <v>3485</v>
      </c>
      <c r="G11">
        <v>572</v>
      </c>
      <c r="H11">
        <v>941</v>
      </c>
      <c r="I11">
        <v>25</v>
      </c>
      <c r="J11" t="s">
        <v>194</v>
      </c>
      <c r="K11">
        <v>866</v>
      </c>
      <c r="L11">
        <v>18836.2</v>
      </c>
      <c r="M11" s="6">
        <f t="shared" si="0"/>
        <v>7.7089831220828631E-2</v>
      </c>
    </row>
    <row r="12" spans="1:13" x14ac:dyDescent="0.25">
      <c r="A12" t="s">
        <v>22</v>
      </c>
      <c r="B12" t="s">
        <v>170</v>
      </c>
      <c r="C12" s="2">
        <v>45733</v>
      </c>
      <c r="D12" t="s">
        <v>181</v>
      </c>
      <c r="E12">
        <v>491527</v>
      </c>
      <c r="F12">
        <v>15690</v>
      </c>
      <c r="G12">
        <v>685</v>
      </c>
      <c r="H12">
        <v>3981</v>
      </c>
      <c r="I12">
        <v>22.7</v>
      </c>
      <c r="J12" t="s">
        <v>192</v>
      </c>
      <c r="K12">
        <v>515</v>
      </c>
      <c r="L12">
        <v>185961</v>
      </c>
      <c r="M12" s="6">
        <f t="shared" si="0"/>
        <v>3.192093211563149E-2</v>
      </c>
    </row>
    <row r="13" spans="1:13" x14ac:dyDescent="0.25">
      <c r="A13" t="s">
        <v>23</v>
      </c>
      <c r="B13" t="s">
        <v>162</v>
      </c>
      <c r="C13" s="2">
        <v>42426</v>
      </c>
      <c r="D13" t="s">
        <v>181</v>
      </c>
      <c r="E13">
        <v>48844</v>
      </c>
      <c r="F13">
        <v>3517</v>
      </c>
      <c r="G13">
        <v>704</v>
      </c>
      <c r="H13">
        <v>793</v>
      </c>
      <c r="I13">
        <v>3.7</v>
      </c>
      <c r="J13" t="s">
        <v>190</v>
      </c>
      <c r="K13">
        <v>445</v>
      </c>
      <c r="L13">
        <v>3012</v>
      </c>
      <c r="M13" s="6">
        <f t="shared" si="0"/>
        <v>7.2004749815739913E-2</v>
      </c>
    </row>
    <row r="14" spans="1:13" x14ac:dyDescent="0.25">
      <c r="A14" t="s">
        <v>24</v>
      </c>
      <c r="B14" t="s">
        <v>165</v>
      </c>
      <c r="C14" s="2">
        <v>43987</v>
      </c>
      <c r="D14" t="s">
        <v>182</v>
      </c>
      <c r="E14">
        <v>136562</v>
      </c>
      <c r="F14">
        <v>8875</v>
      </c>
      <c r="G14">
        <v>1400</v>
      </c>
      <c r="H14">
        <v>2985</v>
      </c>
      <c r="I14">
        <v>23.4</v>
      </c>
      <c r="J14" t="s">
        <v>190</v>
      </c>
      <c r="K14">
        <v>429</v>
      </c>
      <c r="L14">
        <v>53259.199999999997</v>
      </c>
      <c r="M14" s="6">
        <f t="shared" si="0"/>
        <v>6.4988796297652349E-2</v>
      </c>
    </row>
    <row r="15" spans="1:13" x14ac:dyDescent="0.25">
      <c r="A15" t="s">
        <v>25</v>
      </c>
      <c r="B15" t="s">
        <v>165</v>
      </c>
      <c r="C15" s="2">
        <v>45577</v>
      </c>
      <c r="D15" t="s">
        <v>182</v>
      </c>
      <c r="E15">
        <v>197043</v>
      </c>
      <c r="F15">
        <v>13533</v>
      </c>
      <c r="G15">
        <v>857</v>
      </c>
      <c r="H15">
        <v>1689</v>
      </c>
      <c r="I15">
        <v>7.8</v>
      </c>
      <c r="J15" t="s">
        <v>192</v>
      </c>
      <c r="K15">
        <v>810</v>
      </c>
      <c r="L15">
        <v>25615.599999999999</v>
      </c>
      <c r="M15" s="6">
        <f t="shared" si="0"/>
        <v>6.8680440309983104E-2</v>
      </c>
    </row>
    <row r="16" spans="1:13" x14ac:dyDescent="0.25">
      <c r="A16" t="s">
        <v>26</v>
      </c>
      <c r="B16" t="s">
        <v>171</v>
      </c>
      <c r="C16" s="2">
        <v>42034</v>
      </c>
      <c r="D16" t="s">
        <v>182</v>
      </c>
      <c r="E16">
        <v>215378</v>
      </c>
      <c r="F16">
        <v>19023</v>
      </c>
      <c r="G16">
        <v>248</v>
      </c>
      <c r="H16">
        <v>2291</v>
      </c>
      <c r="I16">
        <v>29.9</v>
      </c>
      <c r="J16" t="s">
        <v>189</v>
      </c>
      <c r="K16">
        <v>276</v>
      </c>
      <c r="L16">
        <v>107330</v>
      </c>
      <c r="M16" s="6">
        <f t="shared" si="0"/>
        <v>8.8323784230515651E-2</v>
      </c>
    </row>
    <row r="17" spans="1:13" x14ac:dyDescent="0.25">
      <c r="A17" t="s">
        <v>27</v>
      </c>
      <c r="B17" t="s">
        <v>163</v>
      </c>
      <c r="C17" s="2">
        <v>45850</v>
      </c>
      <c r="D17" t="s">
        <v>181</v>
      </c>
      <c r="E17">
        <v>210028</v>
      </c>
      <c r="F17">
        <v>19846</v>
      </c>
      <c r="G17">
        <v>1476</v>
      </c>
      <c r="H17">
        <v>3359</v>
      </c>
      <c r="I17">
        <v>21.4</v>
      </c>
      <c r="J17" t="s">
        <v>189</v>
      </c>
      <c r="K17">
        <v>623</v>
      </c>
      <c r="L17">
        <v>74910</v>
      </c>
      <c r="M17" s="6">
        <f t="shared" si="0"/>
        <v>9.4492162949701947E-2</v>
      </c>
    </row>
    <row r="18" spans="1:13" x14ac:dyDescent="0.25">
      <c r="A18" t="s">
        <v>28</v>
      </c>
      <c r="B18" t="s">
        <v>163</v>
      </c>
      <c r="C18" s="2">
        <v>44260</v>
      </c>
      <c r="D18" t="s">
        <v>185</v>
      </c>
      <c r="E18">
        <v>69692</v>
      </c>
      <c r="F18">
        <v>3852</v>
      </c>
      <c r="G18">
        <v>773</v>
      </c>
      <c r="H18">
        <v>1222</v>
      </c>
      <c r="I18">
        <v>9.4</v>
      </c>
      <c r="J18" t="s">
        <v>190</v>
      </c>
      <c r="K18">
        <v>192</v>
      </c>
      <c r="L18">
        <v>10918.4</v>
      </c>
      <c r="M18" s="6">
        <f t="shared" si="0"/>
        <v>5.5271767204270218E-2</v>
      </c>
    </row>
    <row r="19" spans="1:13" x14ac:dyDescent="0.25">
      <c r="A19" t="s">
        <v>29</v>
      </c>
      <c r="B19" t="s">
        <v>168</v>
      </c>
      <c r="C19" s="2">
        <v>44283</v>
      </c>
      <c r="D19" t="s">
        <v>182</v>
      </c>
      <c r="E19">
        <v>32966</v>
      </c>
      <c r="F19">
        <v>1894</v>
      </c>
      <c r="G19">
        <v>283</v>
      </c>
      <c r="H19">
        <v>714</v>
      </c>
      <c r="I19">
        <v>10.4</v>
      </c>
      <c r="J19" t="s">
        <v>193</v>
      </c>
      <c r="K19">
        <v>416</v>
      </c>
      <c r="L19">
        <v>5714.1</v>
      </c>
      <c r="M19" s="6">
        <f t="shared" si="0"/>
        <v>5.745313353151732E-2</v>
      </c>
    </row>
    <row r="20" spans="1:13" x14ac:dyDescent="0.25">
      <c r="A20" t="s">
        <v>30</v>
      </c>
      <c r="B20" t="s">
        <v>172</v>
      </c>
      <c r="C20" s="2">
        <v>44842</v>
      </c>
      <c r="D20" t="s">
        <v>185</v>
      </c>
      <c r="E20">
        <v>494009</v>
      </c>
      <c r="F20">
        <v>10650</v>
      </c>
      <c r="G20">
        <v>2767</v>
      </c>
      <c r="H20">
        <v>7921</v>
      </c>
      <c r="I20">
        <v>6.4</v>
      </c>
      <c r="J20" t="s">
        <v>193</v>
      </c>
      <c r="K20">
        <v>355</v>
      </c>
      <c r="L20">
        <v>52694.3</v>
      </c>
      <c r="M20" s="6">
        <f t="shared" si="0"/>
        <v>2.1558311690677699E-2</v>
      </c>
    </row>
    <row r="21" spans="1:13" x14ac:dyDescent="0.25">
      <c r="A21" t="s">
        <v>31</v>
      </c>
      <c r="B21" t="s">
        <v>167</v>
      </c>
      <c r="C21" s="2">
        <v>42729</v>
      </c>
      <c r="D21" t="s">
        <v>181</v>
      </c>
      <c r="E21">
        <v>474837</v>
      </c>
      <c r="F21">
        <v>46982</v>
      </c>
      <c r="G21">
        <v>1344</v>
      </c>
      <c r="H21">
        <v>3104</v>
      </c>
      <c r="I21">
        <v>25.3</v>
      </c>
      <c r="J21" t="s">
        <v>195</v>
      </c>
      <c r="K21">
        <v>797</v>
      </c>
      <c r="L21">
        <v>200222.9</v>
      </c>
      <c r="M21" s="6">
        <f t="shared" si="0"/>
        <v>9.8943426902284359E-2</v>
      </c>
    </row>
    <row r="22" spans="1:13" x14ac:dyDescent="0.25">
      <c r="A22" t="s">
        <v>32</v>
      </c>
      <c r="B22" t="s">
        <v>164</v>
      </c>
      <c r="C22" s="2">
        <v>43724</v>
      </c>
      <c r="D22" t="s">
        <v>184</v>
      </c>
      <c r="E22">
        <v>285169</v>
      </c>
      <c r="F22">
        <v>21993</v>
      </c>
      <c r="G22">
        <v>3178</v>
      </c>
      <c r="H22">
        <v>1813</v>
      </c>
      <c r="I22">
        <v>26.2</v>
      </c>
      <c r="J22" t="s">
        <v>190</v>
      </c>
      <c r="K22">
        <v>252</v>
      </c>
      <c r="L22">
        <v>124523.8</v>
      </c>
      <c r="M22" s="6">
        <f t="shared" si="0"/>
        <v>7.7122688651290988E-2</v>
      </c>
    </row>
    <row r="23" spans="1:13" x14ac:dyDescent="0.25">
      <c r="A23" t="s">
        <v>33</v>
      </c>
      <c r="B23" t="s">
        <v>173</v>
      </c>
      <c r="C23" s="2">
        <v>42179</v>
      </c>
      <c r="D23" t="s">
        <v>185</v>
      </c>
      <c r="E23">
        <v>115993</v>
      </c>
      <c r="F23">
        <v>8906</v>
      </c>
      <c r="G23">
        <v>1052</v>
      </c>
      <c r="H23">
        <v>2849</v>
      </c>
      <c r="I23">
        <v>27.1</v>
      </c>
      <c r="J23" t="s">
        <v>193</v>
      </c>
      <c r="K23">
        <v>576</v>
      </c>
      <c r="L23">
        <v>52390.2</v>
      </c>
      <c r="M23" s="6">
        <f t="shared" si="0"/>
        <v>7.6780495374720883E-2</v>
      </c>
    </row>
    <row r="24" spans="1:13" x14ac:dyDescent="0.25">
      <c r="A24" t="s">
        <v>34</v>
      </c>
      <c r="B24" t="s">
        <v>174</v>
      </c>
      <c r="C24" s="2">
        <v>42219</v>
      </c>
      <c r="D24" t="s">
        <v>186</v>
      </c>
      <c r="E24">
        <v>371573</v>
      </c>
      <c r="F24">
        <v>18465</v>
      </c>
      <c r="G24">
        <v>4849</v>
      </c>
      <c r="H24">
        <v>6591</v>
      </c>
      <c r="I24">
        <v>8.1</v>
      </c>
      <c r="J24" t="s">
        <v>195</v>
      </c>
      <c r="K24">
        <v>491</v>
      </c>
      <c r="L24">
        <v>50162.400000000001</v>
      </c>
      <c r="M24" s="6">
        <f t="shared" si="0"/>
        <v>4.9694138163967783E-2</v>
      </c>
    </row>
    <row r="25" spans="1:13" x14ac:dyDescent="0.25">
      <c r="A25" t="s">
        <v>35</v>
      </c>
      <c r="B25" t="s">
        <v>169</v>
      </c>
      <c r="C25" s="2">
        <v>42690</v>
      </c>
      <c r="D25" t="s">
        <v>186</v>
      </c>
      <c r="E25">
        <v>14895</v>
      </c>
      <c r="F25">
        <v>1106</v>
      </c>
      <c r="G25">
        <v>196</v>
      </c>
      <c r="H25">
        <v>80</v>
      </c>
      <c r="I25">
        <v>17.7</v>
      </c>
      <c r="J25" t="s">
        <v>194</v>
      </c>
      <c r="K25">
        <v>276</v>
      </c>
      <c r="L25">
        <v>4394</v>
      </c>
      <c r="M25" s="6">
        <f t="shared" si="0"/>
        <v>7.4253105068815037E-2</v>
      </c>
    </row>
    <row r="26" spans="1:13" x14ac:dyDescent="0.25">
      <c r="A26" t="s">
        <v>36</v>
      </c>
      <c r="B26" t="s">
        <v>175</v>
      </c>
      <c r="C26" s="2">
        <v>42578</v>
      </c>
      <c r="D26" t="s">
        <v>180</v>
      </c>
      <c r="E26">
        <v>420470</v>
      </c>
      <c r="F26">
        <v>17405</v>
      </c>
      <c r="G26">
        <v>2246</v>
      </c>
      <c r="H26">
        <v>9872</v>
      </c>
      <c r="I26">
        <v>13.7</v>
      </c>
      <c r="J26" t="s">
        <v>188</v>
      </c>
      <c r="K26">
        <v>17</v>
      </c>
      <c r="L26">
        <v>96007.3</v>
      </c>
      <c r="M26" s="6">
        <f t="shared" si="0"/>
        <v>4.1394154160820033E-2</v>
      </c>
    </row>
    <row r="27" spans="1:13" x14ac:dyDescent="0.25">
      <c r="A27" t="s">
        <v>37</v>
      </c>
      <c r="B27" t="s">
        <v>176</v>
      </c>
      <c r="C27" s="2">
        <v>42662</v>
      </c>
      <c r="D27" t="s">
        <v>182</v>
      </c>
      <c r="E27">
        <v>250933</v>
      </c>
      <c r="F27">
        <v>10490</v>
      </c>
      <c r="G27">
        <v>1568</v>
      </c>
      <c r="H27">
        <v>3226</v>
      </c>
      <c r="I27">
        <v>11.1</v>
      </c>
      <c r="J27" t="s">
        <v>188</v>
      </c>
      <c r="K27">
        <v>106</v>
      </c>
      <c r="L27">
        <v>46422.6</v>
      </c>
      <c r="M27" s="6">
        <f t="shared" si="0"/>
        <v>4.1803987518580658E-2</v>
      </c>
    </row>
    <row r="28" spans="1:13" x14ac:dyDescent="0.25">
      <c r="A28" t="s">
        <v>38</v>
      </c>
      <c r="B28" t="s">
        <v>162</v>
      </c>
      <c r="C28" s="2">
        <v>42533</v>
      </c>
      <c r="D28" t="s">
        <v>180</v>
      </c>
      <c r="E28">
        <v>460131</v>
      </c>
      <c r="F28">
        <v>15086</v>
      </c>
      <c r="G28">
        <v>4848</v>
      </c>
      <c r="H28">
        <v>4032</v>
      </c>
      <c r="I28">
        <v>4.4000000000000004</v>
      </c>
      <c r="J28" t="s">
        <v>193</v>
      </c>
      <c r="K28">
        <v>815</v>
      </c>
      <c r="L28">
        <v>33742.9</v>
      </c>
      <c r="M28" s="6">
        <f t="shared" si="0"/>
        <v>3.2786315201540434E-2</v>
      </c>
    </row>
    <row r="29" spans="1:13" x14ac:dyDescent="0.25">
      <c r="A29" t="s">
        <v>39</v>
      </c>
      <c r="B29" t="s">
        <v>162</v>
      </c>
      <c r="C29" s="2">
        <v>44212</v>
      </c>
      <c r="D29" t="s">
        <v>181</v>
      </c>
      <c r="E29">
        <v>405923</v>
      </c>
      <c r="F29">
        <v>22163</v>
      </c>
      <c r="G29">
        <v>516</v>
      </c>
      <c r="H29">
        <v>5258</v>
      </c>
      <c r="I29">
        <v>18.600000000000001</v>
      </c>
      <c r="J29" t="s">
        <v>189</v>
      </c>
      <c r="K29">
        <v>311</v>
      </c>
      <c r="L29">
        <v>125836.1</v>
      </c>
      <c r="M29" s="6">
        <f t="shared" si="0"/>
        <v>5.45990249382272E-2</v>
      </c>
    </row>
    <row r="30" spans="1:13" x14ac:dyDescent="0.25">
      <c r="A30" t="s">
        <v>40</v>
      </c>
      <c r="B30" t="s">
        <v>176</v>
      </c>
      <c r="C30" s="2">
        <v>43159</v>
      </c>
      <c r="D30" t="s">
        <v>187</v>
      </c>
      <c r="E30">
        <v>449881</v>
      </c>
      <c r="F30">
        <v>11919</v>
      </c>
      <c r="G30">
        <v>2816</v>
      </c>
      <c r="H30">
        <v>3528</v>
      </c>
      <c r="I30">
        <v>26.2</v>
      </c>
      <c r="J30" t="s">
        <v>189</v>
      </c>
      <c r="K30">
        <v>356</v>
      </c>
      <c r="L30">
        <v>196448</v>
      </c>
      <c r="M30" s="6">
        <f t="shared" si="0"/>
        <v>2.649367277124395E-2</v>
      </c>
    </row>
    <row r="31" spans="1:13" x14ac:dyDescent="0.25">
      <c r="A31" t="s">
        <v>41</v>
      </c>
      <c r="B31" t="s">
        <v>170</v>
      </c>
      <c r="C31" s="2">
        <v>44986</v>
      </c>
      <c r="D31" t="s">
        <v>184</v>
      </c>
      <c r="E31">
        <v>92686</v>
      </c>
      <c r="F31">
        <v>5747</v>
      </c>
      <c r="G31">
        <v>110</v>
      </c>
      <c r="H31">
        <v>1848</v>
      </c>
      <c r="I31">
        <v>6.9</v>
      </c>
      <c r="J31" t="s">
        <v>194</v>
      </c>
      <c r="K31">
        <v>818</v>
      </c>
      <c r="L31">
        <v>10658.9</v>
      </c>
      <c r="M31" s="6">
        <f t="shared" si="0"/>
        <v>6.2005049306259843E-2</v>
      </c>
    </row>
    <row r="32" spans="1:13" x14ac:dyDescent="0.25">
      <c r="A32" t="s">
        <v>42</v>
      </c>
      <c r="B32" t="s">
        <v>164</v>
      </c>
      <c r="C32" s="2">
        <v>45213</v>
      </c>
      <c r="D32" t="s">
        <v>183</v>
      </c>
      <c r="E32">
        <v>420347</v>
      </c>
      <c r="F32">
        <v>19017</v>
      </c>
      <c r="G32">
        <v>5282</v>
      </c>
      <c r="H32">
        <v>7568</v>
      </c>
      <c r="I32">
        <v>5</v>
      </c>
      <c r="J32" t="s">
        <v>189</v>
      </c>
      <c r="K32">
        <v>715</v>
      </c>
      <c r="L32">
        <v>35028.9</v>
      </c>
      <c r="M32" s="6">
        <f t="shared" si="0"/>
        <v>4.5241193585299766E-2</v>
      </c>
    </row>
    <row r="33" spans="1:13" x14ac:dyDescent="0.25">
      <c r="A33" t="s">
        <v>43</v>
      </c>
      <c r="B33" t="s">
        <v>166</v>
      </c>
      <c r="C33" s="2">
        <v>45631</v>
      </c>
      <c r="D33" t="s">
        <v>181</v>
      </c>
      <c r="E33">
        <v>208765</v>
      </c>
      <c r="F33">
        <v>17676</v>
      </c>
      <c r="G33">
        <v>1584</v>
      </c>
      <c r="H33">
        <v>2763</v>
      </c>
      <c r="I33">
        <v>13.5</v>
      </c>
      <c r="J33" t="s">
        <v>189</v>
      </c>
      <c r="K33">
        <v>81</v>
      </c>
      <c r="L33">
        <v>46972.1</v>
      </c>
      <c r="M33" s="6">
        <f t="shared" si="0"/>
        <v>8.4669365075563427E-2</v>
      </c>
    </row>
    <row r="34" spans="1:13" x14ac:dyDescent="0.25">
      <c r="A34" t="s">
        <v>44</v>
      </c>
      <c r="B34" t="s">
        <v>168</v>
      </c>
      <c r="C34" s="2">
        <v>42955</v>
      </c>
      <c r="D34" t="s">
        <v>181</v>
      </c>
      <c r="E34">
        <v>438413</v>
      </c>
      <c r="F34">
        <v>21319</v>
      </c>
      <c r="G34">
        <v>545</v>
      </c>
      <c r="H34">
        <v>4181</v>
      </c>
      <c r="I34">
        <v>15.3</v>
      </c>
      <c r="J34" t="s">
        <v>195</v>
      </c>
      <c r="K34">
        <v>408</v>
      </c>
      <c r="L34">
        <v>111795.3</v>
      </c>
      <c r="M34" s="6">
        <f t="shared" si="0"/>
        <v>4.8627663869456425E-2</v>
      </c>
    </row>
    <row r="35" spans="1:13" x14ac:dyDescent="0.25">
      <c r="A35" t="s">
        <v>45</v>
      </c>
      <c r="B35" t="s">
        <v>172</v>
      </c>
      <c r="C35" s="2">
        <v>45286</v>
      </c>
      <c r="D35" t="s">
        <v>181</v>
      </c>
      <c r="E35">
        <v>451743</v>
      </c>
      <c r="F35">
        <v>10708</v>
      </c>
      <c r="G35">
        <v>2666</v>
      </c>
      <c r="H35">
        <v>9185</v>
      </c>
      <c r="I35">
        <v>26.7</v>
      </c>
      <c r="J35" t="s">
        <v>195</v>
      </c>
      <c r="K35">
        <v>13</v>
      </c>
      <c r="L35">
        <v>201025.6</v>
      </c>
      <c r="M35" s="6">
        <f t="shared" si="0"/>
        <v>2.370374305744638E-2</v>
      </c>
    </row>
    <row r="36" spans="1:13" x14ac:dyDescent="0.25">
      <c r="A36" t="s">
        <v>46</v>
      </c>
      <c r="B36" t="s">
        <v>172</v>
      </c>
      <c r="C36" s="2">
        <v>42064</v>
      </c>
      <c r="D36" t="s">
        <v>185</v>
      </c>
      <c r="E36">
        <v>449864</v>
      </c>
      <c r="F36">
        <v>39764</v>
      </c>
      <c r="G36">
        <v>3456</v>
      </c>
      <c r="H36">
        <v>6881</v>
      </c>
      <c r="I36">
        <v>22.6</v>
      </c>
      <c r="J36" t="s">
        <v>195</v>
      </c>
      <c r="K36">
        <v>987</v>
      </c>
      <c r="L36">
        <v>169448.8</v>
      </c>
      <c r="M36" s="6">
        <f t="shared" si="0"/>
        <v>8.8391158216705498E-2</v>
      </c>
    </row>
    <row r="37" spans="1:13" x14ac:dyDescent="0.25">
      <c r="A37" t="s">
        <v>47</v>
      </c>
      <c r="B37" t="s">
        <v>169</v>
      </c>
      <c r="C37" s="2">
        <v>42570</v>
      </c>
      <c r="D37" t="s">
        <v>181</v>
      </c>
      <c r="E37">
        <v>441339</v>
      </c>
      <c r="F37">
        <v>23221</v>
      </c>
      <c r="G37">
        <v>2495</v>
      </c>
      <c r="H37">
        <v>11003</v>
      </c>
      <c r="I37">
        <v>6.6</v>
      </c>
      <c r="J37" t="s">
        <v>192</v>
      </c>
      <c r="K37">
        <v>277</v>
      </c>
      <c r="L37">
        <v>48547.3</v>
      </c>
      <c r="M37" s="6">
        <f t="shared" si="0"/>
        <v>5.2614883343642865E-2</v>
      </c>
    </row>
    <row r="38" spans="1:13" x14ac:dyDescent="0.25">
      <c r="A38" t="s">
        <v>48</v>
      </c>
      <c r="B38" t="s">
        <v>175</v>
      </c>
      <c r="C38" s="2">
        <v>44537</v>
      </c>
      <c r="D38" t="s">
        <v>182</v>
      </c>
      <c r="E38">
        <v>19162</v>
      </c>
      <c r="F38">
        <v>1703</v>
      </c>
      <c r="G38">
        <v>249</v>
      </c>
      <c r="H38">
        <v>202</v>
      </c>
      <c r="I38">
        <v>5.3</v>
      </c>
      <c r="J38" t="s">
        <v>188</v>
      </c>
      <c r="K38">
        <v>113</v>
      </c>
      <c r="L38">
        <v>1692.6</v>
      </c>
      <c r="M38" s="6">
        <f t="shared" si="0"/>
        <v>8.8873812754409767E-2</v>
      </c>
    </row>
    <row r="39" spans="1:13" x14ac:dyDescent="0.25">
      <c r="A39" t="s">
        <v>49</v>
      </c>
      <c r="B39" t="s">
        <v>164</v>
      </c>
      <c r="C39" s="2">
        <v>45185</v>
      </c>
      <c r="D39" t="s">
        <v>187</v>
      </c>
      <c r="E39">
        <v>438931</v>
      </c>
      <c r="F39">
        <v>32949</v>
      </c>
      <c r="G39">
        <v>2244</v>
      </c>
      <c r="H39">
        <v>8220</v>
      </c>
      <c r="I39">
        <v>5.0999999999999996</v>
      </c>
      <c r="J39" t="s">
        <v>194</v>
      </c>
      <c r="K39">
        <v>22</v>
      </c>
      <c r="L39">
        <v>37309.1</v>
      </c>
      <c r="M39" s="6">
        <f t="shared" si="0"/>
        <v>7.5066468305952413E-2</v>
      </c>
    </row>
    <row r="40" spans="1:13" x14ac:dyDescent="0.25">
      <c r="A40" t="s">
        <v>50</v>
      </c>
      <c r="B40" t="s">
        <v>171</v>
      </c>
      <c r="C40" s="2">
        <v>43022</v>
      </c>
      <c r="D40" t="s">
        <v>184</v>
      </c>
      <c r="E40">
        <v>456842</v>
      </c>
      <c r="F40">
        <v>38910</v>
      </c>
      <c r="G40">
        <v>3316</v>
      </c>
      <c r="H40">
        <v>7559</v>
      </c>
      <c r="I40">
        <v>13.9</v>
      </c>
      <c r="J40" t="s">
        <v>189</v>
      </c>
      <c r="K40">
        <v>128</v>
      </c>
      <c r="L40">
        <v>105835.1</v>
      </c>
      <c r="M40" s="6">
        <f t="shared" si="0"/>
        <v>8.517167861098586E-2</v>
      </c>
    </row>
    <row r="41" spans="1:13" x14ac:dyDescent="0.25">
      <c r="A41" t="s">
        <v>51</v>
      </c>
      <c r="B41" t="s">
        <v>164</v>
      </c>
      <c r="C41" s="2">
        <v>43452</v>
      </c>
      <c r="D41" t="s">
        <v>186</v>
      </c>
      <c r="E41">
        <v>22523</v>
      </c>
      <c r="F41">
        <v>1475</v>
      </c>
      <c r="G41">
        <v>244</v>
      </c>
      <c r="H41">
        <v>321</v>
      </c>
      <c r="I41">
        <v>5.4</v>
      </c>
      <c r="J41" t="s">
        <v>189</v>
      </c>
      <c r="K41">
        <v>103</v>
      </c>
      <c r="L41">
        <v>2027.1</v>
      </c>
      <c r="M41" s="6">
        <f t="shared" si="0"/>
        <v>6.54886116414332E-2</v>
      </c>
    </row>
    <row r="42" spans="1:13" x14ac:dyDescent="0.25">
      <c r="A42" t="s">
        <v>52</v>
      </c>
      <c r="B42" t="s">
        <v>165</v>
      </c>
      <c r="C42" s="2">
        <v>45042</v>
      </c>
      <c r="D42" t="s">
        <v>182</v>
      </c>
      <c r="E42">
        <v>288765</v>
      </c>
      <c r="F42">
        <v>21559</v>
      </c>
      <c r="G42">
        <v>1861</v>
      </c>
      <c r="H42">
        <v>2205</v>
      </c>
      <c r="I42">
        <v>15</v>
      </c>
      <c r="J42" t="s">
        <v>194</v>
      </c>
      <c r="K42">
        <v>849</v>
      </c>
      <c r="L42">
        <v>72191.199999999997</v>
      </c>
      <c r="M42" s="6">
        <f t="shared" si="0"/>
        <v>7.4659325056707013E-2</v>
      </c>
    </row>
    <row r="43" spans="1:13" x14ac:dyDescent="0.25">
      <c r="A43" t="s">
        <v>53</v>
      </c>
      <c r="B43" t="s">
        <v>172</v>
      </c>
      <c r="C43" s="2">
        <v>43857</v>
      </c>
      <c r="D43" t="s">
        <v>181</v>
      </c>
      <c r="E43">
        <v>155863</v>
      </c>
      <c r="F43">
        <v>15015</v>
      </c>
      <c r="G43">
        <v>197</v>
      </c>
      <c r="H43">
        <v>1310</v>
      </c>
      <c r="I43">
        <v>15.3</v>
      </c>
      <c r="J43" t="s">
        <v>195</v>
      </c>
      <c r="K43">
        <v>634</v>
      </c>
      <c r="L43">
        <v>39745.1</v>
      </c>
      <c r="M43" s="6">
        <f t="shared" si="0"/>
        <v>9.6334601541096992E-2</v>
      </c>
    </row>
    <row r="44" spans="1:13" x14ac:dyDescent="0.25">
      <c r="A44" t="s">
        <v>54</v>
      </c>
      <c r="B44" t="s">
        <v>177</v>
      </c>
      <c r="C44" s="2">
        <v>42992</v>
      </c>
      <c r="D44" t="s">
        <v>184</v>
      </c>
      <c r="E44">
        <v>250922</v>
      </c>
      <c r="F44">
        <v>8381</v>
      </c>
      <c r="G44">
        <v>3121</v>
      </c>
      <c r="H44">
        <v>5252</v>
      </c>
      <c r="I44">
        <v>2</v>
      </c>
      <c r="J44" t="s">
        <v>191</v>
      </c>
      <c r="K44">
        <v>405</v>
      </c>
      <c r="L44">
        <v>8364.1</v>
      </c>
      <c r="M44" s="6">
        <f t="shared" si="0"/>
        <v>3.3400817784012563E-2</v>
      </c>
    </row>
    <row r="45" spans="1:13" x14ac:dyDescent="0.25">
      <c r="A45" t="s">
        <v>55</v>
      </c>
      <c r="B45" t="s">
        <v>166</v>
      </c>
      <c r="C45" s="2">
        <v>43865</v>
      </c>
      <c r="D45" t="s">
        <v>186</v>
      </c>
      <c r="E45">
        <v>353762</v>
      </c>
      <c r="F45">
        <v>22134</v>
      </c>
      <c r="G45">
        <v>3831</v>
      </c>
      <c r="H45">
        <v>5151</v>
      </c>
      <c r="I45">
        <v>25.9</v>
      </c>
      <c r="J45" t="s">
        <v>193</v>
      </c>
      <c r="K45">
        <v>498</v>
      </c>
      <c r="L45">
        <v>152707.29999999999</v>
      </c>
      <c r="M45" s="6">
        <f t="shared" si="0"/>
        <v>6.256748887670241E-2</v>
      </c>
    </row>
    <row r="46" spans="1:13" x14ac:dyDescent="0.25">
      <c r="A46" t="s">
        <v>56</v>
      </c>
      <c r="B46" t="s">
        <v>169</v>
      </c>
      <c r="C46" s="2">
        <v>43768</v>
      </c>
      <c r="D46" t="s">
        <v>181</v>
      </c>
      <c r="E46">
        <v>203778</v>
      </c>
      <c r="F46">
        <v>7838</v>
      </c>
      <c r="G46">
        <v>1104</v>
      </c>
      <c r="H46">
        <v>4232</v>
      </c>
      <c r="I46">
        <v>26.9</v>
      </c>
      <c r="J46" t="s">
        <v>192</v>
      </c>
      <c r="K46">
        <v>103</v>
      </c>
      <c r="L46">
        <v>91360.5</v>
      </c>
      <c r="M46" s="6">
        <f t="shared" si="0"/>
        <v>3.8463425885031752E-2</v>
      </c>
    </row>
    <row r="47" spans="1:13" x14ac:dyDescent="0.25">
      <c r="A47" t="s">
        <v>57</v>
      </c>
      <c r="B47" t="s">
        <v>173</v>
      </c>
      <c r="C47" s="2">
        <v>45313</v>
      </c>
      <c r="D47" t="s">
        <v>181</v>
      </c>
      <c r="E47">
        <v>359673</v>
      </c>
      <c r="F47">
        <v>25436</v>
      </c>
      <c r="G47">
        <v>1655</v>
      </c>
      <c r="H47">
        <v>8578</v>
      </c>
      <c r="I47">
        <v>9.6</v>
      </c>
      <c r="J47" t="s">
        <v>190</v>
      </c>
      <c r="K47">
        <v>524</v>
      </c>
      <c r="L47">
        <v>57547.7</v>
      </c>
      <c r="M47" s="6">
        <f t="shared" si="0"/>
        <v>7.0719792700591921E-2</v>
      </c>
    </row>
    <row r="48" spans="1:13" x14ac:dyDescent="0.25">
      <c r="A48" t="s">
        <v>58</v>
      </c>
      <c r="B48" t="s">
        <v>172</v>
      </c>
      <c r="C48" s="2">
        <v>42140</v>
      </c>
      <c r="D48" t="s">
        <v>183</v>
      </c>
      <c r="E48">
        <v>216417</v>
      </c>
      <c r="F48">
        <v>19267</v>
      </c>
      <c r="G48">
        <v>3052</v>
      </c>
      <c r="H48">
        <v>4449</v>
      </c>
      <c r="I48">
        <v>14.8</v>
      </c>
      <c r="J48" t="s">
        <v>190</v>
      </c>
      <c r="K48">
        <v>195</v>
      </c>
      <c r="L48">
        <v>53382.9</v>
      </c>
      <c r="M48" s="6">
        <f t="shared" si="0"/>
        <v>8.9027202114436488E-2</v>
      </c>
    </row>
    <row r="49" spans="1:13" x14ac:dyDescent="0.25">
      <c r="A49" t="s">
        <v>59</v>
      </c>
      <c r="B49" t="s">
        <v>178</v>
      </c>
      <c r="C49" s="2">
        <v>42458</v>
      </c>
      <c r="D49" t="s">
        <v>184</v>
      </c>
      <c r="E49">
        <v>271005</v>
      </c>
      <c r="F49">
        <v>16285</v>
      </c>
      <c r="G49">
        <v>3451</v>
      </c>
      <c r="H49">
        <v>3597</v>
      </c>
      <c r="I49">
        <v>22.6</v>
      </c>
      <c r="J49" t="s">
        <v>190</v>
      </c>
      <c r="K49">
        <v>835</v>
      </c>
      <c r="L49">
        <v>102078.6</v>
      </c>
      <c r="M49" s="6">
        <f t="shared" si="0"/>
        <v>6.0091142229848155E-2</v>
      </c>
    </row>
    <row r="50" spans="1:13" x14ac:dyDescent="0.25">
      <c r="A50" t="s">
        <v>60</v>
      </c>
      <c r="B50" t="s">
        <v>175</v>
      </c>
      <c r="C50" s="2">
        <v>43300</v>
      </c>
      <c r="D50" t="s">
        <v>182</v>
      </c>
      <c r="E50">
        <v>203003</v>
      </c>
      <c r="F50">
        <v>16310</v>
      </c>
      <c r="G50">
        <v>1517</v>
      </c>
      <c r="H50">
        <v>4120</v>
      </c>
      <c r="I50">
        <v>21.4</v>
      </c>
      <c r="J50" t="s">
        <v>194</v>
      </c>
      <c r="K50">
        <v>89</v>
      </c>
      <c r="L50">
        <v>72404.399999999994</v>
      </c>
      <c r="M50" s="6">
        <f t="shared" si="0"/>
        <v>8.034364024176982E-2</v>
      </c>
    </row>
    <row r="51" spans="1:13" x14ac:dyDescent="0.25">
      <c r="A51" t="s">
        <v>61</v>
      </c>
      <c r="B51" t="s">
        <v>179</v>
      </c>
      <c r="C51" s="2">
        <v>42126</v>
      </c>
      <c r="D51" t="s">
        <v>184</v>
      </c>
      <c r="E51">
        <v>66673</v>
      </c>
      <c r="F51">
        <v>6234</v>
      </c>
      <c r="G51">
        <v>131</v>
      </c>
      <c r="H51">
        <v>660</v>
      </c>
      <c r="I51">
        <v>8.9</v>
      </c>
      <c r="J51" t="s">
        <v>195</v>
      </c>
      <c r="K51">
        <v>915</v>
      </c>
      <c r="L51">
        <v>9889.7999999999993</v>
      </c>
      <c r="M51" s="6">
        <f t="shared" si="0"/>
        <v>9.3501117393847588E-2</v>
      </c>
    </row>
    <row r="52" spans="1:13" x14ac:dyDescent="0.25">
      <c r="A52" t="s">
        <v>62</v>
      </c>
      <c r="B52" t="s">
        <v>169</v>
      </c>
      <c r="C52" s="2">
        <v>45310</v>
      </c>
      <c r="D52" t="s">
        <v>184</v>
      </c>
      <c r="E52">
        <v>161683</v>
      </c>
      <c r="F52">
        <v>15113</v>
      </c>
      <c r="G52">
        <v>194</v>
      </c>
      <c r="H52">
        <v>2727</v>
      </c>
      <c r="I52">
        <v>11.3</v>
      </c>
      <c r="J52" t="s">
        <v>191</v>
      </c>
      <c r="K52">
        <v>122</v>
      </c>
      <c r="L52">
        <v>30450.3</v>
      </c>
      <c r="M52" s="6">
        <f t="shared" si="0"/>
        <v>9.3473030559799108E-2</v>
      </c>
    </row>
    <row r="53" spans="1:13" x14ac:dyDescent="0.25">
      <c r="A53" t="s">
        <v>63</v>
      </c>
      <c r="B53" t="s">
        <v>164</v>
      </c>
      <c r="C53" s="2">
        <v>45095</v>
      </c>
      <c r="D53" t="s">
        <v>186</v>
      </c>
      <c r="E53">
        <v>385767</v>
      </c>
      <c r="F53">
        <v>17069</v>
      </c>
      <c r="G53">
        <v>5579</v>
      </c>
      <c r="H53">
        <v>6032</v>
      </c>
      <c r="I53">
        <v>11.7</v>
      </c>
      <c r="J53" t="s">
        <v>194</v>
      </c>
      <c r="K53">
        <v>175</v>
      </c>
      <c r="L53">
        <v>75224.600000000006</v>
      </c>
      <c r="M53" s="6">
        <f t="shared" si="0"/>
        <v>4.4246915884458754E-2</v>
      </c>
    </row>
    <row r="54" spans="1:13" x14ac:dyDescent="0.25">
      <c r="A54" t="s">
        <v>64</v>
      </c>
      <c r="B54" t="s">
        <v>174</v>
      </c>
      <c r="C54" s="2">
        <v>45848</v>
      </c>
      <c r="D54" t="s">
        <v>181</v>
      </c>
      <c r="E54">
        <v>9446</v>
      </c>
      <c r="F54">
        <v>195</v>
      </c>
      <c r="G54">
        <v>48</v>
      </c>
      <c r="H54">
        <v>65</v>
      </c>
      <c r="I54">
        <v>22.6</v>
      </c>
      <c r="J54" t="s">
        <v>191</v>
      </c>
      <c r="K54">
        <v>488</v>
      </c>
      <c r="L54">
        <v>3558</v>
      </c>
      <c r="M54" s="6">
        <f t="shared" si="0"/>
        <v>2.0643658691509633E-2</v>
      </c>
    </row>
    <row r="55" spans="1:13" x14ac:dyDescent="0.25">
      <c r="A55" t="s">
        <v>65</v>
      </c>
      <c r="B55" t="s">
        <v>171</v>
      </c>
      <c r="C55" s="2">
        <v>44875</v>
      </c>
      <c r="D55" t="s">
        <v>182</v>
      </c>
      <c r="E55">
        <v>93440</v>
      </c>
      <c r="F55">
        <v>6952</v>
      </c>
      <c r="G55">
        <v>566</v>
      </c>
      <c r="H55">
        <v>1908</v>
      </c>
      <c r="I55">
        <v>5.7</v>
      </c>
      <c r="J55" t="s">
        <v>191</v>
      </c>
      <c r="K55">
        <v>565</v>
      </c>
      <c r="L55">
        <v>8876.7999999999993</v>
      </c>
      <c r="M55" s="6">
        <f t="shared" si="0"/>
        <v>7.4400684931506852E-2</v>
      </c>
    </row>
    <row r="56" spans="1:13" x14ac:dyDescent="0.25">
      <c r="A56" t="s">
        <v>66</v>
      </c>
      <c r="B56" t="s">
        <v>174</v>
      </c>
      <c r="C56" s="2">
        <v>43029</v>
      </c>
      <c r="D56" t="s">
        <v>180</v>
      </c>
      <c r="E56">
        <v>262102</v>
      </c>
      <c r="F56">
        <v>12640</v>
      </c>
      <c r="G56">
        <v>3503</v>
      </c>
      <c r="H56">
        <v>6279</v>
      </c>
      <c r="I56">
        <v>27</v>
      </c>
      <c r="J56" t="s">
        <v>189</v>
      </c>
      <c r="K56">
        <v>174</v>
      </c>
      <c r="L56">
        <v>117945.9</v>
      </c>
      <c r="M56" s="6">
        <f t="shared" si="0"/>
        <v>4.8225499996184688E-2</v>
      </c>
    </row>
    <row r="57" spans="1:13" x14ac:dyDescent="0.25">
      <c r="A57" t="s">
        <v>67</v>
      </c>
      <c r="B57" t="s">
        <v>176</v>
      </c>
      <c r="C57" s="2">
        <v>44670</v>
      </c>
      <c r="D57" t="s">
        <v>183</v>
      </c>
      <c r="E57">
        <v>421440</v>
      </c>
      <c r="F57">
        <v>18167</v>
      </c>
      <c r="G57">
        <v>5162</v>
      </c>
      <c r="H57">
        <v>5525</v>
      </c>
      <c r="I57">
        <v>18.399999999999999</v>
      </c>
      <c r="J57" t="s">
        <v>189</v>
      </c>
      <c r="K57">
        <v>369</v>
      </c>
      <c r="L57">
        <v>129241.60000000001</v>
      </c>
      <c r="M57" s="6">
        <f t="shared" si="0"/>
        <v>4.3106966590736526E-2</v>
      </c>
    </row>
    <row r="58" spans="1:13" x14ac:dyDescent="0.25">
      <c r="A58" t="s">
        <v>68</v>
      </c>
      <c r="B58" t="s">
        <v>164</v>
      </c>
      <c r="C58" s="2">
        <v>42085</v>
      </c>
      <c r="D58" t="s">
        <v>186</v>
      </c>
      <c r="E58">
        <v>12784</v>
      </c>
      <c r="F58">
        <v>778</v>
      </c>
      <c r="G58">
        <v>56</v>
      </c>
      <c r="H58">
        <v>155</v>
      </c>
      <c r="I58">
        <v>11</v>
      </c>
      <c r="J58" t="s">
        <v>195</v>
      </c>
      <c r="K58">
        <v>268</v>
      </c>
      <c r="L58">
        <v>2343.6999999999998</v>
      </c>
      <c r="M58" s="6">
        <f t="shared" si="0"/>
        <v>6.0857321652065081E-2</v>
      </c>
    </row>
    <row r="59" spans="1:13" x14ac:dyDescent="0.25">
      <c r="A59" t="s">
        <v>69</v>
      </c>
      <c r="B59" t="s">
        <v>173</v>
      </c>
      <c r="C59" s="2">
        <v>45750</v>
      </c>
      <c r="D59" t="s">
        <v>187</v>
      </c>
      <c r="E59">
        <v>379381</v>
      </c>
      <c r="F59">
        <v>34037</v>
      </c>
      <c r="G59">
        <v>5125</v>
      </c>
      <c r="H59">
        <v>5564</v>
      </c>
      <c r="I59">
        <v>16.100000000000001</v>
      </c>
      <c r="J59" t="s">
        <v>188</v>
      </c>
      <c r="K59">
        <v>928</v>
      </c>
      <c r="L59">
        <v>101800.6</v>
      </c>
      <c r="M59" s="6">
        <f t="shared" si="0"/>
        <v>8.9717197223898926E-2</v>
      </c>
    </row>
    <row r="60" spans="1:13" x14ac:dyDescent="0.25">
      <c r="A60" t="s">
        <v>70</v>
      </c>
      <c r="B60" t="s">
        <v>163</v>
      </c>
      <c r="C60" s="2">
        <v>45320</v>
      </c>
      <c r="D60" t="s">
        <v>186</v>
      </c>
      <c r="E60">
        <v>422501</v>
      </c>
      <c r="F60">
        <v>26095</v>
      </c>
      <c r="G60">
        <v>1382</v>
      </c>
      <c r="H60">
        <v>2601</v>
      </c>
      <c r="I60">
        <v>14.1</v>
      </c>
      <c r="J60" t="s">
        <v>188</v>
      </c>
      <c r="K60">
        <v>563</v>
      </c>
      <c r="L60">
        <v>99287.7</v>
      </c>
      <c r="M60" s="6">
        <f t="shared" si="0"/>
        <v>6.1763167424455798E-2</v>
      </c>
    </row>
    <row r="61" spans="1:13" x14ac:dyDescent="0.25">
      <c r="A61" t="s">
        <v>71</v>
      </c>
      <c r="B61" t="s">
        <v>174</v>
      </c>
      <c r="C61" s="2">
        <v>44120</v>
      </c>
      <c r="D61" t="s">
        <v>182</v>
      </c>
      <c r="E61">
        <v>427290</v>
      </c>
      <c r="F61">
        <v>26097</v>
      </c>
      <c r="G61">
        <v>1561</v>
      </c>
      <c r="H61">
        <v>10631</v>
      </c>
      <c r="I61">
        <v>15.8</v>
      </c>
      <c r="J61" t="s">
        <v>190</v>
      </c>
      <c r="K61">
        <v>830</v>
      </c>
      <c r="L61">
        <v>112519.7</v>
      </c>
      <c r="M61" s="6">
        <f t="shared" si="0"/>
        <v>6.1075616092115426E-2</v>
      </c>
    </row>
    <row r="62" spans="1:13" x14ac:dyDescent="0.25">
      <c r="A62" t="s">
        <v>72</v>
      </c>
      <c r="B62" t="s">
        <v>174</v>
      </c>
      <c r="C62" s="2">
        <v>44771</v>
      </c>
      <c r="D62" t="s">
        <v>184</v>
      </c>
      <c r="E62">
        <v>246861</v>
      </c>
      <c r="F62">
        <v>11683</v>
      </c>
      <c r="G62">
        <v>2184</v>
      </c>
      <c r="H62">
        <v>2775</v>
      </c>
      <c r="I62">
        <v>6.3</v>
      </c>
      <c r="J62" t="s">
        <v>189</v>
      </c>
      <c r="K62">
        <v>671</v>
      </c>
      <c r="L62">
        <v>25920.400000000001</v>
      </c>
      <c r="M62" s="6">
        <f t="shared" si="0"/>
        <v>4.7326228120278216E-2</v>
      </c>
    </row>
    <row r="63" spans="1:13" x14ac:dyDescent="0.25">
      <c r="A63" t="s">
        <v>73</v>
      </c>
      <c r="B63" t="s">
        <v>170</v>
      </c>
      <c r="C63" s="2">
        <v>45337</v>
      </c>
      <c r="D63" t="s">
        <v>183</v>
      </c>
      <c r="E63">
        <v>33601</v>
      </c>
      <c r="F63">
        <v>750</v>
      </c>
      <c r="G63">
        <v>255</v>
      </c>
      <c r="H63">
        <v>329</v>
      </c>
      <c r="I63">
        <v>27.9</v>
      </c>
      <c r="J63" t="s">
        <v>189</v>
      </c>
      <c r="K63">
        <v>505</v>
      </c>
      <c r="L63">
        <v>15624.5</v>
      </c>
      <c r="M63" s="6">
        <f t="shared" si="0"/>
        <v>2.2320764262968366E-2</v>
      </c>
    </row>
    <row r="64" spans="1:13" x14ac:dyDescent="0.25">
      <c r="A64" t="s">
        <v>74</v>
      </c>
      <c r="B64" t="s">
        <v>178</v>
      </c>
      <c r="C64" s="2">
        <v>44409</v>
      </c>
      <c r="D64" t="s">
        <v>183</v>
      </c>
      <c r="E64">
        <v>372843</v>
      </c>
      <c r="F64">
        <v>29145</v>
      </c>
      <c r="G64">
        <v>1862</v>
      </c>
      <c r="H64">
        <v>3184</v>
      </c>
      <c r="I64">
        <v>21.3</v>
      </c>
      <c r="J64" t="s">
        <v>189</v>
      </c>
      <c r="K64">
        <v>206</v>
      </c>
      <c r="L64">
        <v>132359.29999999999</v>
      </c>
      <c r="M64" s="6">
        <f t="shared" si="0"/>
        <v>7.816963172166301E-2</v>
      </c>
    </row>
    <row r="65" spans="1:13" x14ac:dyDescent="0.25">
      <c r="A65" t="s">
        <v>75</v>
      </c>
      <c r="B65" t="s">
        <v>171</v>
      </c>
      <c r="C65" s="2">
        <v>43004</v>
      </c>
      <c r="D65" t="s">
        <v>183</v>
      </c>
      <c r="E65">
        <v>42097</v>
      </c>
      <c r="F65">
        <v>3904</v>
      </c>
      <c r="G65">
        <v>394</v>
      </c>
      <c r="H65">
        <v>535</v>
      </c>
      <c r="I65">
        <v>18.3</v>
      </c>
      <c r="J65" t="s">
        <v>192</v>
      </c>
      <c r="K65">
        <v>685</v>
      </c>
      <c r="L65">
        <v>12839.6</v>
      </c>
      <c r="M65" s="6">
        <f t="shared" si="0"/>
        <v>9.2738199871724825E-2</v>
      </c>
    </row>
    <row r="66" spans="1:13" x14ac:dyDescent="0.25">
      <c r="A66" t="s">
        <v>76</v>
      </c>
      <c r="B66" t="s">
        <v>178</v>
      </c>
      <c r="C66" s="2">
        <v>45374</v>
      </c>
      <c r="D66" t="s">
        <v>182</v>
      </c>
      <c r="E66">
        <v>324690</v>
      </c>
      <c r="F66">
        <v>12791</v>
      </c>
      <c r="G66">
        <v>2605</v>
      </c>
      <c r="H66">
        <v>6697</v>
      </c>
      <c r="I66">
        <v>12.2</v>
      </c>
      <c r="J66" t="s">
        <v>192</v>
      </c>
      <c r="K66">
        <v>648</v>
      </c>
      <c r="L66">
        <v>66020.3</v>
      </c>
      <c r="M66" s="6">
        <f t="shared" si="0"/>
        <v>3.9394499368628537E-2</v>
      </c>
    </row>
    <row r="67" spans="1:13" x14ac:dyDescent="0.25">
      <c r="A67" t="s">
        <v>77</v>
      </c>
      <c r="B67" t="s">
        <v>178</v>
      </c>
      <c r="C67" s="2">
        <v>43705</v>
      </c>
      <c r="D67" t="s">
        <v>180</v>
      </c>
      <c r="E67">
        <v>148414</v>
      </c>
      <c r="F67">
        <v>6413</v>
      </c>
      <c r="G67">
        <v>815</v>
      </c>
      <c r="H67">
        <v>1725</v>
      </c>
      <c r="I67">
        <v>20.9</v>
      </c>
      <c r="J67" t="s">
        <v>195</v>
      </c>
      <c r="K67">
        <v>358</v>
      </c>
      <c r="L67">
        <v>51697.5</v>
      </c>
      <c r="M67" s="6">
        <f t="shared" ref="M67:M130" si="1">IFERROR(F67/E67, 0)</f>
        <v>4.3210209279448034E-2</v>
      </c>
    </row>
    <row r="68" spans="1:13" x14ac:dyDescent="0.25">
      <c r="A68" t="s">
        <v>78</v>
      </c>
      <c r="B68" t="s">
        <v>177</v>
      </c>
      <c r="C68" s="2">
        <v>44023</v>
      </c>
      <c r="D68" t="s">
        <v>182</v>
      </c>
      <c r="E68">
        <v>34604</v>
      </c>
      <c r="F68">
        <v>1477</v>
      </c>
      <c r="G68">
        <v>53</v>
      </c>
      <c r="H68">
        <v>831</v>
      </c>
      <c r="I68">
        <v>15.5</v>
      </c>
      <c r="J68" t="s">
        <v>193</v>
      </c>
      <c r="K68">
        <v>154</v>
      </c>
      <c r="L68">
        <v>8939.4</v>
      </c>
      <c r="M68" s="6">
        <f t="shared" si="1"/>
        <v>4.2682926829268296E-2</v>
      </c>
    </row>
    <row r="69" spans="1:13" x14ac:dyDescent="0.25">
      <c r="A69" t="s">
        <v>79</v>
      </c>
      <c r="B69" t="s">
        <v>168</v>
      </c>
      <c r="C69" s="2">
        <v>43334</v>
      </c>
      <c r="D69" t="s">
        <v>187</v>
      </c>
      <c r="E69">
        <v>173088</v>
      </c>
      <c r="F69">
        <v>16560</v>
      </c>
      <c r="G69">
        <v>1727</v>
      </c>
      <c r="H69">
        <v>3530</v>
      </c>
      <c r="I69">
        <v>14.7</v>
      </c>
      <c r="J69" t="s">
        <v>195</v>
      </c>
      <c r="K69">
        <v>828</v>
      </c>
      <c r="L69">
        <v>42406.6</v>
      </c>
      <c r="M69" s="6">
        <f t="shared" si="1"/>
        <v>9.5673876871880198E-2</v>
      </c>
    </row>
    <row r="70" spans="1:13" x14ac:dyDescent="0.25">
      <c r="A70" t="s">
        <v>80</v>
      </c>
      <c r="B70" t="s">
        <v>170</v>
      </c>
      <c r="C70" s="2">
        <v>44383</v>
      </c>
      <c r="D70" t="s">
        <v>186</v>
      </c>
      <c r="E70">
        <v>257661</v>
      </c>
      <c r="F70">
        <v>21841</v>
      </c>
      <c r="G70">
        <v>2086</v>
      </c>
      <c r="H70">
        <v>6115</v>
      </c>
      <c r="I70">
        <v>20.5</v>
      </c>
      <c r="J70" t="s">
        <v>188</v>
      </c>
      <c r="K70">
        <v>515</v>
      </c>
      <c r="L70">
        <v>88034.2</v>
      </c>
      <c r="M70" s="6">
        <f t="shared" si="1"/>
        <v>8.4766417890173529E-2</v>
      </c>
    </row>
    <row r="71" spans="1:13" x14ac:dyDescent="0.25">
      <c r="A71" t="s">
        <v>81</v>
      </c>
      <c r="B71" t="s">
        <v>168</v>
      </c>
      <c r="C71" s="2">
        <v>43596</v>
      </c>
      <c r="D71" t="s">
        <v>186</v>
      </c>
      <c r="E71">
        <v>176598</v>
      </c>
      <c r="F71">
        <v>14493</v>
      </c>
      <c r="G71">
        <v>2512</v>
      </c>
      <c r="H71">
        <v>1492</v>
      </c>
      <c r="I71">
        <v>16.100000000000001</v>
      </c>
      <c r="J71" t="s">
        <v>195</v>
      </c>
      <c r="K71">
        <v>914</v>
      </c>
      <c r="L71">
        <v>47387.1</v>
      </c>
      <c r="M71" s="6">
        <f t="shared" si="1"/>
        <v>8.2067747086603471E-2</v>
      </c>
    </row>
    <row r="72" spans="1:13" x14ac:dyDescent="0.25">
      <c r="A72" t="s">
        <v>82</v>
      </c>
      <c r="B72" t="s">
        <v>164</v>
      </c>
      <c r="C72" s="2">
        <v>42510</v>
      </c>
      <c r="D72" t="s">
        <v>187</v>
      </c>
      <c r="E72">
        <v>276587</v>
      </c>
      <c r="F72">
        <v>18810</v>
      </c>
      <c r="G72">
        <v>2249</v>
      </c>
      <c r="H72">
        <v>3590</v>
      </c>
      <c r="I72">
        <v>22.1</v>
      </c>
      <c r="J72" t="s">
        <v>193</v>
      </c>
      <c r="K72">
        <v>876</v>
      </c>
      <c r="L72">
        <v>101876.2</v>
      </c>
      <c r="M72" s="6">
        <f t="shared" si="1"/>
        <v>6.8007534699750891E-2</v>
      </c>
    </row>
    <row r="73" spans="1:13" x14ac:dyDescent="0.25">
      <c r="A73" t="s">
        <v>83</v>
      </c>
      <c r="B73" t="s">
        <v>163</v>
      </c>
      <c r="C73" s="2">
        <v>44284</v>
      </c>
      <c r="D73" t="s">
        <v>186</v>
      </c>
      <c r="E73">
        <v>57897</v>
      </c>
      <c r="F73">
        <v>2468</v>
      </c>
      <c r="G73">
        <v>382</v>
      </c>
      <c r="H73">
        <v>453</v>
      </c>
      <c r="I73">
        <v>17.3</v>
      </c>
      <c r="J73" t="s">
        <v>190</v>
      </c>
      <c r="K73">
        <v>666</v>
      </c>
      <c r="L73">
        <v>16693.599999999999</v>
      </c>
      <c r="M73" s="6">
        <f t="shared" si="1"/>
        <v>4.2627424564312483E-2</v>
      </c>
    </row>
    <row r="74" spans="1:13" x14ac:dyDescent="0.25">
      <c r="A74" t="s">
        <v>84</v>
      </c>
      <c r="B74" t="s">
        <v>169</v>
      </c>
      <c r="C74" s="2">
        <v>42476</v>
      </c>
      <c r="D74" t="s">
        <v>185</v>
      </c>
      <c r="E74">
        <v>337402</v>
      </c>
      <c r="F74">
        <v>9673</v>
      </c>
      <c r="G74">
        <v>1593</v>
      </c>
      <c r="H74">
        <v>4489</v>
      </c>
      <c r="I74">
        <v>25</v>
      </c>
      <c r="J74" t="s">
        <v>190</v>
      </c>
      <c r="K74">
        <v>804</v>
      </c>
      <c r="L74">
        <v>140584.20000000001</v>
      </c>
      <c r="M74" s="6">
        <f t="shared" si="1"/>
        <v>2.866906538787559E-2</v>
      </c>
    </row>
    <row r="75" spans="1:13" x14ac:dyDescent="0.25">
      <c r="A75" t="s">
        <v>85</v>
      </c>
      <c r="B75" t="s">
        <v>168</v>
      </c>
      <c r="C75" s="2">
        <v>43009</v>
      </c>
      <c r="D75" t="s">
        <v>182</v>
      </c>
      <c r="E75">
        <v>61869</v>
      </c>
      <c r="F75">
        <v>3209</v>
      </c>
      <c r="G75">
        <v>492</v>
      </c>
      <c r="H75">
        <v>598</v>
      </c>
      <c r="I75">
        <v>25.2</v>
      </c>
      <c r="J75" t="s">
        <v>192</v>
      </c>
      <c r="K75">
        <v>644</v>
      </c>
      <c r="L75">
        <v>25985</v>
      </c>
      <c r="M75" s="6">
        <f t="shared" si="1"/>
        <v>5.1867655853496904E-2</v>
      </c>
    </row>
    <row r="76" spans="1:13" x14ac:dyDescent="0.25">
      <c r="A76" t="s">
        <v>86</v>
      </c>
      <c r="B76" t="s">
        <v>171</v>
      </c>
      <c r="C76" s="2">
        <v>44579</v>
      </c>
      <c r="D76" t="s">
        <v>180</v>
      </c>
      <c r="E76">
        <v>365582</v>
      </c>
      <c r="F76">
        <v>25066</v>
      </c>
      <c r="G76">
        <v>5285</v>
      </c>
      <c r="H76">
        <v>8847</v>
      </c>
      <c r="I76">
        <v>11.5</v>
      </c>
      <c r="J76" t="s">
        <v>189</v>
      </c>
      <c r="K76">
        <v>377</v>
      </c>
      <c r="L76">
        <v>70069.899999999994</v>
      </c>
      <c r="M76" s="6">
        <f t="shared" si="1"/>
        <v>6.8564644867635721E-2</v>
      </c>
    </row>
    <row r="77" spans="1:13" x14ac:dyDescent="0.25">
      <c r="A77" t="s">
        <v>87</v>
      </c>
      <c r="B77" t="s">
        <v>171</v>
      </c>
      <c r="C77" s="2">
        <v>43363</v>
      </c>
      <c r="D77" t="s">
        <v>183</v>
      </c>
      <c r="E77">
        <v>63812</v>
      </c>
      <c r="F77">
        <v>3881</v>
      </c>
      <c r="G77">
        <v>173</v>
      </c>
      <c r="H77">
        <v>1113</v>
      </c>
      <c r="I77">
        <v>7.8</v>
      </c>
      <c r="J77" t="s">
        <v>192</v>
      </c>
      <c r="K77">
        <v>391</v>
      </c>
      <c r="L77">
        <v>8295.6</v>
      </c>
      <c r="M77" s="6">
        <f t="shared" si="1"/>
        <v>6.0819281639816959E-2</v>
      </c>
    </row>
    <row r="78" spans="1:13" x14ac:dyDescent="0.25">
      <c r="A78" t="s">
        <v>88</v>
      </c>
      <c r="B78" t="s">
        <v>171</v>
      </c>
      <c r="C78" s="2">
        <v>42034</v>
      </c>
      <c r="D78" t="s">
        <v>185</v>
      </c>
      <c r="E78">
        <v>479981</v>
      </c>
      <c r="F78">
        <v>36817</v>
      </c>
      <c r="G78">
        <v>6191</v>
      </c>
      <c r="H78">
        <v>7018</v>
      </c>
      <c r="I78">
        <v>23.4</v>
      </c>
      <c r="J78" t="s">
        <v>192</v>
      </c>
      <c r="K78">
        <v>317</v>
      </c>
      <c r="L78">
        <v>187192.6</v>
      </c>
      <c r="M78" s="6">
        <f t="shared" si="1"/>
        <v>7.6705119577649944E-2</v>
      </c>
    </row>
    <row r="79" spans="1:13" x14ac:dyDescent="0.25">
      <c r="A79" t="s">
        <v>89</v>
      </c>
      <c r="B79" t="s">
        <v>165</v>
      </c>
      <c r="C79" s="2">
        <v>42651</v>
      </c>
      <c r="D79" t="s">
        <v>186</v>
      </c>
      <c r="E79">
        <v>119891</v>
      </c>
      <c r="F79">
        <v>3249</v>
      </c>
      <c r="G79">
        <v>1061</v>
      </c>
      <c r="H79">
        <v>2936</v>
      </c>
      <c r="I79">
        <v>10.4</v>
      </c>
      <c r="J79" t="s">
        <v>195</v>
      </c>
      <c r="K79">
        <v>20</v>
      </c>
      <c r="L79">
        <v>20781.099999999999</v>
      </c>
      <c r="M79" s="6">
        <f t="shared" si="1"/>
        <v>2.7099615484064692E-2</v>
      </c>
    </row>
    <row r="80" spans="1:13" x14ac:dyDescent="0.25">
      <c r="A80" t="s">
        <v>90</v>
      </c>
      <c r="B80" t="s">
        <v>172</v>
      </c>
      <c r="C80" s="2">
        <v>44045</v>
      </c>
      <c r="D80" t="s">
        <v>184</v>
      </c>
      <c r="E80">
        <v>259259</v>
      </c>
      <c r="F80">
        <v>16230</v>
      </c>
      <c r="G80">
        <v>1354</v>
      </c>
      <c r="H80">
        <v>1527</v>
      </c>
      <c r="I80">
        <v>3.2</v>
      </c>
      <c r="J80" t="s">
        <v>188</v>
      </c>
      <c r="K80">
        <v>352</v>
      </c>
      <c r="L80">
        <v>13827.1</v>
      </c>
      <c r="M80" s="6">
        <f t="shared" si="1"/>
        <v>6.2601491172919743E-2</v>
      </c>
    </row>
    <row r="81" spans="1:13" x14ac:dyDescent="0.25">
      <c r="A81" t="s">
        <v>91</v>
      </c>
      <c r="B81" t="s">
        <v>179</v>
      </c>
      <c r="C81" s="2">
        <v>44204</v>
      </c>
      <c r="D81" t="s">
        <v>185</v>
      </c>
      <c r="E81">
        <v>250070</v>
      </c>
      <c r="F81">
        <v>8024</v>
      </c>
      <c r="G81">
        <v>3646</v>
      </c>
      <c r="H81">
        <v>4913</v>
      </c>
      <c r="I81">
        <v>26.6</v>
      </c>
      <c r="J81" t="s">
        <v>192</v>
      </c>
      <c r="K81">
        <v>231</v>
      </c>
      <c r="L81">
        <v>110864.4</v>
      </c>
      <c r="M81" s="6">
        <f t="shared" si="1"/>
        <v>3.2087015635622024E-2</v>
      </c>
    </row>
    <row r="82" spans="1:13" x14ac:dyDescent="0.25">
      <c r="A82" t="s">
        <v>92</v>
      </c>
      <c r="B82" t="s">
        <v>167</v>
      </c>
      <c r="C82" s="2">
        <v>42797</v>
      </c>
      <c r="D82" t="s">
        <v>186</v>
      </c>
      <c r="E82">
        <v>316169</v>
      </c>
      <c r="F82">
        <v>11753</v>
      </c>
      <c r="G82">
        <v>4555</v>
      </c>
      <c r="H82">
        <v>3520</v>
      </c>
      <c r="I82">
        <v>13.8</v>
      </c>
      <c r="J82" t="s">
        <v>194</v>
      </c>
      <c r="K82">
        <v>303</v>
      </c>
      <c r="L82">
        <v>72718.899999999994</v>
      </c>
      <c r="M82" s="6">
        <f t="shared" si="1"/>
        <v>3.7173157393672371E-2</v>
      </c>
    </row>
    <row r="83" spans="1:13" x14ac:dyDescent="0.25">
      <c r="A83" t="s">
        <v>93</v>
      </c>
      <c r="B83" t="s">
        <v>167</v>
      </c>
      <c r="C83" s="2">
        <v>45252</v>
      </c>
      <c r="D83" t="s">
        <v>182</v>
      </c>
      <c r="E83">
        <v>305144</v>
      </c>
      <c r="F83">
        <v>12038</v>
      </c>
      <c r="G83">
        <v>2182</v>
      </c>
      <c r="H83">
        <v>1918</v>
      </c>
      <c r="I83">
        <v>16.2</v>
      </c>
      <c r="J83" t="s">
        <v>192</v>
      </c>
      <c r="K83">
        <v>635</v>
      </c>
      <c r="L83">
        <v>82388.899999999994</v>
      </c>
      <c r="M83" s="6">
        <f t="shared" si="1"/>
        <v>3.9450226778176861E-2</v>
      </c>
    </row>
    <row r="84" spans="1:13" x14ac:dyDescent="0.25">
      <c r="A84" t="s">
        <v>94</v>
      </c>
      <c r="B84" t="s">
        <v>169</v>
      </c>
      <c r="C84" s="2">
        <v>44352</v>
      </c>
      <c r="D84" t="s">
        <v>182</v>
      </c>
      <c r="E84">
        <v>145894</v>
      </c>
      <c r="F84">
        <v>4513</v>
      </c>
      <c r="G84">
        <v>1468</v>
      </c>
      <c r="H84">
        <v>966</v>
      </c>
      <c r="I84">
        <v>17.899999999999999</v>
      </c>
      <c r="J84" t="s">
        <v>195</v>
      </c>
      <c r="K84">
        <v>695</v>
      </c>
      <c r="L84">
        <v>43525</v>
      </c>
      <c r="M84" s="6">
        <f t="shared" si="1"/>
        <v>3.0933417412642054E-2</v>
      </c>
    </row>
    <row r="85" spans="1:13" x14ac:dyDescent="0.25">
      <c r="A85" t="s">
        <v>95</v>
      </c>
      <c r="B85" t="s">
        <v>176</v>
      </c>
      <c r="C85" s="2">
        <v>43082</v>
      </c>
      <c r="D85" t="s">
        <v>186</v>
      </c>
      <c r="E85">
        <v>489649</v>
      </c>
      <c r="F85">
        <v>27096</v>
      </c>
      <c r="G85">
        <v>1904</v>
      </c>
      <c r="H85">
        <v>6162</v>
      </c>
      <c r="I85">
        <v>14.1</v>
      </c>
      <c r="J85" t="s">
        <v>193</v>
      </c>
      <c r="K85">
        <v>489</v>
      </c>
      <c r="L85">
        <v>115067.5</v>
      </c>
      <c r="M85" s="6">
        <f t="shared" si="1"/>
        <v>5.5337598973958894E-2</v>
      </c>
    </row>
    <row r="86" spans="1:13" x14ac:dyDescent="0.25">
      <c r="A86" t="s">
        <v>96</v>
      </c>
      <c r="B86" t="s">
        <v>162</v>
      </c>
      <c r="C86" s="2">
        <v>43622</v>
      </c>
      <c r="D86" t="s">
        <v>182</v>
      </c>
      <c r="E86">
        <v>65727</v>
      </c>
      <c r="F86">
        <v>1447</v>
      </c>
      <c r="G86">
        <v>302</v>
      </c>
      <c r="H86">
        <v>1628</v>
      </c>
      <c r="I86">
        <v>6.1</v>
      </c>
      <c r="J86" t="s">
        <v>193</v>
      </c>
      <c r="K86">
        <v>675</v>
      </c>
      <c r="L86">
        <v>6682.2</v>
      </c>
      <c r="M86" s="6">
        <f t="shared" si="1"/>
        <v>2.2015305734325315E-2</v>
      </c>
    </row>
    <row r="87" spans="1:13" x14ac:dyDescent="0.25">
      <c r="A87" t="s">
        <v>97</v>
      </c>
      <c r="B87" t="s">
        <v>163</v>
      </c>
      <c r="C87" s="2">
        <v>43978</v>
      </c>
      <c r="D87" t="s">
        <v>180</v>
      </c>
      <c r="E87">
        <v>354317</v>
      </c>
      <c r="F87">
        <v>22608</v>
      </c>
      <c r="G87">
        <v>5111</v>
      </c>
      <c r="H87">
        <v>3133</v>
      </c>
      <c r="I87">
        <v>29.9</v>
      </c>
      <c r="J87" t="s">
        <v>192</v>
      </c>
      <c r="K87">
        <v>810</v>
      </c>
      <c r="L87">
        <v>176568</v>
      </c>
      <c r="M87" s="6">
        <f t="shared" si="1"/>
        <v>6.3807268632326414E-2</v>
      </c>
    </row>
    <row r="88" spans="1:13" x14ac:dyDescent="0.25">
      <c r="A88" t="s">
        <v>98</v>
      </c>
      <c r="B88" t="s">
        <v>165</v>
      </c>
      <c r="C88" s="2">
        <v>45186</v>
      </c>
      <c r="D88" t="s">
        <v>182</v>
      </c>
      <c r="E88">
        <v>127915</v>
      </c>
      <c r="F88">
        <v>5518</v>
      </c>
      <c r="G88">
        <v>611</v>
      </c>
      <c r="H88">
        <v>2893</v>
      </c>
      <c r="I88">
        <v>24.2</v>
      </c>
      <c r="J88" t="s">
        <v>188</v>
      </c>
      <c r="K88">
        <v>80</v>
      </c>
      <c r="L88">
        <v>51592.4</v>
      </c>
      <c r="M88" s="6">
        <f t="shared" si="1"/>
        <v>4.3138021342297619E-2</v>
      </c>
    </row>
    <row r="89" spans="1:13" x14ac:dyDescent="0.25">
      <c r="A89" t="s">
        <v>99</v>
      </c>
      <c r="B89" t="s">
        <v>175</v>
      </c>
      <c r="C89" s="2">
        <v>45297</v>
      </c>
      <c r="D89" t="s">
        <v>180</v>
      </c>
      <c r="E89">
        <v>297827</v>
      </c>
      <c r="F89">
        <v>10035</v>
      </c>
      <c r="G89">
        <v>2465</v>
      </c>
      <c r="H89">
        <v>5862</v>
      </c>
      <c r="I89">
        <v>7.7</v>
      </c>
      <c r="J89" t="s">
        <v>194</v>
      </c>
      <c r="K89">
        <v>240</v>
      </c>
      <c r="L89">
        <v>38221.1</v>
      </c>
      <c r="M89" s="6">
        <f t="shared" si="1"/>
        <v>3.3694057288291522E-2</v>
      </c>
    </row>
    <row r="90" spans="1:13" x14ac:dyDescent="0.25">
      <c r="A90" t="s">
        <v>100</v>
      </c>
      <c r="B90" t="s">
        <v>164</v>
      </c>
      <c r="C90" s="2">
        <v>44458</v>
      </c>
      <c r="D90" t="s">
        <v>180</v>
      </c>
      <c r="E90">
        <v>3892</v>
      </c>
      <c r="F90">
        <v>242</v>
      </c>
      <c r="G90">
        <v>51</v>
      </c>
      <c r="H90">
        <v>27</v>
      </c>
      <c r="I90">
        <v>2.7</v>
      </c>
      <c r="J90" t="s">
        <v>190</v>
      </c>
      <c r="K90">
        <v>917</v>
      </c>
      <c r="L90">
        <v>175.1</v>
      </c>
      <c r="M90" s="6">
        <f t="shared" si="1"/>
        <v>6.2178828365878729E-2</v>
      </c>
    </row>
    <row r="91" spans="1:13" x14ac:dyDescent="0.25">
      <c r="A91" t="s">
        <v>101</v>
      </c>
      <c r="B91" t="s">
        <v>179</v>
      </c>
      <c r="C91" s="2">
        <v>44109</v>
      </c>
      <c r="D91" t="s">
        <v>180</v>
      </c>
      <c r="E91">
        <v>253910</v>
      </c>
      <c r="F91">
        <v>17288</v>
      </c>
      <c r="G91">
        <v>390</v>
      </c>
      <c r="H91">
        <v>5391</v>
      </c>
      <c r="I91">
        <v>23.7</v>
      </c>
      <c r="J91" t="s">
        <v>188</v>
      </c>
      <c r="K91">
        <v>24</v>
      </c>
      <c r="L91">
        <v>100294.39999999999</v>
      </c>
      <c r="M91" s="6">
        <f t="shared" si="1"/>
        <v>6.8087117482572568E-2</v>
      </c>
    </row>
    <row r="92" spans="1:13" x14ac:dyDescent="0.25">
      <c r="A92" t="s">
        <v>102</v>
      </c>
      <c r="B92" t="s">
        <v>175</v>
      </c>
      <c r="C92" s="2">
        <v>44639</v>
      </c>
      <c r="D92" t="s">
        <v>180</v>
      </c>
      <c r="E92">
        <v>375384</v>
      </c>
      <c r="F92">
        <v>37266</v>
      </c>
      <c r="G92">
        <v>4170</v>
      </c>
      <c r="H92">
        <v>3645</v>
      </c>
      <c r="I92">
        <v>5.8</v>
      </c>
      <c r="J92" t="s">
        <v>194</v>
      </c>
      <c r="K92">
        <v>655</v>
      </c>
      <c r="L92">
        <v>36287.1</v>
      </c>
      <c r="M92" s="6">
        <f t="shared" si="1"/>
        <v>9.9274343072693561E-2</v>
      </c>
    </row>
    <row r="93" spans="1:13" x14ac:dyDescent="0.25">
      <c r="A93" t="s">
        <v>103</v>
      </c>
      <c r="B93" t="s">
        <v>178</v>
      </c>
      <c r="C93" s="2">
        <v>43166</v>
      </c>
      <c r="D93" t="s">
        <v>186</v>
      </c>
      <c r="E93">
        <v>98338</v>
      </c>
      <c r="F93">
        <v>4951</v>
      </c>
      <c r="G93">
        <v>169</v>
      </c>
      <c r="H93">
        <v>2281</v>
      </c>
      <c r="I93">
        <v>11.5</v>
      </c>
      <c r="J93" t="s">
        <v>188</v>
      </c>
      <c r="K93">
        <v>445</v>
      </c>
      <c r="L93">
        <v>18848.099999999999</v>
      </c>
      <c r="M93" s="6">
        <f t="shared" si="1"/>
        <v>5.0346763204458092E-2</v>
      </c>
    </row>
    <row r="94" spans="1:13" x14ac:dyDescent="0.25">
      <c r="A94" t="s">
        <v>104</v>
      </c>
      <c r="B94" t="s">
        <v>177</v>
      </c>
      <c r="C94" s="2">
        <v>42039</v>
      </c>
      <c r="D94" t="s">
        <v>187</v>
      </c>
      <c r="E94">
        <v>404128</v>
      </c>
      <c r="F94">
        <v>22372</v>
      </c>
      <c r="G94">
        <v>3408</v>
      </c>
      <c r="H94">
        <v>5703</v>
      </c>
      <c r="I94">
        <v>15.8</v>
      </c>
      <c r="J94" t="s">
        <v>192</v>
      </c>
      <c r="K94">
        <v>947</v>
      </c>
      <c r="L94">
        <v>106420.4</v>
      </c>
      <c r="M94" s="6">
        <f t="shared" si="1"/>
        <v>5.535869823422282E-2</v>
      </c>
    </row>
    <row r="95" spans="1:13" x14ac:dyDescent="0.25">
      <c r="A95" t="s">
        <v>105</v>
      </c>
      <c r="B95" t="s">
        <v>169</v>
      </c>
      <c r="C95" s="2">
        <v>43655</v>
      </c>
      <c r="D95" t="s">
        <v>187</v>
      </c>
      <c r="E95">
        <v>87682</v>
      </c>
      <c r="F95">
        <v>2793</v>
      </c>
      <c r="G95">
        <v>1143</v>
      </c>
      <c r="H95">
        <v>2012</v>
      </c>
      <c r="I95">
        <v>21.7</v>
      </c>
      <c r="J95" t="s">
        <v>188</v>
      </c>
      <c r="K95">
        <v>9</v>
      </c>
      <c r="L95">
        <v>31711.7</v>
      </c>
      <c r="M95" s="6">
        <f t="shared" si="1"/>
        <v>3.1853744212038959E-2</v>
      </c>
    </row>
    <row r="96" spans="1:13" x14ac:dyDescent="0.25">
      <c r="A96" t="s">
        <v>106</v>
      </c>
      <c r="B96" t="s">
        <v>166</v>
      </c>
      <c r="C96" s="2">
        <v>42653</v>
      </c>
      <c r="D96" t="s">
        <v>182</v>
      </c>
      <c r="E96">
        <v>433575</v>
      </c>
      <c r="F96">
        <v>29341</v>
      </c>
      <c r="G96">
        <v>2532</v>
      </c>
      <c r="H96">
        <v>4927</v>
      </c>
      <c r="I96">
        <v>23.2</v>
      </c>
      <c r="J96" t="s">
        <v>192</v>
      </c>
      <c r="K96">
        <v>81</v>
      </c>
      <c r="L96">
        <v>167649</v>
      </c>
      <c r="M96" s="6">
        <f t="shared" si="1"/>
        <v>6.7672259701320417E-2</v>
      </c>
    </row>
    <row r="97" spans="1:13" x14ac:dyDescent="0.25">
      <c r="A97" t="s">
        <v>107</v>
      </c>
      <c r="B97" t="s">
        <v>179</v>
      </c>
      <c r="C97" s="2">
        <v>43757</v>
      </c>
      <c r="D97" t="s">
        <v>183</v>
      </c>
      <c r="E97">
        <v>480499</v>
      </c>
      <c r="F97">
        <v>27872</v>
      </c>
      <c r="G97">
        <v>3047</v>
      </c>
      <c r="H97">
        <v>10992</v>
      </c>
      <c r="I97">
        <v>12.8</v>
      </c>
      <c r="J97" t="s">
        <v>193</v>
      </c>
      <c r="K97">
        <v>701</v>
      </c>
      <c r="L97">
        <v>102506.5</v>
      </c>
      <c r="M97" s="6">
        <f t="shared" si="1"/>
        <v>5.8006364217199201E-2</v>
      </c>
    </row>
    <row r="98" spans="1:13" x14ac:dyDescent="0.25">
      <c r="A98" t="s">
        <v>108</v>
      </c>
      <c r="B98" t="s">
        <v>171</v>
      </c>
      <c r="C98" s="2">
        <v>42404</v>
      </c>
      <c r="D98" t="s">
        <v>185</v>
      </c>
      <c r="E98">
        <v>109106</v>
      </c>
      <c r="F98">
        <v>3906</v>
      </c>
      <c r="G98">
        <v>494</v>
      </c>
      <c r="H98">
        <v>1621</v>
      </c>
      <c r="I98">
        <v>19.600000000000001</v>
      </c>
      <c r="J98" t="s">
        <v>191</v>
      </c>
      <c r="K98">
        <v>723</v>
      </c>
      <c r="L98">
        <v>35641.300000000003</v>
      </c>
      <c r="M98" s="6">
        <f t="shared" si="1"/>
        <v>3.5800047660073692E-2</v>
      </c>
    </row>
    <row r="99" spans="1:13" x14ac:dyDescent="0.25">
      <c r="A99" t="s">
        <v>109</v>
      </c>
      <c r="B99" t="s">
        <v>170</v>
      </c>
      <c r="C99" s="2">
        <v>42237</v>
      </c>
      <c r="D99" t="s">
        <v>187</v>
      </c>
      <c r="E99">
        <v>79616</v>
      </c>
      <c r="F99">
        <v>3977</v>
      </c>
      <c r="G99">
        <v>672</v>
      </c>
      <c r="H99">
        <v>649</v>
      </c>
      <c r="I99">
        <v>11.5</v>
      </c>
      <c r="J99" t="s">
        <v>193</v>
      </c>
      <c r="K99">
        <v>338</v>
      </c>
      <c r="L99">
        <v>15259.7</v>
      </c>
      <c r="M99" s="6">
        <f t="shared" si="1"/>
        <v>4.9952270900321546E-2</v>
      </c>
    </row>
    <row r="100" spans="1:13" x14ac:dyDescent="0.25">
      <c r="A100" t="s">
        <v>110</v>
      </c>
      <c r="B100" t="s">
        <v>170</v>
      </c>
      <c r="C100" s="2">
        <v>45490</v>
      </c>
      <c r="D100" t="s">
        <v>181</v>
      </c>
      <c r="E100">
        <v>419368</v>
      </c>
      <c r="F100">
        <v>9119</v>
      </c>
      <c r="G100">
        <v>1431</v>
      </c>
      <c r="H100">
        <v>9709</v>
      </c>
      <c r="I100">
        <v>17.3</v>
      </c>
      <c r="J100" t="s">
        <v>192</v>
      </c>
      <c r="K100">
        <v>253</v>
      </c>
      <c r="L100">
        <v>120917.8</v>
      </c>
      <c r="M100" s="6">
        <f t="shared" si="1"/>
        <v>2.1744625245607677E-2</v>
      </c>
    </row>
    <row r="101" spans="1:13" x14ac:dyDescent="0.25">
      <c r="A101" t="s">
        <v>111</v>
      </c>
      <c r="B101" t="s">
        <v>178</v>
      </c>
      <c r="C101" s="2">
        <v>44451</v>
      </c>
      <c r="D101" t="s">
        <v>187</v>
      </c>
      <c r="E101">
        <v>85097</v>
      </c>
      <c r="F101">
        <v>6696</v>
      </c>
      <c r="G101">
        <v>823</v>
      </c>
      <c r="H101">
        <v>729</v>
      </c>
      <c r="I101">
        <v>10</v>
      </c>
      <c r="J101" t="s">
        <v>189</v>
      </c>
      <c r="K101">
        <v>394</v>
      </c>
      <c r="L101">
        <v>14182.8</v>
      </c>
      <c r="M101" s="6">
        <f t="shared" si="1"/>
        <v>7.8686675205941456E-2</v>
      </c>
    </row>
    <row r="102" spans="1:13" x14ac:dyDescent="0.25">
      <c r="A102" t="s">
        <v>112</v>
      </c>
      <c r="B102" t="s">
        <v>166</v>
      </c>
      <c r="C102" s="2">
        <v>42556</v>
      </c>
      <c r="D102" t="s">
        <v>183</v>
      </c>
      <c r="E102">
        <v>182175</v>
      </c>
      <c r="F102">
        <v>9375</v>
      </c>
      <c r="G102">
        <v>1537</v>
      </c>
      <c r="H102">
        <v>1923</v>
      </c>
      <c r="I102">
        <v>27.2</v>
      </c>
      <c r="J102" t="s">
        <v>189</v>
      </c>
      <c r="K102">
        <v>25</v>
      </c>
      <c r="L102">
        <v>82586</v>
      </c>
      <c r="M102" s="6">
        <f t="shared" si="1"/>
        <v>5.1461506792918894E-2</v>
      </c>
    </row>
    <row r="103" spans="1:13" x14ac:dyDescent="0.25">
      <c r="A103" t="s">
        <v>113</v>
      </c>
      <c r="B103" t="s">
        <v>167</v>
      </c>
      <c r="C103" s="2">
        <v>42784</v>
      </c>
      <c r="D103" t="s">
        <v>183</v>
      </c>
      <c r="E103">
        <v>318267</v>
      </c>
      <c r="F103">
        <v>17462</v>
      </c>
      <c r="G103">
        <v>1971</v>
      </c>
      <c r="H103">
        <v>3440</v>
      </c>
      <c r="I103">
        <v>25.2</v>
      </c>
      <c r="J103" t="s">
        <v>190</v>
      </c>
      <c r="K103">
        <v>912</v>
      </c>
      <c r="L103">
        <v>133672.1</v>
      </c>
      <c r="M103" s="6">
        <f t="shared" si="1"/>
        <v>5.4865883047881182E-2</v>
      </c>
    </row>
    <row r="104" spans="1:13" x14ac:dyDescent="0.25">
      <c r="A104" t="s">
        <v>114</v>
      </c>
      <c r="B104" t="s">
        <v>162</v>
      </c>
      <c r="C104" s="2">
        <v>43834</v>
      </c>
      <c r="D104" t="s">
        <v>185</v>
      </c>
      <c r="E104">
        <v>436933</v>
      </c>
      <c r="F104">
        <v>29967</v>
      </c>
      <c r="G104">
        <v>4992</v>
      </c>
      <c r="H104">
        <v>4941</v>
      </c>
      <c r="I104">
        <v>15.6</v>
      </c>
      <c r="J104" t="s">
        <v>189</v>
      </c>
      <c r="K104">
        <v>400</v>
      </c>
      <c r="L104">
        <v>113602.6</v>
      </c>
      <c r="M104" s="6">
        <f t="shared" si="1"/>
        <v>6.8584886012271903E-2</v>
      </c>
    </row>
    <row r="105" spans="1:13" x14ac:dyDescent="0.25">
      <c r="A105" t="s">
        <v>115</v>
      </c>
      <c r="B105" t="s">
        <v>169</v>
      </c>
      <c r="C105" s="2">
        <v>45653</v>
      </c>
      <c r="D105" t="s">
        <v>184</v>
      </c>
      <c r="E105">
        <v>243840</v>
      </c>
      <c r="F105">
        <v>9633</v>
      </c>
      <c r="G105">
        <v>900</v>
      </c>
      <c r="H105">
        <v>4915</v>
      </c>
      <c r="I105">
        <v>9.8000000000000007</v>
      </c>
      <c r="J105" t="s">
        <v>190</v>
      </c>
      <c r="K105">
        <v>848</v>
      </c>
      <c r="L105">
        <v>39827.199999999997</v>
      </c>
      <c r="M105" s="6">
        <f t="shared" si="1"/>
        <v>3.9505413385826769E-2</v>
      </c>
    </row>
    <row r="106" spans="1:13" x14ac:dyDescent="0.25">
      <c r="A106" t="s">
        <v>116</v>
      </c>
      <c r="B106" t="s">
        <v>165</v>
      </c>
      <c r="C106" s="2">
        <v>43769</v>
      </c>
      <c r="D106" t="s">
        <v>184</v>
      </c>
      <c r="E106">
        <v>397334</v>
      </c>
      <c r="F106">
        <v>34675</v>
      </c>
      <c r="G106">
        <v>999</v>
      </c>
      <c r="H106">
        <v>7580</v>
      </c>
      <c r="I106">
        <v>28.5</v>
      </c>
      <c r="J106" t="s">
        <v>192</v>
      </c>
      <c r="K106">
        <v>621</v>
      </c>
      <c r="L106">
        <v>188733.6</v>
      </c>
      <c r="M106" s="6">
        <f t="shared" si="1"/>
        <v>8.7269148877266986E-2</v>
      </c>
    </row>
    <row r="107" spans="1:13" x14ac:dyDescent="0.25">
      <c r="A107" t="s">
        <v>117</v>
      </c>
      <c r="B107" t="s">
        <v>177</v>
      </c>
      <c r="C107" s="2">
        <v>42575</v>
      </c>
      <c r="D107" t="s">
        <v>182</v>
      </c>
      <c r="E107">
        <v>478344</v>
      </c>
      <c r="F107">
        <v>26071</v>
      </c>
      <c r="G107">
        <v>1629</v>
      </c>
      <c r="H107">
        <v>9750</v>
      </c>
      <c r="I107">
        <v>29.1</v>
      </c>
      <c r="J107" t="s">
        <v>194</v>
      </c>
      <c r="K107">
        <v>842</v>
      </c>
      <c r="L107">
        <v>231996.79999999999</v>
      </c>
      <c r="M107" s="6">
        <f t="shared" si="1"/>
        <v>5.45026173632365E-2</v>
      </c>
    </row>
    <row r="108" spans="1:13" x14ac:dyDescent="0.25">
      <c r="A108" t="s">
        <v>118</v>
      </c>
      <c r="B108" t="s">
        <v>163</v>
      </c>
      <c r="C108" s="2">
        <v>43201</v>
      </c>
      <c r="D108" t="s">
        <v>186</v>
      </c>
      <c r="E108">
        <v>417208</v>
      </c>
      <c r="F108">
        <v>9869</v>
      </c>
      <c r="G108">
        <v>4319</v>
      </c>
      <c r="H108">
        <v>5751</v>
      </c>
      <c r="I108">
        <v>20.9</v>
      </c>
      <c r="J108" t="s">
        <v>194</v>
      </c>
      <c r="K108">
        <v>578</v>
      </c>
      <c r="L108">
        <v>145327.5</v>
      </c>
      <c r="M108" s="6">
        <f t="shared" si="1"/>
        <v>2.3654867596019251E-2</v>
      </c>
    </row>
    <row r="109" spans="1:13" x14ac:dyDescent="0.25">
      <c r="A109" t="s">
        <v>119</v>
      </c>
      <c r="B109" t="s">
        <v>163</v>
      </c>
      <c r="C109" s="2">
        <v>44891</v>
      </c>
      <c r="D109" t="s">
        <v>183</v>
      </c>
      <c r="E109">
        <v>474132</v>
      </c>
      <c r="F109">
        <v>17042</v>
      </c>
      <c r="G109">
        <v>5549</v>
      </c>
      <c r="H109">
        <v>6162</v>
      </c>
      <c r="I109">
        <v>25.4</v>
      </c>
      <c r="J109" t="s">
        <v>189</v>
      </c>
      <c r="K109">
        <v>848</v>
      </c>
      <c r="L109">
        <v>200715.9</v>
      </c>
      <c r="M109" s="6">
        <f t="shared" si="1"/>
        <v>3.5943576894198241E-2</v>
      </c>
    </row>
    <row r="110" spans="1:13" x14ac:dyDescent="0.25">
      <c r="A110" t="s">
        <v>120</v>
      </c>
      <c r="B110" t="s">
        <v>171</v>
      </c>
      <c r="C110" s="2">
        <v>45285</v>
      </c>
      <c r="D110" t="s">
        <v>184</v>
      </c>
      <c r="E110">
        <v>348478</v>
      </c>
      <c r="F110">
        <v>20065</v>
      </c>
      <c r="G110">
        <v>686</v>
      </c>
      <c r="H110">
        <v>8436</v>
      </c>
      <c r="I110">
        <v>21.5</v>
      </c>
      <c r="J110" t="s">
        <v>190</v>
      </c>
      <c r="K110">
        <v>468</v>
      </c>
      <c r="L110">
        <v>124871.3</v>
      </c>
      <c r="M110" s="6">
        <f t="shared" si="1"/>
        <v>5.7578957638645768E-2</v>
      </c>
    </row>
    <row r="111" spans="1:13" x14ac:dyDescent="0.25">
      <c r="A111" t="s">
        <v>121</v>
      </c>
      <c r="B111" t="s">
        <v>172</v>
      </c>
      <c r="C111" s="2">
        <v>43485</v>
      </c>
      <c r="D111" t="s">
        <v>184</v>
      </c>
      <c r="E111">
        <v>228598</v>
      </c>
      <c r="F111">
        <v>17060</v>
      </c>
      <c r="G111">
        <v>1294</v>
      </c>
      <c r="H111">
        <v>4818</v>
      </c>
      <c r="I111">
        <v>14.6</v>
      </c>
      <c r="J111" t="s">
        <v>194</v>
      </c>
      <c r="K111">
        <v>167</v>
      </c>
      <c r="L111">
        <v>55625.5</v>
      </c>
      <c r="M111" s="6">
        <f t="shared" si="1"/>
        <v>7.4628824399163601E-2</v>
      </c>
    </row>
    <row r="112" spans="1:13" x14ac:dyDescent="0.25">
      <c r="A112" t="s">
        <v>122</v>
      </c>
      <c r="B112" t="s">
        <v>174</v>
      </c>
      <c r="C112" s="2">
        <v>45846</v>
      </c>
      <c r="D112" t="s">
        <v>182</v>
      </c>
      <c r="E112">
        <v>356904</v>
      </c>
      <c r="F112">
        <v>20964</v>
      </c>
      <c r="G112">
        <v>3665</v>
      </c>
      <c r="H112">
        <v>4063</v>
      </c>
      <c r="I112">
        <v>23.7</v>
      </c>
      <c r="J112" t="s">
        <v>189</v>
      </c>
      <c r="K112">
        <v>809</v>
      </c>
      <c r="L112">
        <v>140977.1</v>
      </c>
      <c r="M112" s="6">
        <f t="shared" si="1"/>
        <v>5.8738484298298699E-2</v>
      </c>
    </row>
    <row r="113" spans="1:13" x14ac:dyDescent="0.25">
      <c r="A113" t="s">
        <v>123</v>
      </c>
      <c r="B113" t="s">
        <v>163</v>
      </c>
      <c r="C113" s="2">
        <v>43153</v>
      </c>
      <c r="D113" t="s">
        <v>185</v>
      </c>
      <c r="E113">
        <v>201554</v>
      </c>
      <c r="F113">
        <v>8048</v>
      </c>
      <c r="G113">
        <v>1393</v>
      </c>
      <c r="H113">
        <v>4301</v>
      </c>
      <c r="I113">
        <v>8.1</v>
      </c>
      <c r="J113" t="s">
        <v>188</v>
      </c>
      <c r="K113">
        <v>604</v>
      </c>
      <c r="L113">
        <v>27209.8</v>
      </c>
      <c r="M113" s="6">
        <f t="shared" si="1"/>
        <v>3.9929745874554709E-2</v>
      </c>
    </row>
    <row r="114" spans="1:13" x14ac:dyDescent="0.25">
      <c r="A114" t="s">
        <v>124</v>
      </c>
      <c r="B114" t="s">
        <v>178</v>
      </c>
      <c r="C114" s="2">
        <v>44601</v>
      </c>
      <c r="D114" t="s">
        <v>184</v>
      </c>
      <c r="E114">
        <v>97565</v>
      </c>
      <c r="F114">
        <v>8692</v>
      </c>
      <c r="G114">
        <v>392</v>
      </c>
      <c r="H114">
        <v>1676</v>
      </c>
      <c r="I114">
        <v>10.7</v>
      </c>
      <c r="J114" t="s">
        <v>195</v>
      </c>
      <c r="K114">
        <v>200</v>
      </c>
      <c r="L114">
        <v>17399.099999999999</v>
      </c>
      <c r="M114" s="6">
        <f t="shared" si="1"/>
        <v>8.9089325065341049E-2</v>
      </c>
    </row>
    <row r="115" spans="1:13" x14ac:dyDescent="0.25">
      <c r="A115" t="s">
        <v>125</v>
      </c>
      <c r="B115" t="s">
        <v>168</v>
      </c>
      <c r="C115" s="2">
        <v>44666</v>
      </c>
      <c r="D115" t="s">
        <v>186</v>
      </c>
      <c r="E115">
        <v>72836</v>
      </c>
      <c r="F115">
        <v>4998</v>
      </c>
      <c r="G115">
        <v>484</v>
      </c>
      <c r="H115">
        <v>1734</v>
      </c>
      <c r="I115">
        <v>27.2</v>
      </c>
      <c r="J115" t="s">
        <v>192</v>
      </c>
      <c r="K115">
        <v>660</v>
      </c>
      <c r="L115">
        <v>33019</v>
      </c>
      <c r="M115" s="6">
        <f t="shared" si="1"/>
        <v>6.8619913229721566E-2</v>
      </c>
    </row>
    <row r="116" spans="1:13" x14ac:dyDescent="0.25">
      <c r="A116" t="s">
        <v>126</v>
      </c>
      <c r="B116" t="s">
        <v>174</v>
      </c>
      <c r="C116" s="2">
        <v>45570</v>
      </c>
      <c r="D116" t="s">
        <v>182</v>
      </c>
      <c r="E116">
        <v>276508</v>
      </c>
      <c r="F116">
        <v>17582</v>
      </c>
      <c r="G116">
        <v>3322</v>
      </c>
      <c r="H116">
        <v>5183</v>
      </c>
      <c r="I116">
        <v>21.2</v>
      </c>
      <c r="J116" t="s">
        <v>193</v>
      </c>
      <c r="K116">
        <v>27</v>
      </c>
      <c r="L116">
        <v>97699.5</v>
      </c>
      <c r="M116" s="6">
        <f t="shared" si="1"/>
        <v>6.3585863700146114E-2</v>
      </c>
    </row>
    <row r="117" spans="1:13" x14ac:dyDescent="0.25">
      <c r="A117" t="s">
        <v>127</v>
      </c>
      <c r="B117" t="s">
        <v>179</v>
      </c>
      <c r="C117" s="2">
        <v>45159</v>
      </c>
      <c r="D117" t="s">
        <v>180</v>
      </c>
      <c r="E117">
        <v>169584</v>
      </c>
      <c r="F117">
        <v>12572</v>
      </c>
      <c r="G117">
        <v>2239</v>
      </c>
      <c r="H117">
        <v>3964</v>
      </c>
      <c r="I117">
        <v>3.9</v>
      </c>
      <c r="J117" t="s">
        <v>188</v>
      </c>
      <c r="K117">
        <v>760</v>
      </c>
      <c r="L117">
        <v>11023</v>
      </c>
      <c r="M117" s="6">
        <f t="shared" si="1"/>
        <v>7.4134352297386547E-2</v>
      </c>
    </row>
    <row r="118" spans="1:13" x14ac:dyDescent="0.25">
      <c r="A118" t="s">
        <v>128</v>
      </c>
      <c r="B118" t="s">
        <v>166</v>
      </c>
      <c r="C118" s="2">
        <v>42333</v>
      </c>
      <c r="D118" t="s">
        <v>183</v>
      </c>
      <c r="E118">
        <v>455539</v>
      </c>
      <c r="F118">
        <v>40038</v>
      </c>
      <c r="G118">
        <v>6275</v>
      </c>
      <c r="H118">
        <v>6681</v>
      </c>
      <c r="I118">
        <v>8.1999999999999993</v>
      </c>
      <c r="J118" t="s">
        <v>189</v>
      </c>
      <c r="K118">
        <v>88</v>
      </c>
      <c r="L118">
        <v>62257</v>
      </c>
      <c r="M118" s="6">
        <f t="shared" si="1"/>
        <v>8.7891486788178402E-2</v>
      </c>
    </row>
    <row r="119" spans="1:13" x14ac:dyDescent="0.25">
      <c r="A119" t="s">
        <v>129</v>
      </c>
      <c r="B119" t="s">
        <v>178</v>
      </c>
      <c r="C119" s="2">
        <v>43981</v>
      </c>
      <c r="D119" t="s">
        <v>184</v>
      </c>
      <c r="E119">
        <v>466389</v>
      </c>
      <c r="F119">
        <v>28114</v>
      </c>
      <c r="G119">
        <v>1358</v>
      </c>
      <c r="H119">
        <v>7017</v>
      </c>
      <c r="I119">
        <v>8.1</v>
      </c>
      <c r="J119" t="s">
        <v>192</v>
      </c>
      <c r="K119">
        <v>905</v>
      </c>
      <c r="L119">
        <v>62962.5</v>
      </c>
      <c r="M119" s="6">
        <f t="shared" si="1"/>
        <v>6.0280152404966668E-2</v>
      </c>
    </row>
    <row r="120" spans="1:13" x14ac:dyDescent="0.25">
      <c r="A120" t="s">
        <v>130</v>
      </c>
      <c r="B120" t="s">
        <v>169</v>
      </c>
      <c r="C120" s="2">
        <v>42614</v>
      </c>
      <c r="D120" t="s">
        <v>181</v>
      </c>
      <c r="E120">
        <v>339496</v>
      </c>
      <c r="F120">
        <v>11748</v>
      </c>
      <c r="G120">
        <v>494</v>
      </c>
      <c r="H120">
        <v>4976</v>
      </c>
      <c r="I120">
        <v>20.5</v>
      </c>
      <c r="J120" t="s">
        <v>188</v>
      </c>
      <c r="K120">
        <v>820</v>
      </c>
      <c r="L120">
        <v>115994.5</v>
      </c>
      <c r="M120" s="6">
        <f t="shared" si="1"/>
        <v>3.4604236868770177E-2</v>
      </c>
    </row>
    <row r="121" spans="1:13" x14ac:dyDescent="0.25">
      <c r="A121" t="s">
        <v>131</v>
      </c>
      <c r="B121" t="s">
        <v>175</v>
      </c>
      <c r="C121" s="2">
        <v>45588</v>
      </c>
      <c r="D121" t="s">
        <v>182</v>
      </c>
      <c r="E121">
        <v>391522</v>
      </c>
      <c r="F121">
        <v>17717</v>
      </c>
      <c r="G121">
        <v>5065</v>
      </c>
      <c r="H121">
        <v>6974</v>
      </c>
      <c r="I121">
        <v>3</v>
      </c>
      <c r="J121" t="s">
        <v>190</v>
      </c>
      <c r="K121">
        <v>672</v>
      </c>
      <c r="L121">
        <v>19576.099999999999</v>
      </c>
      <c r="M121" s="6">
        <f t="shared" si="1"/>
        <v>4.5251607827912606E-2</v>
      </c>
    </row>
    <row r="122" spans="1:13" x14ac:dyDescent="0.25">
      <c r="A122" t="s">
        <v>132</v>
      </c>
      <c r="B122" t="s">
        <v>175</v>
      </c>
      <c r="C122" s="2">
        <v>44720</v>
      </c>
      <c r="D122" t="s">
        <v>184</v>
      </c>
      <c r="E122">
        <v>420170</v>
      </c>
      <c r="F122">
        <v>10033</v>
      </c>
      <c r="G122">
        <v>3516</v>
      </c>
      <c r="H122">
        <v>5455</v>
      </c>
      <c r="I122">
        <v>17.7</v>
      </c>
      <c r="J122" t="s">
        <v>194</v>
      </c>
      <c r="K122">
        <v>898</v>
      </c>
      <c r="L122">
        <v>123950.1</v>
      </c>
      <c r="M122" s="6">
        <f t="shared" si="1"/>
        <v>2.3878430159221267E-2</v>
      </c>
    </row>
    <row r="123" spans="1:13" x14ac:dyDescent="0.25">
      <c r="A123" t="s">
        <v>133</v>
      </c>
      <c r="B123" t="s">
        <v>162</v>
      </c>
      <c r="C123" s="2">
        <v>43886</v>
      </c>
      <c r="D123" t="s">
        <v>187</v>
      </c>
      <c r="E123">
        <v>472235</v>
      </c>
      <c r="F123">
        <v>28838</v>
      </c>
      <c r="G123">
        <v>1058</v>
      </c>
      <c r="H123">
        <v>8113</v>
      </c>
      <c r="I123">
        <v>17.100000000000001</v>
      </c>
      <c r="J123" t="s">
        <v>194</v>
      </c>
      <c r="K123">
        <v>770</v>
      </c>
      <c r="L123">
        <v>134587</v>
      </c>
      <c r="M123" s="6">
        <f t="shared" si="1"/>
        <v>6.106705347972937E-2</v>
      </c>
    </row>
    <row r="124" spans="1:13" x14ac:dyDescent="0.25">
      <c r="A124" t="s">
        <v>134</v>
      </c>
      <c r="B124" t="s">
        <v>178</v>
      </c>
      <c r="C124" s="2">
        <v>42067</v>
      </c>
      <c r="D124" t="s">
        <v>181</v>
      </c>
      <c r="E124">
        <v>366555</v>
      </c>
      <c r="F124">
        <v>19855</v>
      </c>
      <c r="G124">
        <v>2166</v>
      </c>
      <c r="H124">
        <v>5721</v>
      </c>
      <c r="I124">
        <v>7.1</v>
      </c>
      <c r="J124" t="s">
        <v>193</v>
      </c>
      <c r="K124">
        <v>351</v>
      </c>
      <c r="L124">
        <v>43375.7</v>
      </c>
      <c r="M124" s="6">
        <f t="shared" si="1"/>
        <v>5.4166496160194241E-2</v>
      </c>
    </row>
    <row r="125" spans="1:13" x14ac:dyDescent="0.25">
      <c r="A125" t="s">
        <v>135</v>
      </c>
      <c r="B125" t="s">
        <v>176</v>
      </c>
      <c r="C125" s="2">
        <v>44409</v>
      </c>
      <c r="D125" t="s">
        <v>186</v>
      </c>
      <c r="E125">
        <v>120003</v>
      </c>
      <c r="F125">
        <v>4973</v>
      </c>
      <c r="G125">
        <v>1361</v>
      </c>
      <c r="H125">
        <v>2658</v>
      </c>
      <c r="I125">
        <v>24.5</v>
      </c>
      <c r="J125" t="s">
        <v>191</v>
      </c>
      <c r="K125">
        <v>366</v>
      </c>
      <c r="L125">
        <v>49001.2</v>
      </c>
      <c r="M125" s="6">
        <f t="shared" si="1"/>
        <v>4.1440630650900395E-2</v>
      </c>
    </row>
    <row r="126" spans="1:13" x14ac:dyDescent="0.25">
      <c r="A126" t="s">
        <v>136</v>
      </c>
      <c r="B126" t="s">
        <v>164</v>
      </c>
      <c r="C126" s="2">
        <v>45686</v>
      </c>
      <c r="D126" t="s">
        <v>186</v>
      </c>
      <c r="E126">
        <v>220594</v>
      </c>
      <c r="F126">
        <v>10275</v>
      </c>
      <c r="G126">
        <v>778</v>
      </c>
      <c r="H126">
        <v>2874</v>
      </c>
      <c r="I126">
        <v>8.1999999999999993</v>
      </c>
      <c r="J126" t="s">
        <v>191</v>
      </c>
      <c r="K126">
        <v>136</v>
      </c>
      <c r="L126">
        <v>30147.8</v>
      </c>
      <c r="M126" s="6">
        <f t="shared" si="1"/>
        <v>4.6578782741144367E-2</v>
      </c>
    </row>
    <row r="127" spans="1:13" x14ac:dyDescent="0.25">
      <c r="A127" t="s">
        <v>137</v>
      </c>
      <c r="B127" t="s">
        <v>166</v>
      </c>
      <c r="C127" s="2">
        <v>43263</v>
      </c>
      <c r="D127" t="s">
        <v>180</v>
      </c>
      <c r="E127">
        <v>74356</v>
      </c>
      <c r="F127">
        <v>5253</v>
      </c>
      <c r="G127">
        <v>589</v>
      </c>
      <c r="H127">
        <v>1783</v>
      </c>
      <c r="I127">
        <v>22.8</v>
      </c>
      <c r="J127" t="s">
        <v>190</v>
      </c>
      <c r="K127">
        <v>522</v>
      </c>
      <c r="L127">
        <v>28255.3</v>
      </c>
      <c r="M127" s="6">
        <f t="shared" si="1"/>
        <v>7.0646618968207009E-2</v>
      </c>
    </row>
    <row r="128" spans="1:13" x14ac:dyDescent="0.25">
      <c r="A128" t="s">
        <v>138</v>
      </c>
      <c r="B128" t="s">
        <v>171</v>
      </c>
      <c r="C128" s="2">
        <v>42734</v>
      </c>
      <c r="D128" t="s">
        <v>186</v>
      </c>
      <c r="E128">
        <v>225580</v>
      </c>
      <c r="F128">
        <v>7811</v>
      </c>
      <c r="G128">
        <v>560</v>
      </c>
      <c r="H128">
        <v>4235</v>
      </c>
      <c r="I128">
        <v>14.8</v>
      </c>
      <c r="J128" t="s">
        <v>192</v>
      </c>
      <c r="K128">
        <v>131</v>
      </c>
      <c r="L128">
        <v>55643.1</v>
      </c>
      <c r="M128" s="6">
        <f t="shared" si="1"/>
        <v>3.46262966575051E-2</v>
      </c>
    </row>
    <row r="129" spans="1:13" x14ac:dyDescent="0.25">
      <c r="A129" t="s">
        <v>139</v>
      </c>
      <c r="B129" t="s">
        <v>177</v>
      </c>
      <c r="C129" s="2">
        <v>42872</v>
      </c>
      <c r="D129" t="s">
        <v>180</v>
      </c>
      <c r="E129">
        <v>136348</v>
      </c>
      <c r="F129">
        <v>11685</v>
      </c>
      <c r="G129">
        <v>716</v>
      </c>
      <c r="H129">
        <v>2830</v>
      </c>
      <c r="I129">
        <v>29.9</v>
      </c>
      <c r="J129" t="s">
        <v>192</v>
      </c>
      <c r="K129">
        <v>635</v>
      </c>
      <c r="L129">
        <v>67946.8</v>
      </c>
      <c r="M129" s="6">
        <f t="shared" si="1"/>
        <v>8.5699826913486085E-2</v>
      </c>
    </row>
    <row r="130" spans="1:13" x14ac:dyDescent="0.25">
      <c r="A130" t="s">
        <v>140</v>
      </c>
      <c r="B130" t="s">
        <v>162</v>
      </c>
      <c r="C130" s="2">
        <v>45369</v>
      </c>
      <c r="D130" t="s">
        <v>184</v>
      </c>
      <c r="E130">
        <v>475433</v>
      </c>
      <c r="F130">
        <v>33806</v>
      </c>
      <c r="G130">
        <v>6271</v>
      </c>
      <c r="H130">
        <v>3543</v>
      </c>
      <c r="I130">
        <v>4.3</v>
      </c>
      <c r="J130" t="s">
        <v>189</v>
      </c>
      <c r="K130">
        <v>889</v>
      </c>
      <c r="L130">
        <v>34072.699999999997</v>
      </c>
      <c r="M130" s="6">
        <f t="shared" si="1"/>
        <v>7.110570784947616E-2</v>
      </c>
    </row>
    <row r="131" spans="1:13" x14ac:dyDescent="0.25">
      <c r="A131" t="s">
        <v>141</v>
      </c>
      <c r="B131" t="s">
        <v>178</v>
      </c>
      <c r="C131" s="2">
        <v>45898</v>
      </c>
      <c r="D131" t="s">
        <v>186</v>
      </c>
      <c r="E131">
        <v>220413</v>
      </c>
      <c r="F131">
        <v>6649</v>
      </c>
      <c r="G131">
        <v>1550</v>
      </c>
      <c r="H131">
        <v>2004</v>
      </c>
      <c r="I131">
        <v>9.5</v>
      </c>
      <c r="J131" t="s">
        <v>192</v>
      </c>
      <c r="K131">
        <v>39</v>
      </c>
      <c r="L131">
        <v>34898.699999999997</v>
      </c>
      <c r="M131" s="6">
        <f t="shared" ref="M131:M151" si="2">IFERROR(F131/E131, 0)</f>
        <v>3.0166097281013372E-2</v>
      </c>
    </row>
    <row r="132" spans="1:13" x14ac:dyDescent="0.25">
      <c r="A132" t="s">
        <v>142</v>
      </c>
      <c r="B132" t="s">
        <v>168</v>
      </c>
      <c r="C132" s="2">
        <v>45350</v>
      </c>
      <c r="D132" t="s">
        <v>186</v>
      </c>
      <c r="E132">
        <v>412321</v>
      </c>
      <c r="F132">
        <v>25679</v>
      </c>
      <c r="G132">
        <v>4721</v>
      </c>
      <c r="H132">
        <v>8172</v>
      </c>
      <c r="I132">
        <v>2.7</v>
      </c>
      <c r="J132" t="s">
        <v>189</v>
      </c>
      <c r="K132">
        <v>769</v>
      </c>
      <c r="L132">
        <v>18554.400000000001</v>
      </c>
      <c r="M132" s="6">
        <f t="shared" si="2"/>
        <v>6.2279146587246342E-2</v>
      </c>
    </row>
    <row r="133" spans="1:13" x14ac:dyDescent="0.25">
      <c r="A133" t="s">
        <v>143</v>
      </c>
      <c r="B133" t="s">
        <v>169</v>
      </c>
      <c r="C133" s="2">
        <v>45910</v>
      </c>
      <c r="D133" t="s">
        <v>184</v>
      </c>
      <c r="E133">
        <v>199139</v>
      </c>
      <c r="F133">
        <v>6281</v>
      </c>
      <c r="G133">
        <v>1573</v>
      </c>
      <c r="H133">
        <v>3230</v>
      </c>
      <c r="I133">
        <v>13.5</v>
      </c>
      <c r="J133" t="s">
        <v>188</v>
      </c>
      <c r="K133">
        <v>685</v>
      </c>
      <c r="L133">
        <v>44806.3</v>
      </c>
      <c r="M133" s="6">
        <f t="shared" si="2"/>
        <v>3.1540783071121174E-2</v>
      </c>
    </row>
    <row r="134" spans="1:13" x14ac:dyDescent="0.25">
      <c r="A134" t="s">
        <v>144</v>
      </c>
      <c r="B134" t="s">
        <v>166</v>
      </c>
      <c r="C134" s="2">
        <v>42174</v>
      </c>
      <c r="D134" t="s">
        <v>182</v>
      </c>
      <c r="E134">
        <v>415564</v>
      </c>
      <c r="F134">
        <v>24275</v>
      </c>
      <c r="G134">
        <v>4970</v>
      </c>
      <c r="H134">
        <v>6130</v>
      </c>
      <c r="I134">
        <v>27.8</v>
      </c>
      <c r="J134" t="s">
        <v>195</v>
      </c>
      <c r="K134">
        <v>992</v>
      </c>
      <c r="L134">
        <v>192544.7</v>
      </c>
      <c r="M134" s="6">
        <f t="shared" si="2"/>
        <v>5.841458836665351E-2</v>
      </c>
    </row>
    <row r="135" spans="1:13" x14ac:dyDescent="0.25">
      <c r="A135" t="s">
        <v>145</v>
      </c>
      <c r="B135" t="s">
        <v>179</v>
      </c>
      <c r="C135" s="2">
        <v>45007</v>
      </c>
      <c r="D135" t="s">
        <v>185</v>
      </c>
      <c r="E135">
        <v>113131</v>
      </c>
      <c r="F135">
        <v>7004</v>
      </c>
      <c r="G135">
        <v>878</v>
      </c>
      <c r="H135">
        <v>1779</v>
      </c>
      <c r="I135">
        <v>7.6</v>
      </c>
      <c r="J135" t="s">
        <v>190</v>
      </c>
      <c r="K135">
        <v>315</v>
      </c>
      <c r="L135">
        <v>14329.9</v>
      </c>
      <c r="M135" s="6">
        <f t="shared" si="2"/>
        <v>6.1910528502355677E-2</v>
      </c>
    </row>
    <row r="136" spans="1:13" x14ac:dyDescent="0.25">
      <c r="A136" t="s">
        <v>146</v>
      </c>
      <c r="B136" t="s">
        <v>176</v>
      </c>
      <c r="C136" s="2">
        <v>42023</v>
      </c>
      <c r="D136" t="s">
        <v>183</v>
      </c>
      <c r="E136">
        <v>284990</v>
      </c>
      <c r="F136">
        <v>25820</v>
      </c>
      <c r="G136">
        <v>4053</v>
      </c>
      <c r="H136">
        <v>1450</v>
      </c>
      <c r="I136">
        <v>9.1</v>
      </c>
      <c r="J136" t="s">
        <v>194</v>
      </c>
      <c r="K136">
        <v>367</v>
      </c>
      <c r="L136">
        <v>43223.5</v>
      </c>
      <c r="M136" s="6">
        <f t="shared" si="2"/>
        <v>9.0599670163865401E-2</v>
      </c>
    </row>
    <row r="137" spans="1:13" x14ac:dyDescent="0.25">
      <c r="A137" t="s">
        <v>147</v>
      </c>
      <c r="B137" t="s">
        <v>165</v>
      </c>
      <c r="C137" s="2">
        <v>44700</v>
      </c>
      <c r="D137" t="s">
        <v>185</v>
      </c>
      <c r="E137">
        <v>110598</v>
      </c>
      <c r="F137">
        <v>8452</v>
      </c>
      <c r="G137">
        <v>829</v>
      </c>
      <c r="H137">
        <v>1474</v>
      </c>
      <c r="I137">
        <v>12.2</v>
      </c>
      <c r="J137" t="s">
        <v>188</v>
      </c>
      <c r="K137">
        <v>72</v>
      </c>
      <c r="L137">
        <v>22488.3</v>
      </c>
      <c r="M137" s="6">
        <f t="shared" si="2"/>
        <v>7.6420911770556432E-2</v>
      </c>
    </row>
    <row r="138" spans="1:13" x14ac:dyDescent="0.25">
      <c r="A138" t="s">
        <v>148</v>
      </c>
      <c r="B138" t="s">
        <v>166</v>
      </c>
      <c r="C138" s="2">
        <v>42879</v>
      </c>
      <c r="D138" t="s">
        <v>180</v>
      </c>
      <c r="E138">
        <v>431140</v>
      </c>
      <c r="F138">
        <v>16183</v>
      </c>
      <c r="G138">
        <v>1320</v>
      </c>
      <c r="H138">
        <v>10091</v>
      </c>
      <c r="I138">
        <v>11.9</v>
      </c>
      <c r="J138" t="s">
        <v>189</v>
      </c>
      <c r="K138">
        <v>122</v>
      </c>
      <c r="L138">
        <v>85509.4</v>
      </c>
      <c r="M138" s="6">
        <f t="shared" si="2"/>
        <v>3.7535371341095698E-2</v>
      </c>
    </row>
    <row r="139" spans="1:13" x14ac:dyDescent="0.25">
      <c r="A139" t="s">
        <v>149</v>
      </c>
      <c r="B139" t="s">
        <v>178</v>
      </c>
      <c r="C139" s="2">
        <v>43034</v>
      </c>
      <c r="D139" t="s">
        <v>185</v>
      </c>
      <c r="E139">
        <v>31996</v>
      </c>
      <c r="F139">
        <v>2185</v>
      </c>
      <c r="G139">
        <v>143</v>
      </c>
      <c r="H139">
        <v>777</v>
      </c>
      <c r="I139">
        <v>17.399999999999999</v>
      </c>
      <c r="J139" t="s">
        <v>193</v>
      </c>
      <c r="K139">
        <v>411</v>
      </c>
      <c r="L139">
        <v>9278.7999999999993</v>
      </c>
      <c r="M139" s="6">
        <f t="shared" si="2"/>
        <v>6.8289786223277915E-2</v>
      </c>
    </row>
    <row r="140" spans="1:13" x14ac:dyDescent="0.25">
      <c r="A140" t="s">
        <v>150</v>
      </c>
      <c r="B140" t="s">
        <v>178</v>
      </c>
      <c r="C140" s="2">
        <v>42944</v>
      </c>
      <c r="D140" t="s">
        <v>187</v>
      </c>
      <c r="E140">
        <v>312217</v>
      </c>
      <c r="F140">
        <v>7838</v>
      </c>
      <c r="G140">
        <v>391</v>
      </c>
      <c r="H140">
        <v>2589</v>
      </c>
      <c r="I140">
        <v>17.100000000000001</v>
      </c>
      <c r="J140" t="s">
        <v>192</v>
      </c>
      <c r="K140">
        <v>379</v>
      </c>
      <c r="L140">
        <v>88981.8</v>
      </c>
      <c r="M140" s="6">
        <f t="shared" si="2"/>
        <v>2.5104334485309895E-2</v>
      </c>
    </row>
    <row r="141" spans="1:13" x14ac:dyDescent="0.25">
      <c r="A141" t="s">
        <v>151</v>
      </c>
      <c r="B141" t="s">
        <v>177</v>
      </c>
      <c r="C141" s="2">
        <v>44196</v>
      </c>
      <c r="D141" t="s">
        <v>184</v>
      </c>
      <c r="E141">
        <v>385507</v>
      </c>
      <c r="F141">
        <v>15158</v>
      </c>
      <c r="G141">
        <v>4466</v>
      </c>
      <c r="H141">
        <v>3236</v>
      </c>
      <c r="I141">
        <v>22.7</v>
      </c>
      <c r="J141" t="s">
        <v>188</v>
      </c>
      <c r="K141">
        <v>908</v>
      </c>
      <c r="L141">
        <v>145850.1</v>
      </c>
      <c r="M141" s="6">
        <f t="shared" si="2"/>
        <v>3.9319649189249482E-2</v>
      </c>
    </row>
    <row r="142" spans="1:13" x14ac:dyDescent="0.25">
      <c r="A142" t="s">
        <v>152</v>
      </c>
      <c r="B142" t="s">
        <v>177</v>
      </c>
      <c r="C142" s="2">
        <v>45453</v>
      </c>
      <c r="D142" t="s">
        <v>183</v>
      </c>
      <c r="E142">
        <v>402535</v>
      </c>
      <c r="F142">
        <v>9175</v>
      </c>
      <c r="G142">
        <v>5490</v>
      </c>
      <c r="H142">
        <v>7706</v>
      </c>
      <c r="I142">
        <v>21.7</v>
      </c>
      <c r="J142" t="s">
        <v>189</v>
      </c>
      <c r="K142">
        <v>982</v>
      </c>
      <c r="L142">
        <v>145583.5</v>
      </c>
      <c r="M142" s="6">
        <f t="shared" si="2"/>
        <v>2.2793049051635261E-2</v>
      </c>
    </row>
    <row r="143" spans="1:13" x14ac:dyDescent="0.25">
      <c r="A143" t="s">
        <v>153</v>
      </c>
      <c r="B143" t="s">
        <v>164</v>
      </c>
      <c r="C143" s="2">
        <v>42525</v>
      </c>
      <c r="D143" t="s">
        <v>180</v>
      </c>
      <c r="E143">
        <v>7940</v>
      </c>
      <c r="F143">
        <v>507</v>
      </c>
      <c r="G143">
        <v>108</v>
      </c>
      <c r="H143">
        <v>102</v>
      </c>
      <c r="I143">
        <v>23.1</v>
      </c>
      <c r="J143" t="s">
        <v>194</v>
      </c>
      <c r="K143">
        <v>680</v>
      </c>
      <c r="L143">
        <v>3056.9</v>
      </c>
      <c r="M143" s="6">
        <f t="shared" si="2"/>
        <v>6.3853904282115875E-2</v>
      </c>
    </row>
    <row r="144" spans="1:13" x14ac:dyDescent="0.25">
      <c r="A144" t="s">
        <v>154</v>
      </c>
      <c r="B144" t="s">
        <v>165</v>
      </c>
      <c r="C144" s="2">
        <v>45533</v>
      </c>
      <c r="D144" t="s">
        <v>183</v>
      </c>
      <c r="E144">
        <v>423430</v>
      </c>
      <c r="F144">
        <v>16317</v>
      </c>
      <c r="G144">
        <v>2532</v>
      </c>
      <c r="H144">
        <v>8670</v>
      </c>
      <c r="I144">
        <v>22.7</v>
      </c>
      <c r="J144" t="s">
        <v>189</v>
      </c>
      <c r="K144">
        <v>795</v>
      </c>
      <c r="L144">
        <v>160197.70000000001</v>
      </c>
      <c r="M144" s="6">
        <f t="shared" si="2"/>
        <v>3.8535295090097538E-2</v>
      </c>
    </row>
    <row r="145" spans="1:13" x14ac:dyDescent="0.25">
      <c r="A145" t="s">
        <v>155</v>
      </c>
      <c r="B145" t="s">
        <v>172</v>
      </c>
      <c r="C145" s="2">
        <v>45638</v>
      </c>
      <c r="D145" t="s">
        <v>180</v>
      </c>
      <c r="E145">
        <v>216812</v>
      </c>
      <c r="F145">
        <v>16654</v>
      </c>
      <c r="G145">
        <v>1085</v>
      </c>
      <c r="H145">
        <v>1947</v>
      </c>
      <c r="I145">
        <v>18.5</v>
      </c>
      <c r="J145" t="s">
        <v>194</v>
      </c>
      <c r="K145">
        <v>449</v>
      </c>
      <c r="L145">
        <v>66850.399999999994</v>
      </c>
      <c r="M145" s="6">
        <f t="shared" si="2"/>
        <v>7.6813091526299282E-2</v>
      </c>
    </row>
    <row r="146" spans="1:13" x14ac:dyDescent="0.25">
      <c r="A146" t="s">
        <v>156</v>
      </c>
      <c r="B146" t="s">
        <v>169</v>
      </c>
      <c r="C146" s="2">
        <v>43890</v>
      </c>
      <c r="D146" t="s">
        <v>187</v>
      </c>
      <c r="E146">
        <v>273686</v>
      </c>
      <c r="F146">
        <v>25908</v>
      </c>
      <c r="G146">
        <v>3835</v>
      </c>
      <c r="H146">
        <v>6641</v>
      </c>
      <c r="I146">
        <v>19.600000000000001</v>
      </c>
      <c r="J146" t="s">
        <v>194</v>
      </c>
      <c r="K146">
        <v>456</v>
      </c>
      <c r="L146">
        <v>89404.1</v>
      </c>
      <c r="M146" s="6">
        <f t="shared" si="2"/>
        <v>9.466322720197598E-2</v>
      </c>
    </row>
    <row r="147" spans="1:13" x14ac:dyDescent="0.25">
      <c r="A147" t="s">
        <v>157</v>
      </c>
      <c r="B147" t="s">
        <v>166</v>
      </c>
      <c r="C147" s="2">
        <v>43994</v>
      </c>
      <c r="D147" t="s">
        <v>184</v>
      </c>
      <c r="E147">
        <v>349612</v>
      </c>
      <c r="F147">
        <v>16006</v>
      </c>
      <c r="G147">
        <v>4442</v>
      </c>
      <c r="H147">
        <v>1979</v>
      </c>
      <c r="I147">
        <v>27</v>
      </c>
      <c r="J147" t="s">
        <v>192</v>
      </c>
      <c r="K147">
        <v>968</v>
      </c>
      <c r="L147">
        <v>157325.4</v>
      </c>
      <c r="M147" s="6">
        <f t="shared" si="2"/>
        <v>4.578218138965482E-2</v>
      </c>
    </row>
    <row r="148" spans="1:13" x14ac:dyDescent="0.25">
      <c r="A148" t="s">
        <v>158</v>
      </c>
      <c r="B148" t="s">
        <v>165</v>
      </c>
      <c r="C148" s="2">
        <v>44278</v>
      </c>
      <c r="D148" t="s">
        <v>182</v>
      </c>
      <c r="E148">
        <v>241407</v>
      </c>
      <c r="F148">
        <v>10634</v>
      </c>
      <c r="G148">
        <v>2897</v>
      </c>
      <c r="H148">
        <v>4618</v>
      </c>
      <c r="I148">
        <v>19.8</v>
      </c>
      <c r="J148" t="s">
        <v>190</v>
      </c>
      <c r="K148">
        <v>795</v>
      </c>
      <c r="L148">
        <v>79664.3</v>
      </c>
      <c r="M148" s="6">
        <f t="shared" si="2"/>
        <v>4.4050089682569273E-2</v>
      </c>
    </row>
    <row r="149" spans="1:13" x14ac:dyDescent="0.25">
      <c r="A149" t="s">
        <v>159</v>
      </c>
      <c r="B149" t="s">
        <v>178</v>
      </c>
      <c r="C149" s="2">
        <v>44117</v>
      </c>
      <c r="D149" t="s">
        <v>184</v>
      </c>
      <c r="E149">
        <v>447533</v>
      </c>
      <c r="F149">
        <v>25097</v>
      </c>
      <c r="G149">
        <v>6169</v>
      </c>
      <c r="H149">
        <v>3676</v>
      </c>
      <c r="I149">
        <v>19.899999999999999</v>
      </c>
      <c r="J149" t="s">
        <v>193</v>
      </c>
      <c r="K149">
        <v>344</v>
      </c>
      <c r="L149">
        <v>148431.79999999999</v>
      </c>
      <c r="M149" s="6">
        <f t="shared" si="2"/>
        <v>5.607854616307624E-2</v>
      </c>
    </row>
    <row r="150" spans="1:13" x14ac:dyDescent="0.25">
      <c r="A150" t="s">
        <v>160</v>
      </c>
      <c r="B150" t="s">
        <v>168</v>
      </c>
      <c r="C150" s="2">
        <v>42821</v>
      </c>
      <c r="D150" t="s">
        <v>184</v>
      </c>
      <c r="E150">
        <v>86331</v>
      </c>
      <c r="F150">
        <v>2446</v>
      </c>
      <c r="G150">
        <v>144</v>
      </c>
      <c r="H150">
        <v>960</v>
      </c>
      <c r="I150">
        <v>12.4</v>
      </c>
      <c r="J150" t="s">
        <v>194</v>
      </c>
      <c r="K150">
        <v>963</v>
      </c>
      <c r="L150">
        <v>17841.7</v>
      </c>
      <c r="M150" s="6">
        <f t="shared" si="2"/>
        <v>2.8332812083724269E-2</v>
      </c>
    </row>
    <row r="151" spans="1:13" x14ac:dyDescent="0.25">
      <c r="A151" t="s">
        <v>161</v>
      </c>
      <c r="B151" t="s">
        <v>166</v>
      </c>
      <c r="C151" s="2">
        <v>43282</v>
      </c>
      <c r="D151" t="s">
        <v>187</v>
      </c>
      <c r="E151">
        <v>18595</v>
      </c>
      <c r="F151">
        <v>1517</v>
      </c>
      <c r="G151">
        <v>250</v>
      </c>
      <c r="H151">
        <v>231</v>
      </c>
      <c r="I151">
        <v>14.5</v>
      </c>
      <c r="J151" t="s">
        <v>192</v>
      </c>
      <c r="K151">
        <v>917</v>
      </c>
      <c r="L151">
        <v>4493.8</v>
      </c>
      <c r="M151" s="6">
        <f t="shared" si="2"/>
        <v>8.1581070180155951E-2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sheet2</vt:lpstr>
      <vt:lpstr>Dashboard</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Admin</cp:lastModifiedBy>
  <dcterms:created xsi:type="dcterms:W3CDTF">2025-07-06T15:41:43Z</dcterms:created>
  <dcterms:modified xsi:type="dcterms:W3CDTF">2025-07-07T04:17:10Z</dcterms:modified>
</cp:coreProperties>
</file>