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loudscouts-my.sharepoint.com/personal/havasarala_cloudscouts_pro/Documents/Microsoft Teams Chat Files/"/>
    </mc:Choice>
  </mc:AlternateContent>
  <xr:revisionPtr revIDLastSave="237" documentId="13_ncr:1_{162EF5C7-2B7A-4787-9DA4-C2B6BB9AB2AE}" xr6:coauthVersionLast="47" xr6:coauthVersionMax="47" xr10:uidLastSave="{6BE28E07-672C-41C7-BD40-54423D30AB1E}"/>
  <bookViews>
    <workbookView xWindow="-120" yWindow="-120" windowWidth="20730" windowHeight="11160" tabRatio="787" firstSheet="8" activeTab="9" xr2:uid="{13BA4DDA-030C-4992-9A4C-9CC645564E41}"/>
  </bookViews>
  <sheets>
    <sheet name="List of Courses" sheetId="10" state="hidden" r:id="rId1"/>
    <sheet name="SQL" sheetId="1" r:id="rId2"/>
    <sheet name="Completion Summary by Topic" sheetId="2" r:id="rId3"/>
    <sheet name="Section 1" sheetId="3" r:id="rId4"/>
    <sheet name="Section 2" sheetId="4" r:id="rId5"/>
    <sheet name="Section 3" sheetId="5" r:id="rId6"/>
    <sheet name="Section 4" sheetId="6" r:id="rId7"/>
    <sheet name="Section 5" sheetId="7" r:id="rId8"/>
    <sheet name="Section 6" sheetId="8" r:id="rId9"/>
    <sheet name="Section 7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2" i="1"/>
  <c r="B33" i="1"/>
  <c r="B34" i="1"/>
  <c r="B31" i="1"/>
  <c r="B24" i="1"/>
  <c r="B25" i="1" s="1"/>
  <c r="B26" i="1" s="1"/>
  <c r="B27" i="1" s="1"/>
  <c r="B28" i="1" s="1"/>
  <c r="B29" i="1" s="1"/>
  <c r="B30" i="1" s="1"/>
  <c r="E16" i="7"/>
  <c r="C47" i="3"/>
  <c r="U16" i="9"/>
  <c r="S16" i="9"/>
  <c r="Q16" i="9"/>
  <c r="K8" i="2" s="1"/>
  <c r="O16" i="9"/>
  <c r="J8" i="2" s="1"/>
  <c r="M16" i="9"/>
  <c r="I8" i="2" s="1"/>
  <c r="K16" i="9"/>
  <c r="H8" i="2" s="1"/>
  <c r="I16" i="9"/>
  <c r="G8" i="2" s="1"/>
  <c r="G16" i="9"/>
  <c r="F8" i="2" s="1"/>
  <c r="E16" i="9"/>
  <c r="E8" i="2" s="1"/>
  <c r="C16" i="9"/>
  <c r="D8" i="2" s="1"/>
  <c r="U38" i="8"/>
  <c r="S38" i="8"/>
  <c r="Q38" i="8"/>
  <c r="K7" i="2" s="1"/>
  <c r="O38" i="8"/>
  <c r="J7" i="2" s="1"/>
  <c r="M38" i="8"/>
  <c r="I7" i="2" s="1"/>
  <c r="K38" i="8"/>
  <c r="H7" i="2" s="1"/>
  <c r="I38" i="8"/>
  <c r="G7" i="2" s="1"/>
  <c r="G38" i="8"/>
  <c r="F7" i="2" s="1"/>
  <c r="E38" i="8"/>
  <c r="E7" i="2" s="1"/>
  <c r="C38" i="8"/>
  <c r="D7" i="2" s="1"/>
  <c r="U15" i="7"/>
  <c r="S15" i="7"/>
  <c r="Q15" i="7"/>
  <c r="K6" i="2" s="1"/>
  <c r="O15" i="7"/>
  <c r="J6" i="2" s="1"/>
  <c r="M15" i="7"/>
  <c r="I6" i="2" s="1"/>
  <c r="K15" i="7"/>
  <c r="H6" i="2" s="1"/>
  <c r="I15" i="7"/>
  <c r="G6" i="2" s="1"/>
  <c r="G15" i="7"/>
  <c r="F6" i="2" s="1"/>
  <c r="E15" i="7"/>
  <c r="E6" i="2" s="1"/>
  <c r="C15" i="7"/>
  <c r="D6" i="2" s="1"/>
  <c r="U15" i="6"/>
  <c r="S15" i="6"/>
  <c r="Q15" i="6"/>
  <c r="K5" i="2" s="1"/>
  <c r="O15" i="6"/>
  <c r="J5" i="2" s="1"/>
  <c r="M15" i="6"/>
  <c r="I5" i="2" s="1"/>
  <c r="K15" i="6"/>
  <c r="H5" i="2" s="1"/>
  <c r="I15" i="6"/>
  <c r="G5" i="2" s="1"/>
  <c r="G15" i="6"/>
  <c r="F5" i="2" s="1"/>
  <c r="E15" i="6"/>
  <c r="E5" i="2" s="1"/>
  <c r="C15" i="6"/>
  <c r="D5" i="2" s="1"/>
  <c r="U13" i="5"/>
  <c r="S13" i="5"/>
  <c r="Q13" i="5"/>
  <c r="K4" i="2" s="1"/>
  <c r="O13" i="5"/>
  <c r="J4" i="2" s="1"/>
  <c r="M13" i="5"/>
  <c r="I4" i="2" s="1"/>
  <c r="K13" i="5"/>
  <c r="H4" i="2" s="1"/>
  <c r="I13" i="5"/>
  <c r="G4" i="2" s="1"/>
  <c r="G13" i="5"/>
  <c r="F4" i="2" s="1"/>
  <c r="E13" i="5"/>
  <c r="E4" i="2" s="1"/>
  <c r="C13" i="5"/>
  <c r="D4" i="2" s="1"/>
  <c r="Q21" i="4"/>
  <c r="K3" i="2" s="1"/>
  <c r="O21" i="4"/>
  <c r="J3" i="2" s="1"/>
  <c r="M21" i="4"/>
  <c r="I3" i="2" s="1"/>
  <c r="K21" i="4"/>
  <c r="H3" i="2" s="1"/>
  <c r="I21" i="4"/>
  <c r="G3" i="2" s="1"/>
  <c r="G21" i="4"/>
  <c r="F3" i="2" s="1"/>
  <c r="E21" i="4"/>
  <c r="E3" i="2" s="1"/>
  <c r="C21" i="4"/>
  <c r="D3" i="2" s="1"/>
  <c r="Q46" i="3"/>
  <c r="K2" i="2" s="1"/>
  <c r="O46" i="3"/>
  <c r="J2" i="2" s="1"/>
  <c r="M46" i="3"/>
  <c r="I2" i="2" s="1"/>
  <c r="K46" i="3"/>
  <c r="H2" i="2" s="1"/>
  <c r="I46" i="3"/>
  <c r="G2" i="2" s="1"/>
  <c r="G46" i="3"/>
  <c r="F2" i="2" s="1"/>
  <c r="E46" i="3"/>
  <c r="E2" i="2" s="1"/>
  <c r="C46" i="3"/>
  <c r="D2" i="2" s="1"/>
  <c r="U17" i="9"/>
  <c r="S17" i="9"/>
  <c r="Q17" i="9"/>
  <c r="O17" i="9"/>
  <c r="M17" i="9"/>
  <c r="K17" i="9"/>
  <c r="I17" i="9"/>
  <c r="G17" i="9"/>
  <c r="E17" i="9"/>
  <c r="C17" i="9"/>
  <c r="C20" i="2" s="1"/>
  <c r="U2" i="9"/>
  <c r="S2" i="9"/>
  <c r="Q2" i="9"/>
  <c r="O2" i="9"/>
  <c r="M2" i="9"/>
  <c r="K2" i="9"/>
  <c r="I2" i="9"/>
  <c r="G2" i="9"/>
  <c r="E2" i="9"/>
  <c r="C2" i="9"/>
  <c r="U39" i="8"/>
  <c r="S39" i="8"/>
  <c r="Q39" i="8"/>
  <c r="O39" i="8"/>
  <c r="M39" i="8"/>
  <c r="K39" i="8"/>
  <c r="I39" i="8"/>
  <c r="G39" i="8"/>
  <c r="E39" i="8"/>
  <c r="C39" i="8"/>
  <c r="C19" i="2" s="1"/>
  <c r="U2" i="8"/>
  <c r="S2" i="8"/>
  <c r="Q2" i="8"/>
  <c r="O2" i="8"/>
  <c r="M2" i="8"/>
  <c r="K2" i="8"/>
  <c r="I2" i="8"/>
  <c r="G2" i="8"/>
  <c r="E2" i="8"/>
  <c r="C2" i="8"/>
  <c r="U16" i="7"/>
  <c r="S16" i="7"/>
  <c r="Q16" i="7"/>
  <c r="O16" i="7"/>
  <c r="M16" i="7"/>
  <c r="K16" i="7"/>
  <c r="I16" i="7"/>
  <c r="G16" i="7"/>
  <c r="C16" i="7"/>
  <c r="C18" i="2" s="1"/>
  <c r="U2" i="7"/>
  <c r="S2" i="7"/>
  <c r="Q2" i="7"/>
  <c r="O2" i="7"/>
  <c r="M2" i="7"/>
  <c r="K2" i="7"/>
  <c r="I2" i="7"/>
  <c r="G2" i="7"/>
  <c r="E2" i="7"/>
  <c r="C2" i="7"/>
  <c r="U16" i="6"/>
  <c r="S16" i="6"/>
  <c r="Q16" i="6"/>
  <c r="O16" i="6"/>
  <c r="M16" i="6"/>
  <c r="K16" i="6"/>
  <c r="I16" i="6"/>
  <c r="G16" i="6"/>
  <c r="E16" i="6"/>
  <c r="C16" i="6"/>
  <c r="C17" i="2" s="1"/>
  <c r="U2" i="6"/>
  <c r="S2" i="6"/>
  <c r="Q2" i="6"/>
  <c r="O2" i="6"/>
  <c r="M2" i="6"/>
  <c r="K2" i="6"/>
  <c r="I2" i="6"/>
  <c r="G2" i="6"/>
  <c r="E2" i="6"/>
  <c r="C2" i="6"/>
  <c r="C2" i="5"/>
  <c r="U2" i="5"/>
  <c r="S2" i="5"/>
  <c r="Q2" i="5"/>
  <c r="O2" i="5"/>
  <c r="M2" i="5"/>
  <c r="K2" i="5"/>
  <c r="I2" i="5"/>
  <c r="G2" i="5"/>
  <c r="E2" i="5"/>
  <c r="Q2" i="4"/>
  <c r="O2" i="4"/>
  <c r="M2" i="4"/>
  <c r="K2" i="4"/>
  <c r="I2" i="4"/>
  <c r="G2" i="4"/>
  <c r="E2" i="4"/>
  <c r="C2" i="4"/>
  <c r="U14" i="5"/>
  <c r="S14" i="5"/>
  <c r="Q14" i="5"/>
  <c r="O14" i="5"/>
  <c r="M14" i="5"/>
  <c r="K14" i="5"/>
  <c r="I14" i="5"/>
  <c r="G14" i="5"/>
  <c r="E14" i="5"/>
  <c r="C14" i="5"/>
  <c r="C16" i="2" s="1"/>
  <c r="Q22" i="4"/>
  <c r="O22" i="4"/>
  <c r="M22" i="4"/>
  <c r="K22" i="4"/>
  <c r="I22" i="4"/>
  <c r="G22" i="4"/>
  <c r="E22" i="4"/>
  <c r="C22" i="4"/>
  <c r="C15" i="2" s="1"/>
  <c r="Q47" i="3"/>
  <c r="O47" i="3"/>
  <c r="M47" i="3"/>
  <c r="K47" i="3"/>
  <c r="I47" i="3"/>
  <c r="G47" i="3"/>
  <c r="E47" i="3"/>
  <c r="C2" i="3"/>
  <c r="Q2" i="3"/>
  <c r="O2" i="3"/>
  <c r="M2" i="3"/>
  <c r="K2" i="3"/>
  <c r="I2" i="3"/>
  <c r="G2" i="3"/>
  <c r="E2" i="3"/>
  <c r="K1" i="2"/>
  <c r="J1" i="2"/>
  <c r="I1" i="2"/>
  <c r="H1" i="2"/>
  <c r="G1" i="2"/>
  <c r="F1" i="2"/>
  <c r="E1" i="2"/>
  <c r="D1" i="2"/>
  <c r="C14" i="2" l="1"/>
  <c r="K10" i="2"/>
  <c r="I10" i="2"/>
  <c r="H29" i="1" s="1"/>
  <c r="H10" i="2"/>
  <c r="H28" i="1" s="1"/>
  <c r="G10" i="2"/>
  <c r="H27" i="1" s="1"/>
  <c r="F10" i="2"/>
  <c r="H26" i="1" s="1"/>
  <c r="D10" i="2"/>
  <c r="H24" i="1" s="1"/>
  <c r="J10" i="2"/>
  <c r="H30" i="1" s="1"/>
  <c r="E10" i="2"/>
  <c r="H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Tejus Kandipilli</author>
  </authors>
  <commentList>
    <comment ref="B22" authorId="0" shapeId="0" xr:uid="{067FF3E8-8DE1-4CEE-A4DB-55133529CD9D}">
      <text>
        <r>
          <rPr>
            <b/>
            <sz val="8"/>
            <color indexed="81"/>
            <rFont val="Tahoma"/>
            <family val="2"/>
          </rPr>
          <t>Enter Users here and the entire workbook gets updated.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<sst xmlns="http://schemas.openxmlformats.org/spreadsheetml/2006/main" count="1303" uniqueCount="179">
  <si>
    <t>S.NO.</t>
  </si>
  <si>
    <t>Name:</t>
  </si>
  <si>
    <t>Click Here:</t>
  </si>
  <si>
    <t>Excel</t>
  </si>
  <si>
    <t>SQL</t>
  </si>
  <si>
    <t>COURSE OVERVIEW:</t>
  </si>
  <si>
    <t>Name of the Course:</t>
  </si>
  <si>
    <t>The Complete SQL Course 2023 - Learn by Doing - SQL Server</t>
  </si>
  <si>
    <t>Link of the Course:</t>
  </si>
  <si>
    <t>Click here</t>
  </si>
  <si>
    <t>Course Watchtime:</t>
  </si>
  <si>
    <t xml:space="preserve"> 13h 14m</t>
  </si>
  <si>
    <t>Number of Sections:</t>
  </si>
  <si>
    <t>Number of Lectures:</t>
  </si>
  <si>
    <t>Users List</t>
  </si>
  <si>
    <t>S.No</t>
  </si>
  <si>
    <t>First Name</t>
  </si>
  <si>
    <t>Last Name</t>
  </si>
  <si>
    <t>Course Name</t>
  </si>
  <si>
    <t>Start Date</t>
  </si>
  <si>
    <t>End Date</t>
  </si>
  <si>
    <t>Completion (%)</t>
  </si>
  <si>
    <t>Chaitanya</t>
  </si>
  <si>
    <t>Tejus</t>
  </si>
  <si>
    <t>Kandipilli</t>
  </si>
  <si>
    <t>Dalia</t>
  </si>
  <si>
    <t>Durga</t>
  </si>
  <si>
    <t>Susmitha</t>
  </si>
  <si>
    <t>Shriya</t>
  </si>
  <si>
    <t>S. No.</t>
  </si>
  <si>
    <t>TOPICS</t>
  </si>
  <si>
    <t>DURATION</t>
  </si>
  <si>
    <t>SQL Statement fundamentals and Software setup</t>
  </si>
  <si>
    <t>3 Hrs and 30 Min</t>
  </si>
  <si>
    <t>Joins and Integrity Constraints</t>
  </si>
  <si>
    <t>1 Hr and 30 Min</t>
  </si>
  <si>
    <t>Set Operators</t>
  </si>
  <si>
    <t>30 Min</t>
  </si>
  <si>
    <t>Subqueries</t>
  </si>
  <si>
    <t>1 Hr and 5 Min</t>
  </si>
  <si>
    <t>Scalar Functions</t>
  </si>
  <si>
    <t>1 Hr and 15 Min</t>
  </si>
  <si>
    <t>Data Definition Language (DDL) and Data Manipulation Language (DML)</t>
  </si>
  <si>
    <t>4 Hrs and 15 Min</t>
  </si>
  <si>
    <t>Extra Section: Database Design</t>
  </si>
  <si>
    <t>1 Hr and 10 Min</t>
  </si>
  <si>
    <t>Current Progress:</t>
  </si>
  <si>
    <t>AVERAGE TIME TAKEN BY SECTION:</t>
  </si>
  <si>
    <t xml:space="preserve">Section 1 </t>
  </si>
  <si>
    <t>Section 2</t>
  </si>
  <si>
    <t>Section 3</t>
  </si>
  <si>
    <t>Section 4</t>
  </si>
  <si>
    <t>Section 5</t>
  </si>
  <si>
    <t>Section 6</t>
  </si>
  <si>
    <t>Section 7</t>
  </si>
  <si>
    <t>Topics</t>
  </si>
  <si>
    <t>Start date:</t>
  </si>
  <si>
    <t>End date:</t>
  </si>
  <si>
    <t>Introduction</t>
  </si>
  <si>
    <t>Completed</t>
  </si>
  <si>
    <t>Not Started</t>
  </si>
  <si>
    <t>Foundations of SQL</t>
  </si>
  <si>
    <t>SELECT Statement</t>
  </si>
  <si>
    <t>Overview of SQL Server</t>
  </si>
  <si>
    <t>Windows - How to set up SQL and SSMS</t>
  </si>
  <si>
    <t>Windows - How to set up the SAMPLEDB database</t>
  </si>
  <si>
    <t xml:space="preserve">Setting up SQL Server SQL Server on Mac  </t>
  </si>
  <si>
    <t>Overview of Course Challenges</t>
  </si>
  <si>
    <t>SELECT Challenges</t>
  </si>
  <si>
    <t>Solutions to the SELECT Challenges</t>
  </si>
  <si>
    <t>SELECT DISTINCT Statement</t>
  </si>
  <si>
    <t>SELECT DISTINCT Challenges</t>
  </si>
  <si>
    <t>Solutions to the SELECT DISTINCT Challenges</t>
  </si>
  <si>
    <t>Row orderig - ORDER BY</t>
  </si>
  <si>
    <t>Filtering data with TOP</t>
  </si>
  <si>
    <t>ORDER BY Challenges</t>
  </si>
  <si>
    <t>Solutions to the ORDER BY Challenges</t>
  </si>
  <si>
    <t>WHERE Clause - Three valued logic</t>
  </si>
  <si>
    <t>Replacing Null Values</t>
  </si>
  <si>
    <t>WHERE Clause - Comparison Operators</t>
  </si>
  <si>
    <t>WHERE Clause Challenges</t>
  </si>
  <si>
    <t>Solutions to the WHERE Clause Challenges</t>
  </si>
  <si>
    <t>Intro to Collations and Pattern Matching</t>
  </si>
  <si>
    <t>Pattern mathing - Part 2</t>
  </si>
  <si>
    <t>Intro to Character Data Types</t>
  </si>
  <si>
    <t>Pattern Matching Challenges</t>
  </si>
  <si>
    <t>Solutions to the Pattern Matching Challenges</t>
  </si>
  <si>
    <t>Intro to Aggregate Functions</t>
  </si>
  <si>
    <t>GROUP BY and Aggregate Functions</t>
  </si>
  <si>
    <t>HAVING Clause</t>
  </si>
  <si>
    <t>Logical Query Processing order</t>
  </si>
  <si>
    <t>GROUP BY Challenges</t>
  </si>
  <si>
    <t>In Progress</t>
  </si>
  <si>
    <t>Solutions to the GROUP BY Challenges</t>
  </si>
  <si>
    <t>AND Operator</t>
  </si>
  <si>
    <t>OR Operator</t>
  </si>
  <si>
    <t>Operator Precedence</t>
  </si>
  <si>
    <t>IN Operator</t>
  </si>
  <si>
    <t>Logical Operator Challenges</t>
  </si>
  <si>
    <t>Solutions to the Logical Operator Challenges</t>
  </si>
  <si>
    <t>Completion percentage:</t>
  </si>
  <si>
    <t>Time Taken (in Days) :</t>
  </si>
  <si>
    <t>Inner Joins</t>
  </si>
  <si>
    <t>Outer Joins - LEFT OUTER JOIN and RIGHT OUTER JOIN</t>
  </si>
  <si>
    <t>FULL OUTER JOIN</t>
  </si>
  <si>
    <t>Integrity Constraints</t>
  </si>
  <si>
    <t>Many to Many Relationships</t>
  </si>
  <si>
    <t>Join Challenges</t>
  </si>
  <si>
    <t>Solutions to the Join Challenges</t>
  </si>
  <si>
    <t>Composite Joins - Joining on multiple columns</t>
  </si>
  <si>
    <t>Joining more than two tables</t>
  </si>
  <si>
    <t>Predicate placement - ON clause vs WHERE Clause</t>
  </si>
  <si>
    <t>Self Referencing Joins</t>
  </si>
  <si>
    <t>Cross Joins</t>
  </si>
  <si>
    <t>Advanced Join Challenges</t>
  </si>
  <si>
    <t>Solutions to the Advanced Join Challenges</t>
  </si>
  <si>
    <t>UNION and UNION ALL</t>
  </si>
  <si>
    <t>INTERSECT</t>
  </si>
  <si>
    <t>EXCEPT</t>
  </si>
  <si>
    <t>Set Operator Precedence</t>
  </si>
  <si>
    <t>SET Operator Challenges</t>
  </si>
  <si>
    <t>Solutions to the Set Operator Challenges</t>
  </si>
  <si>
    <t>Self contained subqueries</t>
  </si>
  <si>
    <t>Correlated subqueries</t>
  </si>
  <si>
    <t>EXISTS</t>
  </si>
  <si>
    <t>Intro to Window functions</t>
  </si>
  <si>
    <t>Common Table Expression</t>
  </si>
  <si>
    <t>Avoiding the NOT IN trap</t>
  </si>
  <si>
    <t>Subquery Challenges</t>
  </si>
  <si>
    <t>Solutions to the Subquery Challenges</t>
  </si>
  <si>
    <t>Concatenation in SQL Server</t>
  </si>
  <si>
    <t>String manipulation functions</t>
  </si>
  <si>
    <t>Date and Time functions</t>
  </si>
  <si>
    <t>Function Challenges</t>
  </si>
  <si>
    <t>Solutions to the Function Challenges</t>
  </si>
  <si>
    <t>CASE expression</t>
  </si>
  <si>
    <t>CASE epression Challenges</t>
  </si>
  <si>
    <t>Solutions to the Case Expression Challenges</t>
  </si>
  <si>
    <t>Overview of Data Types</t>
  </si>
  <si>
    <t>Integer Data Types</t>
  </si>
  <si>
    <t>DECIMAL data type</t>
  </si>
  <si>
    <t>FLOAT data type</t>
  </si>
  <si>
    <t>CREATE TABLE statement</t>
  </si>
  <si>
    <t>INSERT statement</t>
  </si>
  <si>
    <t>CREATE TABLE Challenges</t>
  </si>
  <si>
    <t>Solutions to the CREATE TABLE Challenges</t>
  </si>
  <si>
    <t>UNIQUEIDENTIFIER (GUID) data type</t>
  </si>
  <si>
    <t>UPDATE Statement</t>
  </si>
  <si>
    <t>DELETE Statement</t>
  </si>
  <si>
    <t>TRUNCATE TABLE Statement</t>
  </si>
  <si>
    <t>DROP TABLE Statement</t>
  </si>
  <si>
    <t>Transactions</t>
  </si>
  <si>
    <t>Stored Procedures</t>
  </si>
  <si>
    <t>Stored Procedures Demo</t>
  </si>
  <si>
    <t>Stored Procedures Challenges</t>
  </si>
  <si>
    <t>Solutions to the Stored Procedures Challenges</t>
  </si>
  <si>
    <t>ALTER TABLE Statement and sp_rename</t>
  </si>
  <si>
    <t>ALTER TABLE Challenges</t>
  </si>
  <si>
    <t>Solutions to the ALTER TABLE Challenges</t>
  </si>
  <si>
    <t>UNIQUE Constraints</t>
  </si>
  <si>
    <t>CHECK Constraints</t>
  </si>
  <si>
    <t>Into to Indexes</t>
  </si>
  <si>
    <t>Index Types and Indexing Guidelines</t>
  </si>
  <si>
    <t>Index Types Part 2- Composite vs Included Columns</t>
  </si>
  <si>
    <t>Indexes Quiz</t>
  </si>
  <si>
    <t>Sargable Queries</t>
  </si>
  <si>
    <t>Indexing and Sargable Query Challenges</t>
  </si>
  <si>
    <t>Solutions to the Indexing and Sargable Query Challenges</t>
  </si>
  <si>
    <t>CREATE VIEW Statement</t>
  </si>
  <si>
    <t>EXTRA Section : Database Design</t>
  </si>
  <si>
    <t>Into to Data Normalization</t>
  </si>
  <si>
    <t>Functional Dependencies</t>
  </si>
  <si>
    <t>Functional Dependencies Exercise</t>
  </si>
  <si>
    <t>Candidate Keys and Super Keys</t>
  </si>
  <si>
    <t>First Normal Form</t>
  </si>
  <si>
    <t>Restructuring Multi-Values and Multi-type fields</t>
  </si>
  <si>
    <t>Second Normal Form</t>
  </si>
  <si>
    <t>Third Normal Form</t>
  </si>
  <si>
    <t>Boyce Codd Normal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</si>
</sst>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36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i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2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9" fillId="3" borderId="0" xfId="0" applyFont="1" applyFill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8" fillId="3" borderId="0" xfId="0" applyFont="1" applyFill="1" applyProtection="1">
      <protection locked="0"/>
    </xf>
    <xf numFmtId="0" fontId="4" fillId="3" borderId="0" xfId="0" applyFont="1" applyFill="1" applyAlignment="1" applyProtection="1">
      <alignment horizontal="left"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164" fontId="8" fillId="3" borderId="0" xfId="0" applyNumberFormat="1" applyFont="1" applyFill="1" applyProtection="1"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Protection="1">
      <protection locked="0"/>
    </xf>
    <xf numFmtId="0" fontId="14" fillId="0" borderId="0" xfId="0" applyFont="1" applyProtection="1">
      <protection locked="0"/>
    </xf>
    <xf numFmtId="10" fontId="0" fillId="0" borderId="0" xfId="0" applyNumberFormat="1"/>
    <xf numFmtId="0" fontId="2" fillId="0" borderId="0" xfId="0" applyFont="1" applyAlignment="1">
      <alignment horizontal="center" vertical="center"/>
    </xf>
    <xf numFmtId="0" fontId="1" fillId="0" borderId="0" xfId="0" applyFont="1" applyProtection="1"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164" fontId="13" fillId="0" borderId="0" xfId="0" applyNumberFormat="1" applyFont="1" applyAlignment="1" applyProtection="1">
      <alignment horizontal="left" vertical="center" wrapText="1"/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5" fillId="0" borderId="0" xfId="0" applyFont="1"/>
    <xf numFmtId="0" fontId="15" fillId="0" borderId="0" xfId="0" applyFont="1"/>
    <xf numFmtId="0" fontId="4" fillId="2" borderId="0" xfId="0" applyFont="1" applyFill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16" fillId="0" borderId="0" xfId="0" applyFont="1" applyProtection="1">
      <protection locked="0"/>
    </xf>
    <xf numFmtId="0" fontId="4" fillId="2" borderId="0" xfId="0" applyFont="1" applyFill="1" applyAlignment="1" applyProtection="1">
      <alignment vertical="center" wrapText="1"/>
      <protection locked="0"/>
    </xf>
    <xf numFmtId="0" fontId="17" fillId="0" borderId="0" xfId="0" applyFont="1" applyProtection="1">
      <protection locked="0"/>
    </xf>
    <xf numFmtId="0" fontId="0" fillId="2" borderId="0" xfId="0" applyFill="1"/>
    <xf numFmtId="0" fontId="8" fillId="0" borderId="0" xfId="0" applyFont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4" fontId="8" fillId="0" borderId="0" xfId="0" applyNumberFormat="1" applyFont="1" applyAlignment="1" applyProtection="1">
      <alignment horizontal="left"/>
      <protection locked="0"/>
    </xf>
    <xf numFmtId="0" fontId="18" fillId="4" borderId="0" xfId="0" applyFont="1" applyFill="1" applyAlignment="1" applyProtection="1">
      <alignment horizontal="center"/>
      <protection locked="0"/>
    </xf>
    <xf numFmtId="0" fontId="18" fillId="4" borderId="5" xfId="0" applyFont="1" applyFill="1" applyBorder="1" applyAlignment="1" applyProtection="1">
      <alignment horizontal="center"/>
      <protection locked="0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3" borderId="4" xfId="0" applyFont="1" applyFill="1" applyBorder="1" applyProtection="1">
      <protection locked="0"/>
    </xf>
    <xf numFmtId="0" fontId="10" fillId="3" borderId="0" xfId="0" applyFont="1" applyFill="1" applyProtection="1">
      <protection locked="0"/>
    </xf>
    <xf numFmtId="0" fontId="10" fillId="3" borderId="6" xfId="0" applyFont="1" applyFill="1" applyBorder="1" applyProtection="1">
      <protection locked="0"/>
    </xf>
    <xf numFmtId="0" fontId="10" fillId="3" borderId="7" xfId="0" applyFont="1" applyFill="1" applyBorder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left"/>
      <protection locked="0"/>
    </xf>
    <xf numFmtId="0" fontId="10" fillId="3" borderId="2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 applyProtection="1">
      <alignment horizontal="left"/>
      <protection locked="0"/>
    </xf>
    <xf numFmtId="0" fontId="10" fillId="3" borderId="4" xfId="0" applyFont="1" applyFill="1" applyBorder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Border="1" applyAlignment="1" applyProtection="1">
      <alignment horizontal="left"/>
      <protection locked="0"/>
    </xf>
    <xf numFmtId="0" fontId="19" fillId="2" borderId="5" xfId="1" applyFont="1" applyFill="1" applyBorder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7" xfId="0" applyFont="1" applyFill="1" applyBorder="1" applyAlignment="1" applyProtection="1">
      <alignment horizontal="left"/>
      <protection locked="0"/>
    </xf>
    <xf numFmtId="0" fontId="3" fillId="2" borderId="8" xfId="0" applyFont="1" applyFill="1" applyBorder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9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strike val="0"/>
        <outline val="0"/>
        <shadow val="0"/>
        <vertAlign val="baseline"/>
        <name val="Arial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vertAlign val="baseline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Q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22860</xdr:rowOff>
    </xdr:from>
    <xdr:to>
      <xdr:col>16</xdr:col>
      <xdr:colOff>30480</xdr:colOff>
      <xdr:row>5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44340" y="205740"/>
          <a:ext cx="5539740" cy="8077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 b="1"/>
            <a:t>LIST OF COURSES</a:t>
          </a:r>
        </a:p>
      </xdr:txBody>
    </xdr:sp>
    <xdr:clientData/>
  </xdr:twoCellAnchor>
  <xdr:twoCellAnchor>
    <xdr:from>
      <xdr:col>2</xdr:col>
      <xdr:colOff>137160</xdr:colOff>
      <xdr:row>7</xdr:row>
      <xdr:rowOff>53340</xdr:rowOff>
    </xdr:from>
    <xdr:to>
      <xdr:col>2</xdr:col>
      <xdr:colOff>769620</xdr:colOff>
      <xdr:row>7</xdr:row>
      <xdr:rowOff>213360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05626D9-AE5B-BA5F-FB1E-012A129F53F3}"/>
            </a:ext>
          </a:extLst>
        </xdr:cNvPr>
        <xdr:cNvSpPr/>
      </xdr:nvSpPr>
      <xdr:spPr>
        <a:xfrm>
          <a:off x="1348740" y="1417320"/>
          <a:ext cx="632460" cy="1600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Click</a:t>
          </a:r>
        </a:p>
      </xdr:txBody>
    </xdr:sp>
    <xdr:clientData/>
  </xdr:twoCellAnchor>
  <xdr:twoCellAnchor>
    <xdr:from>
      <xdr:col>2</xdr:col>
      <xdr:colOff>137160</xdr:colOff>
      <xdr:row>8</xdr:row>
      <xdr:rowOff>60960</xdr:rowOff>
    </xdr:from>
    <xdr:to>
      <xdr:col>2</xdr:col>
      <xdr:colOff>769620</xdr:colOff>
      <xdr:row>8</xdr:row>
      <xdr:rowOff>220980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5A3972-963D-459C-8078-96241B50FC79}"/>
            </a:ext>
          </a:extLst>
        </xdr:cNvPr>
        <xdr:cNvSpPr/>
      </xdr:nvSpPr>
      <xdr:spPr>
        <a:xfrm>
          <a:off x="1348740" y="1691640"/>
          <a:ext cx="632460" cy="1600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Click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129540</xdr:rowOff>
    </xdr:from>
    <xdr:to>
      <xdr:col>10</xdr:col>
      <xdr:colOff>485775</xdr:colOff>
      <xdr:row>4</xdr:row>
      <xdr:rowOff>49530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14900" y="129540"/>
          <a:ext cx="4429125" cy="60579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400" b="1"/>
            <a:t>SQL COURSE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678180</xdr:colOff>
      <xdr:row>0</xdr:row>
      <xdr:rowOff>0</xdr:rowOff>
    </xdr:from>
    <xdr:to>
      <xdr:col>9</xdr:col>
      <xdr:colOff>495300</xdr:colOff>
      <xdr:row>0</xdr:row>
      <xdr:rowOff>426720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EF04C1E-AFFF-A3CC-E96F-4BB9E024BD86}"/>
            </a:ext>
          </a:extLst>
        </xdr:cNvPr>
        <xdr:cNvSpPr/>
      </xdr:nvSpPr>
      <xdr:spPr>
        <a:xfrm>
          <a:off x="4434840" y="0"/>
          <a:ext cx="5227320" cy="4267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SQL Statement fundamentals and Software setup</a:t>
          </a:r>
          <a:r>
            <a:rPr lang="en-IN" sz="18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9BB04D-A87A-4243-91D7-42332BE3E36E}" name="Table1" displayName="Table1" ref="B24:H51" headerRowCount="0" totalsRowShown="0" headerRowDxfId="95" dataDxfId="94">
  <tableColumns count="7">
    <tableColumn id="1" xr3:uid="{9C2AB19A-A294-4DB7-A437-A07D1AB2F627}" name="Column1" dataDxfId="93">
      <calculatedColumnFormula array="1">IF(Table1[[#This Row],[Column2]]=null,null,"1")</calculatedColumnFormula>
    </tableColumn>
    <tableColumn id="2" xr3:uid="{D345B808-1B4A-4695-9023-A88E821870DB}" name="Column2" dataDxfId="92"/>
    <tableColumn id="3" xr3:uid="{6D8AE637-87AA-4A90-AAB2-4B3B5197CB8E}" name="Column3" headerRowDxfId="91" dataDxfId="90"/>
    <tableColumn id="4" xr3:uid="{75C2398B-A026-483A-B5E1-89CA95A59EF6}" name="Column4" headerRowDxfId="89" dataDxfId="88"/>
    <tableColumn id="5" xr3:uid="{65E06CA7-F966-43FF-BEEA-D283231A7B5E}" name="Column5" headerRowDxfId="87" dataDxfId="86"/>
    <tableColumn id="6" xr3:uid="{88F55C22-7D9D-4C20-946A-41327528BA54}" name="Column6" headerRowDxfId="85" dataDxfId="84"/>
    <tableColumn id="7" xr3:uid="{2668868F-959C-4BF9-ABAA-2A81DA73919A}" name="Column7" headerRowDxfId="83" dataDxfId="82">
      <calculatedColumnFormula>'Completion Summary by Topic'!E9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www.udemy.com/share/104hsk3@8EcXBsBpYKzw4-Ry0SI0keRCCm-dZusyXZPOrYZUf5m7qCLBmz1zJtJ5pVZhhnEcww==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B448-C58A-4D69-9BA8-9861D68E9332}">
  <sheetPr codeName="Sheet10"/>
  <dimension ref="A7:D27"/>
  <sheetViews>
    <sheetView workbookViewId="0">
      <selection activeCell="B9" sqref="B9"/>
    </sheetView>
  </sheetViews>
  <sheetFormatPr defaultRowHeight="15"/>
  <cols>
    <col min="1" max="1" width="8.28515625" bestFit="1" customWidth="1"/>
    <col min="2" max="2" width="9.42578125" bestFit="1" customWidth="1"/>
    <col min="3" max="3" width="14.7109375" bestFit="1" customWidth="1"/>
  </cols>
  <sheetData>
    <row r="7" spans="1:4" ht="21">
      <c r="A7" s="23" t="s">
        <v>0</v>
      </c>
      <c r="B7" s="23" t="s">
        <v>1</v>
      </c>
      <c r="C7" s="23" t="s">
        <v>2</v>
      </c>
      <c r="D7" s="23"/>
    </row>
    <row r="8" spans="1:4" ht="21">
      <c r="A8" s="24">
        <v>1</v>
      </c>
      <c r="B8" s="24" t="s">
        <v>3</v>
      </c>
      <c r="C8" s="23"/>
      <c r="D8" s="23"/>
    </row>
    <row r="9" spans="1:4" ht="21">
      <c r="A9" s="24">
        <v>2</v>
      </c>
      <c r="B9" s="24" t="s">
        <v>4</v>
      </c>
      <c r="C9" s="23"/>
      <c r="D9" s="23"/>
    </row>
    <row r="10" spans="1:4" ht="21">
      <c r="A10" s="23"/>
      <c r="B10" s="23"/>
      <c r="C10" s="23"/>
      <c r="D10" s="23"/>
    </row>
    <row r="11" spans="1:4" ht="21">
      <c r="A11" s="23"/>
      <c r="B11" s="23"/>
      <c r="C11" s="23"/>
      <c r="D11" s="23"/>
    </row>
    <row r="12" spans="1:4" ht="21">
      <c r="A12" s="23"/>
      <c r="B12" s="23"/>
      <c r="C12" s="23"/>
      <c r="D12" s="23"/>
    </row>
    <row r="13" spans="1:4" ht="21">
      <c r="A13" s="23"/>
      <c r="B13" s="23"/>
      <c r="C13" s="23"/>
      <c r="D13" s="23"/>
    </row>
    <row r="14" spans="1:4" ht="21">
      <c r="A14" s="23"/>
      <c r="B14" s="23"/>
      <c r="C14" s="23"/>
      <c r="D14" s="23"/>
    </row>
    <row r="15" spans="1:4" ht="21">
      <c r="A15" s="23"/>
      <c r="B15" s="23"/>
      <c r="C15" s="23"/>
      <c r="D15" s="23"/>
    </row>
    <row r="16" spans="1:4" ht="21">
      <c r="A16" s="23"/>
      <c r="B16" s="23"/>
      <c r="C16" s="23"/>
      <c r="D16" s="23"/>
    </row>
    <row r="17" spans="1:4" ht="21">
      <c r="A17" s="23"/>
      <c r="B17" s="23"/>
      <c r="C17" s="23"/>
      <c r="D17" s="23"/>
    </row>
    <row r="18" spans="1:4" ht="21">
      <c r="A18" s="23"/>
      <c r="B18" s="23"/>
      <c r="C18" s="23"/>
      <c r="D18" s="23"/>
    </row>
    <row r="19" spans="1:4" ht="21">
      <c r="A19" s="23"/>
      <c r="B19" s="23"/>
      <c r="C19" s="23"/>
      <c r="D19" s="23"/>
    </row>
    <row r="20" spans="1:4" ht="21">
      <c r="A20" s="23"/>
      <c r="B20" s="23"/>
      <c r="C20" s="23"/>
      <c r="D20" s="23"/>
    </row>
    <row r="21" spans="1:4" ht="21">
      <c r="A21" s="23"/>
      <c r="B21" s="23"/>
      <c r="C21" s="23"/>
      <c r="D21" s="23"/>
    </row>
    <row r="22" spans="1:4" ht="21">
      <c r="A22" s="23"/>
      <c r="B22" s="23"/>
      <c r="C22" s="23"/>
      <c r="D22" s="23"/>
    </row>
    <row r="23" spans="1:4" ht="21">
      <c r="A23" s="23"/>
      <c r="B23" s="23"/>
      <c r="C23" s="23"/>
      <c r="D23" s="23"/>
    </row>
    <row r="24" spans="1:4" ht="21">
      <c r="A24" s="23"/>
      <c r="B24" s="23"/>
      <c r="C24" s="23"/>
      <c r="D24" s="23"/>
    </row>
    <row r="25" spans="1:4" ht="21">
      <c r="A25" s="23"/>
      <c r="B25" s="23"/>
      <c r="C25" s="23"/>
      <c r="D25" s="23"/>
    </row>
    <row r="26" spans="1:4" ht="21">
      <c r="A26" s="23"/>
      <c r="B26" s="23"/>
      <c r="C26" s="23"/>
      <c r="D26" s="23"/>
    </row>
    <row r="27" spans="1:4" ht="21">
      <c r="A27" s="23"/>
      <c r="B27" s="23"/>
      <c r="C27" s="23"/>
      <c r="D27" s="23"/>
    </row>
  </sheetData>
  <sheetProtection sheet="1" objects="1" scenario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9AAB-0A3F-4277-93D3-796E28E9B467}">
  <sheetPr codeName="Sheet9"/>
  <dimension ref="A1:V17"/>
  <sheetViews>
    <sheetView tabSelected="1" workbookViewId="0">
      <pane xSplit="2" ySplit="1" topLeftCell="E9" activePane="bottomRight" state="frozen"/>
      <selection pane="bottomRight" activeCell="N8" sqref="N8"/>
      <selection pane="bottomLeft" activeCell="A2" sqref="A2"/>
      <selection pane="topRight" activeCell="C1" sqref="C1"/>
    </sheetView>
  </sheetViews>
  <sheetFormatPr defaultColWidth="8.85546875" defaultRowHeight="15"/>
  <cols>
    <col min="1" max="1" width="8.85546875" style="9"/>
    <col min="2" max="2" width="42.85546875" style="9" customWidth="1"/>
    <col min="3" max="3" width="10.85546875" style="9" bestFit="1" customWidth="1"/>
    <col min="4" max="4" width="8.85546875" style="9"/>
    <col min="5" max="5" width="10.85546875" style="9" bestFit="1" customWidth="1"/>
    <col min="6" max="6" width="8.85546875" style="9"/>
    <col min="7" max="7" width="10.85546875" style="9" bestFit="1" customWidth="1"/>
    <col min="8" max="8" width="8.85546875" style="9"/>
    <col min="9" max="9" width="10.85546875" style="9" bestFit="1" customWidth="1"/>
    <col min="10" max="10" width="8.85546875" style="9"/>
    <col min="11" max="11" width="10.85546875" style="9" bestFit="1" customWidth="1"/>
    <col min="12" max="12" width="8.85546875" style="9"/>
    <col min="13" max="13" width="10.85546875" style="9" bestFit="1" customWidth="1"/>
    <col min="14" max="14" width="8.85546875" style="9"/>
    <col min="15" max="15" width="10.85546875" style="9" bestFit="1" customWidth="1"/>
    <col min="16" max="16" width="8.85546875" style="9"/>
    <col min="17" max="17" width="10.85546875" style="9" bestFit="1" customWidth="1"/>
    <col min="18" max="18" width="8.85546875" style="9"/>
    <col min="19" max="19" width="10.85546875" style="9" bestFit="1" customWidth="1"/>
    <col min="20" max="20" width="8.85546875" style="9"/>
    <col min="21" max="21" width="10.85546875" style="9" bestFit="1" customWidth="1"/>
    <col min="22" max="16384" width="8.85546875" style="9"/>
  </cols>
  <sheetData>
    <row r="1" spans="1:22" ht="31.15" customHeight="1">
      <c r="A1" s="61" t="s">
        <v>169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2" ht="15.75">
      <c r="A2" s="15" t="s">
        <v>29</v>
      </c>
      <c r="B2" s="15" t="s">
        <v>55</v>
      </c>
      <c r="C2" s="14" t="str">
        <f>IF(SQL!$C24=0,"",SQL!$C24)</f>
        <v>Chaitanya</v>
      </c>
      <c r="D2" s="14"/>
      <c r="E2" s="14" t="str">
        <f>IF(SQL!$C25=0,"",SQL!$C25)</f>
        <v>Tejus</v>
      </c>
      <c r="F2" s="14"/>
      <c r="G2" s="14" t="str">
        <f>IF(SQL!$C26=0,"",SQL!$C26)</f>
        <v>Dalia</v>
      </c>
      <c r="H2" s="14"/>
      <c r="I2" s="14" t="str">
        <f>IF(SQL!$C27=0,"",SQL!$C27)</f>
        <v>Durga</v>
      </c>
      <c r="J2" s="14"/>
      <c r="K2" s="14" t="str">
        <f>IF(SQL!$C28=0,"",SQL!$C28)</f>
        <v>Susmitha</v>
      </c>
      <c r="L2" s="14"/>
      <c r="M2" s="14" t="str">
        <f>IF(SQL!$C29=0,"",SQL!$C29)</f>
        <v>Shriya</v>
      </c>
      <c r="N2" s="14"/>
      <c r="O2" s="14" t="str">
        <f>IF(SQL!$C30=0,"",SQL!$C30)</f>
        <v/>
      </c>
      <c r="P2" s="14"/>
      <c r="Q2" s="14" t="str">
        <f>IF(SQL!$C31=0,"",SQL!$C31)</f>
        <v/>
      </c>
      <c r="R2" s="14"/>
      <c r="S2" s="14" t="e">
        <f>IF(SQL!#REF!=0,"",SQL!#REF!)</f>
        <v>#REF!</v>
      </c>
      <c r="T2" s="14"/>
      <c r="U2" s="14" t="e">
        <f>IF(SQL!#REF!=0,"",SQL!#REF!)</f>
        <v>#REF!</v>
      </c>
      <c r="V2"/>
    </row>
    <row r="3" spans="1:22" ht="15.75">
      <c r="A3" s="15"/>
      <c r="B3" s="15"/>
      <c r="C3" s="14" t="s">
        <v>56</v>
      </c>
      <c r="D3" s="16"/>
      <c r="E3" s="14" t="s">
        <v>56</v>
      </c>
      <c r="F3" s="16"/>
      <c r="G3" s="14" t="s">
        <v>56</v>
      </c>
      <c r="H3" s="16"/>
      <c r="I3" s="14" t="s">
        <v>56</v>
      </c>
      <c r="J3" s="16"/>
      <c r="K3" s="14" t="s">
        <v>56</v>
      </c>
      <c r="L3" s="16"/>
      <c r="M3" s="14" t="s">
        <v>56</v>
      </c>
      <c r="N3" s="16"/>
      <c r="O3" s="14" t="s">
        <v>56</v>
      </c>
      <c r="P3" s="16"/>
      <c r="Q3" s="14" t="s">
        <v>56</v>
      </c>
      <c r="R3" s="16"/>
      <c r="S3" s="14" t="s">
        <v>56</v>
      </c>
      <c r="T3" s="16"/>
      <c r="U3" s="14" t="s">
        <v>56</v>
      </c>
      <c r="V3" s="22"/>
    </row>
    <row r="4" spans="1:22" ht="15.75">
      <c r="A4" s="15"/>
      <c r="B4" s="15"/>
      <c r="C4" s="14" t="s">
        <v>57</v>
      </c>
      <c r="D4" s="16"/>
      <c r="E4" s="14" t="s">
        <v>57</v>
      </c>
      <c r="F4" s="16"/>
      <c r="G4" s="14" t="s">
        <v>57</v>
      </c>
      <c r="H4" s="16"/>
      <c r="I4" s="14" t="s">
        <v>57</v>
      </c>
      <c r="J4" s="16"/>
      <c r="K4" s="14" t="s">
        <v>57</v>
      </c>
      <c r="L4" s="16"/>
      <c r="M4" s="14" t="s">
        <v>57</v>
      </c>
      <c r="N4" s="16"/>
      <c r="O4" s="14" t="s">
        <v>57</v>
      </c>
      <c r="P4" s="16"/>
      <c r="Q4" s="14" t="s">
        <v>57</v>
      </c>
      <c r="R4" s="16"/>
      <c r="S4" s="14" t="s">
        <v>57</v>
      </c>
      <c r="T4" s="16"/>
      <c r="U4" s="14" t="s">
        <v>57</v>
      </c>
      <c r="V4" s="22"/>
    </row>
    <row r="5" spans="1:22" ht="23.45" customHeight="1">
      <c r="A5" s="15">
        <v>1</v>
      </c>
      <c r="B5" s="27" t="s">
        <v>170</v>
      </c>
      <c r="C5" s="9" t="s">
        <v>60</v>
      </c>
      <c r="E5" s="9" t="s">
        <v>59</v>
      </c>
      <c r="G5" s="9" t="s">
        <v>59</v>
      </c>
      <c r="I5" s="9" t="s">
        <v>59</v>
      </c>
      <c r="K5" s="9" t="s">
        <v>59</v>
      </c>
      <c r="M5" s="9" t="s">
        <v>59</v>
      </c>
      <c r="O5" s="9" t="s">
        <v>60</v>
      </c>
      <c r="Q5" s="9" t="s">
        <v>60</v>
      </c>
      <c r="S5" s="9" t="s">
        <v>60</v>
      </c>
      <c r="U5" s="9" t="s">
        <v>60</v>
      </c>
    </row>
    <row r="6" spans="1:22" ht="23.45" customHeight="1">
      <c r="A6" s="15">
        <v>2</v>
      </c>
      <c r="B6" s="27" t="s">
        <v>171</v>
      </c>
      <c r="C6" s="9" t="s">
        <v>60</v>
      </c>
      <c r="E6" s="9" t="s">
        <v>59</v>
      </c>
      <c r="G6" s="9" t="s">
        <v>59</v>
      </c>
      <c r="I6" s="9" t="s">
        <v>59</v>
      </c>
      <c r="K6" s="9" t="s">
        <v>59</v>
      </c>
      <c r="M6" s="9" t="s">
        <v>59</v>
      </c>
      <c r="O6" s="9" t="s">
        <v>60</v>
      </c>
      <c r="Q6" s="9" t="s">
        <v>60</v>
      </c>
      <c r="S6" s="9" t="s">
        <v>60</v>
      </c>
      <c r="U6" s="9" t="s">
        <v>60</v>
      </c>
    </row>
    <row r="7" spans="1:22" ht="23.45" customHeight="1">
      <c r="A7" s="15">
        <v>3</v>
      </c>
      <c r="B7" s="27" t="s">
        <v>172</v>
      </c>
      <c r="C7" s="9" t="s">
        <v>60</v>
      </c>
      <c r="E7" s="9" t="s">
        <v>59</v>
      </c>
      <c r="G7" s="9" t="s">
        <v>59</v>
      </c>
      <c r="I7" s="9" t="s">
        <v>59</v>
      </c>
      <c r="K7" s="9" t="s">
        <v>59</v>
      </c>
      <c r="M7" s="9" t="s">
        <v>59</v>
      </c>
      <c r="O7" s="9" t="s">
        <v>60</v>
      </c>
    </row>
    <row r="8" spans="1:22" ht="23.45" customHeight="1">
      <c r="A8" s="15">
        <v>4</v>
      </c>
      <c r="B8" s="27" t="s">
        <v>173</v>
      </c>
      <c r="C8" s="9" t="s">
        <v>60</v>
      </c>
      <c r="E8" s="9" t="s">
        <v>59</v>
      </c>
      <c r="G8" s="9" t="s">
        <v>59</v>
      </c>
      <c r="I8" s="9" t="s">
        <v>59</v>
      </c>
      <c r="K8" s="9" t="s">
        <v>59</v>
      </c>
      <c r="M8" s="9" t="s">
        <v>59</v>
      </c>
      <c r="O8" s="9" t="s">
        <v>60</v>
      </c>
      <c r="Q8" s="9" t="s">
        <v>60</v>
      </c>
      <c r="S8" s="9" t="s">
        <v>60</v>
      </c>
      <c r="U8" s="9" t="s">
        <v>60</v>
      </c>
    </row>
    <row r="9" spans="1:22" ht="23.45" customHeight="1">
      <c r="A9" s="15">
        <v>5</v>
      </c>
      <c r="B9" s="27" t="s">
        <v>174</v>
      </c>
      <c r="C9" s="9" t="s">
        <v>60</v>
      </c>
      <c r="E9" s="9" t="s">
        <v>59</v>
      </c>
      <c r="G9" s="9" t="s">
        <v>59</v>
      </c>
      <c r="I9" s="9" t="s">
        <v>59</v>
      </c>
      <c r="K9" s="9" t="s">
        <v>59</v>
      </c>
      <c r="M9" s="9" t="s">
        <v>59</v>
      </c>
      <c r="O9" s="9" t="s">
        <v>60</v>
      </c>
      <c r="Q9" s="9" t="s">
        <v>60</v>
      </c>
      <c r="S9" s="9" t="s">
        <v>60</v>
      </c>
      <c r="U9" s="9" t="s">
        <v>60</v>
      </c>
    </row>
    <row r="10" spans="1:22" ht="23.45" customHeight="1">
      <c r="A10" s="15">
        <v>6</v>
      </c>
      <c r="B10" s="27" t="s">
        <v>175</v>
      </c>
      <c r="C10" s="9" t="s">
        <v>60</v>
      </c>
      <c r="E10" s="9" t="s">
        <v>59</v>
      </c>
      <c r="G10" s="9" t="s">
        <v>59</v>
      </c>
      <c r="I10" s="9" t="s">
        <v>59</v>
      </c>
      <c r="K10" s="9" t="s">
        <v>60</v>
      </c>
      <c r="M10" s="9" t="s">
        <v>60</v>
      </c>
      <c r="O10" s="9" t="s">
        <v>60</v>
      </c>
      <c r="Q10" s="9" t="s">
        <v>60</v>
      </c>
      <c r="S10" s="9" t="s">
        <v>60</v>
      </c>
      <c r="U10" s="9" t="s">
        <v>60</v>
      </c>
    </row>
    <row r="11" spans="1:22" ht="23.45" customHeight="1">
      <c r="A11" s="15">
        <v>7</v>
      </c>
      <c r="B11" s="27" t="s">
        <v>176</v>
      </c>
      <c r="C11" s="9" t="s">
        <v>60</v>
      </c>
      <c r="E11" s="9" t="s">
        <v>59</v>
      </c>
      <c r="G11" s="9" t="s">
        <v>59</v>
      </c>
      <c r="I11" s="9" t="s">
        <v>59</v>
      </c>
      <c r="K11" s="9" t="s">
        <v>60</v>
      </c>
      <c r="M11" s="9" t="s">
        <v>60</v>
      </c>
      <c r="O11" s="9" t="s">
        <v>60</v>
      </c>
      <c r="Q11" s="9" t="s">
        <v>60</v>
      </c>
      <c r="S11" s="9" t="s">
        <v>60</v>
      </c>
      <c r="U11" s="9" t="s">
        <v>60</v>
      </c>
    </row>
    <row r="12" spans="1:22" ht="23.45" customHeight="1">
      <c r="A12" s="15">
        <v>8</v>
      </c>
      <c r="B12" s="27" t="s">
        <v>177</v>
      </c>
      <c r="C12" s="9" t="s">
        <v>60</v>
      </c>
      <c r="E12" s="9" t="s">
        <v>59</v>
      </c>
      <c r="G12" s="9" t="s">
        <v>59</v>
      </c>
      <c r="I12" s="9" t="s">
        <v>59</v>
      </c>
      <c r="K12" s="9" t="s">
        <v>60</v>
      </c>
      <c r="M12" s="9" t="s">
        <v>60</v>
      </c>
      <c r="O12" s="9" t="s">
        <v>60</v>
      </c>
      <c r="Q12" s="9" t="s">
        <v>60</v>
      </c>
      <c r="S12" s="9" t="s">
        <v>60</v>
      </c>
      <c r="U12" s="9" t="s">
        <v>60</v>
      </c>
    </row>
    <row r="13" spans="1:22" ht="23.45" customHeight="1">
      <c r="A13" s="15">
        <v>9</v>
      </c>
      <c r="B13" s="27" t="s">
        <v>178</v>
      </c>
      <c r="C13" s="9" t="s">
        <v>60</v>
      </c>
      <c r="E13" s="9" t="s">
        <v>59</v>
      </c>
      <c r="G13" s="9" t="s">
        <v>59</v>
      </c>
      <c r="I13" s="9" t="s">
        <v>59</v>
      </c>
      <c r="K13" s="9" t="s">
        <v>60</v>
      </c>
      <c r="M13" s="9" t="s">
        <v>60</v>
      </c>
      <c r="O13" s="9" t="s">
        <v>60</v>
      </c>
      <c r="Q13" s="9" t="s">
        <v>60</v>
      </c>
      <c r="S13" s="9" t="s">
        <v>60</v>
      </c>
      <c r="U13" s="9" t="s">
        <v>60</v>
      </c>
    </row>
    <row r="16" spans="1:22">
      <c r="B16" s="15" t="s">
        <v>100</v>
      </c>
      <c r="C16" s="13">
        <f>COUNTIF(C5:C13,"Completed")/$A$13</f>
        <v>0</v>
      </c>
      <c r="D16"/>
      <c r="E16" s="13">
        <f>COUNTIF(E5:E13,"Completed")/$A$13</f>
        <v>1</v>
      </c>
      <c r="F16"/>
      <c r="G16" s="13">
        <f>COUNTIF(G5:G13,"Completed")/$A$13</f>
        <v>1</v>
      </c>
      <c r="H16"/>
      <c r="I16" s="13">
        <f>COUNTIF(I5:I13,"Completed")/$A$13</f>
        <v>1</v>
      </c>
      <c r="J16"/>
      <c r="K16" s="13">
        <f>COUNTIF(K5:K13,"Completed")/$A$13</f>
        <v>0.55555555555555558</v>
      </c>
      <c r="L16"/>
      <c r="M16" s="13">
        <f>COUNTIF(M5:M13,"Completed")/$A$13</f>
        <v>0.55555555555555558</v>
      </c>
      <c r="N16"/>
      <c r="O16" s="13">
        <f>COUNTIF(O5:O13,"Completed")/$A$13</f>
        <v>0</v>
      </c>
      <c r="P16"/>
      <c r="Q16" s="13">
        <f>COUNTIF(Q5:Q13,"Completed")/$A$13</f>
        <v>0</v>
      </c>
      <c r="R16"/>
      <c r="S16" s="13">
        <f>COUNTIF(S5:S13,"Completed")/$A$13</f>
        <v>0</v>
      </c>
      <c r="T16"/>
      <c r="U16" s="13">
        <f>COUNTIF(U5:U13,"Completed")/$A$13</f>
        <v>0</v>
      </c>
    </row>
    <row r="17" spans="2:21">
      <c r="B17" s="15" t="s">
        <v>101</v>
      </c>
      <c r="C17">
        <f>_xlfn.DAYS(D4,D3)</f>
        <v>0</v>
      </c>
      <c r="D17"/>
      <c r="E17">
        <f>_xlfn.DAYS(F4,F3)</f>
        <v>0</v>
      </c>
      <c r="F17"/>
      <c r="G17">
        <f>_xlfn.DAYS(H4,H3)</f>
        <v>0</v>
      </c>
      <c r="H17"/>
      <c r="I17">
        <f>_xlfn.DAYS(J4,J3)</f>
        <v>0</v>
      </c>
      <c r="J17"/>
      <c r="K17">
        <f>_xlfn.DAYS(L4,L3)</f>
        <v>0</v>
      </c>
      <c r="L17"/>
      <c r="M17">
        <f>_xlfn.DAYS(N4,N3)</f>
        <v>0</v>
      </c>
      <c r="N17"/>
      <c r="O17">
        <f>_xlfn.DAYS(P4,P3)</f>
        <v>0</v>
      </c>
      <c r="P17"/>
      <c r="Q17">
        <f>_xlfn.DAYS(R4,R3)</f>
        <v>0</v>
      </c>
      <c r="R17"/>
      <c r="S17">
        <f>_xlfn.DAYS(T4,T3)</f>
        <v>0</v>
      </c>
      <c r="T17"/>
      <c r="U17">
        <f>_xlfn.DAYS(V4,V3)</f>
        <v>0</v>
      </c>
    </row>
  </sheetData>
  <sheetProtection sheet="1" objects="1" scenarios="1"/>
  <mergeCells count="1">
    <mergeCell ref="A1:R1"/>
  </mergeCells>
  <conditionalFormatting sqref="C3:C17">
    <cfRule type="expression" dxfId="10" priority="10">
      <formula>$C$2=""</formula>
    </cfRule>
  </conditionalFormatting>
  <conditionalFormatting sqref="C5:U13">
    <cfRule type="containsText" dxfId="9" priority="11" operator="containsText" text="Completed">
      <formula>NOT(ISERROR(SEARCH("Completed",C5)))</formula>
    </cfRule>
  </conditionalFormatting>
  <conditionalFormatting sqref="E3:E17">
    <cfRule type="expression" dxfId="8" priority="9">
      <formula>$E$2=""</formula>
    </cfRule>
  </conditionalFormatting>
  <conditionalFormatting sqref="G3:G17">
    <cfRule type="expression" dxfId="7" priority="8">
      <formula>$G$2=""</formula>
    </cfRule>
  </conditionalFormatting>
  <conditionalFormatting sqref="I3:I17">
    <cfRule type="expression" dxfId="6" priority="7">
      <formula>$I$2=""</formula>
    </cfRule>
  </conditionalFormatting>
  <conditionalFormatting sqref="K3:K17">
    <cfRule type="expression" dxfId="5" priority="6">
      <formula>$K$2=""</formula>
    </cfRule>
  </conditionalFormatting>
  <conditionalFormatting sqref="M3:M17">
    <cfRule type="expression" dxfId="4" priority="5">
      <formula>$M$2=""</formula>
    </cfRule>
  </conditionalFormatting>
  <conditionalFormatting sqref="O3:O17">
    <cfRule type="expression" dxfId="3" priority="4">
      <formula>$O$2=""</formula>
    </cfRule>
  </conditionalFormatting>
  <conditionalFormatting sqref="Q3:Q17">
    <cfRule type="expression" dxfId="2" priority="3">
      <formula>$Q$2=""</formula>
    </cfRule>
  </conditionalFormatting>
  <conditionalFormatting sqref="S3:S17">
    <cfRule type="expression" dxfId="1" priority="2">
      <formula>$S$2=""</formula>
    </cfRule>
  </conditionalFormatting>
  <conditionalFormatting sqref="U3:U17">
    <cfRule type="expression" dxfId="0" priority="1">
      <formula>$U$2=""</formula>
    </cfRule>
  </conditionalFormatting>
  <dataValidations count="1">
    <dataValidation type="list" allowBlank="1" showInputMessage="1" showErrorMessage="1" sqref="U5:U13 E5:E13 G5:G13 I5:I13 K5:K13 M5:M13 O5:O13 Q5:Q13 S5:S13 C5:C13" xr:uid="{0E4D3DD8-E63D-4241-89CF-E1C58E6A3CDD}">
      <formula1>"Not Started,In Progress,Completed"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EB68-C08C-4F03-B992-1B63512DE695}">
  <sheetPr codeName="Sheet1"/>
  <dimension ref="A6:W51"/>
  <sheetViews>
    <sheetView topLeftCell="A7" zoomScaleNormal="100" workbookViewId="0">
      <selection activeCell="L37" sqref="L37"/>
    </sheetView>
  </sheetViews>
  <sheetFormatPr defaultColWidth="8.85546875" defaultRowHeight="14.25"/>
  <cols>
    <col min="1" max="1" width="12.5703125" style="3" customWidth="1"/>
    <col min="2" max="2" width="15.140625" style="3" customWidth="1"/>
    <col min="3" max="3" width="12.42578125" style="3" customWidth="1"/>
    <col min="4" max="4" width="12.140625" style="3" bestFit="1" customWidth="1"/>
    <col min="5" max="5" width="18.140625" style="3" bestFit="1" customWidth="1"/>
    <col min="6" max="6" width="12.140625" style="3" bestFit="1" customWidth="1"/>
    <col min="7" max="7" width="8.85546875" style="3"/>
    <col min="8" max="8" width="19.5703125" style="3" customWidth="1"/>
    <col min="9" max="9" width="13.85546875" style="3" customWidth="1"/>
    <col min="10" max="10" width="8.85546875" style="3"/>
    <col min="11" max="11" width="13.5703125" style="3" customWidth="1"/>
    <col min="12" max="12" width="13.42578125" style="3" bestFit="1" customWidth="1"/>
    <col min="13" max="13" width="10.28515625" style="3" customWidth="1"/>
    <col min="14" max="14" width="13.42578125" style="3" customWidth="1"/>
    <col min="15" max="15" width="11.140625" style="3" customWidth="1"/>
    <col min="16" max="16" width="14.28515625" style="3" customWidth="1"/>
    <col min="17" max="17" width="18.140625" style="3" bestFit="1" customWidth="1"/>
    <col min="18" max="16384" width="8.85546875" style="3"/>
  </cols>
  <sheetData>
    <row r="6" spans="1:23" ht="13.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R6" s="2"/>
      <c r="S6" s="2"/>
      <c r="T6" s="2"/>
      <c r="U6" s="2"/>
      <c r="V6" s="2"/>
      <c r="W6" s="2"/>
    </row>
    <row r="7" spans="1:23" ht="14.45" customHeight="1">
      <c r="A7" s="4" t="s">
        <v>5</v>
      </c>
      <c r="B7" s="4"/>
      <c r="C7" s="5"/>
      <c r="R7" s="2"/>
      <c r="S7" s="2"/>
      <c r="T7" s="2"/>
      <c r="U7" s="2"/>
      <c r="V7" s="2"/>
      <c r="W7" s="2"/>
    </row>
    <row r="8" spans="1:23" ht="14.45" customHeight="1" thickBot="1">
      <c r="R8" s="1"/>
      <c r="S8" s="1"/>
      <c r="T8" s="1"/>
      <c r="U8" s="1"/>
      <c r="V8" s="1"/>
      <c r="W8" s="1"/>
    </row>
    <row r="9" spans="1:23" ht="14.45" customHeight="1">
      <c r="B9" s="46" t="s">
        <v>6</v>
      </c>
      <c r="C9" s="47"/>
      <c r="D9" s="48" t="s">
        <v>7</v>
      </c>
      <c r="E9" s="48"/>
      <c r="F9" s="48"/>
      <c r="G9" s="48"/>
      <c r="H9" s="48"/>
      <c r="I9" s="49"/>
    </row>
    <row r="10" spans="1:23" ht="18">
      <c r="B10" s="39"/>
      <c r="C10" s="40"/>
      <c r="D10" s="43"/>
      <c r="E10" s="43"/>
      <c r="F10" s="43"/>
      <c r="G10" s="43"/>
      <c r="H10" s="43"/>
      <c r="I10" s="44"/>
    </row>
    <row r="11" spans="1:23" ht="14.45" customHeight="1">
      <c r="B11" s="50" t="s">
        <v>8</v>
      </c>
      <c r="C11" s="51"/>
      <c r="D11" s="55" t="s">
        <v>9</v>
      </c>
      <c r="E11" s="55"/>
      <c r="F11" s="55"/>
      <c r="G11" s="55"/>
      <c r="H11" s="55"/>
      <c r="I11" s="56"/>
    </row>
    <row r="12" spans="1:23" ht="18">
      <c r="B12" s="39"/>
      <c r="C12" s="40"/>
      <c r="D12" s="43"/>
      <c r="E12" s="43"/>
      <c r="F12" s="43"/>
      <c r="G12" s="43"/>
      <c r="H12" s="43"/>
      <c r="I12" s="44"/>
    </row>
    <row r="13" spans="1:23" ht="18">
      <c r="B13" s="39" t="s">
        <v>10</v>
      </c>
      <c r="C13" s="40"/>
      <c r="D13" s="57" t="s">
        <v>11</v>
      </c>
      <c r="E13" s="57"/>
      <c r="F13" s="57"/>
      <c r="G13" s="57"/>
      <c r="H13" s="57"/>
      <c r="I13" s="58"/>
    </row>
    <row r="14" spans="1:23" ht="18">
      <c r="B14" s="39"/>
      <c r="C14" s="40"/>
      <c r="D14" s="43"/>
      <c r="E14" s="43"/>
      <c r="F14" s="43"/>
      <c r="G14" s="43"/>
      <c r="H14" s="43"/>
      <c r="I14" s="44"/>
      <c r="Q14" s="6"/>
    </row>
    <row r="15" spans="1:23" ht="18">
      <c r="B15" s="39" t="s">
        <v>12</v>
      </c>
      <c r="C15" s="40"/>
      <c r="D15" s="57">
        <v>7</v>
      </c>
      <c r="E15" s="57"/>
      <c r="F15" s="57"/>
      <c r="G15" s="57"/>
      <c r="H15" s="57"/>
      <c r="I15" s="58"/>
    </row>
    <row r="16" spans="1:23" ht="18">
      <c r="B16" s="39"/>
      <c r="C16" s="40"/>
      <c r="D16" s="43"/>
      <c r="E16" s="43"/>
      <c r="F16" s="43"/>
      <c r="G16" s="43"/>
      <c r="H16" s="43"/>
      <c r="I16" s="44"/>
    </row>
    <row r="17" spans="2:9" ht="18.75" thickBot="1">
      <c r="B17" s="41" t="s">
        <v>13</v>
      </c>
      <c r="C17" s="42"/>
      <c r="D17" s="59">
        <v>114</v>
      </c>
      <c r="E17" s="59"/>
      <c r="F17" s="59"/>
      <c r="G17" s="59"/>
      <c r="H17" s="59"/>
      <c r="I17" s="60"/>
    </row>
    <row r="21" spans="2:9" ht="15" thickBot="1"/>
    <row r="22" spans="2:9" ht="18">
      <c r="B22" s="52" t="s">
        <v>14</v>
      </c>
      <c r="C22" s="53"/>
      <c r="D22" s="53"/>
      <c r="E22" s="53"/>
      <c r="F22" s="53"/>
      <c r="G22" s="53"/>
      <c r="H22" s="54"/>
    </row>
    <row r="23" spans="2:9">
      <c r="B23" s="34" t="s">
        <v>15</v>
      </c>
      <c r="C23" s="34" t="s">
        <v>16</v>
      </c>
      <c r="D23" s="34" t="s">
        <v>17</v>
      </c>
      <c r="E23" s="34" t="s">
        <v>18</v>
      </c>
      <c r="F23" s="34" t="s">
        <v>19</v>
      </c>
      <c r="G23" s="34" t="s">
        <v>20</v>
      </c>
      <c r="H23" s="35" t="s">
        <v>21</v>
      </c>
    </row>
    <row r="24" spans="2:9">
      <c r="B24" s="32">
        <f>IF(ISBLANK(Table1[[#This Row],[Column2]]),FALSE,1)</f>
        <v>1</v>
      </c>
      <c r="C24" s="31" t="s">
        <v>22</v>
      </c>
      <c r="D24" s="31"/>
      <c r="E24" s="33"/>
      <c r="F24" s="31"/>
      <c r="G24" s="31"/>
      <c r="H24" s="45">
        <f>'Completion Summary by Topic'!D10</f>
        <v>0.85714285714285721</v>
      </c>
    </row>
    <row r="25" spans="2:9">
      <c r="B25" s="32">
        <f>IF(ISBLANK(Table1[[#This Row],[Column2]])," ",B24+1)</f>
        <v>2</v>
      </c>
      <c r="C25" s="31" t="s">
        <v>23</v>
      </c>
      <c r="D25" s="31" t="s">
        <v>24</v>
      </c>
      <c r="E25" s="33" t="s">
        <v>4</v>
      </c>
      <c r="F25" s="33">
        <v>45022</v>
      </c>
      <c r="G25" s="31"/>
      <c r="H25" s="45">
        <f>'Completion Summary by Topic'!E10</f>
        <v>1</v>
      </c>
    </row>
    <row r="26" spans="2:9">
      <c r="B26" s="32">
        <f>IF(ISBLANK(Table1[[#This Row],[Column2]])," ",B25+1)</f>
        <v>3</v>
      </c>
      <c r="C26" s="31" t="s">
        <v>25</v>
      </c>
      <c r="D26" s="31"/>
      <c r="E26" s="33"/>
      <c r="F26" s="31"/>
      <c r="G26" s="31"/>
      <c r="H26" s="45">
        <f>'Completion Summary by Topic'!F10</f>
        <v>1</v>
      </c>
    </row>
    <row r="27" spans="2:9">
      <c r="B27" s="32">
        <f>IF(ISBLANK(Table1[[#This Row],[Column2]])," ",B26+1)</f>
        <v>4</v>
      </c>
      <c r="C27" s="31" t="s">
        <v>26</v>
      </c>
      <c r="D27" s="31"/>
      <c r="E27" s="33"/>
      <c r="F27" s="31"/>
      <c r="G27" s="31"/>
      <c r="H27" s="45">
        <f>'Completion Summary by Topic'!G10</f>
        <v>1</v>
      </c>
    </row>
    <row r="28" spans="2:9">
      <c r="B28" s="32">
        <f>IF(ISBLANK(Table1[[#This Row],[Column2]])," ",B27+1)</f>
        <v>5</v>
      </c>
      <c r="C28" s="31" t="s">
        <v>27</v>
      </c>
      <c r="D28" s="31"/>
      <c r="E28" s="33"/>
      <c r="F28" s="31"/>
      <c r="G28" s="31"/>
      <c r="H28" s="45">
        <f>'Completion Summary by Topic'!H10</f>
        <v>0.9365079365079364</v>
      </c>
    </row>
    <row r="29" spans="2:9">
      <c r="B29" s="32">
        <f>IF(ISBLANK(Table1[[#This Row],[Column2]])," ",B28+1)</f>
        <v>6</v>
      </c>
      <c r="C29" s="31" t="s">
        <v>28</v>
      </c>
      <c r="D29" s="31"/>
      <c r="E29" s="33"/>
      <c r="F29" s="31"/>
      <c r="G29" s="31"/>
      <c r="H29" s="45">
        <f>'Completion Summary by Topic'!I$10</f>
        <v>0.9365079365079364</v>
      </c>
    </row>
    <row r="30" spans="2:9">
      <c r="B30" s="32" t="str">
        <f>IF(ISBLANK(Table1[[#This Row],[Column2]])," ",B29+1)</f>
        <v xml:space="preserve"> </v>
      </c>
      <c r="C30" s="31"/>
      <c r="D30" s="31"/>
      <c r="E30" s="33"/>
      <c r="F30" s="31"/>
      <c r="G30" s="31"/>
      <c r="H30" s="45">
        <f>'Completion Summary by Topic'!J10</f>
        <v>0</v>
      </c>
    </row>
    <row r="31" spans="2:9">
      <c r="B31" s="32" t="str">
        <f>IF(ISBLANK(Table1[[#This Row],[Column2]])," ",B30+1)</f>
        <v xml:space="preserve"> </v>
      </c>
      <c r="C31" s="31"/>
      <c r="D31" s="31"/>
      <c r="E31" s="33"/>
      <c r="F31" s="31"/>
      <c r="G31" s="31"/>
      <c r="H31" s="45"/>
    </row>
    <row r="32" spans="2:9">
      <c r="B32" s="32" t="str">
        <f>IF(ISBLANK(Table1[[#This Row],[Column2]])," ",B31+1)</f>
        <v xml:space="preserve"> </v>
      </c>
      <c r="C32" s="31"/>
      <c r="D32" s="31"/>
      <c r="E32" s="33"/>
      <c r="F32" s="31"/>
      <c r="G32" s="31"/>
      <c r="H32" s="45"/>
    </row>
    <row r="33" spans="2:8">
      <c r="B33" s="32" t="str">
        <f>IF(ISBLANK(Table1[[#This Row],[Column2]])," ",B32+1)</f>
        <v xml:space="preserve"> </v>
      </c>
      <c r="C33" s="31"/>
      <c r="D33" s="31"/>
      <c r="E33" s="33"/>
      <c r="F33" s="31"/>
      <c r="G33" s="31"/>
      <c r="H33" s="45"/>
    </row>
    <row r="34" spans="2:8">
      <c r="B34" s="32" t="str">
        <f>IF(ISBLANK(Table1[[#This Row],[Column2]])," ",B33+1)</f>
        <v xml:space="preserve"> </v>
      </c>
      <c r="C34" s="31"/>
      <c r="D34" s="31"/>
      <c r="E34" s="33"/>
      <c r="F34" s="31"/>
      <c r="G34" s="31"/>
      <c r="H34" s="45"/>
    </row>
    <row r="35" spans="2:8">
      <c r="B35" s="32" t="str">
        <f>IF(ISBLANK(Table1[[#This Row],[Column2]])," ",B34+1)</f>
        <v xml:space="preserve"> </v>
      </c>
      <c r="C35" s="31"/>
      <c r="D35" s="31"/>
      <c r="E35" s="33"/>
      <c r="F35" s="31"/>
      <c r="G35" s="31"/>
      <c r="H35" s="45"/>
    </row>
    <row r="36" spans="2:8">
      <c r="B36" s="32" t="str">
        <f>IF(ISBLANK(Table1[[#This Row],[Column2]])," ",B35+1)</f>
        <v xml:space="preserve"> </v>
      </c>
      <c r="C36" s="31"/>
      <c r="D36" s="31"/>
      <c r="E36" s="33"/>
      <c r="F36" s="31"/>
      <c r="G36" s="31"/>
      <c r="H36" s="45"/>
    </row>
    <row r="37" spans="2:8">
      <c r="B37" s="32" t="str">
        <f>IF(ISBLANK(Table1[[#This Row],[Column2]])," ",B36+1)</f>
        <v xml:space="preserve"> </v>
      </c>
      <c r="C37" s="31"/>
      <c r="D37" s="31"/>
      <c r="E37" s="33"/>
      <c r="F37" s="31"/>
      <c r="G37" s="31"/>
      <c r="H37" s="45"/>
    </row>
    <row r="38" spans="2:8">
      <c r="B38" s="32" t="str">
        <f>IF(ISBLANK(Table1[[#This Row],[Column2]])," ",B37+1)</f>
        <v xml:space="preserve"> </v>
      </c>
      <c r="C38" s="31"/>
      <c r="D38" s="31"/>
      <c r="E38" s="33"/>
      <c r="F38" s="31"/>
      <c r="G38" s="31"/>
      <c r="H38" s="45"/>
    </row>
    <row r="39" spans="2:8">
      <c r="B39" s="32" t="str">
        <f>IF(ISBLANK(Table1[[#This Row],[Column2]])," ",B38+1)</f>
        <v xml:space="preserve"> </v>
      </c>
      <c r="C39" s="31"/>
      <c r="D39" s="31"/>
      <c r="E39" s="33"/>
      <c r="F39" s="31"/>
      <c r="G39" s="31"/>
      <c r="H39" s="45"/>
    </row>
    <row r="40" spans="2:8">
      <c r="B40" s="32" t="str">
        <f>IF(ISBLANK(Table1[[#This Row],[Column2]])," ",B39+1)</f>
        <v xml:space="preserve"> </v>
      </c>
      <c r="C40" s="31"/>
      <c r="D40" s="31"/>
      <c r="E40" s="33"/>
      <c r="F40" s="31"/>
      <c r="G40" s="31"/>
      <c r="H40" s="45"/>
    </row>
    <row r="41" spans="2:8">
      <c r="B41" s="32" t="str">
        <f>IF(ISBLANK(Table1[[#This Row],[Column2]])," ",B40+1)</f>
        <v xml:space="preserve"> </v>
      </c>
      <c r="C41" s="31"/>
      <c r="D41" s="31"/>
      <c r="E41" s="33"/>
      <c r="F41" s="31"/>
      <c r="G41" s="31"/>
      <c r="H41" s="45"/>
    </row>
    <row r="42" spans="2:8">
      <c r="B42" s="32" t="str">
        <f>IF(ISBLANK(Table1[[#This Row],[Column2]])," ",B41+1)</f>
        <v xml:space="preserve"> </v>
      </c>
      <c r="C42" s="31"/>
      <c r="D42" s="31"/>
      <c r="E42" s="33"/>
      <c r="F42" s="31"/>
      <c r="G42" s="31"/>
      <c r="H42" s="45"/>
    </row>
    <row r="43" spans="2:8">
      <c r="B43" s="32" t="str">
        <f>IF(ISBLANK(Table1[[#This Row],[Column2]])," ",B42+1)</f>
        <v xml:space="preserve"> </v>
      </c>
      <c r="C43" s="31"/>
      <c r="D43" s="31"/>
      <c r="E43" s="33"/>
      <c r="F43" s="31"/>
      <c r="G43" s="31"/>
      <c r="H43" s="45"/>
    </row>
    <row r="44" spans="2:8">
      <c r="B44" s="32" t="str">
        <f>IF(ISBLANK(Table1[[#This Row],[Column2]])," ",B43+1)</f>
        <v xml:space="preserve"> </v>
      </c>
      <c r="C44" s="31"/>
      <c r="D44" s="31"/>
      <c r="E44" s="33"/>
      <c r="F44" s="31"/>
      <c r="G44" s="31"/>
      <c r="H44" s="45"/>
    </row>
    <row r="45" spans="2:8">
      <c r="B45" s="32" t="str">
        <f>IF(ISBLANK(Table1[[#This Row],[Column2]])," ",B44+1)</f>
        <v xml:space="preserve"> </v>
      </c>
      <c r="C45" s="31"/>
      <c r="D45" s="31"/>
      <c r="E45" s="33"/>
      <c r="F45" s="31"/>
      <c r="G45" s="31"/>
      <c r="H45" s="45"/>
    </row>
    <row r="46" spans="2:8">
      <c r="B46" s="32" t="str">
        <f>IF(ISBLANK(Table1[[#This Row],[Column2]])," ",B45+1)</f>
        <v xml:space="preserve"> </v>
      </c>
      <c r="C46" s="31"/>
      <c r="D46" s="31"/>
      <c r="E46" s="33"/>
      <c r="F46" s="31"/>
      <c r="G46" s="31"/>
      <c r="H46" s="45"/>
    </row>
    <row r="47" spans="2:8">
      <c r="B47" s="32" t="str">
        <f>IF(ISBLANK(Table1[[#This Row],[Column2]])," ",B46+1)</f>
        <v xml:space="preserve"> </v>
      </c>
      <c r="C47" s="31"/>
      <c r="D47" s="31"/>
      <c r="E47" s="33"/>
      <c r="F47" s="31"/>
      <c r="G47" s="31"/>
      <c r="H47" s="45"/>
    </row>
    <row r="48" spans="2:8">
      <c r="B48" s="32" t="str">
        <f>IF(ISBLANK(Table1[[#This Row],[Column2]])," ",B47+1)</f>
        <v xml:space="preserve"> </v>
      </c>
      <c r="C48" s="31"/>
      <c r="D48" s="31"/>
      <c r="E48" s="33"/>
      <c r="F48" s="31"/>
      <c r="G48" s="31"/>
      <c r="H48" s="45"/>
    </row>
    <row r="49" spans="2:8">
      <c r="B49" s="32" t="str">
        <f>IF(ISBLANK(Table1[[#This Row],[Column2]])," ",B48+1)</f>
        <v xml:space="preserve"> </v>
      </c>
      <c r="C49" s="31"/>
      <c r="D49" s="31"/>
      <c r="E49" s="33"/>
      <c r="F49" s="31"/>
      <c r="G49" s="31"/>
      <c r="H49" s="45"/>
    </row>
    <row r="50" spans="2:8">
      <c r="B50" s="32" t="str">
        <f>IF(ISBLANK(Table1[[#This Row],[Column2]])," ",B49+1)</f>
        <v xml:space="preserve"> </v>
      </c>
      <c r="C50" s="31"/>
      <c r="D50" s="31"/>
      <c r="E50" s="33"/>
      <c r="F50" s="31"/>
      <c r="G50" s="31"/>
      <c r="H50" s="45"/>
    </row>
    <row r="51" spans="2:8">
      <c r="B51" s="32" t="str">
        <f>IF(ISBLANK(Table1[[#This Row],[Column2]])," ",B50+1)</f>
        <v xml:space="preserve"> </v>
      </c>
      <c r="C51" s="31"/>
      <c r="D51" s="31"/>
      <c r="E51" s="33"/>
      <c r="F51" s="31"/>
      <c r="G51" s="31"/>
      <c r="H51" s="45"/>
    </row>
  </sheetData>
  <mergeCells count="8">
    <mergeCell ref="B9:C9"/>
    <mergeCell ref="D9:I9"/>
    <mergeCell ref="B11:C11"/>
    <mergeCell ref="B22:H22"/>
    <mergeCell ref="D11:I11"/>
    <mergeCell ref="D13:I13"/>
    <mergeCell ref="D15:I15"/>
    <mergeCell ref="D17:I17"/>
  </mergeCells>
  <phoneticPr fontId="7" type="noConversion"/>
  <hyperlinks>
    <hyperlink ref="D11" r:id="rId1" xr:uid="{703415BB-F6E7-4280-8043-5B4445B329D1}"/>
  </hyperlinks>
  <pageMargins left="0.7" right="0.7" top="0.75" bottom="0.75" header="0.3" footer="0.3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C775-414F-4566-AF48-F39883538C58}">
  <sheetPr codeName="Sheet2"/>
  <dimension ref="A1:K20"/>
  <sheetViews>
    <sheetView workbookViewId="0">
      <selection activeCell="B2" sqref="B2"/>
    </sheetView>
  </sheetViews>
  <sheetFormatPr defaultColWidth="8.85546875" defaultRowHeight="15"/>
  <cols>
    <col min="1" max="1" width="8.85546875" style="9"/>
    <col min="2" max="2" width="40.28515625" style="9" customWidth="1"/>
    <col min="3" max="3" width="14.5703125" style="9" customWidth="1"/>
    <col min="4" max="11" width="10.28515625" style="9" customWidth="1"/>
    <col min="12" max="16384" width="8.85546875" style="9"/>
  </cols>
  <sheetData>
    <row r="1" spans="1:11" ht="15.75">
      <c r="A1" s="7" t="s">
        <v>29</v>
      </c>
      <c r="B1" s="7" t="s">
        <v>30</v>
      </c>
      <c r="C1" s="7" t="s">
        <v>31</v>
      </c>
      <c r="D1" s="14" t="str">
        <f>IF(SQL!$C24=0,"",SQL!$C24)</f>
        <v>Chaitanya</v>
      </c>
      <c r="E1" s="14" t="str">
        <f>IF(SQL!$C25=0,"",SQL!$C25)</f>
        <v>Tejus</v>
      </c>
      <c r="F1" s="14" t="str">
        <f>IF(SQL!$C26=0,"",SQL!$C26)</f>
        <v>Dalia</v>
      </c>
      <c r="G1" s="14" t="str">
        <f>IF(SQL!$C27=0,"",SQL!$C27)</f>
        <v>Durga</v>
      </c>
      <c r="H1" s="14" t="str">
        <f>IF(SQL!$C28=0,"",SQL!$C28)</f>
        <v>Susmitha</v>
      </c>
      <c r="I1" s="14" t="str">
        <f>IF(SQL!$C29=0,"",SQL!$C29)</f>
        <v>Shriya</v>
      </c>
      <c r="J1" s="14" t="str">
        <f>IF(SQL!$C30=0,"",SQL!$C30)</f>
        <v/>
      </c>
      <c r="K1" s="14" t="str">
        <f>IF(SQL!$C31=0,"",SQL!$C31)</f>
        <v/>
      </c>
    </row>
    <row r="2" spans="1:11" ht="38.450000000000003" customHeight="1">
      <c r="A2" s="7">
        <v>1</v>
      </c>
      <c r="B2" s="10" t="s">
        <v>32</v>
      </c>
      <c r="C2" s="9" t="s">
        <v>33</v>
      </c>
      <c r="D2" s="13">
        <f>'Section 1'!C46</f>
        <v>1</v>
      </c>
      <c r="E2" s="13">
        <f>'Section 1'!E46</f>
        <v>1</v>
      </c>
      <c r="F2" s="13">
        <f>'Section 1'!G46</f>
        <v>1</v>
      </c>
      <c r="G2" s="13">
        <f>'Section 1'!I46</f>
        <v>1</v>
      </c>
      <c r="H2" s="13">
        <f>'Section 1'!K46</f>
        <v>1</v>
      </c>
      <c r="I2" s="13">
        <f>'Section 1'!M46</f>
        <v>1</v>
      </c>
      <c r="J2" s="13">
        <f>'Section 1'!O46</f>
        <v>0</v>
      </c>
      <c r="K2" s="13">
        <f>'Section 1'!Q46</f>
        <v>0</v>
      </c>
    </row>
    <row r="3" spans="1:11" ht="38.450000000000003" customHeight="1">
      <c r="A3" s="7">
        <v>2</v>
      </c>
      <c r="B3" s="11" t="s">
        <v>34</v>
      </c>
      <c r="C3" s="9" t="s">
        <v>35</v>
      </c>
      <c r="D3" s="13">
        <f>'Section 2'!C21</f>
        <v>1</v>
      </c>
      <c r="E3" s="13">
        <f>'Section 2'!E21</f>
        <v>1</v>
      </c>
      <c r="F3" s="13">
        <f>'Section 2'!G21</f>
        <v>1</v>
      </c>
      <c r="G3" s="13">
        <f>'Section 2'!I21</f>
        <v>1</v>
      </c>
      <c r="H3" s="13">
        <f>'Section 2'!K21</f>
        <v>1</v>
      </c>
      <c r="I3" s="13">
        <f>'Section 2'!M21</f>
        <v>1</v>
      </c>
      <c r="J3" s="13">
        <f>'Section 2'!O21</f>
        <v>0</v>
      </c>
      <c r="K3" s="13">
        <f>'Section 2'!Q21</f>
        <v>0</v>
      </c>
    </row>
    <row r="4" spans="1:11" ht="38.450000000000003" customHeight="1">
      <c r="A4" s="7">
        <v>3</v>
      </c>
      <c r="B4" s="11" t="s">
        <v>36</v>
      </c>
      <c r="C4" s="9" t="s">
        <v>37</v>
      </c>
      <c r="D4" s="13">
        <f>'Section 3'!C13</f>
        <v>1</v>
      </c>
      <c r="E4" s="13">
        <f>'Section 3'!E13</f>
        <v>1</v>
      </c>
      <c r="F4" s="13">
        <f>'Section 3'!G13</f>
        <v>1</v>
      </c>
      <c r="G4" s="13">
        <f>'Section 3'!I13</f>
        <v>1</v>
      </c>
      <c r="H4" s="13">
        <f>'Section 3'!K13</f>
        <v>1</v>
      </c>
      <c r="I4" s="13">
        <f>'Section 3'!M13</f>
        <v>1</v>
      </c>
      <c r="J4" s="13">
        <f>'Section 3'!O13</f>
        <v>0</v>
      </c>
      <c r="K4" s="13">
        <f>'Section 3'!Q13</f>
        <v>0</v>
      </c>
    </row>
    <row r="5" spans="1:11" ht="38.450000000000003" customHeight="1">
      <c r="A5" s="7">
        <v>4</v>
      </c>
      <c r="B5" s="11" t="s">
        <v>38</v>
      </c>
      <c r="C5" s="9" t="s">
        <v>39</v>
      </c>
      <c r="D5" s="13">
        <f>'Section 4'!C15</f>
        <v>1</v>
      </c>
      <c r="E5" s="13">
        <f>'Section 4'!E15</f>
        <v>1</v>
      </c>
      <c r="F5" s="13">
        <f>'Section 4'!G15</f>
        <v>1</v>
      </c>
      <c r="G5" s="13">
        <f>'Section 4'!I15</f>
        <v>1</v>
      </c>
      <c r="H5" s="13">
        <f>'Section 4'!K15</f>
        <v>1</v>
      </c>
      <c r="I5" s="13">
        <f>'Section 4'!M15</f>
        <v>1</v>
      </c>
      <c r="J5" s="13">
        <f>'Section 4'!O15</f>
        <v>0</v>
      </c>
      <c r="K5" s="13">
        <f>'Section 4'!Q15</f>
        <v>0</v>
      </c>
    </row>
    <row r="6" spans="1:11" ht="38.450000000000003" customHeight="1">
      <c r="A6" s="7">
        <v>5</v>
      </c>
      <c r="B6" s="11" t="s">
        <v>40</v>
      </c>
      <c r="C6" s="9" t="s">
        <v>41</v>
      </c>
      <c r="D6" s="13">
        <f>'Section 5'!C15</f>
        <v>1</v>
      </c>
      <c r="E6" s="13">
        <f>'Section 5'!E15</f>
        <v>1</v>
      </c>
      <c r="F6" s="13">
        <f>'Section 5'!G15</f>
        <v>1</v>
      </c>
      <c r="G6" s="13">
        <f>'Section 5'!I15</f>
        <v>1</v>
      </c>
      <c r="H6" s="13">
        <f>'Section 5'!K15</f>
        <v>1</v>
      </c>
      <c r="I6" s="13">
        <f>'Section 5'!M15</f>
        <v>1</v>
      </c>
      <c r="J6" s="13">
        <f>'Section 5'!O15</f>
        <v>0</v>
      </c>
      <c r="K6" s="13">
        <f>'Section 5'!Q15</f>
        <v>0</v>
      </c>
    </row>
    <row r="7" spans="1:11" ht="38.450000000000003" customHeight="1">
      <c r="A7" s="7">
        <v>6</v>
      </c>
      <c r="B7" s="10" t="s">
        <v>42</v>
      </c>
      <c r="C7" s="9" t="s">
        <v>43</v>
      </c>
      <c r="D7" s="13">
        <f>'Section 6'!C38</f>
        <v>1</v>
      </c>
      <c r="E7" s="13">
        <f>'Section 6'!E38</f>
        <v>1</v>
      </c>
      <c r="F7" s="13">
        <f>'Section 6'!G38</f>
        <v>1</v>
      </c>
      <c r="G7" s="13">
        <f>'Section 6'!I38</f>
        <v>1</v>
      </c>
      <c r="H7" s="13">
        <f>'Section 6'!K38</f>
        <v>1</v>
      </c>
      <c r="I7" s="13">
        <f>'Section 6'!M38</f>
        <v>1</v>
      </c>
      <c r="J7" s="13">
        <f>'Section 6'!O38</f>
        <v>0</v>
      </c>
      <c r="K7" s="13">
        <f>'Section 6'!Q38</f>
        <v>0</v>
      </c>
    </row>
    <row r="8" spans="1:11" ht="38.450000000000003" customHeight="1">
      <c r="A8" s="7">
        <v>7</v>
      </c>
      <c r="B8" s="11" t="s">
        <v>44</v>
      </c>
      <c r="C8" s="9" t="s">
        <v>45</v>
      </c>
      <c r="D8" s="13">
        <f>'Section 7'!C16</f>
        <v>0</v>
      </c>
      <c r="E8" s="13">
        <f>'Section 7'!E16</f>
        <v>1</v>
      </c>
      <c r="F8" s="13">
        <f>'Section 7'!G16</f>
        <v>1</v>
      </c>
      <c r="G8" s="13">
        <f>'Section 7'!I16</f>
        <v>1</v>
      </c>
      <c r="H8" s="13">
        <f>'Section 7'!K16</f>
        <v>0.55555555555555558</v>
      </c>
      <c r="I8" s="13">
        <f>'Section 7'!M16</f>
        <v>0.55555555555555558</v>
      </c>
      <c r="J8" s="13">
        <f>'Section 7'!O16</f>
        <v>0</v>
      </c>
      <c r="K8" s="13">
        <f>'Section 7'!Q16</f>
        <v>0</v>
      </c>
    </row>
    <row r="9" spans="1:11" ht="38.450000000000003" customHeight="1">
      <c r="D9" s="13"/>
      <c r="E9" s="13"/>
      <c r="F9" s="13"/>
      <c r="G9" s="13"/>
      <c r="H9" s="13"/>
      <c r="I9" s="13"/>
      <c r="J9" s="13"/>
      <c r="K9" s="13"/>
    </row>
    <row r="10" spans="1:11" ht="38.450000000000003" customHeight="1">
      <c r="B10" s="12" t="s">
        <v>46</v>
      </c>
      <c r="D10" s="13">
        <f>SUM(D2:D8)/700*100</f>
        <v>0.85714285714285721</v>
      </c>
      <c r="E10" s="13">
        <f t="shared" ref="E10:K10" si="0">SUM(E2:E8)/700*100</f>
        <v>1</v>
      </c>
      <c r="F10" s="13">
        <f t="shared" si="0"/>
        <v>1</v>
      </c>
      <c r="G10" s="13">
        <f t="shared" si="0"/>
        <v>1</v>
      </c>
      <c r="H10" s="13">
        <f t="shared" si="0"/>
        <v>0.9365079365079364</v>
      </c>
      <c r="I10" s="13">
        <f t="shared" si="0"/>
        <v>0.9365079365079364</v>
      </c>
      <c r="J10" s="13">
        <f t="shared" si="0"/>
        <v>0</v>
      </c>
      <c r="K10" s="13">
        <f t="shared" si="0"/>
        <v>0</v>
      </c>
    </row>
    <row r="13" spans="1:11" ht="18.75">
      <c r="B13" s="29" t="s">
        <v>47</v>
      </c>
    </row>
    <row r="14" spans="1:11">
      <c r="B14" s="15" t="s">
        <v>48</v>
      </c>
      <c r="C14" s="30">
        <f>IFERROR(SUM('Section 1'!C47:R47)/COUNTIF('Section 1'!C47:R47,"&gt;0"),"")</f>
        <v>-44998.333333333336</v>
      </c>
    </row>
    <row r="15" spans="1:11">
      <c r="B15" s="15" t="s">
        <v>49</v>
      </c>
      <c r="C15" s="30">
        <f>IFERROR(SUM('Section 2'!C22:R22)/COUNTIF('Section 2'!C22:R22,"&gt;0"),"")</f>
        <v>10</v>
      </c>
    </row>
    <row r="16" spans="1:11">
      <c r="B16" s="15" t="s">
        <v>50</v>
      </c>
      <c r="C16" s="30" t="str">
        <f>IFERROR(SUM('Section 3'!C14:U14)/COUNTIF('Section 3'!C14:U14,"&gt;0"),"")</f>
        <v/>
      </c>
    </row>
    <row r="17" spans="2:3">
      <c r="B17" s="15" t="s">
        <v>51</v>
      </c>
      <c r="C17" s="30" t="str">
        <f>IFERROR(SUM('Section 4'!C16:U16)/COUNTIF('Section 4'!C16:U16,"&gt;0"),"")</f>
        <v/>
      </c>
    </row>
    <row r="18" spans="2:3">
      <c r="B18" s="15" t="s">
        <v>52</v>
      </c>
      <c r="C18" s="30" t="str">
        <f>IFERROR(SUM('Section 5'!C16:U16)/COUNTIF('Section 5'!C16:U16,"&gt;0"),"")</f>
        <v/>
      </c>
    </row>
    <row r="19" spans="2:3">
      <c r="B19" s="15" t="s">
        <v>53</v>
      </c>
      <c r="C19" s="30" t="str">
        <f>IFERROR(SUM('Section 6'!C39:U39)/COUNTIF('Section 6'!C39:U39,"&gt;0"),"")</f>
        <v/>
      </c>
    </row>
    <row r="20" spans="2:3">
      <c r="B20" s="15" t="s">
        <v>54</v>
      </c>
      <c r="C20" s="30" t="str">
        <f>IFERROR(SUM('Section 7'!C17:U17)/COUNTIF('Section 7'!C17:U17,"&gt;0"),"")</f>
        <v/>
      </c>
    </row>
  </sheetData>
  <sheetProtection sheet="1" objects="1" scenarios="1"/>
  <phoneticPr fontId="7" type="noConversion"/>
  <conditionalFormatting sqref="D2:D10">
    <cfRule type="expression" dxfId="81" priority="13">
      <formula>$D$1=""</formula>
    </cfRule>
  </conditionalFormatting>
  <conditionalFormatting sqref="D2:K10">
    <cfRule type="cellIs" dxfId="80" priority="14" operator="greaterThan">
      <formula>0</formula>
    </cfRule>
  </conditionalFormatting>
  <conditionalFormatting sqref="E2:E10">
    <cfRule type="expression" dxfId="79" priority="10">
      <formula>$E$1=""</formula>
    </cfRule>
  </conditionalFormatting>
  <conditionalFormatting sqref="F2:F10">
    <cfRule type="expression" dxfId="78" priority="9">
      <formula>$F$1=""</formula>
    </cfRule>
  </conditionalFormatting>
  <conditionalFormatting sqref="G2:G10">
    <cfRule type="expression" dxfId="77" priority="8">
      <formula>$G$1=""</formula>
    </cfRule>
  </conditionalFormatting>
  <conditionalFormatting sqref="H2:H10">
    <cfRule type="expression" dxfId="76" priority="7">
      <formula>$H$1=""</formula>
    </cfRule>
  </conditionalFormatting>
  <conditionalFormatting sqref="I2:I10">
    <cfRule type="expression" dxfId="75" priority="6">
      <formula>$I$1=""</formula>
    </cfRule>
  </conditionalFormatting>
  <conditionalFormatting sqref="J2:J10">
    <cfRule type="expression" dxfId="74" priority="4">
      <formula>$J$1=""</formula>
    </cfRule>
  </conditionalFormatting>
  <conditionalFormatting sqref="K2:K10">
    <cfRule type="expression" dxfId="73" priority="3">
      <formula>$K$1=""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8BC0-218F-4FE8-926C-9AC442AAD69B}">
  <sheetPr codeName="Sheet3"/>
  <dimension ref="A1:S47"/>
  <sheetViews>
    <sheetView topLeftCell="A5" workbookViewId="0">
      <pane xSplit="2" topLeftCell="C1" activePane="topRight" state="frozen"/>
      <selection pane="topRight" activeCell="O1" sqref="O1"/>
    </sheetView>
  </sheetViews>
  <sheetFormatPr defaultColWidth="8.85546875" defaultRowHeight="15"/>
  <cols>
    <col min="1" max="1" width="7.28515625" style="9" customWidth="1"/>
    <col min="2" max="2" width="42.7109375" style="9" bestFit="1" customWidth="1"/>
    <col min="3" max="3" width="11.140625" style="9" customWidth="1"/>
    <col min="4" max="4" width="18.7109375" style="9" bestFit="1" customWidth="1"/>
    <col min="5" max="5" width="10.85546875" style="9" bestFit="1" customWidth="1"/>
    <col min="6" max="6" width="16.28515625" style="9" bestFit="1" customWidth="1"/>
    <col min="7" max="7" width="10.85546875" style="9" bestFit="1" customWidth="1"/>
    <col min="8" max="8" width="18.7109375" style="9" bestFit="1" customWidth="1"/>
    <col min="9" max="9" width="10.85546875" style="9" bestFit="1" customWidth="1"/>
    <col min="10" max="10" width="18.7109375" style="9" bestFit="1" customWidth="1"/>
    <col min="11" max="11" width="10.85546875" style="9" bestFit="1" customWidth="1"/>
    <col min="12" max="12" width="13.42578125" style="9" bestFit="1" customWidth="1"/>
    <col min="13" max="13" width="10.85546875" style="9" bestFit="1" customWidth="1"/>
    <col min="14" max="14" width="8.85546875" style="9"/>
    <col min="15" max="15" width="10.85546875" style="9" bestFit="1" customWidth="1"/>
    <col min="16" max="16" width="8.85546875" style="9"/>
    <col min="17" max="17" width="10.85546875" style="9" bestFit="1" customWidth="1"/>
    <col min="18" max="18" width="8.85546875" style="9"/>
    <col min="19" max="19" width="18.7109375" style="9" bestFit="1" customWidth="1"/>
    <col min="20" max="16384" width="8.85546875" style="9"/>
  </cols>
  <sheetData>
    <row r="1" spans="1:19" ht="31.9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9" ht="15.75">
      <c r="A2" s="15" t="s">
        <v>29</v>
      </c>
      <c r="B2" s="15" t="s">
        <v>55</v>
      </c>
      <c r="C2" s="14" t="str">
        <f>IF(SQL!$C24=0,"",SQL!$C24)</f>
        <v>Chaitanya</v>
      </c>
      <c r="D2" s="14"/>
      <c r="E2" s="14" t="str">
        <f>IF(SQL!$C25=0,"",SQL!$C25)</f>
        <v>Tejus</v>
      </c>
      <c r="F2" s="14"/>
      <c r="G2" s="14" t="str">
        <f>IF(SQL!$C26=0,"",SQL!$C26)</f>
        <v>Dalia</v>
      </c>
      <c r="H2" s="14"/>
      <c r="I2" s="14" t="str">
        <f>IF(SQL!$C27=0,"",SQL!$C27)</f>
        <v>Durga</v>
      </c>
      <c r="J2" s="14"/>
      <c r="K2" s="14" t="str">
        <f>IF(SQL!$C28=0,"",SQL!$C28)</f>
        <v>Susmitha</v>
      </c>
      <c r="L2" s="14"/>
      <c r="M2" s="14" t="str">
        <f>IF(SQL!$C29=0,"",SQL!$C29)</f>
        <v>Shriya</v>
      </c>
      <c r="N2" s="14"/>
      <c r="O2" s="14" t="str">
        <f>IF(SQL!$C30=0,"",SQL!$C30)</f>
        <v/>
      </c>
      <c r="P2" s="14"/>
      <c r="Q2" s="14" t="str">
        <f>IF(SQL!$C31=0,"",SQL!$C31)</f>
        <v/>
      </c>
      <c r="R2" s="14"/>
      <c r="S2" s="8"/>
    </row>
    <row r="3" spans="1:19" ht="15.75">
      <c r="A3" s="15"/>
      <c r="B3" s="15"/>
      <c r="C3" s="14" t="s">
        <v>56</v>
      </c>
      <c r="D3" s="16">
        <v>45022</v>
      </c>
      <c r="E3" s="14" t="s">
        <v>56</v>
      </c>
      <c r="F3" s="16">
        <v>45022</v>
      </c>
      <c r="G3" s="14" t="s">
        <v>56</v>
      </c>
      <c r="H3" s="16">
        <v>45022</v>
      </c>
      <c r="I3" s="14" t="s">
        <v>56</v>
      </c>
      <c r="J3" s="16">
        <v>45022</v>
      </c>
      <c r="K3" s="14" t="s">
        <v>56</v>
      </c>
      <c r="L3" s="16">
        <v>45022</v>
      </c>
      <c r="M3" s="14" t="s">
        <v>56</v>
      </c>
      <c r="N3" s="16">
        <v>45022</v>
      </c>
      <c r="O3" s="14" t="s">
        <v>56</v>
      </c>
      <c r="P3" s="16"/>
      <c r="Q3" s="14" t="s">
        <v>56</v>
      </c>
      <c r="R3" s="16"/>
      <c r="S3" s="16"/>
    </row>
    <row r="4" spans="1:19" ht="15.75">
      <c r="A4" s="15"/>
      <c r="B4" s="15"/>
      <c r="C4" s="14" t="s">
        <v>57</v>
      </c>
      <c r="D4" s="16">
        <v>45047</v>
      </c>
      <c r="E4" s="14" t="s">
        <v>57</v>
      </c>
      <c r="F4" s="16">
        <v>45043</v>
      </c>
      <c r="G4" s="14" t="s">
        <v>57</v>
      </c>
      <c r="H4" s="16"/>
      <c r="I4" s="14" t="s">
        <v>57</v>
      </c>
      <c r="J4" s="16"/>
      <c r="K4" s="14" t="s">
        <v>57</v>
      </c>
      <c r="L4" s="16">
        <v>45047</v>
      </c>
      <c r="M4" s="14" t="s">
        <v>57</v>
      </c>
      <c r="N4" s="16"/>
      <c r="O4" s="14" t="s">
        <v>57</v>
      </c>
      <c r="P4" s="16"/>
      <c r="Q4" s="14" t="s">
        <v>57</v>
      </c>
      <c r="R4" s="16"/>
      <c r="S4" s="16"/>
    </row>
    <row r="5" spans="1:19">
      <c r="A5" s="15">
        <v>1</v>
      </c>
      <c r="B5" s="27" t="s">
        <v>58</v>
      </c>
      <c r="C5" s="9" t="s">
        <v>59</v>
      </c>
      <c r="E5" s="9" t="s">
        <v>59</v>
      </c>
      <c r="G5" s="9" t="s">
        <v>59</v>
      </c>
      <c r="I5" s="9" t="s">
        <v>59</v>
      </c>
      <c r="K5" s="9" t="s">
        <v>59</v>
      </c>
      <c r="M5" s="9" t="s">
        <v>59</v>
      </c>
      <c r="O5" s="9" t="s">
        <v>60</v>
      </c>
      <c r="Q5" s="9" t="s">
        <v>60</v>
      </c>
    </row>
    <row r="6" spans="1:19">
      <c r="A6" s="15">
        <v>2</v>
      </c>
      <c r="B6" s="27" t="s">
        <v>61</v>
      </c>
      <c r="C6" s="9" t="s">
        <v>59</v>
      </c>
      <c r="E6" s="9" t="s">
        <v>59</v>
      </c>
      <c r="G6" s="9" t="s">
        <v>59</v>
      </c>
      <c r="I6" s="9" t="s">
        <v>59</v>
      </c>
      <c r="K6" s="9" t="s">
        <v>59</v>
      </c>
      <c r="M6" s="9" t="s">
        <v>59</v>
      </c>
      <c r="O6" s="9" t="s">
        <v>60</v>
      </c>
      <c r="Q6" s="9" t="s">
        <v>60</v>
      </c>
    </row>
    <row r="7" spans="1:19">
      <c r="A7" s="15">
        <v>3</v>
      </c>
      <c r="B7" s="27" t="s">
        <v>62</v>
      </c>
      <c r="C7" s="9" t="s">
        <v>59</v>
      </c>
      <c r="E7" s="9" t="s">
        <v>59</v>
      </c>
      <c r="G7" s="9" t="s">
        <v>59</v>
      </c>
      <c r="I7" s="9" t="s">
        <v>59</v>
      </c>
      <c r="K7" s="9" t="s">
        <v>59</v>
      </c>
      <c r="M7" s="9" t="s">
        <v>59</v>
      </c>
      <c r="O7" s="9" t="s">
        <v>60</v>
      </c>
      <c r="Q7" s="9" t="s">
        <v>60</v>
      </c>
    </row>
    <row r="8" spans="1:19">
      <c r="A8" s="15">
        <v>4</v>
      </c>
      <c r="B8" s="27" t="s">
        <v>63</v>
      </c>
      <c r="C8" s="9" t="s">
        <v>59</v>
      </c>
      <c r="E8" s="9" t="s">
        <v>59</v>
      </c>
      <c r="G8" s="9" t="s">
        <v>59</v>
      </c>
      <c r="I8" s="9" t="s">
        <v>59</v>
      </c>
      <c r="K8" s="9" t="s">
        <v>59</v>
      </c>
      <c r="M8" s="9" t="s">
        <v>59</v>
      </c>
      <c r="O8" s="9" t="s">
        <v>60</v>
      </c>
      <c r="Q8" s="9" t="s">
        <v>60</v>
      </c>
    </row>
    <row r="9" spans="1:19">
      <c r="A9" s="15">
        <v>5</v>
      </c>
      <c r="B9" s="27" t="s">
        <v>64</v>
      </c>
      <c r="C9" s="9" t="s">
        <v>59</v>
      </c>
      <c r="E9" s="9" t="s">
        <v>59</v>
      </c>
      <c r="G9" s="9" t="s">
        <v>59</v>
      </c>
      <c r="I9" s="9" t="s">
        <v>59</v>
      </c>
      <c r="K9" s="9" t="s">
        <v>59</v>
      </c>
      <c r="M9" s="9" t="s">
        <v>59</v>
      </c>
      <c r="O9" s="9" t="s">
        <v>60</v>
      </c>
    </row>
    <row r="10" spans="1:19">
      <c r="A10" s="15">
        <v>6</v>
      </c>
      <c r="B10" s="27" t="s">
        <v>65</v>
      </c>
      <c r="C10" s="9" t="s">
        <v>59</v>
      </c>
      <c r="E10" s="9" t="s">
        <v>59</v>
      </c>
      <c r="G10" s="9" t="s">
        <v>59</v>
      </c>
      <c r="I10" s="9" t="s">
        <v>59</v>
      </c>
      <c r="K10" s="9" t="s">
        <v>59</v>
      </c>
      <c r="M10" s="9" t="s">
        <v>59</v>
      </c>
      <c r="O10" s="9" t="s">
        <v>60</v>
      </c>
    </row>
    <row r="11" spans="1:19">
      <c r="A11" s="15">
        <v>7</v>
      </c>
      <c r="B11" s="27" t="s">
        <v>66</v>
      </c>
      <c r="C11" s="9" t="s">
        <v>59</v>
      </c>
      <c r="E11" s="9" t="s">
        <v>59</v>
      </c>
      <c r="G11" s="9" t="s">
        <v>59</v>
      </c>
      <c r="I11" s="9" t="s">
        <v>59</v>
      </c>
      <c r="K11" s="9" t="s">
        <v>59</v>
      </c>
      <c r="M11" s="9" t="s">
        <v>59</v>
      </c>
      <c r="O11" s="9" t="s">
        <v>60</v>
      </c>
      <c r="Q11" s="9" t="s">
        <v>60</v>
      </c>
    </row>
    <row r="12" spans="1:19">
      <c r="A12" s="15">
        <v>8</v>
      </c>
      <c r="B12" s="27" t="s">
        <v>67</v>
      </c>
      <c r="C12" s="9" t="s">
        <v>59</v>
      </c>
      <c r="E12" s="9" t="s">
        <v>59</v>
      </c>
      <c r="G12" s="9" t="s">
        <v>59</v>
      </c>
      <c r="I12" s="9" t="s">
        <v>59</v>
      </c>
      <c r="K12" s="9" t="s">
        <v>59</v>
      </c>
      <c r="M12" s="9" t="s">
        <v>59</v>
      </c>
      <c r="O12" s="9" t="s">
        <v>60</v>
      </c>
    </row>
    <row r="13" spans="1:19">
      <c r="A13" s="15">
        <v>9</v>
      </c>
      <c r="B13" s="27" t="s">
        <v>68</v>
      </c>
      <c r="C13" s="9" t="s">
        <v>59</v>
      </c>
      <c r="E13" s="9" t="s">
        <v>59</v>
      </c>
      <c r="G13" s="9" t="s">
        <v>59</v>
      </c>
      <c r="I13" s="9" t="s">
        <v>59</v>
      </c>
      <c r="K13" s="9" t="s">
        <v>59</v>
      </c>
      <c r="M13" s="9" t="s">
        <v>59</v>
      </c>
      <c r="O13" s="9" t="s">
        <v>60</v>
      </c>
    </row>
    <row r="14" spans="1:19">
      <c r="A14" s="15">
        <v>10</v>
      </c>
      <c r="B14" s="27" t="s">
        <v>69</v>
      </c>
      <c r="C14" s="9" t="s">
        <v>59</v>
      </c>
      <c r="E14" s="9" t="s">
        <v>59</v>
      </c>
      <c r="G14" s="9" t="s">
        <v>59</v>
      </c>
      <c r="I14" s="9" t="s">
        <v>59</v>
      </c>
      <c r="K14" s="9" t="s">
        <v>59</v>
      </c>
      <c r="M14" s="9" t="s">
        <v>59</v>
      </c>
      <c r="O14" s="9" t="s">
        <v>60</v>
      </c>
    </row>
    <row r="15" spans="1:19">
      <c r="A15" s="15">
        <v>11</v>
      </c>
      <c r="B15" s="27" t="s">
        <v>70</v>
      </c>
      <c r="C15" s="9" t="s">
        <v>59</v>
      </c>
      <c r="E15" s="9" t="s">
        <v>59</v>
      </c>
      <c r="G15" s="9" t="s">
        <v>59</v>
      </c>
      <c r="I15" s="9" t="s">
        <v>59</v>
      </c>
      <c r="K15" s="9" t="s">
        <v>59</v>
      </c>
      <c r="M15" s="9" t="s">
        <v>59</v>
      </c>
      <c r="O15" s="9" t="s">
        <v>60</v>
      </c>
      <c r="Q15" s="9" t="s">
        <v>60</v>
      </c>
    </row>
    <row r="16" spans="1:19">
      <c r="A16" s="15">
        <v>12</v>
      </c>
      <c r="B16" s="27" t="s">
        <v>71</v>
      </c>
      <c r="C16" s="9" t="s">
        <v>59</v>
      </c>
      <c r="E16" s="9" t="s">
        <v>59</v>
      </c>
      <c r="G16" s="9" t="s">
        <v>59</v>
      </c>
      <c r="I16" s="9" t="s">
        <v>59</v>
      </c>
      <c r="K16" s="9" t="s">
        <v>59</v>
      </c>
      <c r="M16" s="9" t="s">
        <v>59</v>
      </c>
      <c r="O16" s="9" t="s">
        <v>60</v>
      </c>
    </row>
    <row r="17" spans="1:17">
      <c r="A17" s="15">
        <v>13</v>
      </c>
      <c r="B17" s="27" t="s">
        <v>72</v>
      </c>
      <c r="C17" s="9" t="s">
        <v>59</v>
      </c>
      <c r="E17" s="9" t="s">
        <v>59</v>
      </c>
      <c r="G17" s="9" t="s">
        <v>59</v>
      </c>
      <c r="I17" s="9" t="s">
        <v>59</v>
      </c>
      <c r="K17" s="9" t="s">
        <v>59</v>
      </c>
      <c r="M17" s="9" t="s">
        <v>59</v>
      </c>
      <c r="O17" s="9" t="s">
        <v>60</v>
      </c>
    </row>
    <row r="18" spans="1:17">
      <c r="A18" s="15">
        <v>14</v>
      </c>
      <c r="B18" s="27" t="s">
        <v>73</v>
      </c>
      <c r="C18" s="9" t="s">
        <v>59</v>
      </c>
      <c r="E18" s="9" t="s">
        <v>59</v>
      </c>
      <c r="G18" s="9" t="s">
        <v>59</v>
      </c>
      <c r="I18" s="9" t="s">
        <v>59</v>
      </c>
      <c r="K18" s="9" t="s">
        <v>59</v>
      </c>
      <c r="M18" s="9" t="s">
        <v>59</v>
      </c>
      <c r="O18" s="9" t="s">
        <v>60</v>
      </c>
      <c r="Q18" s="9" t="s">
        <v>60</v>
      </c>
    </row>
    <row r="19" spans="1:17">
      <c r="A19" s="15">
        <v>15</v>
      </c>
      <c r="B19" s="27" t="s">
        <v>74</v>
      </c>
      <c r="C19" s="9" t="s">
        <v>59</v>
      </c>
      <c r="E19" s="9" t="s">
        <v>59</v>
      </c>
      <c r="G19" s="9" t="s">
        <v>59</v>
      </c>
      <c r="I19" s="9" t="s">
        <v>59</v>
      </c>
      <c r="K19" s="9" t="s">
        <v>59</v>
      </c>
      <c r="M19" s="9" t="s">
        <v>59</v>
      </c>
      <c r="O19" s="9" t="s">
        <v>60</v>
      </c>
      <c r="Q19" s="9" t="s">
        <v>60</v>
      </c>
    </row>
    <row r="20" spans="1:17">
      <c r="A20" s="15">
        <v>16</v>
      </c>
      <c r="B20" s="27" t="s">
        <v>75</v>
      </c>
      <c r="C20" s="9" t="s">
        <v>59</v>
      </c>
      <c r="E20" s="9" t="s">
        <v>59</v>
      </c>
      <c r="G20" s="9" t="s">
        <v>59</v>
      </c>
      <c r="I20" s="9" t="s">
        <v>59</v>
      </c>
      <c r="K20" s="9" t="s">
        <v>59</v>
      </c>
      <c r="M20" s="9" t="s">
        <v>59</v>
      </c>
      <c r="O20" s="9" t="s">
        <v>60</v>
      </c>
    </row>
    <row r="21" spans="1:17">
      <c r="A21" s="15">
        <v>17</v>
      </c>
      <c r="B21" s="27" t="s">
        <v>76</v>
      </c>
      <c r="C21" s="9" t="s">
        <v>59</v>
      </c>
      <c r="E21" s="9" t="s">
        <v>59</v>
      </c>
      <c r="G21" s="9" t="s">
        <v>59</v>
      </c>
      <c r="I21" s="9" t="s">
        <v>59</v>
      </c>
      <c r="K21" s="9" t="s">
        <v>59</v>
      </c>
      <c r="M21" s="9" t="s">
        <v>59</v>
      </c>
      <c r="O21" s="9" t="s">
        <v>60</v>
      </c>
    </row>
    <row r="22" spans="1:17">
      <c r="A22" s="15">
        <v>18</v>
      </c>
      <c r="B22" s="27" t="s">
        <v>77</v>
      </c>
      <c r="C22" s="9" t="s">
        <v>59</v>
      </c>
      <c r="E22" s="9" t="s">
        <v>59</v>
      </c>
      <c r="G22" s="9" t="s">
        <v>59</v>
      </c>
      <c r="I22" s="9" t="s">
        <v>59</v>
      </c>
      <c r="K22" s="9" t="s">
        <v>59</v>
      </c>
      <c r="M22" s="9" t="s">
        <v>59</v>
      </c>
      <c r="O22" s="9" t="s">
        <v>60</v>
      </c>
      <c r="Q22" s="9" t="s">
        <v>60</v>
      </c>
    </row>
    <row r="23" spans="1:17">
      <c r="A23" s="15">
        <v>19</v>
      </c>
      <c r="B23" s="27" t="s">
        <v>78</v>
      </c>
      <c r="C23" s="9" t="s">
        <v>59</v>
      </c>
      <c r="E23" s="9" t="s">
        <v>59</v>
      </c>
      <c r="G23" s="9" t="s">
        <v>59</v>
      </c>
      <c r="I23" s="9" t="s">
        <v>59</v>
      </c>
      <c r="K23" s="9" t="s">
        <v>59</v>
      </c>
      <c r="M23" s="9" t="s">
        <v>59</v>
      </c>
      <c r="O23" s="9" t="s">
        <v>60</v>
      </c>
      <c r="Q23" s="9" t="s">
        <v>60</v>
      </c>
    </row>
    <row r="24" spans="1:17">
      <c r="A24" s="15">
        <v>20</v>
      </c>
      <c r="B24" s="27" t="s">
        <v>79</v>
      </c>
      <c r="C24" s="9" t="s">
        <v>59</v>
      </c>
      <c r="E24" s="9" t="s">
        <v>59</v>
      </c>
      <c r="G24" s="9" t="s">
        <v>59</v>
      </c>
      <c r="I24" s="9" t="s">
        <v>59</v>
      </c>
      <c r="K24" s="9" t="s">
        <v>59</v>
      </c>
      <c r="M24" s="9" t="s">
        <v>59</v>
      </c>
      <c r="O24" s="9" t="s">
        <v>60</v>
      </c>
      <c r="Q24" s="9" t="s">
        <v>60</v>
      </c>
    </row>
    <row r="25" spans="1:17">
      <c r="A25" s="15">
        <v>21</v>
      </c>
      <c r="B25" s="27" t="s">
        <v>80</v>
      </c>
      <c r="C25" s="9" t="s">
        <v>59</v>
      </c>
      <c r="E25" s="9" t="s">
        <v>59</v>
      </c>
      <c r="G25" s="9" t="s">
        <v>59</v>
      </c>
      <c r="I25" s="9" t="s">
        <v>59</v>
      </c>
      <c r="K25" s="9" t="s">
        <v>59</v>
      </c>
      <c r="M25" s="9" t="s">
        <v>59</v>
      </c>
      <c r="O25" s="9" t="s">
        <v>60</v>
      </c>
    </row>
    <row r="26" spans="1:17">
      <c r="A26" s="15">
        <v>22</v>
      </c>
      <c r="B26" s="27" t="s">
        <v>81</v>
      </c>
      <c r="C26" s="9" t="s">
        <v>59</v>
      </c>
      <c r="E26" s="9" t="s">
        <v>59</v>
      </c>
      <c r="G26" s="9" t="s">
        <v>59</v>
      </c>
      <c r="I26" s="9" t="s">
        <v>59</v>
      </c>
      <c r="K26" s="9" t="s">
        <v>59</v>
      </c>
      <c r="M26" s="9" t="s">
        <v>59</v>
      </c>
      <c r="O26" s="9" t="s">
        <v>60</v>
      </c>
    </row>
    <row r="27" spans="1:17">
      <c r="A27" s="15">
        <v>23</v>
      </c>
      <c r="B27" s="27" t="s">
        <v>82</v>
      </c>
      <c r="C27" s="9" t="s">
        <v>59</v>
      </c>
      <c r="E27" s="9" t="s">
        <v>59</v>
      </c>
      <c r="G27" s="9" t="s">
        <v>59</v>
      </c>
      <c r="I27" s="9" t="s">
        <v>59</v>
      </c>
      <c r="K27" s="9" t="s">
        <v>59</v>
      </c>
      <c r="M27" s="9" t="s">
        <v>59</v>
      </c>
      <c r="O27" s="9" t="s">
        <v>60</v>
      </c>
      <c r="Q27" s="9" t="s">
        <v>60</v>
      </c>
    </row>
    <row r="28" spans="1:17">
      <c r="A28" s="15">
        <v>24</v>
      </c>
      <c r="B28" s="27" t="s">
        <v>83</v>
      </c>
      <c r="C28" s="9" t="s">
        <v>59</v>
      </c>
      <c r="E28" s="9" t="s">
        <v>59</v>
      </c>
      <c r="G28" s="9" t="s">
        <v>59</v>
      </c>
      <c r="I28" s="9" t="s">
        <v>59</v>
      </c>
      <c r="K28" s="9" t="s">
        <v>59</v>
      </c>
      <c r="M28" s="9" t="s">
        <v>59</v>
      </c>
      <c r="O28" s="9" t="s">
        <v>60</v>
      </c>
      <c r="Q28" s="9" t="s">
        <v>60</v>
      </c>
    </row>
    <row r="29" spans="1:17">
      <c r="A29" s="15">
        <v>25</v>
      </c>
      <c r="B29" s="27" t="s">
        <v>84</v>
      </c>
      <c r="C29" s="9" t="s">
        <v>59</v>
      </c>
      <c r="E29" s="9" t="s">
        <v>59</v>
      </c>
      <c r="G29" s="9" t="s">
        <v>59</v>
      </c>
      <c r="I29" s="9" t="s">
        <v>59</v>
      </c>
      <c r="K29" s="9" t="s">
        <v>59</v>
      </c>
      <c r="M29" s="9" t="s">
        <v>59</v>
      </c>
      <c r="O29" s="9" t="s">
        <v>60</v>
      </c>
      <c r="Q29" s="9" t="s">
        <v>60</v>
      </c>
    </row>
    <row r="30" spans="1:17">
      <c r="A30" s="15">
        <v>26</v>
      </c>
      <c r="B30" s="27" t="s">
        <v>85</v>
      </c>
      <c r="C30" s="9" t="s">
        <v>59</v>
      </c>
      <c r="E30" s="9" t="s">
        <v>59</v>
      </c>
      <c r="G30" s="9" t="s">
        <v>59</v>
      </c>
      <c r="I30" s="9" t="s">
        <v>59</v>
      </c>
      <c r="K30" s="9" t="s">
        <v>59</v>
      </c>
      <c r="M30" s="9" t="s">
        <v>59</v>
      </c>
      <c r="O30" s="9" t="s">
        <v>60</v>
      </c>
    </row>
    <row r="31" spans="1:17">
      <c r="A31" s="15">
        <v>27</v>
      </c>
      <c r="B31" s="27" t="s">
        <v>86</v>
      </c>
      <c r="C31" s="9" t="s">
        <v>59</v>
      </c>
      <c r="E31" s="9" t="s">
        <v>59</v>
      </c>
      <c r="G31" s="9" t="s">
        <v>59</v>
      </c>
      <c r="I31" s="9" t="s">
        <v>59</v>
      </c>
      <c r="K31" s="9" t="s">
        <v>59</v>
      </c>
      <c r="M31" s="9" t="s">
        <v>59</v>
      </c>
      <c r="O31" s="9" t="s">
        <v>60</v>
      </c>
    </row>
    <row r="32" spans="1:17">
      <c r="A32" s="15">
        <v>28</v>
      </c>
      <c r="B32" s="27" t="s">
        <v>87</v>
      </c>
      <c r="C32" s="9" t="s">
        <v>59</v>
      </c>
      <c r="E32" s="9" t="s">
        <v>59</v>
      </c>
      <c r="G32" s="9" t="s">
        <v>59</v>
      </c>
      <c r="I32" s="9" t="s">
        <v>59</v>
      </c>
      <c r="K32" s="9" t="s">
        <v>59</v>
      </c>
      <c r="M32" s="9" t="s">
        <v>59</v>
      </c>
      <c r="O32" s="9" t="s">
        <v>60</v>
      </c>
      <c r="Q32" s="9" t="s">
        <v>60</v>
      </c>
    </row>
    <row r="33" spans="1:18">
      <c r="A33" s="15">
        <v>29</v>
      </c>
      <c r="B33" s="27" t="s">
        <v>88</v>
      </c>
      <c r="C33" s="9" t="s">
        <v>59</v>
      </c>
      <c r="E33" s="9" t="s">
        <v>59</v>
      </c>
      <c r="G33" s="9" t="s">
        <v>59</v>
      </c>
      <c r="I33" s="9" t="s">
        <v>59</v>
      </c>
      <c r="K33" s="9" t="s">
        <v>59</v>
      </c>
      <c r="M33" s="9" t="s">
        <v>59</v>
      </c>
      <c r="O33" s="9" t="s">
        <v>60</v>
      </c>
      <c r="Q33" s="9" t="s">
        <v>60</v>
      </c>
    </row>
    <row r="34" spans="1:18">
      <c r="A34" s="15">
        <v>30</v>
      </c>
      <c r="B34" s="27" t="s">
        <v>89</v>
      </c>
      <c r="C34" s="9" t="s">
        <v>59</v>
      </c>
      <c r="E34" s="9" t="s">
        <v>59</v>
      </c>
      <c r="G34" s="9" t="s">
        <v>59</v>
      </c>
      <c r="I34" s="9" t="s">
        <v>59</v>
      </c>
      <c r="K34" s="9" t="s">
        <v>59</v>
      </c>
      <c r="M34" s="9" t="s">
        <v>59</v>
      </c>
      <c r="O34" s="9" t="s">
        <v>60</v>
      </c>
      <c r="Q34" s="9" t="s">
        <v>60</v>
      </c>
    </row>
    <row r="35" spans="1:18">
      <c r="A35" s="15">
        <v>31</v>
      </c>
      <c r="B35" s="27" t="s">
        <v>90</v>
      </c>
      <c r="C35" s="9" t="s">
        <v>59</v>
      </c>
      <c r="E35" s="9" t="s">
        <v>59</v>
      </c>
      <c r="G35" s="9" t="s">
        <v>59</v>
      </c>
      <c r="I35" s="9" t="s">
        <v>59</v>
      </c>
      <c r="K35" s="9" t="s">
        <v>59</v>
      </c>
      <c r="M35" s="9" t="s">
        <v>59</v>
      </c>
      <c r="O35" s="9" t="s">
        <v>60</v>
      </c>
      <c r="Q35" s="9" t="s">
        <v>60</v>
      </c>
    </row>
    <row r="36" spans="1:18">
      <c r="A36" s="15">
        <v>32</v>
      </c>
      <c r="B36" s="27" t="s">
        <v>91</v>
      </c>
      <c r="C36" s="9" t="s">
        <v>59</v>
      </c>
      <c r="E36" s="9" t="s">
        <v>59</v>
      </c>
      <c r="G36" s="9" t="s">
        <v>59</v>
      </c>
      <c r="I36" s="9" t="s">
        <v>59</v>
      </c>
      <c r="K36" s="9" t="s">
        <v>59</v>
      </c>
      <c r="M36" s="9" t="s">
        <v>59</v>
      </c>
      <c r="O36" s="9" t="s">
        <v>92</v>
      </c>
    </row>
    <row r="37" spans="1:18">
      <c r="A37" s="15">
        <v>33</v>
      </c>
      <c r="B37" s="27" t="s">
        <v>93</v>
      </c>
      <c r="C37" s="9" t="s">
        <v>59</v>
      </c>
      <c r="E37" s="9" t="s">
        <v>59</v>
      </c>
      <c r="G37" s="9" t="s">
        <v>59</v>
      </c>
      <c r="I37" s="9" t="s">
        <v>59</v>
      </c>
      <c r="K37" s="9" t="s">
        <v>59</v>
      </c>
      <c r="M37" s="9" t="s">
        <v>59</v>
      </c>
      <c r="O37" s="9" t="s">
        <v>60</v>
      </c>
    </row>
    <row r="38" spans="1:18">
      <c r="A38" s="15">
        <v>34</v>
      </c>
      <c r="B38" s="27" t="s">
        <v>94</v>
      </c>
      <c r="C38" s="9" t="s">
        <v>59</v>
      </c>
      <c r="E38" s="9" t="s">
        <v>59</v>
      </c>
      <c r="G38" s="9" t="s">
        <v>59</v>
      </c>
      <c r="I38" s="9" t="s">
        <v>59</v>
      </c>
      <c r="K38" s="9" t="s">
        <v>59</v>
      </c>
      <c r="M38" s="9" t="s">
        <v>59</v>
      </c>
      <c r="O38" s="9" t="s">
        <v>60</v>
      </c>
      <c r="Q38" s="9" t="s">
        <v>60</v>
      </c>
    </row>
    <row r="39" spans="1:18">
      <c r="A39" s="15">
        <v>35</v>
      </c>
      <c r="B39" s="27" t="s">
        <v>95</v>
      </c>
      <c r="C39" s="9" t="s">
        <v>59</v>
      </c>
      <c r="E39" s="9" t="s">
        <v>59</v>
      </c>
      <c r="G39" s="9" t="s">
        <v>59</v>
      </c>
      <c r="I39" s="9" t="s">
        <v>59</v>
      </c>
      <c r="K39" s="9" t="s">
        <v>59</v>
      </c>
      <c r="M39" s="9" t="s">
        <v>59</v>
      </c>
      <c r="O39" s="9" t="s">
        <v>60</v>
      </c>
      <c r="Q39" s="9" t="s">
        <v>60</v>
      </c>
    </row>
    <row r="40" spans="1:18">
      <c r="A40" s="15">
        <v>36</v>
      </c>
      <c r="B40" s="27" t="s">
        <v>96</v>
      </c>
      <c r="C40" s="9" t="s">
        <v>59</v>
      </c>
      <c r="E40" s="9" t="s">
        <v>59</v>
      </c>
      <c r="G40" s="9" t="s">
        <v>59</v>
      </c>
      <c r="I40" s="9" t="s">
        <v>59</v>
      </c>
      <c r="K40" s="9" t="s">
        <v>59</v>
      </c>
      <c r="M40" s="9" t="s">
        <v>59</v>
      </c>
      <c r="O40" s="9" t="s">
        <v>60</v>
      </c>
      <c r="Q40" s="9" t="s">
        <v>60</v>
      </c>
    </row>
    <row r="41" spans="1:18">
      <c r="A41" s="15">
        <v>37</v>
      </c>
      <c r="B41" s="27" t="s">
        <v>97</v>
      </c>
      <c r="C41" s="9" t="s">
        <v>59</v>
      </c>
      <c r="E41" s="9" t="s">
        <v>59</v>
      </c>
      <c r="G41" s="9" t="s">
        <v>59</v>
      </c>
      <c r="I41" s="9" t="s">
        <v>59</v>
      </c>
      <c r="K41" s="9" t="s">
        <v>59</v>
      </c>
      <c r="M41" s="9" t="s">
        <v>59</v>
      </c>
      <c r="O41" s="9" t="s">
        <v>60</v>
      </c>
    </row>
    <row r="42" spans="1:18">
      <c r="A42" s="15">
        <v>38</v>
      </c>
      <c r="B42" s="27" t="s">
        <v>98</v>
      </c>
      <c r="C42" s="9" t="s">
        <v>59</v>
      </c>
      <c r="E42" s="9" t="s">
        <v>59</v>
      </c>
      <c r="G42" s="9" t="s">
        <v>59</v>
      </c>
      <c r="I42" s="9" t="s">
        <v>59</v>
      </c>
      <c r="K42" s="9" t="s">
        <v>59</v>
      </c>
      <c r="M42" s="9" t="s">
        <v>59</v>
      </c>
      <c r="O42" s="9" t="s">
        <v>60</v>
      </c>
    </row>
    <row r="43" spans="1:18">
      <c r="A43" s="15">
        <v>39</v>
      </c>
      <c r="B43" s="27" t="s">
        <v>99</v>
      </c>
      <c r="C43" s="9" t="s">
        <v>59</v>
      </c>
      <c r="E43" s="9" t="s">
        <v>59</v>
      </c>
      <c r="G43" s="9" t="s">
        <v>59</v>
      </c>
      <c r="I43" s="9" t="s">
        <v>59</v>
      </c>
      <c r="K43" s="9" t="s">
        <v>59</v>
      </c>
      <c r="M43" s="9" t="s">
        <v>59</v>
      </c>
      <c r="O43" s="9" t="s">
        <v>60</v>
      </c>
      <c r="Q43" s="9" t="s">
        <v>60</v>
      </c>
    </row>
    <row r="44" spans="1:18" ht="19.149999999999999" customHeight="1">
      <c r="A44" s="15"/>
    </row>
    <row r="46" spans="1:18">
      <c r="B46" s="15" t="s">
        <v>100</v>
      </c>
      <c r="C46" s="36">
        <f>COUNTIF(C5:C43,"Completed")/$A$43</f>
        <v>1</v>
      </c>
      <c r="D46" s="37"/>
      <c r="E46" s="36">
        <f>COUNTIF(E5:E43,"Completed")/$A$43</f>
        <v>1</v>
      </c>
      <c r="F46" s="37"/>
      <c r="G46" s="36">
        <f>COUNTIF(G5:G43,"Completed")/$A$43</f>
        <v>1</v>
      </c>
      <c r="H46" s="37"/>
      <c r="I46" s="36">
        <f>COUNTIF(I5:I43,"Completed")/$A$43</f>
        <v>1</v>
      </c>
      <c r="J46" s="37"/>
      <c r="K46" s="36">
        <f>COUNTIF(K5:K43,"Completed")/$A$43</f>
        <v>1</v>
      </c>
      <c r="L46" s="37"/>
      <c r="M46" s="36">
        <f>COUNTIF(M5:M43,"Completed")/$A$43</f>
        <v>1</v>
      </c>
      <c r="N46"/>
      <c r="O46" s="13">
        <f>COUNTIF(O5:O43,"Completed")/$A$43</f>
        <v>0</v>
      </c>
      <c r="P46"/>
      <c r="Q46" s="13">
        <f>COUNTIF(Q5:Q43,"Completed")/$A$43</f>
        <v>0</v>
      </c>
      <c r="R46"/>
    </row>
    <row r="47" spans="1:18">
      <c r="B47" s="15" t="s">
        <v>101</v>
      </c>
      <c r="C47" s="38">
        <f>_xlfn.DAYS(D4,D3)</f>
        <v>25</v>
      </c>
      <c r="D47" s="38"/>
      <c r="E47" s="38">
        <f>_xlfn.DAYS(F4,F3)</f>
        <v>21</v>
      </c>
      <c r="F47" s="38"/>
      <c r="G47" s="38">
        <f>_xlfn.DAYS(H4,H3)</f>
        <v>-45022</v>
      </c>
      <c r="H47" s="38"/>
      <c r="I47" s="38">
        <f>_xlfn.DAYS(J4,J3)</f>
        <v>-45022</v>
      </c>
      <c r="J47" s="38"/>
      <c r="K47" s="38">
        <f>_xlfn.DAYS(L4,L3)</f>
        <v>25</v>
      </c>
      <c r="L47" s="38"/>
      <c r="M47" s="38">
        <f>_xlfn.DAYS(N4,N3)</f>
        <v>-45022</v>
      </c>
      <c r="N47"/>
      <c r="O47">
        <f>_xlfn.DAYS(P4,P3)</f>
        <v>0</v>
      </c>
      <c r="P47"/>
      <c r="Q47">
        <f>_xlfn.DAYS(R4,R3)</f>
        <v>0</v>
      </c>
      <c r="R47"/>
    </row>
  </sheetData>
  <sheetProtection sheet="1" objects="1" scenarios="1"/>
  <conditionalFormatting sqref="C3:C47">
    <cfRule type="expression" dxfId="72" priority="10">
      <formula>$C$2=""</formula>
    </cfRule>
  </conditionalFormatting>
  <conditionalFormatting sqref="C5:R43">
    <cfRule type="containsText" dxfId="71" priority="11" operator="containsText" text="Completed">
      <formula>NOT(ISERROR(SEARCH("Completed",C5)))</formula>
    </cfRule>
  </conditionalFormatting>
  <conditionalFormatting sqref="E3:E47">
    <cfRule type="expression" dxfId="70" priority="9">
      <formula>$E$2=""</formula>
    </cfRule>
  </conditionalFormatting>
  <conditionalFormatting sqref="G3:G47">
    <cfRule type="expression" dxfId="69" priority="8">
      <formula>$G$2=""</formula>
    </cfRule>
  </conditionalFormatting>
  <conditionalFormatting sqref="I3:I47">
    <cfRule type="expression" dxfId="68" priority="7">
      <formula>$I$2=""</formula>
    </cfRule>
  </conditionalFormatting>
  <conditionalFormatting sqref="K3:K47">
    <cfRule type="expression" dxfId="67" priority="6">
      <formula>$K$2=""</formula>
    </cfRule>
  </conditionalFormatting>
  <conditionalFormatting sqref="M3:M47">
    <cfRule type="expression" dxfId="66" priority="5">
      <formula>$M$2=""</formula>
    </cfRule>
  </conditionalFormatting>
  <conditionalFormatting sqref="O3:O47">
    <cfRule type="expression" dxfId="65" priority="4">
      <formula>$O$2=""</formula>
    </cfRule>
  </conditionalFormatting>
  <conditionalFormatting sqref="Q3:Q47">
    <cfRule type="expression" dxfId="64" priority="3">
      <formula>$Q$2=""</formula>
    </cfRule>
  </conditionalFormatting>
  <dataValidations count="1">
    <dataValidation type="list" allowBlank="1" showInputMessage="1" showErrorMessage="1" sqref="I5:I43 M5:M43 C5:C43 E5:E43 G5:G43 O5:O43 Q5:Q43 K5:K43" xr:uid="{5A61811F-4803-4997-AAA9-8388858D20A4}">
      <formula1>"Not Started,In Progress,Completed"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F4A8-BD29-4D7E-8E81-723738FE145D}">
  <sheetPr codeName="Sheet4"/>
  <dimension ref="A1:U38"/>
  <sheetViews>
    <sheetView workbookViewId="0">
      <pane xSplit="2" ySplit="1" topLeftCell="C16" activePane="bottomRight" state="frozen"/>
      <selection pane="bottomRight" activeCell="E2" sqref="E2"/>
      <selection pane="bottomLeft" activeCell="A2" sqref="A2"/>
      <selection pane="topRight" activeCell="C1" sqref="C1"/>
    </sheetView>
  </sheetViews>
  <sheetFormatPr defaultColWidth="8.85546875" defaultRowHeight="15"/>
  <cols>
    <col min="1" max="1" width="8.85546875" style="9"/>
    <col min="2" max="2" width="24.140625" style="9" customWidth="1"/>
    <col min="3" max="3" width="10.85546875" style="9" bestFit="1" customWidth="1"/>
    <col min="4" max="4" width="8.85546875" style="9"/>
    <col min="5" max="5" width="10.85546875" style="9" bestFit="1" customWidth="1"/>
    <col min="6" max="6" width="13.140625" style="9" bestFit="1" customWidth="1"/>
    <col min="7" max="7" width="10.85546875" style="9" bestFit="1" customWidth="1"/>
    <col min="8" max="8" width="8.85546875" style="9"/>
    <col min="9" max="9" width="10.85546875" style="9" bestFit="1" customWidth="1"/>
    <col min="10" max="10" width="8.85546875" style="9"/>
    <col min="11" max="11" width="10.85546875" style="9" bestFit="1" customWidth="1"/>
    <col min="12" max="12" width="8.85546875" style="9"/>
    <col min="13" max="13" width="10.85546875" style="9" bestFit="1" customWidth="1"/>
    <col min="14" max="14" width="18.7109375" style="9" bestFit="1" customWidth="1"/>
    <col min="15" max="15" width="10.85546875" style="9" bestFit="1" customWidth="1"/>
    <col min="16" max="16" width="8.85546875" style="9"/>
    <col min="17" max="17" width="10.85546875" style="9" bestFit="1" customWidth="1"/>
    <col min="18" max="16384" width="8.85546875" style="9"/>
  </cols>
  <sheetData>
    <row r="1" spans="1:21" ht="20.25">
      <c r="A1" s="61" t="s">
        <v>34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1" ht="15.75">
      <c r="A2" s="15" t="s">
        <v>29</v>
      </c>
      <c r="B2" s="15" t="s">
        <v>55</v>
      </c>
      <c r="C2" s="14" t="str">
        <f>IF(SQL!$C24=0,"",SQL!$C24)</f>
        <v>Chaitanya</v>
      </c>
      <c r="D2" s="14"/>
      <c r="E2" s="14" t="str">
        <f>IF(SQL!$C25=0,"",SQL!$C25)</f>
        <v>Tejus</v>
      </c>
      <c r="F2" s="14"/>
      <c r="G2" s="14" t="str">
        <f>IF(SQL!$C26=0,"",SQL!$C26)</f>
        <v>Dalia</v>
      </c>
      <c r="H2" s="14"/>
      <c r="I2" s="14" t="str">
        <f>IF(SQL!$C27=0,"",SQL!$C27)</f>
        <v>Durga</v>
      </c>
      <c r="J2" s="14"/>
      <c r="K2" s="14" t="str">
        <f>IF(SQL!$C28=0,"",SQL!$C28)</f>
        <v>Susmitha</v>
      </c>
      <c r="L2" s="14"/>
      <c r="M2" s="14" t="str">
        <f>IF(SQL!$C29=0,"",SQL!$C29)</f>
        <v>Shriya</v>
      </c>
      <c r="N2" s="14"/>
      <c r="O2" s="14" t="str">
        <f>IF(SQL!$C30=0,"",SQL!$C30)</f>
        <v/>
      </c>
      <c r="P2" s="14"/>
      <c r="Q2" s="14" t="str">
        <f>IF(SQL!$C31=0,"",SQL!$C31)</f>
        <v/>
      </c>
      <c r="R2" s="14"/>
      <c r="S2"/>
    </row>
    <row r="3" spans="1:21" ht="15.75">
      <c r="A3" s="15"/>
      <c r="B3" s="15"/>
      <c r="C3" s="14" t="s">
        <v>56</v>
      </c>
      <c r="D3" s="16"/>
      <c r="E3" s="14" t="s">
        <v>56</v>
      </c>
      <c r="F3" s="16">
        <v>45047</v>
      </c>
      <c r="G3" s="14" t="s">
        <v>56</v>
      </c>
      <c r="H3" s="16"/>
      <c r="I3" s="14" t="s">
        <v>56</v>
      </c>
      <c r="J3" s="16"/>
      <c r="K3" s="14" t="s">
        <v>56</v>
      </c>
      <c r="L3" s="16"/>
      <c r="M3" s="14" t="s">
        <v>56</v>
      </c>
      <c r="N3" s="16"/>
      <c r="O3" s="14" t="s">
        <v>56</v>
      </c>
      <c r="P3" s="16"/>
      <c r="Q3" s="14" t="s">
        <v>56</v>
      </c>
      <c r="R3" s="16"/>
      <c r="S3" s="22"/>
    </row>
    <row r="4" spans="1:21" ht="15.75">
      <c r="A4" s="15"/>
      <c r="B4" s="15"/>
      <c r="C4" s="14" t="s">
        <v>57</v>
      </c>
      <c r="D4" s="16"/>
      <c r="E4" s="14" t="s">
        <v>57</v>
      </c>
      <c r="F4" s="16">
        <v>45057</v>
      </c>
      <c r="G4" s="14" t="s">
        <v>57</v>
      </c>
      <c r="H4" s="16"/>
      <c r="I4" s="14" t="s">
        <v>57</v>
      </c>
      <c r="J4" s="16"/>
      <c r="K4" s="14" t="s">
        <v>57</v>
      </c>
      <c r="L4" s="16"/>
      <c r="M4" s="14" t="s">
        <v>57</v>
      </c>
      <c r="N4" s="16"/>
      <c r="O4" s="14" t="s">
        <v>57</v>
      </c>
      <c r="P4" s="16"/>
      <c r="Q4" s="14" t="s">
        <v>57</v>
      </c>
      <c r="R4" s="16"/>
      <c r="S4" s="22"/>
    </row>
    <row r="5" spans="1:21" s="18" customFormat="1" ht="30">
      <c r="A5" s="17">
        <v>1</v>
      </c>
      <c r="B5" s="26" t="s">
        <v>102</v>
      </c>
      <c r="C5" s="18" t="s">
        <v>59</v>
      </c>
      <c r="E5" s="18" t="s">
        <v>59</v>
      </c>
      <c r="G5" s="18" t="s">
        <v>59</v>
      </c>
      <c r="I5" s="18" t="s">
        <v>59</v>
      </c>
      <c r="K5" s="18" t="s">
        <v>59</v>
      </c>
      <c r="M5" s="18" t="s">
        <v>59</v>
      </c>
      <c r="O5" s="18" t="s">
        <v>60</v>
      </c>
      <c r="Q5" s="18" t="s">
        <v>60</v>
      </c>
    </row>
    <row r="6" spans="1:21" s="18" customFormat="1" ht="45">
      <c r="A6" s="17">
        <v>2</v>
      </c>
      <c r="B6" s="26" t="s">
        <v>103</v>
      </c>
      <c r="C6" s="18" t="s">
        <v>59</v>
      </c>
      <c r="E6" s="18" t="s">
        <v>59</v>
      </c>
      <c r="G6" s="18" t="s">
        <v>59</v>
      </c>
      <c r="I6" s="18" t="s">
        <v>59</v>
      </c>
      <c r="K6" s="18" t="s">
        <v>59</v>
      </c>
      <c r="M6" s="18" t="s">
        <v>59</v>
      </c>
      <c r="O6" s="18" t="s">
        <v>60</v>
      </c>
      <c r="Q6" s="18" t="s">
        <v>60</v>
      </c>
    </row>
    <row r="7" spans="1:21" s="18" customFormat="1" ht="30">
      <c r="A7" s="17">
        <v>3</v>
      </c>
      <c r="B7" s="26" t="s">
        <v>104</v>
      </c>
      <c r="C7" s="18" t="s">
        <v>59</v>
      </c>
      <c r="E7" s="18" t="s">
        <v>59</v>
      </c>
      <c r="G7" s="18" t="s">
        <v>59</v>
      </c>
      <c r="I7" s="18" t="s">
        <v>59</v>
      </c>
      <c r="K7" s="18" t="s">
        <v>59</v>
      </c>
      <c r="M7" s="18" t="s">
        <v>59</v>
      </c>
      <c r="O7" s="18" t="s">
        <v>60</v>
      </c>
      <c r="Q7" s="18" t="s">
        <v>60</v>
      </c>
      <c r="S7" s="19"/>
      <c r="T7" s="19"/>
      <c r="U7" s="19"/>
    </row>
    <row r="8" spans="1:21" s="18" customFormat="1" ht="30">
      <c r="A8" s="17">
        <v>4</v>
      </c>
      <c r="B8" s="26" t="s">
        <v>105</v>
      </c>
      <c r="C8" s="18" t="s">
        <v>59</v>
      </c>
      <c r="E8" s="18" t="s">
        <v>59</v>
      </c>
      <c r="G8" s="18" t="s">
        <v>59</v>
      </c>
      <c r="I8" s="18" t="s">
        <v>59</v>
      </c>
      <c r="K8" s="18" t="s">
        <v>59</v>
      </c>
      <c r="M8" s="18" t="s">
        <v>59</v>
      </c>
      <c r="O8" s="18" t="s">
        <v>60</v>
      </c>
      <c r="Q8" s="18" t="s">
        <v>60</v>
      </c>
      <c r="S8" s="19"/>
      <c r="T8" s="20"/>
      <c r="U8" s="19"/>
    </row>
    <row r="9" spans="1:21" s="18" customFormat="1" ht="30">
      <c r="A9" s="17">
        <v>5</v>
      </c>
      <c r="B9" s="26" t="s">
        <v>106</v>
      </c>
      <c r="C9" s="18" t="s">
        <v>59</v>
      </c>
      <c r="E9" s="18" t="s">
        <v>59</v>
      </c>
      <c r="G9" s="18" t="s">
        <v>59</v>
      </c>
      <c r="I9" s="18" t="s">
        <v>59</v>
      </c>
      <c r="K9" s="18" t="s">
        <v>59</v>
      </c>
      <c r="M9" s="18" t="s">
        <v>59</v>
      </c>
      <c r="O9" s="18" t="s">
        <v>60</v>
      </c>
      <c r="Q9" s="18" t="s">
        <v>60</v>
      </c>
      <c r="S9" s="19"/>
      <c r="T9" s="20"/>
      <c r="U9" s="19"/>
    </row>
    <row r="10" spans="1:21" s="18" customFormat="1" ht="30">
      <c r="A10" s="17">
        <v>6</v>
      </c>
      <c r="B10" s="26" t="s">
        <v>107</v>
      </c>
      <c r="C10" s="18" t="s">
        <v>59</v>
      </c>
      <c r="E10" s="18" t="s">
        <v>59</v>
      </c>
      <c r="G10" s="18" t="s">
        <v>59</v>
      </c>
      <c r="I10" s="18" t="s">
        <v>59</v>
      </c>
      <c r="K10" s="18" t="s">
        <v>59</v>
      </c>
      <c r="M10" s="18" t="s">
        <v>59</v>
      </c>
      <c r="O10" s="18" t="s">
        <v>60</v>
      </c>
      <c r="S10" s="19"/>
      <c r="T10" s="20"/>
      <c r="U10" s="19"/>
    </row>
    <row r="11" spans="1:21" s="18" customFormat="1" ht="30">
      <c r="A11" s="17">
        <v>7</v>
      </c>
      <c r="B11" s="26" t="s">
        <v>108</v>
      </c>
      <c r="C11" s="18" t="s">
        <v>59</v>
      </c>
      <c r="E11" s="18" t="s">
        <v>59</v>
      </c>
      <c r="G11" s="18" t="s">
        <v>59</v>
      </c>
      <c r="I11" s="18" t="s">
        <v>59</v>
      </c>
      <c r="K11" s="18" t="s">
        <v>59</v>
      </c>
      <c r="M11" s="18" t="s">
        <v>59</v>
      </c>
      <c r="O11" s="18" t="s">
        <v>60</v>
      </c>
      <c r="S11" s="19"/>
      <c r="T11" s="20"/>
      <c r="U11" s="19"/>
    </row>
    <row r="12" spans="1:21" s="18" customFormat="1" ht="30">
      <c r="A12" s="17">
        <v>8</v>
      </c>
      <c r="B12" s="26" t="s">
        <v>109</v>
      </c>
      <c r="C12" s="18" t="s">
        <v>59</v>
      </c>
      <c r="E12" s="18" t="s">
        <v>59</v>
      </c>
      <c r="G12" s="18" t="s">
        <v>59</v>
      </c>
      <c r="I12" s="18" t="s">
        <v>59</v>
      </c>
      <c r="K12" s="18" t="s">
        <v>59</v>
      </c>
      <c r="M12" s="18" t="s">
        <v>59</v>
      </c>
      <c r="O12" s="18" t="s">
        <v>60</v>
      </c>
      <c r="Q12" s="18" t="s">
        <v>60</v>
      </c>
    </row>
    <row r="13" spans="1:21" s="18" customFormat="1" ht="30">
      <c r="A13" s="17">
        <v>9</v>
      </c>
      <c r="B13" s="26" t="s">
        <v>110</v>
      </c>
      <c r="C13" s="18" t="s">
        <v>59</v>
      </c>
      <c r="E13" s="18" t="s">
        <v>59</v>
      </c>
      <c r="G13" s="18" t="s">
        <v>59</v>
      </c>
      <c r="I13" s="18" t="s">
        <v>59</v>
      </c>
      <c r="K13" s="18" t="s">
        <v>59</v>
      </c>
      <c r="M13" s="18" t="s">
        <v>59</v>
      </c>
      <c r="O13" s="18" t="s">
        <v>60</v>
      </c>
      <c r="Q13" s="18" t="s">
        <v>60</v>
      </c>
    </row>
    <row r="14" spans="1:21" s="18" customFormat="1" ht="30">
      <c r="A14" s="17">
        <v>10</v>
      </c>
      <c r="B14" s="26" t="s">
        <v>111</v>
      </c>
      <c r="C14" s="18" t="s">
        <v>59</v>
      </c>
      <c r="E14" s="18" t="s">
        <v>59</v>
      </c>
      <c r="G14" s="18" t="s">
        <v>59</v>
      </c>
      <c r="I14" s="18" t="s">
        <v>59</v>
      </c>
      <c r="K14" s="18" t="s">
        <v>59</v>
      </c>
      <c r="M14" s="18" t="s">
        <v>59</v>
      </c>
      <c r="O14" s="18" t="s">
        <v>60</v>
      </c>
      <c r="Q14" s="18" t="s">
        <v>60</v>
      </c>
    </row>
    <row r="15" spans="1:21" s="18" customFormat="1" ht="30">
      <c r="A15" s="17">
        <v>11</v>
      </c>
      <c r="B15" s="26" t="s">
        <v>112</v>
      </c>
      <c r="C15" s="18" t="s">
        <v>59</v>
      </c>
      <c r="E15" s="18" t="s">
        <v>59</v>
      </c>
      <c r="G15" s="18" t="s">
        <v>59</v>
      </c>
      <c r="I15" s="18" t="s">
        <v>59</v>
      </c>
      <c r="K15" s="18" t="s">
        <v>59</v>
      </c>
      <c r="M15" s="18" t="s">
        <v>59</v>
      </c>
      <c r="O15" s="18" t="s">
        <v>60</v>
      </c>
      <c r="Q15" s="18" t="s">
        <v>60</v>
      </c>
    </row>
    <row r="16" spans="1:21" s="18" customFormat="1" ht="30">
      <c r="A16" s="17">
        <v>12</v>
      </c>
      <c r="B16" s="26" t="s">
        <v>113</v>
      </c>
      <c r="C16" s="18" t="s">
        <v>59</v>
      </c>
      <c r="E16" s="18" t="s">
        <v>59</v>
      </c>
      <c r="G16" s="18" t="s">
        <v>59</v>
      </c>
      <c r="I16" s="18" t="s">
        <v>59</v>
      </c>
      <c r="K16" s="18" t="s">
        <v>59</v>
      </c>
      <c r="M16" s="18" t="s">
        <v>59</v>
      </c>
      <c r="O16" s="18" t="s">
        <v>60</v>
      </c>
    </row>
    <row r="17" spans="1:18" s="18" customFormat="1" ht="30">
      <c r="A17" s="17">
        <v>13</v>
      </c>
      <c r="B17" s="26" t="s">
        <v>114</v>
      </c>
      <c r="C17" s="18" t="s">
        <v>59</v>
      </c>
      <c r="E17" s="18" t="s">
        <v>59</v>
      </c>
      <c r="G17" s="18" t="s">
        <v>59</v>
      </c>
      <c r="I17" s="18" t="s">
        <v>59</v>
      </c>
      <c r="K17" s="18" t="s">
        <v>59</v>
      </c>
      <c r="M17" s="18" t="s">
        <v>59</v>
      </c>
      <c r="O17" s="18" t="s">
        <v>60</v>
      </c>
    </row>
    <row r="18" spans="1:18" s="18" customFormat="1" ht="45">
      <c r="A18" s="17">
        <v>14</v>
      </c>
      <c r="B18" s="26" t="s">
        <v>115</v>
      </c>
      <c r="C18" s="18" t="s">
        <v>59</v>
      </c>
      <c r="E18" s="18" t="s">
        <v>59</v>
      </c>
      <c r="G18" s="18" t="s">
        <v>59</v>
      </c>
      <c r="I18" s="18" t="s">
        <v>59</v>
      </c>
      <c r="K18" s="18" t="s">
        <v>59</v>
      </c>
      <c r="M18" s="18" t="s">
        <v>59</v>
      </c>
      <c r="O18" s="18" t="s">
        <v>60</v>
      </c>
      <c r="Q18" s="18" t="s">
        <v>60</v>
      </c>
    </row>
    <row r="21" spans="1:18">
      <c r="B21" s="15" t="s">
        <v>100</v>
      </c>
      <c r="C21" s="36">
        <f>COUNTIF(C5:C18,"Completed")/$A$18</f>
        <v>1</v>
      </c>
      <c r="D21" s="37"/>
      <c r="E21" s="36">
        <f>COUNTIF(E5:E18,"Completed")/$A$18</f>
        <v>1</v>
      </c>
      <c r="F21" s="37"/>
      <c r="G21" s="36">
        <f>COUNTIF(G5:G18,"Completed")/$A$18</f>
        <v>1</v>
      </c>
      <c r="H21" s="37"/>
      <c r="I21" s="36">
        <f>COUNTIF(I5:I18,"Completed")/$A$18</f>
        <v>1</v>
      </c>
      <c r="J21" s="37"/>
      <c r="K21" s="36">
        <f>COUNTIF(K5:K18,"Completed")/$A$18</f>
        <v>1</v>
      </c>
      <c r="L21" s="37"/>
      <c r="M21" s="36">
        <f>COUNTIF(M5:M18,"Completed")/$A$18</f>
        <v>1</v>
      </c>
      <c r="N21"/>
      <c r="O21" s="13">
        <f>COUNTIF(O5:O18,"Completed")/$A$18</f>
        <v>0</v>
      </c>
      <c r="P21"/>
      <c r="Q21" s="13">
        <f>COUNTIF(Q5:Q18,"Completed")/$A$18</f>
        <v>0</v>
      </c>
      <c r="R21"/>
    </row>
    <row r="22" spans="1:18">
      <c r="B22" s="15" t="s">
        <v>101</v>
      </c>
      <c r="C22" s="38">
        <f>_xlfn.DAYS(D4,D3)</f>
        <v>0</v>
      </c>
      <c r="D22" s="38"/>
      <c r="E22" s="38">
        <f>_xlfn.DAYS(F4,F3)</f>
        <v>10</v>
      </c>
      <c r="F22" s="38"/>
      <c r="G22" s="38">
        <f>_xlfn.DAYS(H4,H3)</f>
        <v>0</v>
      </c>
      <c r="H22" s="38"/>
      <c r="I22" s="38">
        <f>_xlfn.DAYS(J4,J3)</f>
        <v>0</v>
      </c>
      <c r="J22" s="38"/>
      <c r="K22" s="38">
        <f>_xlfn.DAYS(L4,L3)</f>
        <v>0</v>
      </c>
      <c r="L22" s="38"/>
      <c r="M22" s="38">
        <f>_xlfn.DAYS(N4,N3)</f>
        <v>0</v>
      </c>
      <c r="N22"/>
      <c r="O22">
        <f>_xlfn.DAYS(P4,P3)</f>
        <v>0</v>
      </c>
      <c r="P22"/>
      <c r="Q22">
        <f>_xlfn.DAYS(R4,R3)</f>
        <v>0</v>
      </c>
      <c r="R22"/>
    </row>
    <row r="26" spans="1:18">
      <c r="F26" s="21"/>
      <c r="H26" s="21"/>
      <c r="J26" s="21"/>
      <c r="L26" s="21"/>
      <c r="N26" s="21"/>
      <c r="P26" s="21"/>
      <c r="R26" s="21"/>
    </row>
    <row r="38" spans="19:21">
      <c r="S38" s="21"/>
      <c r="U38" s="21"/>
    </row>
  </sheetData>
  <sheetProtection sheet="1" objects="1" scenarios="1"/>
  <mergeCells count="1">
    <mergeCell ref="A1:R1"/>
  </mergeCells>
  <conditionalFormatting sqref="C3:C22">
    <cfRule type="expression" dxfId="63" priority="10">
      <formula>$C$2=""</formula>
    </cfRule>
  </conditionalFormatting>
  <conditionalFormatting sqref="C5:R18">
    <cfRule type="containsText" dxfId="62" priority="11" operator="containsText" text="Completed">
      <formula>NOT(ISERROR(SEARCH("Completed",C5)))</formula>
    </cfRule>
  </conditionalFormatting>
  <conditionalFormatting sqref="E3:E22">
    <cfRule type="expression" dxfId="61" priority="9">
      <formula>$E$2=""</formula>
    </cfRule>
  </conditionalFormatting>
  <conditionalFormatting sqref="G3:G22">
    <cfRule type="expression" dxfId="60" priority="8">
      <formula>$G$2=""</formula>
    </cfRule>
  </conditionalFormatting>
  <conditionalFormatting sqref="I3:I22">
    <cfRule type="expression" dxfId="59" priority="7">
      <formula>$I$2=""</formula>
    </cfRule>
  </conditionalFormatting>
  <conditionalFormatting sqref="K3:K22">
    <cfRule type="expression" dxfId="58" priority="6">
      <formula>$K$2=""</formula>
    </cfRule>
  </conditionalFormatting>
  <conditionalFormatting sqref="M3:M22">
    <cfRule type="expression" dxfId="57" priority="5">
      <formula>$M$2=""</formula>
    </cfRule>
  </conditionalFormatting>
  <conditionalFormatting sqref="O3:O22">
    <cfRule type="expression" dxfId="56" priority="4">
      <formula>$O$2=""</formula>
    </cfRule>
  </conditionalFormatting>
  <conditionalFormatting sqref="Q3:Q22">
    <cfRule type="expression" dxfId="55" priority="3">
      <formula>$Q$2=""</formula>
    </cfRule>
  </conditionalFormatting>
  <dataValidations count="1">
    <dataValidation type="list" allowBlank="1" showInputMessage="1" showErrorMessage="1" sqref="U12:U35 J23 L23 N23 P23 R23 F23 S12:S35 H23 E5:E18 G5:G18 I5:I18 K5:K18 M5:M18 O5:O18 Q5:Q18 C5:C18" xr:uid="{E4016E25-FF32-4B6D-B4F2-5E869F3BF6A0}">
      <formula1>"Not Started,In Progress,Completed"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9938-630D-470A-94AD-E2AF6F79C20D}">
  <sheetPr codeName="Sheet5"/>
  <dimension ref="A1:V14"/>
  <sheetViews>
    <sheetView workbookViewId="0">
      <pane xSplit="2" ySplit="1" topLeftCell="C2" activePane="bottomRight" state="frozen"/>
      <selection pane="bottomRight" activeCell="I5" sqref="I5:I9"/>
      <selection pane="bottomLeft" activeCell="A2" sqref="A2"/>
      <selection pane="topRight" activeCell="C1" sqref="C1"/>
    </sheetView>
  </sheetViews>
  <sheetFormatPr defaultColWidth="8.85546875" defaultRowHeight="15"/>
  <cols>
    <col min="1" max="1" width="8.85546875" style="9"/>
    <col min="2" max="2" width="34.42578125" style="9" bestFit="1" customWidth="1"/>
    <col min="3" max="3" width="10.85546875" style="9" bestFit="1" customWidth="1"/>
    <col min="4" max="4" width="8.85546875" style="9"/>
    <col min="5" max="5" width="10.85546875" style="9" bestFit="1" customWidth="1"/>
    <col min="6" max="6" width="8.85546875" style="9"/>
    <col min="7" max="7" width="10.85546875" style="9" bestFit="1" customWidth="1"/>
    <col min="8" max="8" width="8.85546875" style="9"/>
    <col min="9" max="9" width="10.85546875" style="9" bestFit="1" customWidth="1"/>
    <col min="10" max="10" width="8.85546875" style="9"/>
    <col min="11" max="11" width="10.85546875" style="9" bestFit="1" customWidth="1"/>
    <col min="12" max="12" width="8.85546875" style="9"/>
    <col min="13" max="13" width="10.85546875" style="9" bestFit="1" customWidth="1"/>
    <col min="14" max="14" width="8.85546875" style="9"/>
    <col min="15" max="15" width="10.85546875" style="9" bestFit="1" customWidth="1"/>
    <col min="16" max="16" width="18.7109375" style="9" bestFit="1" customWidth="1"/>
    <col min="17" max="17" width="10.85546875" style="9" bestFit="1" customWidth="1"/>
    <col min="18" max="18" width="8.85546875" style="9"/>
    <col min="19" max="19" width="10.85546875" style="9" bestFit="1" customWidth="1"/>
    <col min="20" max="20" width="8.85546875" style="9"/>
    <col min="21" max="21" width="10.85546875" style="9" bestFit="1" customWidth="1"/>
    <col min="22" max="22" width="16.5703125" style="9" bestFit="1" customWidth="1"/>
    <col min="23" max="16384" width="8.85546875" style="9"/>
  </cols>
  <sheetData>
    <row r="1" spans="1:22" ht="35.450000000000003" customHeight="1">
      <c r="A1" s="61" t="s">
        <v>36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pans="1:22" ht="15.75">
      <c r="A2" s="15" t="s">
        <v>29</v>
      </c>
      <c r="B2" s="15" t="s">
        <v>55</v>
      </c>
      <c r="C2" s="14" t="str">
        <f>IF(SQL!$C24=0,"",SQL!$C24)</f>
        <v>Chaitanya</v>
      </c>
      <c r="D2" s="14"/>
      <c r="E2" s="14" t="str">
        <f>IF(SQL!$C25=0,"",SQL!$C25)</f>
        <v>Tejus</v>
      </c>
      <c r="F2" s="14"/>
      <c r="G2" s="14" t="str">
        <f>IF(SQL!$C26=0,"",SQL!$C26)</f>
        <v>Dalia</v>
      </c>
      <c r="H2" s="14"/>
      <c r="I2" s="14" t="str">
        <f>IF(SQL!$C27=0,"",SQL!$C27)</f>
        <v>Durga</v>
      </c>
      <c r="J2" s="14"/>
      <c r="K2" s="14" t="str">
        <f>IF(SQL!$C28=0,"",SQL!$C28)</f>
        <v>Susmitha</v>
      </c>
      <c r="L2" s="14"/>
      <c r="M2" s="14" t="str">
        <f>IF(SQL!$C29=0,"",SQL!$C29)</f>
        <v>Shriya</v>
      </c>
      <c r="N2" s="14"/>
      <c r="O2" s="14" t="str">
        <f>IF(SQL!$C30=0,"",SQL!$C30)</f>
        <v/>
      </c>
      <c r="P2" s="14"/>
      <c r="Q2" s="14" t="str">
        <f>IF(SQL!$C31=0,"",SQL!$C31)</f>
        <v/>
      </c>
      <c r="R2" s="14"/>
      <c r="S2" s="14" t="e">
        <f>IF(SQL!#REF!=0,"",SQL!#REF!)</f>
        <v>#REF!</v>
      </c>
      <c r="T2" s="14"/>
      <c r="U2" s="14" t="e">
        <f>IF(SQL!#REF!=0,"",SQL!#REF!)</f>
        <v>#REF!</v>
      </c>
      <c r="V2"/>
    </row>
    <row r="3" spans="1:22" ht="15.75">
      <c r="A3" s="15"/>
      <c r="B3" s="15"/>
      <c r="C3" s="14" t="s">
        <v>56</v>
      </c>
      <c r="D3" s="16"/>
      <c r="E3" s="14" t="s">
        <v>56</v>
      </c>
      <c r="F3" s="16"/>
      <c r="G3" s="14" t="s">
        <v>56</v>
      </c>
      <c r="H3" s="16"/>
      <c r="I3" s="14" t="s">
        <v>56</v>
      </c>
      <c r="J3" s="16"/>
      <c r="K3" s="14" t="s">
        <v>56</v>
      </c>
      <c r="L3" s="16"/>
      <c r="M3" s="14" t="s">
        <v>56</v>
      </c>
      <c r="N3" s="16"/>
      <c r="O3" s="14" t="s">
        <v>56</v>
      </c>
      <c r="P3" s="16"/>
      <c r="Q3" s="14" t="s">
        <v>56</v>
      </c>
      <c r="R3" s="16"/>
      <c r="S3" s="14" t="s">
        <v>56</v>
      </c>
      <c r="T3" s="16"/>
      <c r="U3" s="14" t="s">
        <v>56</v>
      </c>
      <c r="V3" s="22"/>
    </row>
    <row r="4" spans="1:22" ht="15.75">
      <c r="A4" s="15"/>
      <c r="B4" s="15"/>
      <c r="C4" s="14" t="s">
        <v>57</v>
      </c>
      <c r="D4" s="16"/>
      <c r="E4" s="14" t="s">
        <v>57</v>
      </c>
      <c r="F4" s="16"/>
      <c r="G4" s="14" t="s">
        <v>57</v>
      </c>
      <c r="H4" s="16"/>
      <c r="I4" s="14" t="s">
        <v>57</v>
      </c>
      <c r="J4" s="16"/>
      <c r="K4" s="14" t="s">
        <v>57</v>
      </c>
      <c r="L4" s="16"/>
      <c r="M4" s="14" t="s">
        <v>57</v>
      </c>
      <c r="N4" s="16"/>
      <c r="O4" s="14" t="s">
        <v>57</v>
      </c>
      <c r="P4" s="16"/>
      <c r="Q4" s="14" t="s">
        <v>57</v>
      </c>
      <c r="R4" s="16"/>
      <c r="S4" s="14" t="s">
        <v>57</v>
      </c>
      <c r="T4" s="16"/>
      <c r="U4" s="14" t="s">
        <v>57</v>
      </c>
      <c r="V4" s="22"/>
    </row>
    <row r="5" spans="1:22" ht="21" customHeight="1">
      <c r="A5" s="15">
        <v>1</v>
      </c>
      <c r="B5" s="27" t="s">
        <v>116</v>
      </c>
      <c r="C5" s="18" t="s">
        <v>59</v>
      </c>
      <c r="D5" s="18"/>
      <c r="E5" s="18" t="s">
        <v>59</v>
      </c>
      <c r="F5" s="18"/>
      <c r="G5" s="18" t="s">
        <v>59</v>
      </c>
      <c r="H5" s="18"/>
      <c r="I5" s="18" t="s">
        <v>59</v>
      </c>
      <c r="J5" s="18"/>
      <c r="K5" s="18" t="s">
        <v>59</v>
      </c>
      <c r="L5" s="18"/>
      <c r="M5" s="18" t="s">
        <v>59</v>
      </c>
      <c r="N5" s="18"/>
      <c r="O5" s="18" t="s">
        <v>60</v>
      </c>
      <c r="P5" s="18"/>
      <c r="Q5" s="18" t="s">
        <v>60</v>
      </c>
      <c r="R5" s="18"/>
      <c r="S5" s="18" t="s">
        <v>60</v>
      </c>
      <c r="T5" s="18"/>
      <c r="U5" s="18" t="s">
        <v>60</v>
      </c>
    </row>
    <row r="6" spans="1:22" ht="21" customHeight="1">
      <c r="A6" s="15">
        <v>2</v>
      </c>
      <c r="B6" s="27" t="s">
        <v>117</v>
      </c>
      <c r="C6" s="18" t="s">
        <v>59</v>
      </c>
      <c r="D6" s="18"/>
      <c r="E6" s="18" t="s">
        <v>59</v>
      </c>
      <c r="F6" s="18"/>
      <c r="G6" s="18" t="s">
        <v>59</v>
      </c>
      <c r="H6" s="18"/>
      <c r="I6" s="18" t="s">
        <v>59</v>
      </c>
      <c r="J6" s="18"/>
      <c r="K6" s="18" t="s">
        <v>59</v>
      </c>
      <c r="L6" s="18"/>
      <c r="M6" s="18" t="s">
        <v>59</v>
      </c>
      <c r="N6" s="18"/>
      <c r="O6" s="18" t="s">
        <v>60</v>
      </c>
      <c r="P6" s="18"/>
      <c r="Q6" s="18" t="s">
        <v>60</v>
      </c>
      <c r="R6" s="18"/>
      <c r="S6" s="18" t="s">
        <v>60</v>
      </c>
      <c r="T6" s="18"/>
      <c r="U6" s="18" t="s">
        <v>60</v>
      </c>
    </row>
    <row r="7" spans="1:22" ht="21" customHeight="1">
      <c r="A7" s="15">
        <v>3</v>
      </c>
      <c r="B7" s="27" t="s">
        <v>118</v>
      </c>
      <c r="C7" s="18" t="s">
        <v>59</v>
      </c>
      <c r="D7" s="18"/>
      <c r="E7" s="18" t="s">
        <v>59</v>
      </c>
      <c r="F7" s="18"/>
      <c r="G7" s="18" t="s">
        <v>59</v>
      </c>
      <c r="H7" s="18"/>
      <c r="I7" s="18" t="s">
        <v>59</v>
      </c>
      <c r="J7" s="18"/>
      <c r="K7" s="18" t="s">
        <v>59</v>
      </c>
      <c r="L7" s="18"/>
      <c r="M7" s="18" t="s">
        <v>59</v>
      </c>
      <c r="N7" s="18"/>
      <c r="O7" s="18" t="s">
        <v>60</v>
      </c>
      <c r="P7" s="18"/>
      <c r="Q7" s="18" t="s">
        <v>60</v>
      </c>
      <c r="R7" s="18"/>
      <c r="S7" s="18" t="s">
        <v>60</v>
      </c>
      <c r="T7" s="18"/>
      <c r="U7" s="18" t="s">
        <v>60</v>
      </c>
    </row>
    <row r="8" spans="1:22" ht="21" customHeight="1">
      <c r="A8" s="15">
        <v>4</v>
      </c>
      <c r="B8" s="27" t="s">
        <v>119</v>
      </c>
      <c r="C8" s="18" t="s">
        <v>59</v>
      </c>
      <c r="D8" s="18"/>
      <c r="E8" s="18" t="s">
        <v>59</v>
      </c>
      <c r="F8" s="18"/>
      <c r="G8" s="18" t="s">
        <v>59</v>
      </c>
      <c r="H8" s="18"/>
      <c r="I8" s="18" t="s">
        <v>59</v>
      </c>
      <c r="J8" s="18"/>
      <c r="K8" s="18" t="s">
        <v>59</v>
      </c>
      <c r="L8" s="18"/>
      <c r="M8" s="18" t="s">
        <v>59</v>
      </c>
      <c r="N8" s="18"/>
      <c r="O8" s="18" t="s">
        <v>60</v>
      </c>
      <c r="P8" s="18"/>
      <c r="Q8" s="18"/>
      <c r="R8" s="18"/>
      <c r="S8" s="18"/>
      <c r="T8" s="18"/>
      <c r="U8" s="18"/>
    </row>
    <row r="9" spans="1:22" ht="21" customHeight="1">
      <c r="A9" s="15">
        <v>5</v>
      </c>
      <c r="B9" s="27" t="s">
        <v>120</v>
      </c>
      <c r="C9" s="18" t="s">
        <v>59</v>
      </c>
      <c r="D9" s="18"/>
      <c r="E9" s="18" t="s">
        <v>59</v>
      </c>
      <c r="F9" s="18"/>
      <c r="G9" s="18" t="s">
        <v>59</v>
      </c>
      <c r="H9" s="18"/>
      <c r="I9" s="18" t="s">
        <v>59</v>
      </c>
      <c r="J9" s="18"/>
      <c r="K9" s="18" t="s">
        <v>59</v>
      </c>
      <c r="L9" s="18"/>
      <c r="M9" s="18" t="s">
        <v>59</v>
      </c>
      <c r="N9" s="18"/>
      <c r="O9" s="18" t="s">
        <v>60</v>
      </c>
      <c r="P9" s="18"/>
      <c r="Q9" s="18"/>
      <c r="R9" s="18"/>
      <c r="S9" s="18"/>
      <c r="T9" s="18"/>
      <c r="U9" s="18"/>
    </row>
    <row r="10" spans="1:22" ht="21" customHeight="1">
      <c r="A10" s="15">
        <v>6</v>
      </c>
      <c r="B10" s="27" t="s">
        <v>121</v>
      </c>
      <c r="C10" s="18" t="s">
        <v>59</v>
      </c>
      <c r="D10" s="18"/>
      <c r="E10" s="18" t="s">
        <v>59</v>
      </c>
      <c r="F10" s="18"/>
      <c r="G10" s="18" t="s">
        <v>59</v>
      </c>
      <c r="H10" s="18"/>
      <c r="I10" s="18" t="s">
        <v>59</v>
      </c>
      <c r="J10" s="18"/>
      <c r="K10" s="18" t="s">
        <v>59</v>
      </c>
      <c r="L10" s="18"/>
      <c r="M10" s="18" t="s">
        <v>59</v>
      </c>
      <c r="N10" s="18"/>
      <c r="O10" s="18" t="s">
        <v>60</v>
      </c>
      <c r="P10" s="18"/>
      <c r="Q10" s="18" t="s">
        <v>60</v>
      </c>
      <c r="R10" s="18"/>
      <c r="S10" s="18" t="s">
        <v>60</v>
      </c>
      <c r="T10" s="18"/>
      <c r="U10" s="18" t="s">
        <v>60</v>
      </c>
    </row>
    <row r="13" spans="1:22">
      <c r="B13" s="15" t="s">
        <v>100</v>
      </c>
      <c r="C13" s="13">
        <f>COUNTIF(C5:C10,"Completed")/$A$10</f>
        <v>1</v>
      </c>
      <c r="D13"/>
      <c r="E13" s="13">
        <f>COUNTIF(E5:E10,"Completed")/$A$10</f>
        <v>1</v>
      </c>
      <c r="F13"/>
      <c r="G13" s="13">
        <f>COUNTIF(G5:G10,"Completed")/$A$10</f>
        <v>1</v>
      </c>
      <c r="H13"/>
      <c r="I13" s="13">
        <f>COUNTIF(I5:I10,"Completed")/$A$10</f>
        <v>1</v>
      </c>
      <c r="J13"/>
      <c r="K13" s="13">
        <f>COUNTIF(K5:K10,"Completed")/$A$10</f>
        <v>1</v>
      </c>
      <c r="L13"/>
      <c r="M13" s="13">
        <f>COUNTIF(M5:M10,"Completed")/$A$10</f>
        <v>1</v>
      </c>
      <c r="N13"/>
      <c r="O13" s="13">
        <f>COUNTIF(O5:O10,"Completed")/$A$10</f>
        <v>0</v>
      </c>
      <c r="P13"/>
      <c r="Q13" s="13">
        <f>COUNTIF(Q5:Q10,"Completed")/$A$10</f>
        <v>0</v>
      </c>
      <c r="R13"/>
      <c r="S13" s="13">
        <f>COUNTIF(S5:S10,"Completed")/$A$10</f>
        <v>0</v>
      </c>
      <c r="T13"/>
      <c r="U13" s="13">
        <f>COUNTIF(U5:U10,"Completed")/$A$10</f>
        <v>0</v>
      </c>
    </row>
    <row r="14" spans="1:22">
      <c r="B14" s="15" t="s">
        <v>101</v>
      </c>
      <c r="C14">
        <f>_xlfn.DAYS(D4,D3)</f>
        <v>0</v>
      </c>
      <c r="D14"/>
      <c r="E14">
        <f>_xlfn.DAYS(F4,F3)</f>
        <v>0</v>
      </c>
      <c r="F14"/>
      <c r="G14">
        <f>_xlfn.DAYS(H4,H3)</f>
        <v>0</v>
      </c>
      <c r="H14"/>
      <c r="I14">
        <f>_xlfn.DAYS(J4,J3)</f>
        <v>0</v>
      </c>
      <c r="J14"/>
      <c r="K14">
        <f>_xlfn.DAYS(L4,L3)</f>
        <v>0</v>
      </c>
      <c r="L14"/>
      <c r="M14">
        <f>_xlfn.DAYS(N4,N3)</f>
        <v>0</v>
      </c>
      <c r="N14"/>
      <c r="O14">
        <f>_xlfn.DAYS(P4,P3)</f>
        <v>0</v>
      </c>
      <c r="P14"/>
      <c r="Q14">
        <f>_xlfn.DAYS(R4,R3)</f>
        <v>0</v>
      </c>
      <c r="R14"/>
      <c r="S14">
        <f>_xlfn.DAYS(T4,T3)</f>
        <v>0</v>
      </c>
      <c r="T14"/>
      <c r="U14">
        <f>_xlfn.DAYS(V4,V3)</f>
        <v>0</v>
      </c>
    </row>
  </sheetData>
  <sheetProtection sheet="1" objects="1" scenarios="1"/>
  <mergeCells count="1">
    <mergeCell ref="A1:S1"/>
  </mergeCells>
  <conditionalFormatting sqref="C3:C14">
    <cfRule type="expression" dxfId="54" priority="10">
      <formula>$C$2=""</formula>
    </cfRule>
  </conditionalFormatting>
  <conditionalFormatting sqref="C5:U10">
    <cfRule type="containsText" dxfId="53" priority="11" operator="containsText" text="Completed">
      <formula>NOT(ISERROR(SEARCH("Completed",C5)))</formula>
    </cfRule>
  </conditionalFormatting>
  <conditionalFormatting sqref="E3:E14">
    <cfRule type="expression" dxfId="52" priority="9">
      <formula>$E$2=""</formula>
    </cfRule>
  </conditionalFormatting>
  <conditionalFormatting sqref="G3:G14">
    <cfRule type="expression" dxfId="51" priority="8">
      <formula>$G$2=""</formula>
    </cfRule>
  </conditionalFormatting>
  <conditionalFormatting sqref="I3:I14">
    <cfRule type="expression" dxfId="50" priority="7">
      <formula>$I$2=""</formula>
    </cfRule>
  </conditionalFormatting>
  <conditionalFormatting sqref="K3:K14">
    <cfRule type="expression" dxfId="49" priority="6">
      <formula>$K$2=""</formula>
    </cfRule>
  </conditionalFormatting>
  <conditionalFormatting sqref="M3:M14">
    <cfRule type="expression" dxfId="48" priority="5">
      <formula>$M$2=""</formula>
    </cfRule>
  </conditionalFormatting>
  <conditionalFormatting sqref="O3:O14">
    <cfRule type="expression" dxfId="47" priority="4">
      <formula>$O$2=""</formula>
    </cfRule>
  </conditionalFormatting>
  <conditionalFormatting sqref="Q3:Q14">
    <cfRule type="expression" dxfId="46" priority="3">
      <formula>$Q$2=""</formula>
    </cfRule>
  </conditionalFormatting>
  <conditionalFormatting sqref="S3:S14">
    <cfRule type="expression" dxfId="45" priority="2">
      <formula>$S$2=""</formula>
    </cfRule>
  </conditionalFormatting>
  <conditionalFormatting sqref="U3:U14">
    <cfRule type="expression" dxfId="44" priority="1">
      <formula>$U$2=""</formula>
    </cfRule>
  </conditionalFormatting>
  <dataValidations count="1">
    <dataValidation type="list" allowBlank="1" showInputMessage="1" showErrorMessage="1" sqref="U5:U10 E5:E10 G5:G10 I5:I10 K5:K10 M5:M10 O5:O10 Q5:Q10 S5:S10 C5:C10" xr:uid="{B1810763-55BD-43FA-B155-C6B2F888382E}">
      <formula1>"Not Started,In Progress,Completed"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D79C-86FD-46AE-B794-9C93A17F966A}">
  <sheetPr codeName="Sheet6"/>
  <dimension ref="A1:V16"/>
  <sheetViews>
    <sheetView zoomScaleNormal="100" workbookViewId="0">
      <pane xSplit="2" ySplit="1" topLeftCell="C2" activePane="bottomRight" state="frozen"/>
      <selection pane="bottomRight" activeCell="U1" sqref="U1:U1048576"/>
      <selection pane="bottomLeft" activeCell="A2" sqref="A2"/>
      <selection pane="topRight" activeCell="C1" sqref="C1"/>
    </sheetView>
  </sheetViews>
  <sheetFormatPr defaultColWidth="8.85546875" defaultRowHeight="15"/>
  <cols>
    <col min="1" max="1" width="8.85546875" style="9"/>
    <col min="2" max="2" width="31.28515625" style="9" bestFit="1" customWidth="1"/>
    <col min="3" max="3" width="10.85546875" style="9" bestFit="1" customWidth="1"/>
    <col min="4" max="4" width="18.7109375" style="9" bestFit="1" customWidth="1"/>
    <col min="5" max="5" width="10.85546875" style="9" bestFit="1" customWidth="1"/>
    <col min="6" max="6" width="8.85546875" style="9"/>
    <col min="7" max="7" width="10.85546875" style="9" bestFit="1" customWidth="1"/>
    <col min="8" max="8" width="8.85546875" style="9"/>
    <col min="9" max="9" width="10.85546875" style="9" bestFit="1" customWidth="1"/>
    <col min="10" max="10" width="8.85546875" style="9"/>
    <col min="11" max="11" width="10.85546875" style="9" bestFit="1" customWidth="1"/>
    <col min="12" max="12" width="8.85546875" style="9"/>
    <col min="13" max="13" width="10.85546875" style="9" bestFit="1" customWidth="1"/>
    <col min="14" max="14" width="8.85546875" style="9"/>
    <col min="15" max="15" width="10.85546875" style="9" bestFit="1" customWidth="1"/>
    <col min="16" max="16" width="8.85546875" style="9"/>
    <col min="17" max="17" width="10.85546875" style="9" bestFit="1" customWidth="1"/>
    <col min="18" max="18" width="8.85546875" style="9"/>
    <col min="19" max="19" width="10.85546875" style="9" bestFit="1" customWidth="1"/>
    <col min="20" max="20" width="8.85546875" style="9"/>
    <col min="21" max="21" width="10.85546875" style="9" bestFit="1" customWidth="1"/>
    <col min="22" max="16384" width="8.85546875" style="9"/>
  </cols>
  <sheetData>
    <row r="1" spans="1:22" ht="37.9" customHeight="1">
      <c r="A1" s="61" t="s">
        <v>38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pans="1:22" ht="15.75">
      <c r="A2" s="15" t="s">
        <v>29</v>
      </c>
      <c r="B2" s="15" t="s">
        <v>55</v>
      </c>
      <c r="C2" s="14" t="str">
        <f>IF(SQL!$C24=0,"",SQL!$C24)</f>
        <v>Chaitanya</v>
      </c>
      <c r="D2" s="14"/>
      <c r="E2" s="14" t="str">
        <f>IF(SQL!$C25=0,"",SQL!$C25)</f>
        <v>Tejus</v>
      </c>
      <c r="F2" s="14"/>
      <c r="G2" s="14" t="str">
        <f>IF(SQL!$C26=0,"",SQL!$C26)</f>
        <v>Dalia</v>
      </c>
      <c r="H2" s="14"/>
      <c r="I2" s="14" t="str">
        <f>IF(SQL!$C27=0,"",SQL!$C27)</f>
        <v>Durga</v>
      </c>
      <c r="J2" s="14"/>
      <c r="K2" s="14" t="str">
        <f>IF(SQL!$C28=0,"",SQL!$C28)</f>
        <v>Susmitha</v>
      </c>
      <c r="L2" s="14"/>
      <c r="M2" s="14" t="str">
        <f>IF(SQL!$C29=0,"",SQL!$C29)</f>
        <v>Shriya</v>
      </c>
      <c r="N2" s="14"/>
      <c r="O2" s="14" t="str">
        <f>IF(SQL!$C30=0,"",SQL!$C30)</f>
        <v/>
      </c>
      <c r="P2" s="14"/>
      <c r="Q2" s="14" t="str">
        <f>IF(SQL!$C31=0,"",SQL!$C31)</f>
        <v/>
      </c>
      <c r="R2" s="14"/>
      <c r="S2" s="14" t="e">
        <f>IF(SQL!#REF!=0,"",SQL!#REF!)</f>
        <v>#REF!</v>
      </c>
      <c r="T2" s="14"/>
      <c r="U2" s="14" t="e">
        <f>IF(SQL!#REF!=0,"",SQL!#REF!)</f>
        <v>#REF!</v>
      </c>
      <c r="V2"/>
    </row>
    <row r="3" spans="1:22" ht="15.75">
      <c r="A3" s="15"/>
      <c r="B3" s="15"/>
      <c r="C3" s="14" t="s">
        <v>56</v>
      </c>
      <c r="D3" s="16"/>
      <c r="E3" s="14" t="s">
        <v>56</v>
      </c>
      <c r="F3" s="16"/>
      <c r="G3" s="14" t="s">
        <v>56</v>
      </c>
      <c r="H3" s="16"/>
      <c r="I3" s="14" t="s">
        <v>56</v>
      </c>
      <c r="J3" s="16"/>
      <c r="K3" s="14" t="s">
        <v>56</v>
      </c>
      <c r="L3" s="16"/>
      <c r="M3" s="14" t="s">
        <v>56</v>
      </c>
      <c r="N3" s="16"/>
      <c r="O3" s="14" t="s">
        <v>56</v>
      </c>
      <c r="P3" s="16"/>
      <c r="Q3" s="14" t="s">
        <v>56</v>
      </c>
      <c r="R3" s="16"/>
      <c r="S3" s="14" t="s">
        <v>56</v>
      </c>
      <c r="T3" s="16"/>
      <c r="U3" s="14" t="s">
        <v>56</v>
      </c>
      <c r="V3" s="22"/>
    </row>
    <row r="4" spans="1:22" ht="15.75">
      <c r="A4" s="15"/>
      <c r="B4" s="15"/>
      <c r="C4" s="14" t="s">
        <v>57</v>
      </c>
      <c r="D4" s="16"/>
      <c r="E4" s="14" t="s">
        <v>57</v>
      </c>
      <c r="F4" s="16"/>
      <c r="G4" s="14" t="s">
        <v>57</v>
      </c>
      <c r="H4" s="16"/>
      <c r="I4" s="14" t="s">
        <v>57</v>
      </c>
      <c r="J4" s="16"/>
      <c r="K4" s="14" t="s">
        <v>57</v>
      </c>
      <c r="L4" s="16"/>
      <c r="M4" s="14" t="s">
        <v>57</v>
      </c>
      <c r="N4" s="16"/>
      <c r="O4" s="14" t="s">
        <v>57</v>
      </c>
      <c r="P4" s="16"/>
      <c r="Q4" s="14" t="s">
        <v>57</v>
      </c>
      <c r="R4" s="16"/>
      <c r="S4" s="14" t="s">
        <v>57</v>
      </c>
      <c r="T4" s="16"/>
      <c r="U4" s="14" t="s">
        <v>57</v>
      </c>
      <c r="V4" s="22"/>
    </row>
    <row r="5" spans="1:22" ht="18" customHeight="1">
      <c r="A5" s="15">
        <v>1</v>
      </c>
      <c r="B5" s="27" t="s">
        <v>122</v>
      </c>
      <c r="C5" s="18" t="s">
        <v>59</v>
      </c>
      <c r="D5" s="18"/>
      <c r="E5" s="18" t="s">
        <v>59</v>
      </c>
      <c r="F5" s="18"/>
      <c r="G5" s="18" t="s">
        <v>59</v>
      </c>
      <c r="H5" s="18"/>
      <c r="I5" s="18" t="s">
        <v>59</v>
      </c>
      <c r="J5" s="18"/>
      <c r="K5" s="18" t="s">
        <v>59</v>
      </c>
      <c r="L5" s="18"/>
      <c r="M5" s="18" t="s">
        <v>59</v>
      </c>
      <c r="N5" s="18"/>
      <c r="O5" s="18" t="s">
        <v>60</v>
      </c>
      <c r="P5" s="18"/>
      <c r="Q5" s="18" t="s">
        <v>60</v>
      </c>
      <c r="R5" s="18"/>
      <c r="S5" s="18" t="s">
        <v>60</v>
      </c>
      <c r="T5" s="18"/>
      <c r="U5" s="18" t="s">
        <v>60</v>
      </c>
    </row>
    <row r="6" spans="1:22" ht="18" customHeight="1">
      <c r="A6" s="15">
        <v>2</v>
      </c>
      <c r="B6" s="27" t="s">
        <v>123</v>
      </c>
      <c r="C6" s="18" t="s">
        <v>59</v>
      </c>
      <c r="D6" s="18"/>
      <c r="E6" s="18" t="s">
        <v>59</v>
      </c>
      <c r="F6" s="18"/>
      <c r="G6" s="18" t="s">
        <v>59</v>
      </c>
      <c r="H6" s="18"/>
      <c r="I6" s="18" t="s">
        <v>59</v>
      </c>
      <c r="J6" s="18"/>
      <c r="K6" s="18" t="s">
        <v>59</v>
      </c>
      <c r="L6" s="18"/>
      <c r="M6" s="18" t="s">
        <v>59</v>
      </c>
      <c r="N6" s="18"/>
      <c r="O6" s="18" t="s">
        <v>60</v>
      </c>
      <c r="P6" s="18"/>
      <c r="Q6" s="18" t="s">
        <v>60</v>
      </c>
      <c r="R6" s="18"/>
      <c r="S6" s="18" t="s">
        <v>60</v>
      </c>
      <c r="T6" s="18"/>
      <c r="U6" s="18" t="s">
        <v>60</v>
      </c>
    </row>
    <row r="7" spans="1:22" ht="18" customHeight="1">
      <c r="A7" s="15">
        <v>3</v>
      </c>
      <c r="B7" s="27" t="s">
        <v>124</v>
      </c>
      <c r="C7" s="18" t="s">
        <v>59</v>
      </c>
      <c r="D7" s="18"/>
      <c r="E7" s="18" t="s">
        <v>59</v>
      </c>
      <c r="F7" s="18"/>
      <c r="G7" s="18" t="s">
        <v>59</v>
      </c>
      <c r="H7" s="18"/>
      <c r="I7" s="18" t="s">
        <v>59</v>
      </c>
      <c r="J7" s="18"/>
      <c r="K7" s="18" t="s">
        <v>59</v>
      </c>
      <c r="L7" s="18"/>
      <c r="M7" s="18" t="s">
        <v>59</v>
      </c>
      <c r="N7" s="18"/>
      <c r="O7" s="18" t="s">
        <v>60</v>
      </c>
      <c r="P7" s="18"/>
      <c r="Q7" s="18" t="s">
        <v>60</v>
      </c>
      <c r="R7" s="18"/>
      <c r="S7" s="18" t="s">
        <v>60</v>
      </c>
      <c r="T7" s="18"/>
      <c r="U7" s="18" t="s">
        <v>60</v>
      </c>
    </row>
    <row r="8" spans="1:22" ht="18" customHeight="1">
      <c r="A8" s="15">
        <v>4</v>
      </c>
      <c r="B8" s="27" t="s">
        <v>125</v>
      </c>
      <c r="C8" s="18" t="s">
        <v>59</v>
      </c>
      <c r="D8" s="18"/>
      <c r="E8" s="18" t="s">
        <v>59</v>
      </c>
      <c r="F8" s="18"/>
      <c r="G8" s="18" t="s">
        <v>59</v>
      </c>
      <c r="H8" s="18"/>
      <c r="I8" s="18" t="s">
        <v>59</v>
      </c>
      <c r="J8" s="18"/>
      <c r="K8" s="18" t="s">
        <v>59</v>
      </c>
      <c r="L8" s="18"/>
      <c r="M8" s="18" t="s">
        <v>59</v>
      </c>
      <c r="N8" s="18"/>
      <c r="O8" s="18" t="s">
        <v>60</v>
      </c>
      <c r="P8" s="18"/>
      <c r="Q8" s="18" t="s">
        <v>60</v>
      </c>
      <c r="R8" s="18"/>
      <c r="S8" s="18" t="s">
        <v>60</v>
      </c>
      <c r="T8" s="18"/>
      <c r="U8" s="18" t="s">
        <v>60</v>
      </c>
    </row>
    <row r="9" spans="1:22" ht="18" customHeight="1">
      <c r="A9" s="15">
        <v>5</v>
      </c>
      <c r="B9" s="27" t="s">
        <v>126</v>
      </c>
      <c r="C9" s="18" t="s">
        <v>59</v>
      </c>
      <c r="D9" s="18"/>
      <c r="E9" s="18" t="s">
        <v>59</v>
      </c>
      <c r="F9" s="18"/>
      <c r="G9" s="18" t="s">
        <v>59</v>
      </c>
      <c r="H9" s="18"/>
      <c r="I9" s="18" t="s">
        <v>59</v>
      </c>
      <c r="J9" s="18"/>
      <c r="K9" s="18" t="s">
        <v>59</v>
      </c>
      <c r="L9" s="18"/>
      <c r="M9" s="18" t="s">
        <v>59</v>
      </c>
      <c r="N9" s="18"/>
      <c r="O9" s="18" t="s">
        <v>60</v>
      </c>
      <c r="P9" s="18"/>
      <c r="Q9" s="18" t="s">
        <v>60</v>
      </c>
      <c r="R9" s="18"/>
      <c r="S9" s="18" t="s">
        <v>60</v>
      </c>
      <c r="T9" s="18"/>
      <c r="U9" s="18" t="s">
        <v>60</v>
      </c>
    </row>
    <row r="10" spans="1:22" ht="18" customHeight="1">
      <c r="A10" s="15">
        <v>6</v>
      </c>
      <c r="B10" s="27" t="s">
        <v>127</v>
      </c>
      <c r="C10" s="18" t="s">
        <v>59</v>
      </c>
      <c r="D10" s="18"/>
      <c r="E10" s="18" t="s">
        <v>59</v>
      </c>
      <c r="F10" s="18"/>
      <c r="G10" s="18" t="s">
        <v>59</v>
      </c>
      <c r="H10" s="18"/>
      <c r="I10" s="18" t="s">
        <v>59</v>
      </c>
      <c r="J10" s="18"/>
      <c r="K10" s="18" t="s">
        <v>59</v>
      </c>
      <c r="L10" s="18"/>
      <c r="M10" s="18" t="s">
        <v>59</v>
      </c>
      <c r="N10" s="18"/>
      <c r="O10" s="18" t="s">
        <v>60</v>
      </c>
      <c r="P10" s="18"/>
      <c r="Q10" s="18"/>
      <c r="R10" s="18"/>
      <c r="S10" s="18"/>
      <c r="T10" s="18"/>
      <c r="U10" s="18"/>
    </row>
    <row r="11" spans="1:22" ht="18" customHeight="1">
      <c r="A11" s="15">
        <v>7</v>
      </c>
      <c r="B11" s="27" t="s">
        <v>128</v>
      </c>
      <c r="C11" s="18" t="s">
        <v>59</v>
      </c>
      <c r="D11" s="18"/>
      <c r="E11" s="18" t="s">
        <v>59</v>
      </c>
      <c r="F11" s="18"/>
      <c r="G11" s="18" t="s">
        <v>59</v>
      </c>
      <c r="H11" s="18"/>
      <c r="I11" s="18" t="s">
        <v>59</v>
      </c>
      <c r="J11" s="18"/>
      <c r="K11" s="18" t="s">
        <v>59</v>
      </c>
      <c r="L11" s="18"/>
      <c r="M11" s="18" t="s">
        <v>59</v>
      </c>
      <c r="N11" s="18"/>
      <c r="O11" s="18" t="s">
        <v>60</v>
      </c>
      <c r="P11" s="18"/>
      <c r="Q11" s="18"/>
      <c r="R11" s="18"/>
      <c r="S11" s="18"/>
      <c r="T11" s="18"/>
      <c r="U11" s="18"/>
    </row>
    <row r="12" spans="1:22" ht="18" customHeight="1">
      <c r="A12" s="15">
        <v>8</v>
      </c>
      <c r="B12" s="27" t="s">
        <v>129</v>
      </c>
      <c r="C12" s="18" t="s">
        <v>59</v>
      </c>
      <c r="D12" s="18"/>
      <c r="E12" s="18" t="s">
        <v>59</v>
      </c>
      <c r="F12" s="18"/>
      <c r="G12" s="18" t="s">
        <v>59</v>
      </c>
      <c r="H12" s="18"/>
      <c r="I12" s="18" t="s">
        <v>59</v>
      </c>
      <c r="J12" s="18"/>
      <c r="K12" s="18" t="s">
        <v>59</v>
      </c>
      <c r="L12" s="18"/>
      <c r="M12" s="18" t="s">
        <v>59</v>
      </c>
      <c r="N12" s="18"/>
      <c r="O12" s="18" t="s">
        <v>60</v>
      </c>
      <c r="P12" s="18"/>
      <c r="Q12" s="18" t="s">
        <v>60</v>
      </c>
      <c r="R12" s="18"/>
      <c r="S12" s="18" t="s">
        <v>60</v>
      </c>
      <c r="T12" s="18"/>
      <c r="U12" s="18" t="s">
        <v>60</v>
      </c>
    </row>
    <row r="15" spans="1:22">
      <c r="B15" s="15" t="s">
        <v>100</v>
      </c>
      <c r="C15" s="13">
        <f>COUNTIF(C5:C12,"Completed")/$A$12</f>
        <v>1</v>
      </c>
      <c r="D15"/>
      <c r="E15" s="13">
        <f>COUNTIF(E5:E12,"Completed")/$A$12</f>
        <v>1</v>
      </c>
      <c r="F15"/>
      <c r="G15" s="13">
        <f>COUNTIF(G5:G12,"Completed")/$A$12</f>
        <v>1</v>
      </c>
      <c r="H15"/>
      <c r="I15" s="13">
        <f>COUNTIF(I5:I12,"Completed")/$A$12</f>
        <v>1</v>
      </c>
      <c r="J15"/>
      <c r="K15" s="13">
        <f>COUNTIF(K5:K12,"Completed")/$A$12</f>
        <v>1</v>
      </c>
      <c r="L15"/>
      <c r="M15" s="13">
        <f>COUNTIF(M5:M12,"Completed")/$A$12</f>
        <v>1</v>
      </c>
      <c r="N15"/>
      <c r="O15" s="13">
        <f>COUNTIF(O5:O12,"Completed")/$A$12</f>
        <v>0</v>
      </c>
      <c r="P15"/>
      <c r="Q15" s="13">
        <f>COUNTIF(Q5:Q12,"Completed")/$A$12</f>
        <v>0</v>
      </c>
      <c r="R15"/>
      <c r="S15" s="13">
        <f>COUNTIF(S5:S12,"Completed")/$A$12</f>
        <v>0</v>
      </c>
      <c r="T15"/>
      <c r="U15" s="13">
        <f>COUNTIF(U5:U12,"Completed")/$A$12</f>
        <v>0</v>
      </c>
    </row>
    <row r="16" spans="1:22">
      <c r="B16" s="15" t="s">
        <v>101</v>
      </c>
      <c r="C16">
        <f>_xlfn.DAYS(D4,D3)</f>
        <v>0</v>
      </c>
      <c r="D16"/>
      <c r="E16">
        <f>_xlfn.DAYS(F4,F3)</f>
        <v>0</v>
      </c>
      <c r="F16"/>
      <c r="G16">
        <f>_xlfn.DAYS(H4,H3)</f>
        <v>0</v>
      </c>
      <c r="H16"/>
      <c r="I16">
        <f>_xlfn.DAYS(J4,J3)</f>
        <v>0</v>
      </c>
      <c r="J16"/>
      <c r="K16">
        <f>_xlfn.DAYS(L4,L3)</f>
        <v>0</v>
      </c>
      <c r="L16"/>
      <c r="M16">
        <f>_xlfn.DAYS(N4,N3)</f>
        <v>0</v>
      </c>
      <c r="N16"/>
      <c r="O16">
        <f>_xlfn.DAYS(P4,P3)</f>
        <v>0</v>
      </c>
      <c r="P16"/>
      <c r="Q16">
        <f>_xlfn.DAYS(R4,R3)</f>
        <v>0</v>
      </c>
      <c r="R16"/>
      <c r="S16">
        <f>_xlfn.DAYS(T4,T3)</f>
        <v>0</v>
      </c>
      <c r="T16"/>
      <c r="U16">
        <f>_xlfn.DAYS(V4,V3)</f>
        <v>0</v>
      </c>
    </row>
  </sheetData>
  <sheetProtection sheet="1" objects="1" scenarios="1"/>
  <mergeCells count="1">
    <mergeCell ref="A1:S1"/>
  </mergeCells>
  <conditionalFormatting sqref="C3:C16">
    <cfRule type="expression" dxfId="43" priority="10">
      <formula>$C$2=""</formula>
    </cfRule>
  </conditionalFormatting>
  <conditionalFormatting sqref="C5:U12">
    <cfRule type="containsText" dxfId="42" priority="11" operator="containsText" text="Completed">
      <formula>NOT(ISERROR(SEARCH("Completed",C5)))</formula>
    </cfRule>
  </conditionalFormatting>
  <conditionalFormatting sqref="E3:E16">
    <cfRule type="expression" dxfId="41" priority="9">
      <formula>$E$2=""</formula>
    </cfRule>
  </conditionalFormatting>
  <conditionalFormatting sqref="G3:G16">
    <cfRule type="expression" dxfId="40" priority="8">
      <formula>$G$2=""</formula>
    </cfRule>
  </conditionalFormatting>
  <conditionalFormatting sqref="I3:I16">
    <cfRule type="expression" dxfId="39" priority="7">
      <formula>$I$2=""</formula>
    </cfRule>
  </conditionalFormatting>
  <conditionalFormatting sqref="K3:K16">
    <cfRule type="expression" dxfId="38" priority="6">
      <formula>$K$2=""</formula>
    </cfRule>
  </conditionalFormatting>
  <conditionalFormatting sqref="M3:M16">
    <cfRule type="expression" dxfId="37" priority="5">
      <formula>$M$2=""</formula>
    </cfRule>
  </conditionalFormatting>
  <conditionalFormatting sqref="O3:O16">
    <cfRule type="expression" dxfId="36" priority="4">
      <formula>$O$2=""</formula>
    </cfRule>
  </conditionalFormatting>
  <conditionalFormatting sqref="Q3:Q16">
    <cfRule type="expression" dxfId="35" priority="3">
      <formula>$Q$2=""</formula>
    </cfRule>
  </conditionalFormatting>
  <conditionalFormatting sqref="S3:S16">
    <cfRule type="expression" dxfId="34" priority="2">
      <formula>$S$2=""</formula>
    </cfRule>
  </conditionalFormatting>
  <conditionalFormatting sqref="U3:U16">
    <cfRule type="expression" dxfId="33" priority="1">
      <formula>$U$2=""</formula>
    </cfRule>
  </conditionalFormatting>
  <dataValidations count="1">
    <dataValidation type="list" allowBlank="1" showInputMessage="1" showErrorMessage="1" sqref="U5:U12 E5:E12 G5:G12 I5:I12 K5:K12 M5:M12 O5:O12 Q5:Q12 S5:S12 C5:C12" xr:uid="{DEB35ACB-F62B-4FF3-9BA3-A6CB7051341E}">
      <formula1>"Not Started,In Progress,Completed"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EA6B-3039-42F0-AA68-006856A5266A}">
  <sheetPr codeName="Sheet7"/>
  <dimension ref="A1:W32"/>
  <sheetViews>
    <sheetView workbookViewId="0">
      <pane xSplit="2" ySplit="1" topLeftCell="C2" activePane="bottomRight" state="frozen"/>
      <selection pane="bottomRight" activeCell="S2" sqref="S1:U1048576"/>
      <selection pane="bottomLeft" activeCell="A2" sqref="A2"/>
      <selection pane="topRight" activeCell="C1" sqref="C1"/>
    </sheetView>
  </sheetViews>
  <sheetFormatPr defaultColWidth="8.85546875" defaultRowHeight="15"/>
  <cols>
    <col min="1" max="1" width="8.85546875" style="9"/>
    <col min="2" max="2" width="37" style="9" bestFit="1" customWidth="1"/>
    <col min="3" max="3" width="10.85546875" style="9" bestFit="1" customWidth="1"/>
    <col min="4" max="4" width="18.7109375" style="9" bestFit="1" customWidth="1"/>
    <col min="5" max="5" width="10.85546875" style="9" bestFit="1" customWidth="1"/>
    <col min="6" max="6" width="8.85546875" style="9"/>
    <col min="7" max="7" width="10.85546875" style="9" bestFit="1" customWidth="1"/>
    <col min="8" max="8" width="8.85546875" style="9"/>
    <col min="9" max="9" width="10.85546875" style="9" bestFit="1" customWidth="1"/>
    <col min="10" max="10" width="8.85546875" style="9"/>
    <col min="11" max="11" width="10.85546875" style="9" bestFit="1" customWidth="1"/>
    <col min="12" max="12" width="8.85546875" style="9"/>
    <col min="13" max="13" width="10.85546875" style="9" bestFit="1" customWidth="1"/>
    <col min="14" max="14" width="8.85546875" style="9"/>
    <col min="15" max="15" width="10.85546875" style="9" bestFit="1" customWidth="1"/>
    <col min="16" max="16" width="8.85546875" style="9"/>
    <col min="17" max="17" width="10.85546875" style="9" bestFit="1" customWidth="1"/>
    <col min="18" max="18" width="8.85546875" style="9"/>
    <col min="19" max="19" width="10.85546875" style="9" bestFit="1" customWidth="1"/>
    <col min="20" max="20" width="8.85546875" style="9"/>
    <col min="21" max="21" width="10.85546875" style="9" bestFit="1" customWidth="1"/>
    <col min="22" max="16384" width="8.85546875" style="9"/>
  </cols>
  <sheetData>
    <row r="1" spans="1:22" ht="36" customHeight="1">
      <c r="A1" s="61" t="s">
        <v>40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pans="1:22" ht="15.75">
      <c r="A2" s="15" t="s">
        <v>29</v>
      </c>
      <c r="B2" s="15" t="s">
        <v>55</v>
      </c>
      <c r="C2" s="14" t="str">
        <f>IF(SQL!$C24=0,"",SQL!$C24)</f>
        <v>Chaitanya</v>
      </c>
      <c r="D2" s="14"/>
      <c r="E2" s="14" t="str">
        <f>IF(SQL!$C25=0,"",SQL!$C25)</f>
        <v>Tejus</v>
      </c>
      <c r="F2" s="14"/>
      <c r="G2" s="14" t="str">
        <f>IF(SQL!$C26=0,"",SQL!$C26)</f>
        <v>Dalia</v>
      </c>
      <c r="H2" s="14"/>
      <c r="I2" s="14" t="str">
        <f>IF(SQL!$C27=0,"",SQL!$C27)</f>
        <v>Durga</v>
      </c>
      <c r="J2" s="14"/>
      <c r="K2" s="14" t="str">
        <f>IF(SQL!$C28=0,"",SQL!$C28)</f>
        <v>Susmitha</v>
      </c>
      <c r="L2" s="14"/>
      <c r="M2" s="14" t="str">
        <f>IF(SQL!$C29=0,"",SQL!$C29)</f>
        <v>Shriya</v>
      </c>
      <c r="N2" s="14"/>
      <c r="O2" s="14" t="str">
        <f>IF(SQL!$C30=0,"",SQL!$C30)</f>
        <v/>
      </c>
      <c r="P2" s="14"/>
      <c r="Q2" s="14" t="str">
        <f>IF(SQL!$C31=0,"",SQL!$C31)</f>
        <v/>
      </c>
      <c r="R2" s="14"/>
      <c r="S2" s="14" t="e">
        <f>IF(SQL!#REF!=0,"",SQL!#REF!)</f>
        <v>#REF!</v>
      </c>
      <c r="T2" s="14"/>
      <c r="U2" s="14" t="e">
        <f>IF(SQL!#REF!=0,"",SQL!#REF!)</f>
        <v>#REF!</v>
      </c>
      <c r="V2"/>
    </row>
    <row r="3" spans="1:22" ht="15.75">
      <c r="A3" s="15"/>
      <c r="B3" s="15"/>
      <c r="C3" s="14" t="s">
        <v>56</v>
      </c>
      <c r="D3" s="16"/>
      <c r="E3" s="14" t="s">
        <v>56</v>
      </c>
      <c r="F3" s="16"/>
      <c r="G3" s="14" t="s">
        <v>56</v>
      </c>
      <c r="H3" s="16"/>
      <c r="I3" s="14" t="s">
        <v>56</v>
      </c>
      <c r="J3" s="16"/>
      <c r="K3" s="14" t="s">
        <v>56</v>
      </c>
      <c r="L3" s="16"/>
      <c r="M3" s="14" t="s">
        <v>56</v>
      </c>
      <c r="N3" s="16"/>
      <c r="O3" s="14" t="s">
        <v>56</v>
      </c>
      <c r="P3" s="16"/>
      <c r="Q3" s="14" t="s">
        <v>56</v>
      </c>
      <c r="R3" s="16"/>
      <c r="S3" s="14" t="s">
        <v>56</v>
      </c>
      <c r="T3" s="16"/>
      <c r="U3" s="14" t="s">
        <v>56</v>
      </c>
      <c r="V3" s="22"/>
    </row>
    <row r="4" spans="1:22" ht="15.75">
      <c r="A4" s="15"/>
      <c r="B4" s="15"/>
      <c r="C4" s="14" t="s">
        <v>57</v>
      </c>
      <c r="D4" s="16"/>
      <c r="E4" s="14" t="s">
        <v>57</v>
      </c>
      <c r="F4" s="16"/>
      <c r="G4" s="14" t="s">
        <v>57</v>
      </c>
      <c r="H4" s="16"/>
      <c r="I4" s="14" t="s">
        <v>57</v>
      </c>
      <c r="J4" s="16"/>
      <c r="K4" s="14" t="s">
        <v>57</v>
      </c>
      <c r="L4" s="16"/>
      <c r="M4" s="14" t="s">
        <v>57</v>
      </c>
      <c r="N4" s="16"/>
      <c r="O4" s="14" t="s">
        <v>57</v>
      </c>
      <c r="P4" s="16"/>
      <c r="Q4" s="14" t="s">
        <v>57</v>
      </c>
      <c r="R4" s="16"/>
      <c r="S4" s="14" t="s">
        <v>57</v>
      </c>
      <c r="T4" s="16"/>
      <c r="U4" s="14" t="s">
        <v>57</v>
      </c>
      <c r="V4" s="22"/>
    </row>
    <row r="5" spans="1:22" ht="24" customHeight="1">
      <c r="A5" s="15">
        <v>1</v>
      </c>
      <c r="B5" s="27" t="s">
        <v>130</v>
      </c>
      <c r="C5" s="18" t="s">
        <v>59</v>
      </c>
      <c r="D5" s="18"/>
      <c r="E5" s="18" t="s">
        <v>59</v>
      </c>
      <c r="F5" s="18"/>
      <c r="G5" s="18" t="s">
        <v>59</v>
      </c>
      <c r="H5" s="18"/>
      <c r="I5" s="18" t="s">
        <v>59</v>
      </c>
      <c r="J5" s="18"/>
      <c r="K5" s="18" t="s">
        <v>59</v>
      </c>
      <c r="L5" s="18"/>
      <c r="M5" s="18" t="s">
        <v>59</v>
      </c>
      <c r="N5" s="18"/>
      <c r="O5" s="18" t="s">
        <v>60</v>
      </c>
      <c r="P5" s="18"/>
      <c r="Q5" s="18" t="s">
        <v>60</v>
      </c>
      <c r="R5" s="18"/>
      <c r="S5" s="18" t="s">
        <v>60</v>
      </c>
      <c r="T5" s="18"/>
      <c r="U5" s="18" t="s">
        <v>60</v>
      </c>
    </row>
    <row r="6" spans="1:22" ht="24" customHeight="1">
      <c r="A6" s="15">
        <v>2</v>
      </c>
      <c r="B6" s="27" t="s">
        <v>131</v>
      </c>
      <c r="C6" s="18" t="s">
        <v>59</v>
      </c>
      <c r="D6" s="18"/>
      <c r="E6" s="18" t="s">
        <v>59</v>
      </c>
      <c r="F6" s="18"/>
      <c r="G6" s="18" t="s">
        <v>59</v>
      </c>
      <c r="H6" s="18"/>
      <c r="I6" s="18" t="s">
        <v>59</v>
      </c>
      <c r="J6" s="18"/>
      <c r="K6" s="18" t="s">
        <v>59</v>
      </c>
      <c r="L6" s="18"/>
      <c r="M6" s="18" t="s">
        <v>59</v>
      </c>
      <c r="N6" s="18"/>
      <c r="O6" s="18" t="s">
        <v>60</v>
      </c>
      <c r="P6" s="18"/>
      <c r="Q6" s="18" t="s">
        <v>60</v>
      </c>
      <c r="R6" s="18"/>
      <c r="S6" s="18" t="s">
        <v>60</v>
      </c>
      <c r="T6" s="18"/>
      <c r="U6" s="18" t="s">
        <v>60</v>
      </c>
    </row>
    <row r="7" spans="1:22" ht="24" customHeight="1">
      <c r="A7" s="15">
        <v>3</v>
      </c>
      <c r="B7" s="27" t="s">
        <v>132</v>
      </c>
      <c r="C7" s="18" t="s">
        <v>59</v>
      </c>
      <c r="D7" s="18"/>
      <c r="E7" s="18" t="s">
        <v>59</v>
      </c>
      <c r="F7" s="18"/>
      <c r="G7" s="18" t="s">
        <v>59</v>
      </c>
      <c r="H7" s="18"/>
      <c r="I7" s="18" t="s">
        <v>59</v>
      </c>
      <c r="J7" s="18"/>
      <c r="K7" s="18" t="s">
        <v>59</v>
      </c>
      <c r="L7" s="18"/>
      <c r="M7" s="18" t="s">
        <v>59</v>
      </c>
      <c r="N7" s="18"/>
      <c r="O7" s="18" t="s">
        <v>60</v>
      </c>
      <c r="P7" s="18"/>
      <c r="Q7" s="18"/>
      <c r="R7" s="18"/>
      <c r="S7" s="18"/>
      <c r="T7" s="18"/>
      <c r="U7" s="18"/>
    </row>
    <row r="8" spans="1:22" ht="24" customHeight="1">
      <c r="A8" s="15">
        <v>4</v>
      </c>
      <c r="B8" s="27" t="s">
        <v>133</v>
      </c>
      <c r="C8" s="18" t="s">
        <v>59</v>
      </c>
      <c r="D8" s="18"/>
      <c r="E8" s="18" t="s">
        <v>59</v>
      </c>
      <c r="F8" s="18"/>
      <c r="G8" s="18" t="s">
        <v>59</v>
      </c>
      <c r="H8" s="18"/>
      <c r="I8" s="18" t="s">
        <v>59</v>
      </c>
      <c r="J8" s="18"/>
      <c r="K8" s="18" t="s">
        <v>59</v>
      </c>
      <c r="L8" s="18"/>
      <c r="M8" s="18" t="s">
        <v>59</v>
      </c>
      <c r="N8" s="18"/>
      <c r="O8" s="18" t="s">
        <v>60</v>
      </c>
      <c r="P8" s="18"/>
      <c r="Q8" s="18"/>
      <c r="R8" s="18"/>
      <c r="S8" s="18"/>
      <c r="T8" s="18"/>
      <c r="U8" s="18"/>
    </row>
    <row r="9" spans="1:22" ht="24" customHeight="1">
      <c r="A9" s="15">
        <v>5</v>
      </c>
      <c r="B9" s="27" t="s">
        <v>134</v>
      </c>
      <c r="C9" s="18" t="s">
        <v>59</v>
      </c>
      <c r="D9" s="18"/>
      <c r="E9" s="18" t="s">
        <v>59</v>
      </c>
      <c r="F9" s="18"/>
      <c r="G9" s="18" t="s">
        <v>59</v>
      </c>
      <c r="H9" s="18"/>
      <c r="I9" s="18" t="s">
        <v>59</v>
      </c>
      <c r="J9" s="18"/>
      <c r="K9" s="18" t="s">
        <v>59</v>
      </c>
      <c r="L9" s="18"/>
      <c r="M9" s="18" t="s">
        <v>59</v>
      </c>
      <c r="N9" s="18"/>
      <c r="O9" s="18" t="s">
        <v>60</v>
      </c>
      <c r="P9" s="18"/>
      <c r="Q9" s="18" t="s">
        <v>60</v>
      </c>
      <c r="R9" s="18"/>
      <c r="S9" s="18" t="s">
        <v>60</v>
      </c>
      <c r="T9" s="18"/>
      <c r="U9" s="18" t="s">
        <v>60</v>
      </c>
    </row>
    <row r="10" spans="1:22" ht="24" customHeight="1">
      <c r="A10" s="15">
        <v>6</v>
      </c>
      <c r="B10" s="27" t="s">
        <v>135</v>
      </c>
      <c r="C10" s="18" t="s">
        <v>59</v>
      </c>
      <c r="D10" s="18"/>
      <c r="E10" s="18" t="s">
        <v>59</v>
      </c>
      <c r="F10" s="18"/>
      <c r="G10" s="18" t="s">
        <v>59</v>
      </c>
      <c r="H10" s="18"/>
      <c r="I10" s="18" t="s">
        <v>59</v>
      </c>
      <c r="J10" s="18"/>
      <c r="K10" s="18" t="s">
        <v>59</v>
      </c>
      <c r="L10" s="18"/>
      <c r="M10" s="18" t="s">
        <v>59</v>
      </c>
      <c r="N10" s="18"/>
      <c r="O10" s="18" t="s">
        <v>60</v>
      </c>
      <c r="P10" s="18"/>
      <c r="Q10" s="18"/>
      <c r="R10" s="18"/>
      <c r="S10" s="18"/>
      <c r="T10" s="18"/>
      <c r="U10" s="18"/>
    </row>
    <row r="11" spans="1:22" ht="24" customHeight="1">
      <c r="A11" s="15">
        <v>7</v>
      </c>
      <c r="B11" s="27" t="s">
        <v>136</v>
      </c>
      <c r="C11" s="18" t="s">
        <v>59</v>
      </c>
      <c r="D11" s="18"/>
      <c r="E11" s="18" t="s">
        <v>59</v>
      </c>
      <c r="F11" s="18"/>
      <c r="G11" s="18" t="s">
        <v>59</v>
      </c>
      <c r="H11" s="18"/>
      <c r="I11" s="18" t="s">
        <v>59</v>
      </c>
      <c r="J11" s="18"/>
      <c r="K11" s="18" t="s">
        <v>59</v>
      </c>
      <c r="L11" s="18"/>
      <c r="M11" s="18" t="s">
        <v>59</v>
      </c>
      <c r="N11" s="18"/>
      <c r="O11" s="18" t="s">
        <v>60</v>
      </c>
      <c r="P11" s="18"/>
      <c r="Q11" s="18"/>
      <c r="R11" s="18"/>
      <c r="S11" s="18"/>
      <c r="T11" s="18"/>
      <c r="U11" s="18"/>
    </row>
    <row r="12" spans="1:22" ht="24" customHeight="1">
      <c r="A12" s="15">
        <v>8</v>
      </c>
      <c r="B12" s="27" t="s">
        <v>137</v>
      </c>
      <c r="C12" s="18" t="s">
        <v>59</v>
      </c>
      <c r="D12" s="18"/>
      <c r="E12" s="18" t="s">
        <v>59</v>
      </c>
      <c r="F12" s="18"/>
      <c r="G12" s="18" t="s">
        <v>59</v>
      </c>
      <c r="H12" s="18"/>
      <c r="I12" s="18" t="s">
        <v>59</v>
      </c>
      <c r="J12" s="18"/>
      <c r="K12" s="18" t="s">
        <v>59</v>
      </c>
      <c r="L12" s="18"/>
      <c r="M12" s="18" t="s">
        <v>59</v>
      </c>
      <c r="N12" s="18"/>
      <c r="O12" s="18" t="s">
        <v>60</v>
      </c>
      <c r="P12" s="18"/>
      <c r="Q12" s="18" t="s">
        <v>60</v>
      </c>
      <c r="R12" s="18"/>
      <c r="S12" s="18" t="s">
        <v>60</v>
      </c>
      <c r="T12" s="18"/>
      <c r="U12" s="18" t="s">
        <v>60</v>
      </c>
    </row>
    <row r="15" spans="1:22">
      <c r="B15" s="15" t="s">
        <v>100</v>
      </c>
      <c r="C15" s="13">
        <f>COUNTIF(C5:C12,"Completed")/$A$12</f>
        <v>1</v>
      </c>
      <c r="D15"/>
      <c r="E15" s="13">
        <f>COUNTIF(E5:E12,"Completed")/$A$12</f>
        <v>1</v>
      </c>
      <c r="F15"/>
      <c r="G15" s="13">
        <f>COUNTIF(G5:G12,"Completed")/$A$12</f>
        <v>1</v>
      </c>
      <c r="H15"/>
      <c r="I15" s="13">
        <f>COUNTIF(I5:I12,"Completed")/$A$12</f>
        <v>1</v>
      </c>
      <c r="J15"/>
      <c r="K15" s="13">
        <f>COUNTIF(K5:K12,"Completed")/$A$12</f>
        <v>1</v>
      </c>
      <c r="L15"/>
      <c r="M15" s="13">
        <f>COUNTIF(M5:M12,"Completed")/$A$12</f>
        <v>1</v>
      </c>
      <c r="N15"/>
      <c r="O15" s="13">
        <f>COUNTIF(O5:O12,"Completed")/$A$12</f>
        <v>0</v>
      </c>
      <c r="P15"/>
      <c r="Q15" s="13">
        <f>COUNTIF(Q5:Q12,"Completed")/$A$12</f>
        <v>0</v>
      </c>
      <c r="R15"/>
      <c r="S15" s="13">
        <f>COUNTIF(S5:S12,"Completed")/$A$12</f>
        <v>0</v>
      </c>
      <c r="T15"/>
      <c r="U15" s="13">
        <f>COUNTIF(U5:U12,"Completed")/$A$12</f>
        <v>0</v>
      </c>
    </row>
    <row r="16" spans="1:22">
      <c r="B16" s="15" t="s">
        <v>101</v>
      </c>
      <c r="C16">
        <f>_xlfn.DAYS(D4,D3)</f>
        <v>0</v>
      </c>
      <c r="D16"/>
      <c r="E16">
        <f>_xlfn.DAYS(F4,F3)</f>
        <v>0</v>
      </c>
      <c r="F16"/>
      <c r="G16">
        <f>_xlfn.DAYS(H4,H3)</f>
        <v>0</v>
      </c>
      <c r="H16"/>
      <c r="I16">
        <f>_xlfn.DAYS(J4,J3)</f>
        <v>0</v>
      </c>
      <c r="J16"/>
      <c r="K16">
        <f>_xlfn.DAYS(L4,L3)</f>
        <v>0</v>
      </c>
      <c r="L16"/>
      <c r="M16">
        <f>_xlfn.DAYS(N4,N3)</f>
        <v>0</v>
      </c>
      <c r="N16"/>
      <c r="O16">
        <f>_xlfn.DAYS(P4,P3)</f>
        <v>0</v>
      </c>
      <c r="P16"/>
      <c r="Q16">
        <f>_xlfn.DAYS(R4,R3)</f>
        <v>0</v>
      </c>
      <c r="R16"/>
      <c r="S16">
        <f>_xlfn.DAYS(T4,T3)</f>
        <v>0</v>
      </c>
      <c r="T16"/>
      <c r="U16">
        <f>_xlfn.DAYS(V4,V3)</f>
        <v>0</v>
      </c>
    </row>
    <row r="23" spans="5:23" ht="15.75">
      <c r="E23" s="8"/>
      <c r="F23" s="8"/>
    </row>
    <row r="24" spans="5:23" ht="15.75">
      <c r="E24" s="8"/>
      <c r="F24" s="16"/>
      <c r="G24" s="8"/>
      <c r="H24" s="16"/>
      <c r="I24" s="8"/>
      <c r="J24" s="16"/>
      <c r="K24" s="8"/>
      <c r="L24" s="16"/>
      <c r="M24" s="8"/>
      <c r="N24" s="16"/>
      <c r="O24" s="8"/>
      <c r="P24" s="16"/>
      <c r="Q24" s="8"/>
      <c r="R24" s="16"/>
      <c r="S24" s="8"/>
      <c r="T24" s="16"/>
      <c r="U24" s="8"/>
      <c r="V24" s="16"/>
      <c r="W24" s="8"/>
    </row>
    <row r="25" spans="5:23" ht="15.75">
      <c r="E25" s="8"/>
      <c r="F25" s="16"/>
      <c r="G25" s="8"/>
      <c r="H25" s="16"/>
      <c r="I25" s="8"/>
      <c r="J25" s="16"/>
      <c r="K25" s="8"/>
      <c r="L25" s="16"/>
      <c r="M25" s="8"/>
      <c r="N25" s="16"/>
      <c r="O25" s="8"/>
      <c r="P25" s="16"/>
      <c r="Q25" s="8"/>
      <c r="R25" s="16"/>
      <c r="S25" s="8"/>
      <c r="T25" s="16"/>
      <c r="U25" s="8"/>
      <c r="V25" s="16"/>
      <c r="W25" s="8"/>
    </row>
    <row r="26" spans="5:23"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5:23"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5:23"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5:23"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2" spans="5:23">
      <c r="E32" s="21"/>
      <c r="G32" s="21"/>
      <c r="I32" s="21"/>
      <c r="K32" s="21"/>
      <c r="M32" s="21"/>
      <c r="O32" s="21"/>
      <c r="Q32" s="21"/>
      <c r="S32" s="21"/>
      <c r="U32" s="21"/>
      <c r="W32" s="21"/>
    </row>
  </sheetData>
  <sheetProtection sheet="1" objects="1" scenarios="1"/>
  <mergeCells count="1">
    <mergeCell ref="A1:S1"/>
  </mergeCells>
  <conditionalFormatting sqref="C3:C16">
    <cfRule type="expression" dxfId="32" priority="10">
      <formula>$C$2=""</formula>
    </cfRule>
  </conditionalFormatting>
  <conditionalFormatting sqref="C5:U12">
    <cfRule type="containsText" dxfId="31" priority="11" operator="containsText" text="Completed">
      <formula>NOT(ISERROR(SEARCH("Completed",C5)))</formula>
    </cfRule>
  </conditionalFormatting>
  <conditionalFormatting sqref="E3:E16">
    <cfRule type="expression" dxfId="30" priority="9">
      <formula>$E$2=""</formula>
    </cfRule>
  </conditionalFormatting>
  <conditionalFormatting sqref="G3:G16">
    <cfRule type="expression" dxfId="29" priority="8">
      <formula>$G$2=""</formula>
    </cfRule>
  </conditionalFormatting>
  <conditionalFormatting sqref="I3:I16">
    <cfRule type="expression" dxfId="28" priority="7">
      <formula>$I$2=""</formula>
    </cfRule>
  </conditionalFormatting>
  <conditionalFormatting sqref="K3:K16">
    <cfRule type="expression" dxfId="27" priority="6">
      <formula>$K$2=""</formula>
    </cfRule>
  </conditionalFormatting>
  <conditionalFormatting sqref="M3:M16">
    <cfRule type="expression" dxfId="26" priority="5">
      <formula>$M$2=""</formula>
    </cfRule>
  </conditionalFormatting>
  <conditionalFormatting sqref="O3:O16">
    <cfRule type="expression" dxfId="25" priority="4">
      <formula>$O$2=""</formula>
    </cfRule>
  </conditionalFormatting>
  <conditionalFormatting sqref="Q3:Q16">
    <cfRule type="expression" dxfId="24" priority="3">
      <formula>$Q$2=""</formula>
    </cfRule>
  </conditionalFormatting>
  <conditionalFormatting sqref="S3:S16">
    <cfRule type="expression" dxfId="23" priority="2">
      <formula>$S$2=""</formula>
    </cfRule>
  </conditionalFormatting>
  <conditionalFormatting sqref="U3:U16">
    <cfRule type="expression" dxfId="22" priority="1">
      <formula>$U$2=""</formula>
    </cfRule>
  </conditionalFormatting>
  <dataValidations count="1">
    <dataValidation type="list" allowBlank="1" showInputMessage="1" showErrorMessage="1" sqref="W26:W29 G26:G29 I26:I29 K26:K29 M26:M29 O26:O29 Q26:Q29 S26:S29 U26:U29 E26:E29 U5:U12 E5:E12 G5:G12 I5:I12 K5:K12 M5:M12 O5:O12 Q5:Q12 S5:S12 C5:C12" xr:uid="{AD2B756A-E0FF-4C3A-AAA7-48D9EAE2C3D6}">
      <formula1>"Not Started,In Progress,Completed"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BD50-37E9-4C7F-BCCE-4FD71190E1C2}">
  <sheetPr codeName="Sheet8"/>
  <dimension ref="A1:AO39"/>
  <sheetViews>
    <sheetView workbookViewId="0">
      <pane xSplit="2" ySplit="1" topLeftCell="G26" activePane="bottomRight" state="frozen"/>
      <selection pane="bottomRight" activeCell="M13" sqref="M13:M35"/>
      <selection pane="bottomLeft" activeCell="A2" sqref="A2"/>
      <selection pane="topRight" activeCell="C1" sqref="C1"/>
    </sheetView>
  </sheetViews>
  <sheetFormatPr defaultColWidth="8.85546875" defaultRowHeight="15"/>
  <cols>
    <col min="1" max="1" width="8.85546875" style="9"/>
    <col min="2" max="2" width="47.28515625" style="9" bestFit="1" customWidth="1"/>
    <col min="3" max="3" width="10.85546875" style="9" bestFit="1" customWidth="1"/>
    <col min="4" max="4" width="9.140625" style="9" customWidth="1"/>
    <col min="5" max="5" width="10.85546875" style="9" bestFit="1" customWidth="1"/>
    <col min="6" max="6" width="9.140625" style="9" customWidth="1"/>
    <col min="7" max="7" width="10.85546875" style="9" bestFit="1" customWidth="1"/>
    <col min="8" max="8" width="9.140625" style="9" customWidth="1"/>
    <col min="9" max="9" width="10.85546875" style="9" bestFit="1" customWidth="1"/>
    <col min="10" max="10" width="9.140625" style="9" customWidth="1"/>
    <col min="11" max="11" width="10.85546875" style="9" bestFit="1" customWidth="1"/>
    <col min="12" max="12" width="9.140625" style="9" customWidth="1"/>
    <col min="13" max="13" width="10.85546875" style="9" bestFit="1" customWidth="1"/>
    <col min="14" max="14" width="9.140625" style="9" customWidth="1"/>
    <col min="15" max="15" width="10.85546875" style="9" bestFit="1" customWidth="1"/>
    <col min="16" max="16" width="9.140625" style="9" customWidth="1"/>
    <col min="17" max="17" width="10.85546875" style="9" bestFit="1" customWidth="1"/>
    <col min="18" max="18" width="9.140625" style="9" customWidth="1"/>
    <col min="19" max="19" width="10.85546875" style="9" bestFit="1" customWidth="1"/>
    <col min="20" max="20" width="9.140625" style="9" customWidth="1"/>
    <col min="21" max="21" width="10.85546875" style="9" bestFit="1" customWidth="1"/>
    <col min="22" max="22" width="16.5703125" style="9" bestFit="1" customWidth="1"/>
    <col min="23" max="16384" width="8.85546875" style="9"/>
  </cols>
  <sheetData>
    <row r="1" spans="1:41" ht="33.6" customHeight="1">
      <c r="A1" s="61" t="s">
        <v>42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</row>
    <row r="2" spans="1:41" ht="15.75">
      <c r="A2" s="15" t="s">
        <v>29</v>
      </c>
      <c r="B2" s="15" t="s">
        <v>55</v>
      </c>
      <c r="C2" s="14" t="str">
        <f>IF(SQL!$C24=0,"",SQL!$C24)</f>
        <v>Chaitanya</v>
      </c>
      <c r="D2" s="14"/>
      <c r="E2" s="14" t="str">
        <f>IF(SQL!$C25=0,"",SQL!$C25)</f>
        <v>Tejus</v>
      </c>
      <c r="F2" s="14"/>
      <c r="G2" s="14" t="str">
        <f>IF(SQL!$C26=0,"",SQL!$C26)</f>
        <v>Dalia</v>
      </c>
      <c r="H2" s="14"/>
      <c r="I2" s="14" t="str">
        <f>IF(SQL!$C27=0,"",SQL!$C27)</f>
        <v>Durga</v>
      </c>
      <c r="J2" s="14"/>
      <c r="K2" s="14" t="str">
        <f>IF(SQL!$C28=0,"",SQL!$C28)</f>
        <v>Susmitha</v>
      </c>
      <c r="L2" s="14"/>
      <c r="M2" s="14" t="str">
        <f>IF(SQL!$C29=0,"",SQL!$C29)</f>
        <v>Shriya</v>
      </c>
      <c r="N2" s="14"/>
      <c r="O2" s="14" t="str">
        <f>IF(SQL!$C30=0,"",SQL!$C30)</f>
        <v/>
      </c>
      <c r="P2" s="14"/>
      <c r="Q2" s="14" t="str">
        <f>IF(SQL!$C31=0,"",SQL!$C31)</f>
        <v/>
      </c>
      <c r="R2" s="14"/>
      <c r="S2" s="14" t="e">
        <f>IF(SQL!#REF!=0,"",SQL!#REF!)</f>
        <v>#REF!</v>
      </c>
      <c r="T2" s="14"/>
      <c r="U2" s="14" t="e">
        <f>IF(SQL!#REF!=0,"",SQL!#REF!)</f>
        <v>#REF!</v>
      </c>
      <c r="V2"/>
    </row>
    <row r="3" spans="1:41" ht="15.75">
      <c r="A3" s="15"/>
      <c r="B3" s="15"/>
      <c r="C3" s="14" t="s">
        <v>56</v>
      </c>
      <c r="D3" s="16"/>
      <c r="E3" s="14" t="s">
        <v>56</v>
      </c>
      <c r="F3" s="16"/>
      <c r="G3" s="14" t="s">
        <v>56</v>
      </c>
      <c r="H3" s="16"/>
      <c r="I3" s="14" t="s">
        <v>56</v>
      </c>
      <c r="J3" s="16"/>
      <c r="K3" s="14" t="s">
        <v>56</v>
      </c>
      <c r="L3" s="16"/>
      <c r="M3" s="14" t="s">
        <v>56</v>
      </c>
      <c r="N3" s="16"/>
      <c r="O3" s="14" t="s">
        <v>56</v>
      </c>
      <c r="P3" s="16"/>
      <c r="Q3" s="14" t="s">
        <v>56</v>
      </c>
      <c r="R3" s="16"/>
      <c r="S3" s="14" t="s">
        <v>56</v>
      </c>
      <c r="T3" s="16"/>
      <c r="U3" s="14" t="s">
        <v>56</v>
      </c>
      <c r="V3" s="22"/>
    </row>
    <row r="4" spans="1:41" ht="15.75">
      <c r="A4" s="15"/>
      <c r="B4" s="15"/>
      <c r="C4" s="14" t="s">
        <v>57</v>
      </c>
      <c r="D4" s="16"/>
      <c r="E4" s="14" t="s">
        <v>57</v>
      </c>
      <c r="F4" s="16"/>
      <c r="G4" s="14" t="s">
        <v>57</v>
      </c>
      <c r="H4" s="16"/>
      <c r="I4" s="14" t="s">
        <v>57</v>
      </c>
      <c r="J4" s="16"/>
      <c r="K4" s="14" t="s">
        <v>57</v>
      </c>
      <c r="L4" s="16"/>
      <c r="M4" s="14" t="s">
        <v>57</v>
      </c>
      <c r="N4" s="16"/>
      <c r="O4" s="14" t="s">
        <v>57</v>
      </c>
      <c r="P4" s="16"/>
      <c r="Q4" s="14" t="s">
        <v>57</v>
      </c>
      <c r="R4" s="16"/>
      <c r="S4" s="14" t="s">
        <v>57</v>
      </c>
      <c r="T4" s="16"/>
      <c r="U4" s="14" t="s">
        <v>57</v>
      </c>
      <c r="V4" s="22"/>
    </row>
    <row r="5" spans="1:41" ht="19.899999999999999" customHeight="1">
      <c r="A5" s="15">
        <v>1</v>
      </c>
      <c r="B5" s="27" t="s">
        <v>138</v>
      </c>
      <c r="C5" s="9" t="s">
        <v>59</v>
      </c>
      <c r="E5" s="9" t="s">
        <v>59</v>
      </c>
      <c r="G5" s="9" t="s">
        <v>59</v>
      </c>
      <c r="I5" s="9" t="s">
        <v>59</v>
      </c>
      <c r="K5" s="9" t="s">
        <v>59</v>
      </c>
      <c r="M5" s="9" t="s">
        <v>59</v>
      </c>
      <c r="O5" s="9" t="s">
        <v>60</v>
      </c>
      <c r="Q5" s="9" t="s">
        <v>60</v>
      </c>
      <c r="S5" s="9" t="s">
        <v>60</v>
      </c>
      <c r="U5" s="9" t="s">
        <v>60</v>
      </c>
    </row>
    <row r="6" spans="1:41" ht="19.899999999999999" customHeight="1">
      <c r="A6" s="15">
        <v>2</v>
      </c>
      <c r="B6" s="27" t="s">
        <v>139</v>
      </c>
      <c r="C6" s="9" t="s">
        <v>59</v>
      </c>
      <c r="E6" s="9" t="s">
        <v>59</v>
      </c>
      <c r="G6" s="9" t="s">
        <v>59</v>
      </c>
      <c r="I6" s="9" t="s">
        <v>59</v>
      </c>
      <c r="K6" s="9" t="s">
        <v>59</v>
      </c>
      <c r="M6" s="9" t="s">
        <v>59</v>
      </c>
      <c r="O6" s="9" t="s">
        <v>60</v>
      </c>
      <c r="Q6" s="9" t="s">
        <v>60</v>
      </c>
      <c r="S6" s="9" t="s">
        <v>60</v>
      </c>
      <c r="U6" s="9" t="s">
        <v>60</v>
      </c>
    </row>
    <row r="7" spans="1:41" ht="19.899999999999999" customHeight="1">
      <c r="A7" s="15">
        <v>3</v>
      </c>
      <c r="B7" s="27" t="s">
        <v>140</v>
      </c>
      <c r="C7" s="9" t="s">
        <v>59</v>
      </c>
      <c r="E7" s="9" t="s">
        <v>59</v>
      </c>
      <c r="G7" s="9" t="s">
        <v>59</v>
      </c>
      <c r="I7" s="9" t="s">
        <v>59</v>
      </c>
      <c r="K7" s="9" t="s">
        <v>59</v>
      </c>
      <c r="M7" s="9" t="s">
        <v>59</v>
      </c>
      <c r="O7" s="9" t="s">
        <v>60</v>
      </c>
      <c r="Q7" s="9" t="s">
        <v>60</v>
      </c>
      <c r="S7" s="9" t="s">
        <v>60</v>
      </c>
      <c r="U7" s="9" t="s">
        <v>60</v>
      </c>
    </row>
    <row r="8" spans="1:41" ht="19.899999999999999" customHeight="1">
      <c r="A8" s="15">
        <v>4</v>
      </c>
      <c r="B8" s="27" t="s">
        <v>141</v>
      </c>
      <c r="C8" s="9" t="s">
        <v>59</v>
      </c>
      <c r="E8" s="9" t="s">
        <v>59</v>
      </c>
      <c r="G8" s="9" t="s">
        <v>59</v>
      </c>
      <c r="I8" s="9" t="s">
        <v>59</v>
      </c>
      <c r="K8" s="9" t="s">
        <v>59</v>
      </c>
      <c r="M8" s="9" t="s">
        <v>59</v>
      </c>
      <c r="O8" s="9" t="s">
        <v>60</v>
      </c>
      <c r="Q8" s="9" t="s">
        <v>60</v>
      </c>
      <c r="S8" s="9" t="s">
        <v>60</v>
      </c>
      <c r="U8" s="9" t="s">
        <v>60</v>
      </c>
    </row>
    <row r="9" spans="1:41" ht="19.899999999999999" customHeight="1">
      <c r="A9" s="15">
        <v>5</v>
      </c>
      <c r="B9" s="27" t="s">
        <v>142</v>
      </c>
      <c r="C9" s="9" t="s">
        <v>59</v>
      </c>
      <c r="E9" s="9" t="s">
        <v>59</v>
      </c>
      <c r="G9" s="9" t="s">
        <v>59</v>
      </c>
      <c r="I9" s="9" t="s">
        <v>59</v>
      </c>
      <c r="K9" s="9" t="s">
        <v>59</v>
      </c>
      <c r="M9" s="9" t="s">
        <v>59</v>
      </c>
      <c r="O9" s="9" t="s">
        <v>60</v>
      </c>
      <c r="Q9" s="9" t="s">
        <v>60</v>
      </c>
      <c r="S9" s="9" t="s">
        <v>60</v>
      </c>
      <c r="U9" s="9" t="s">
        <v>60</v>
      </c>
    </row>
    <row r="10" spans="1:41" ht="19.899999999999999" customHeight="1">
      <c r="A10" s="15">
        <v>6</v>
      </c>
      <c r="B10" s="27" t="s">
        <v>143</v>
      </c>
      <c r="C10" s="9" t="s">
        <v>59</v>
      </c>
      <c r="E10" s="9" t="s">
        <v>59</v>
      </c>
      <c r="G10" s="9" t="s">
        <v>59</v>
      </c>
      <c r="I10" s="9" t="s">
        <v>59</v>
      </c>
      <c r="K10" s="9" t="s">
        <v>59</v>
      </c>
      <c r="M10" s="9" t="s">
        <v>59</v>
      </c>
      <c r="O10" s="9" t="s">
        <v>60</v>
      </c>
      <c r="Q10" s="9" t="s">
        <v>60</v>
      </c>
      <c r="S10" s="9" t="s">
        <v>60</v>
      </c>
      <c r="U10" s="9" t="s">
        <v>60</v>
      </c>
    </row>
    <row r="11" spans="1:41" ht="19.899999999999999" customHeight="1">
      <c r="A11" s="15">
        <v>7</v>
      </c>
      <c r="B11" s="27" t="s">
        <v>144</v>
      </c>
      <c r="C11" s="9" t="s">
        <v>59</v>
      </c>
      <c r="E11" s="9" t="s">
        <v>59</v>
      </c>
      <c r="G11" s="9" t="s">
        <v>59</v>
      </c>
      <c r="I11" s="9" t="s">
        <v>59</v>
      </c>
      <c r="K11" s="9" t="s">
        <v>59</v>
      </c>
      <c r="M11" s="9" t="s">
        <v>59</v>
      </c>
      <c r="O11" s="9" t="s">
        <v>60</v>
      </c>
    </row>
    <row r="12" spans="1:41" ht="19.899999999999999" customHeight="1">
      <c r="A12" s="15">
        <v>8</v>
      </c>
      <c r="B12" s="27" t="s">
        <v>145</v>
      </c>
      <c r="C12" s="9" t="s">
        <v>59</v>
      </c>
      <c r="E12" s="9" t="s">
        <v>59</v>
      </c>
      <c r="G12" s="9" t="s">
        <v>59</v>
      </c>
      <c r="I12" s="9" t="s">
        <v>59</v>
      </c>
      <c r="K12" s="9" t="s">
        <v>59</v>
      </c>
      <c r="M12" s="9" t="s">
        <v>59</v>
      </c>
      <c r="O12" s="9" t="s">
        <v>60</v>
      </c>
    </row>
    <row r="13" spans="1:41" ht="19.899999999999999" customHeight="1">
      <c r="A13" s="15">
        <v>9</v>
      </c>
      <c r="B13" s="27" t="s">
        <v>146</v>
      </c>
      <c r="C13" s="9" t="s">
        <v>59</v>
      </c>
      <c r="E13" s="9" t="s">
        <v>59</v>
      </c>
      <c r="G13" s="9" t="s">
        <v>59</v>
      </c>
      <c r="I13" s="9" t="s">
        <v>59</v>
      </c>
      <c r="K13" s="9" t="s">
        <v>59</v>
      </c>
      <c r="M13" s="9" t="s">
        <v>59</v>
      </c>
      <c r="O13" s="9" t="s">
        <v>60</v>
      </c>
      <c r="Q13" s="9" t="s">
        <v>60</v>
      </c>
      <c r="S13" s="9" t="s">
        <v>60</v>
      </c>
      <c r="U13" s="9" t="s">
        <v>60</v>
      </c>
    </row>
    <row r="14" spans="1:41" ht="19.899999999999999" customHeight="1">
      <c r="A14" s="15">
        <v>10</v>
      </c>
      <c r="B14" s="27" t="s">
        <v>147</v>
      </c>
      <c r="C14" s="9" t="s">
        <v>59</v>
      </c>
      <c r="E14" s="9" t="s">
        <v>59</v>
      </c>
      <c r="G14" s="9" t="s">
        <v>59</v>
      </c>
      <c r="I14" s="9" t="s">
        <v>59</v>
      </c>
      <c r="K14" s="9" t="s">
        <v>59</v>
      </c>
      <c r="M14" s="9" t="s">
        <v>59</v>
      </c>
      <c r="O14" s="9" t="s">
        <v>60</v>
      </c>
      <c r="Q14" s="9" t="s">
        <v>60</v>
      </c>
      <c r="S14" s="9" t="s">
        <v>60</v>
      </c>
      <c r="U14" s="9" t="s">
        <v>60</v>
      </c>
    </row>
    <row r="15" spans="1:41" ht="19.899999999999999" customHeight="1">
      <c r="A15" s="15">
        <v>11</v>
      </c>
      <c r="B15" s="27" t="s">
        <v>148</v>
      </c>
      <c r="C15" s="9" t="s">
        <v>59</v>
      </c>
      <c r="E15" s="9" t="s">
        <v>59</v>
      </c>
      <c r="G15" s="9" t="s">
        <v>59</v>
      </c>
      <c r="I15" s="9" t="s">
        <v>59</v>
      </c>
      <c r="K15" s="9" t="s">
        <v>59</v>
      </c>
      <c r="M15" s="9" t="s">
        <v>59</v>
      </c>
      <c r="O15" s="9" t="s">
        <v>60</v>
      </c>
      <c r="Q15" s="9" t="s">
        <v>60</v>
      </c>
      <c r="S15" s="9" t="s">
        <v>60</v>
      </c>
      <c r="U15" s="9" t="s">
        <v>60</v>
      </c>
    </row>
    <row r="16" spans="1:41" ht="19.899999999999999" customHeight="1">
      <c r="A16" s="15">
        <v>12</v>
      </c>
      <c r="B16" s="27" t="s">
        <v>149</v>
      </c>
      <c r="C16" s="9" t="s">
        <v>59</v>
      </c>
      <c r="E16" s="9" t="s">
        <v>59</v>
      </c>
      <c r="G16" s="9" t="s">
        <v>59</v>
      </c>
      <c r="I16" s="9" t="s">
        <v>59</v>
      </c>
      <c r="K16" s="9" t="s">
        <v>59</v>
      </c>
      <c r="M16" s="9" t="s">
        <v>59</v>
      </c>
      <c r="O16" s="9" t="s">
        <v>60</v>
      </c>
      <c r="Q16" s="9" t="s">
        <v>60</v>
      </c>
      <c r="S16" s="9" t="s">
        <v>60</v>
      </c>
      <c r="U16" s="9" t="s">
        <v>60</v>
      </c>
    </row>
    <row r="17" spans="1:21" ht="19.899999999999999" customHeight="1">
      <c r="A17" s="15">
        <v>13</v>
      </c>
      <c r="B17" s="27" t="s">
        <v>150</v>
      </c>
      <c r="C17" s="9" t="s">
        <v>59</v>
      </c>
      <c r="E17" s="9" t="s">
        <v>59</v>
      </c>
      <c r="G17" s="9" t="s">
        <v>59</v>
      </c>
      <c r="I17" s="9" t="s">
        <v>59</v>
      </c>
      <c r="K17" s="9" t="s">
        <v>59</v>
      </c>
      <c r="M17" s="9" t="s">
        <v>59</v>
      </c>
      <c r="O17" s="9" t="s">
        <v>60</v>
      </c>
      <c r="Q17" s="9" t="s">
        <v>60</v>
      </c>
      <c r="S17" s="9" t="s">
        <v>60</v>
      </c>
      <c r="U17" s="9" t="s">
        <v>60</v>
      </c>
    </row>
    <row r="18" spans="1:21" ht="19.899999999999999" customHeight="1">
      <c r="A18" s="15">
        <v>14</v>
      </c>
      <c r="B18" s="27" t="s">
        <v>151</v>
      </c>
      <c r="C18" s="9" t="s">
        <v>59</v>
      </c>
      <c r="E18" s="9" t="s">
        <v>59</v>
      </c>
      <c r="G18" s="9" t="s">
        <v>59</v>
      </c>
      <c r="I18" s="9" t="s">
        <v>59</v>
      </c>
      <c r="K18" s="9" t="s">
        <v>59</v>
      </c>
      <c r="M18" s="9" t="s">
        <v>59</v>
      </c>
      <c r="O18" s="9" t="s">
        <v>60</v>
      </c>
      <c r="Q18" s="9" t="s">
        <v>60</v>
      </c>
      <c r="S18" s="9" t="s">
        <v>60</v>
      </c>
      <c r="U18" s="9" t="s">
        <v>60</v>
      </c>
    </row>
    <row r="19" spans="1:21" ht="19.899999999999999" customHeight="1">
      <c r="A19" s="15">
        <v>15</v>
      </c>
      <c r="B19" s="27" t="s">
        <v>152</v>
      </c>
      <c r="C19" s="9" t="s">
        <v>59</v>
      </c>
      <c r="E19" s="9" t="s">
        <v>59</v>
      </c>
      <c r="G19" s="9" t="s">
        <v>59</v>
      </c>
      <c r="I19" s="9" t="s">
        <v>59</v>
      </c>
      <c r="K19" s="9" t="s">
        <v>59</v>
      </c>
      <c r="M19" s="9" t="s">
        <v>59</v>
      </c>
      <c r="O19" s="9" t="s">
        <v>60</v>
      </c>
      <c r="Q19" s="9" t="s">
        <v>60</v>
      </c>
      <c r="S19" s="9" t="s">
        <v>60</v>
      </c>
      <c r="U19" s="9" t="s">
        <v>60</v>
      </c>
    </row>
    <row r="20" spans="1:21" ht="19.899999999999999" customHeight="1">
      <c r="A20" s="15">
        <v>16</v>
      </c>
      <c r="B20" s="27" t="s">
        <v>153</v>
      </c>
      <c r="C20" s="9" t="s">
        <v>59</v>
      </c>
      <c r="E20" s="9" t="s">
        <v>59</v>
      </c>
      <c r="G20" s="9" t="s">
        <v>59</v>
      </c>
      <c r="I20" s="9" t="s">
        <v>59</v>
      </c>
      <c r="K20" s="9" t="s">
        <v>59</v>
      </c>
      <c r="M20" s="9" t="s">
        <v>59</v>
      </c>
      <c r="O20" s="9" t="s">
        <v>60</v>
      </c>
    </row>
    <row r="21" spans="1:21" ht="19.899999999999999" customHeight="1">
      <c r="A21" s="15">
        <v>17</v>
      </c>
      <c r="B21" s="27" t="s">
        <v>154</v>
      </c>
      <c r="C21" s="9" t="s">
        <v>59</v>
      </c>
      <c r="E21" s="9" t="s">
        <v>59</v>
      </c>
      <c r="G21" s="9" t="s">
        <v>59</v>
      </c>
      <c r="I21" s="9" t="s">
        <v>59</v>
      </c>
      <c r="K21" s="9" t="s">
        <v>59</v>
      </c>
      <c r="M21" s="9" t="s">
        <v>59</v>
      </c>
      <c r="O21" s="9" t="s">
        <v>60</v>
      </c>
    </row>
    <row r="22" spans="1:21" ht="19.899999999999999" customHeight="1">
      <c r="A22" s="15">
        <v>18</v>
      </c>
      <c r="B22" s="27" t="s">
        <v>155</v>
      </c>
      <c r="C22" s="9" t="s">
        <v>59</v>
      </c>
      <c r="E22" s="9" t="s">
        <v>59</v>
      </c>
      <c r="G22" s="9" t="s">
        <v>59</v>
      </c>
      <c r="I22" s="9" t="s">
        <v>59</v>
      </c>
      <c r="K22" s="9" t="s">
        <v>59</v>
      </c>
      <c r="M22" s="9" t="s">
        <v>59</v>
      </c>
      <c r="O22" s="9" t="s">
        <v>60</v>
      </c>
    </row>
    <row r="23" spans="1:21" ht="19.899999999999999" customHeight="1">
      <c r="A23" s="15">
        <v>19</v>
      </c>
      <c r="B23" s="27" t="s">
        <v>156</v>
      </c>
      <c r="C23" s="9" t="s">
        <v>59</v>
      </c>
      <c r="E23" s="9" t="s">
        <v>59</v>
      </c>
      <c r="G23" s="9" t="s">
        <v>59</v>
      </c>
      <c r="I23" s="9" t="s">
        <v>59</v>
      </c>
      <c r="K23" s="9" t="s">
        <v>59</v>
      </c>
      <c r="M23" s="9" t="s">
        <v>59</v>
      </c>
      <c r="O23" s="9" t="s">
        <v>60</v>
      </c>
      <c r="Q23" s="9" t="s">
        <v>60</v>
      </c>
      <c r="S23" s="9" t="s">
        <v>60</v>
      </c>
      <c r="U23" s="9" t="s">
        <v>60</v>
      </c>
    </row>
    <row r="24" spans="1:21" ht="19.899999999999999" customHeight="1">
      <c r="A24" s="15">
        <v>20</v>
      </c>
      <c r="B24" s="27" t="s">
        <v>157</v>
      </c>
      <c r="C24" s="9" t="s">
        <v>59</v>
      </c>
      <c r="E24" s="9" t="s">
        <v>59</v>
      </c>
      <c r="G24" s="9" t="s">
        <v>59</v>
      </c>
      <c r="I24" s="9" t="s">
        <v>59</v>
      </c>
      <c r="K24" s="9" t="s">
        <v>59</v>
      </c>
      <c r="M24" s="9" t="s">
        <v>59</v>
      </c>
      <c r="O24" s="9" t="s">
        <v>60</v>
      </c>
    </row>
    <row r="25" spans="1:21" ht="19.899999999999999" customHeight="1">
      <c r="A25" s="15">
        <v>21</v>
      </c>
      <c r="B25" s="27" t="s">
        <v>158</v>
      </c>
      <c r="C25" s="9" t="s">
        <v>59</v>
      </c>
      <c r="E25" s="9" t="s">
        <v>59</v>
      </c>
      <c r="G25" s="9" t="s">
        <v>59</v>
      </c>
      <c r="I25" s="9" t="s">
        <v>59</v>
      </c>
      <c r="K25" s="9" t="s">
        <v>59</v>
      </c>
      <c r="M25" s="9" t="s">
        <v>59</v>
      </c>
      <c r="O25" s="9" t="s">
        <v>60</v>
      </c>
    </row>
    <row r="26" spans="1:21" ht="19.899999999999999" customHeight="1">
      <c r="A26" s="15">
        <v>22</v>
      </c>
      <c r="B26" s="27" t="s">
        <v>159</v>
      </c>
      <c r="C26" s="9" t="s">
        <v>59</v>
      </c>
      <c r="E26" s="9" t="s">
        <v>59</v>
      </c>
      <c r="G26" s="9" t="s">
        <v>59</v>
      </c>
      <c r="I26" s="9" t="s">
        <v>59</v>
      </c>
      <c r="K26" s="9" t="s">
        <v>59</v>
      </c>
      <c r="M26" s="9" t="s">
        <v>59</v>
      </c>
      <c r="O26" s="9" t="s">
        <v>60</v>
      </c>
      <c r="Q26" s="9" t="s">
        <v>60</v>
      </c>
      <c r="S26" s="9" t="s">
        <v>60</v>
      </c>
      <c r="U26" s="9" t="s">
        <v>60</v>
      </c>
    </row>
    <row r="27" spans="1:21" ht="19.899999999999999" customHeight="1">
      <c r="A27" s="15">
        <v>23</v>
      </c>
      <c r="B27" s="27" t="s">
        <v>160</v>
      </c>
      <c r="C27" s="9" t="s">
        <v>59</v>
      </c>
      <c r="E27" s="9" t="s">
        <v>59</v>
      </c>
      <c r="G27" s="9" t="s">
        <v>59</v>
      </c>
      <c r="I27" s="9" t="s">
        <v>59</v>
      </c>
      <c r="K27" s="9" t="s">
        <v>59</v>
      </c>
      <c r="M27" s="9" t="s">
        <v>59</v>
      </c>
      <c r="O27" s="9" t="s">
        <v>60</v>
      </c>
      <c r="Q27" s="9" t="s">
        <v>60</v>
      </c>
      <c r="S27" s="9" t="s">
        <v>60</v>
      </c>
      <c r="U27" s="9" t="s">
        <v>60</v>
      </c>
    </row>
    <row r="28" spans="1:21" ht="19.899999999999999" customHeight="1">
      <c r="A28" s="15">
        <v>24</v>
      </c>
      <c r="B28" s="27" t="s">
        <v>161</v>
      </c>
      <c r="C28" s="9" t="s">
        <v>59</v>
      </c>
      <c r="E28" s="9" t="s">
        <v>59</v>
      </c>
      <c r="G28" s="9" t="s">
        <v>59</v>
      </c>
      <c r="I28" s="9" t="s">
        <v>59</v>
      </c>
      <c r="K28" s="9" t="s">
        <v>59</v>
      </c>
      <c r="M28" s="9" t="s">
        <v>59</v>
      </c>
      <c r="O28" s="9" t="s">
        <v>60</v>
      </c>
      <c r="Q28" s="9" t="s">
        <v>60</v>
      </c>
      <c r="S28" s="9" t="s">
        <v>60</v>
      </c>
      <c r="U28" s="9" t="s">
        <v>60</v>
      </c>
    </row>
    <row r="29" spans="1:21" ht="19.899999999999999" customHeight="1">
      <c r="A29" s="15">
        <v>25</v>
      </c>
      <c r="B29" s="27" t="s">
        <v>162</v>
      </c>
      <c r="C29" s="9" t="s">
        <v>59</v>
      </c>
      <c r="E29" s="9" t="s">
        <v>59</v>
      </c>
      <c r="G29" s="9" t="s">
        <v>59</v>
      </c>
      <c r="I29" s="9" t="s">
        <v>59</v>
      </c>
      <c r="K29" s="9" t="s">
        <v>59</v>
      </c>
      <c r="M29" s="9" t="s">
        <v>59</v>
      </c>
      <c r="O29" s="9" t="s">
        <v>60</v>
      </c>
      <c r="Q29" s="9" t="s">
        <v>60</v>
      </c>
      <c r="S29" s="9" t="s">
        <v>60</v>
      </c>
      <c r="U29" s="9" t="s">
        <v>60</v>
      </c>
    </row>
    <row r="30" spans="1:21" ht="19.899999999999999" customHeight="1">
      <c r="A30" s="15">
        <v>26</v>
      </c>
      <c r="B30" s="27" t="s">
        <v>163</v>
      </c>
      <c r="C30" s="9" t="s">
        <v>59</v>
      </c>
      <c r="E30" s="9" t="s">
        <v>59</v>
      </c>
      <c r="G30" s="9" t="s">
        <v>59</v>
      </c>
      <c r="I30" s="9" t="s">
        <v>59</v>
      </c>
      <c r="K30" s="9" t="s">
        <v>59</v>
      </c>
      <c r="M30" s="9" t="s">
        <v>59</v>
      </c>
      <c r="O30" s="9" t="s">
        <v>60</v>
      </c>
      <c r="Q30" s="9" t="s">
        <v>60</v>
      </c>
      <c r="S30" s="9" t="s">
        <v>60</v>
      </c>
      <c r="U30" s="9" t="s">
        <v>60</v>
      </c>
    </row>
    <row r="31" spans="1:21" ht="19.899999999999999" customHeight="1">
      <c r="A31" s="15">
        <v>27</v>
      </c>
      <c r="B31" s="27" t="s">
        <v>164</v>
      </c>
      <c r="C31" s="9" t="s">
        <v>59</v>
      </c>
      <c r="E31" s="9" t="s">
        <v>59</v>
      </c>
      <c r="G31" s="9" t="s">
        <v>59</v>
      </c>
      <c r="I31" s="9" t="s">
        <v>59</v>
      </c>
      <c r="K31" s="9" t="s">
        <v>59</v>
      </c>
      <c r="M31" s="9" t="s">
        <v>59</v>
      </c>
      <c r="O31" s="9" t="s">
        <v>60</v>
      </c>
    </row>
    <row r="32" spans="1:21" ht="19.899999999999999" customHeight="1">
      <c r="A32" s="15">
        <v>28</v>
      </c>
      <c r="B32" s="27" t="s">
        <v>165</v>
      </c>
      <c r="C32" s="9" t="s">
        <v>59</v>
      </c>
      <c r="E32" s="9" t="s">
        <v>59</v>
      </c>
      <c r="G32" s="9" t="s">
        <v>59</v>
      </c>
      <c r="I32" s="9" t="s">
        <v>59</v>
      </c>
      <c r="K32" s="9" t="s">
        <v>59</v>
      </c>
      <c r="M32" s="9" t="s">
        <v>59</v>
      </c>
      <c r="O32" s="9" t="s">
        <v>60</v>
      </c>
      <c r="Q32" s="9" t="s">
        <v>60</v>
      </c>
      <c r="S32" s="9" t="s">
        <v>60</v>
      </c>
      <c r="U32" s="9" t="s">
        <v>60</v>
      </c>
    </row>
    <row r="33" spans="1:21" ht="19.899999999999999" customHeight="1">
      <c r="A33" s="15">
        <v>29</v>
      </c>
      <c r="B33" s="27" t="s">
        <v>166</v>
      </c>
      <c r="C33" s="9" t="s">
        <v>59</v>
      </c>
      <c r="E33" s="9" t="s">
        <v>59</v>
      </c>
      <c r="G33" s="9" t="s">
        <v>59</v>
      </c>
      <c r="I33" s="9" t="s">
        <v>59</v>
      </c>
      <c r="K33" s="9" t="s">
        <v>59</v>
      </c>
      <c r="M33" s="9" t="s">
        <v>59</v>
      </c>
      <c r="O33" s="9" t="s">
        <v>60</v>
      </c>
    </row>
    <row r="34" spans="1:21" ht="19.899999999999999" customHeight="1">
      <c r="A34" s="15">
        <v>30</v>
      </c>
      <c r="B34" s="27" t="s">
        <v>167</v>
      </c>
      <c r="C34" s="9" t="s">
        <v>59</v>
      </c>
      <c r="E34" s="9" t="s">
        <v>59</v>
      </c>
      <c r="G34" s="9" t="s">
        <v>59</v>
      </c>
      <c r="I34" s="9" t="s">
        <v>59</v>
      </c>
      <c r="K34" s="9" t="s">
        <v>59</v>
      </c>
      <c r="M34" s="9" t="s">
        <v>59</v>
      </c>
      <c r="O34" s="9" t="s">
        <v>60</v>
      </c>
    </row>
    <row r="35" spans="1:21" ht="19.899999999999999" customHeight="1">
      <c r="A35" s="15">
        <v>31</v>
      </c>
      <c r="B35" s="27" t="s">
        <v>168</v>
      </c>
      <c r="C35" s="9" t="s">
        <v>59</v>
      </c>
      <c r="E35" s="9" t="s">
        <v>59</v>
      </c>
      <c r="G35" s="9" t="s">
        <v>59</v>
      </c>
      <c r="I35" s="9" t="s">
        <v>59</v>
      </c>
      <c r="K35" s="9" t="s">
        <v>59</v>
      </c>
      <c r="M35" s="9" t="s">
        <v>59</v>
      </c>
      <c r="O35" s="9" t="s">
        <v>60</v>
      </c>
      <c r="Q35" s="9" t="s">
        <v>60</v>
      </c>
      <c r="S35" s="9" t="s">
        <v>60</v>
      </c>
      <c r="U35" s="9" t="s">
        <v>60</v>
      </c>
    </row>
    <row r="38" spans="1:21">
      <c r="B38" s="15" t="s">
        <v>100</v>
      </c>
      <c r="C38" s="13">
        <f>COUNTIF(C5:C35,"Completed")/$A$35</f>
        <v>1</v>
      </c>
      <c r="D38"/>
      <c r="E38" s="13">
        <f>COUNTIF(E5:E35,"Completed")/$A$35</f>
        <v>1</v>
      </c>
      <c r="F38"/>
      <c r="G38" s="13">
        <f>COUNTIF(G5:G35,"Completed")/$A$35</f>
        <v>1</v>
      </c>
      <c r="H38"/>
      <c r="I38" s="13">
        <f>COUNTIF(I5:I35,"Completed")/$A$35</f>
        <v>1</v>
      </c>
      <c r="J38"/>
      <c r="K38" s="13">
        <f>COUNTIF(K5:K35,"Completed")/$A$35</f>
        <v>1</v>
      </c>
      <c r="L38"/>
      <c r="M38" s="13">
        <f>COUNTIF(M5:M35,"Completed")/$A$35</f>
        <v>1</v>
      </c>
      <c r="N38"/>
      <c r="O38" s="13">
        <f>COUNTIF(O5:O35,"Completed")/$A$35</f>
        <v>0</v>
      </c>
      <c r="P38"/>
      <c r="Q38" s="13">
        <f>COUNTIF(Q5:Q35,"Completed")/$A$35</f>
        <v>0</v>
      </c>
      <c r="R38"/>
      <c r="S38" s="13">
        <f>COUNTIF(S5:S35,"Completed")/$A$35</f>
        <v>0</v>
      </c>
      <c r="T38"/>
      <c r="U38" s="13">
        <f>COUNTIF(U5:U35,"Completed")/$A$35</f>
        <v>0</v>
      </c>
    </row>
    <row r="39" spans="1:21">
      <c r="B39" s="15" t="s">
        <v>101</v>
      </c>
      <c r="C39">
        <f>_xlfn.DAYS(D4,D3)</f>
        <v>0</v>
      </c>
      <c r="D39"/>
      <c r="E39">
        <f>_xlfn.DAYS(F4,F3)</f>
        <v>0</v>
      </c>
      <c r="F39"/>
      <c r="G39">
        <f>_xlfn.DAYS(H4,H3)</f>
        <v>0</v>
      </c>
      <c r="H39"/>
      <c r="I39">
        <f>_xlfn.DAYS(J4,J3)</f>
        <v>0</v>
      </c>
      <c r="J39"/>
      <c r="K39">
        <f>_xlfn.DAYS(L4,L3)</f>
        <v>0</v>
      </c>
      <c r="L39"/>
      <c r="M39">
        <f>_xlfn.DAYS(N4,N3)</f>
        <v>0</v>
      </c>
      <c r="N39"/>
      <c r="O39">
        <f>_xlfn.DAYS(P4,P3)</f>
        <v>0</v>
      </c>
      <c r="P39"/>
      <c r="Q39">
        <f>_xlfn.DAYS(R4,R3)</f>
        <v>0</v>
      </c>
      <c r="R39"/>
      <c r="S39">
        <f>_xlfn.DAYS(T4,T3)</f>
        <v>0</v>
      </c>
      <c r="T39"/>
      <c r="U39">
        <f>_xlfn.DAYS(V4,V3)</f>
        <v>0</v>
      </c>
    </row>
  </sheetData>
  <sheetProtection sheet="1" objects="1" scenarios="1"/>
  <mergeCells count="1">
    <mergeCell ref="A1:W1"/>
  </mergeCells>
  <conditionalFormatting sqref="C3:C39">
    <cfRule type="expression" dxfId="21" priority="10">
      <formula>$C$2=""</formula>
    </cfRule>
  </conditionalFormatting>
  <conditionalFormatting sqref="C5:U35">
    <cfRule type="containsText" dxfId="20" priority="11" operator="containsText" text="Completed">
      <formula>NOT(ISERROR(SEARCH("Completed",C5)))</formula>
    </cfRule>
  </conditionalFormatting>
  <conditionalFormatting sqref="E3:E39">
    <cfRule type="expression" dxfId="19" priority="9">
      <formula>$E$2=""</formula>
    </cfRule>
  </conditionalFormatting>
  <conditionalFormatting sqref="G3:G39">
    <cfRule type="expression" dxfId="18" priority="8">
      <formula>$G$2=""</formula>
    </cfRule>
  </conditionalFormatting>
  <conditionalFormatting sqref="I3:I39">
    <cfRule type="expression" dxfId="17" priority="7">
      <formula>$I$2=""</formula>
    </cfRule>
  </conditionalFormatting>
  <conditionalFormatting sqref="K3:K39">
    <cfRule type="expression" dxfId="16" priority="6">
      <formula>$K$2=""</formula>
    </cfRule>
  </conditionalFormatting>
  <conditionalFormatting sqref="M3:M39">
    <cfRule type="expression" dxfId="15" priority="5">
      <formula>$M$2=""</formula>
    </cfRule>
  </conditionalFormatting>
  <conditionalFormatting sqref="O3:O39">
    <cfRule type="expression" dxfId="14" priority="4">
      <formula>$O$2=""</formula>
    </cfRule>
  </conditionalFormatting>
  <conditionalFormatting sqref="Q3:Q39">
    <cfRule type="expression" dxfId="13" priority="3">
      <formula>$Q$2=""</formula>
    </cfRule>
  </conditionalFormatting>
  <conditionalFormatting sqref="S3:S39">
    <cfRule type="expression" dxfId="12" priority="2">
      <formula>$S$2=""</formula>
    </cfRule>
  </conditionalFormatting>
  <conditionalFormatting sqref="U3:U39">
    <cfRule type="expression" dxfId="11" priority="1">
      <formula>$U$2=""</formula>
    </cfRule>
  </conditionalFormatting>
  <dataValidations count="1">
    <dataValidation type="list" allowBlank="1" showInputMessage="1" showErrorMessage="1" sqref="U5:U35 M5:M35 C5:C35 E5:E35 G5:G35 I5:I35 K5:K35 Q5:Q35 S5:S35 O5:O35" xr:uid="{9CAE3ECF-D657-4515-A053-8D895D4BA6E5}">
      <formula1>"Not Started,In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Tejus Kandipilli</dc:creator>
  <cp:keywords/>
  <dc:description/>
  <cp:lastModifiedBy>Aruna Paripudi</cp:lastModifiedBy>
  <cp:revision/>
  <dcterms:created xsi:type="dcterms:W3CDTF">2023-04-13T03:30:10Z</dcterms:created>
  <dcterms:modified xsi:type="dcterms:W3CDTF">2023-06-12T15:46:52Z</dcterms:modified>
  <cp:category/>
  <cp:contentStatus/>
</cp:coreProperties>
</file>