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<sst xmlns="http://schemas.openxmlformats.org/spreadsheetml/2006/main" count="172" uniqueCount="71">
  <si>
    <t>OrderDate</t>
  </si>
  <si>
    <t>Region</t>
  </si>
  <si>
    <t>Manager</t>
  </si>
  <si>
    <t>SalesMan</t>
  </si>
  <si>
    <t>Item</t>
  </si>
  <si>
    <t>Units</t>
  </si>
  <si>
    <t>Unit_price</t>
  </si>
  <si>
    <t>Sale_amt</t>
  </si>
  <si>
    <t>formula name</t>
  </si>
  <si>
    <t>Answer</t>
  </si>
  <si>
    <t>Index</t>
  </si>
  <si>
    <t>Match</t>
  </si>
  <si>
    <t>East</t>
  </si>
  <si>
    <t>Martha</t>
  </si>
  <si>
    <t>Alexander</t>
  </si>
  <si>
    <t>Television</t>
  </si>
  <si>
    <t>sum=&gt;</t>
  </si>
  <si>
    <t>1/23/18</t>
  </si>
  <si>
    <t>Central</t>
  </si>
  <si>
    <t>Hermann</t>
  </si>
  <si>
    <t>Shelli</t>
  </si>
  <si>
    <t>Home Theater</t>
  </si>
  <si>
    <t>Average=&gt;</t>
  </si>
  <si>
    <t>Luis</t>
  </si>
  <si>
    <t>sumif=&gt;</t>
  </si>
  <si>
    <t>2/26/18</t>
  </si>
  <si>
    <t>Timothy</t>
  </si>
  <si>
    <t>David</t>
  </si>
  <si>
    <t>Cell Phone</t>
  </si>
  <si>
    <t>min</t>
  </si>
  <si>
    <t>3/15/18</t>
  </si>
  <si>
    <t>West</t>
  </si>
  <si>
    <t>Stephen</t>
  </si>
  <si>
    <t>max</t>
  </si>
  <si>
    <t>4/18/18</t>
  </si>
  <si>
    <t>Steven</t>
  </si>
  <si>
    <t>COUNT=&gt;</t>
  </si>
  <si>
    <t>power=&gt;</t>
  </si>
  <si>
    <t>5/22/18</t>
  </si>
  <si>
    <t>Douglas</t>
  </si>
  <si>
    <t>Michael</t>
  </si>
  <si>
    <t xml:space="preserve">    Home Theater  </t>
  </si>
  <si>
    <t>contact=&gt;</t>
  </si>
  <si>
    <t>6/25/18</t>
  </si>
  <si>
    <t>Sigal</t>
  </si>
  <si>
    <t>trim=&gt;</t>
  </si>
  <si>
    <t>Diana</t>
  </si>
  <si>
    <t>replace=&gt;</t>
  </si>
  <si>
    <t>7/29/18</t>
  </si>
  <si>
    <t>Karen</t>
  </si>
  <si>
    <t>LEFT=&gt;</t>
  </si>
  <si>
    <t>8/15/18</t>
  </si>
  <si>
    <t>MID=&gt;</t>
  </si>
  <si>
    <t>John</t>
  </si>
  <si>
    <t>Desk</t>
  </si>
  <si>
    <t>RIGHT=&gt;</t>
  </si>
  <si>
    <t>9/18/18</t>
  </si>
  <si>
    <t>Video Games</t>
  </si>
  <si>
    <t>UPPER=&gt;</t>
  </si>
  <si>
    <t>LOWER=&gt;</t>
  </si>
  <si>
    <t>10/22/18</t>
  </si>
  <si>
    <t>DATE=&gt;</t>
  </si>
  <si>
    <t>SECOND=&gt;</t>
  </si>
  <si>
    <t>11/25/18</t>
  </si>
  <si>
    <t>DAY=&gt;</t>
  </si>
  <si>
    <t>MONTH=&gt;</t>
  </si>
  <si>
    <t>12/29/18</t>
  </si>
  <si>
    <t>YEAR=&gt;</t>
  </si>
  <si>
    <t>1/15/19</t>
  </si>
  <si>
    <t>if=&gt;</t>
  </si>
  <si>
    <t>2/18/19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</si>
</sst>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"/>
    <numFmt numFmtId="165" formatCode="m/d/yyyy h:mm:ss"/>
  </numFmts>
  <fonts count="7">
    <font>
      <sz val="10.0"/>
      <color rgb="FF000000"/>
      <name val="Arial"/>
      <scheme val="minor"/>
    </font>
    <font>
      <sz val="11.0"/>
      <color theme="1"/>
      <name val="Calibri"/>
    </font>
    <font>
      <sz val="11.0"/>
      <color rgb="FF000000"/>
      <name val="Calibri"/>
    </font>
    <font>
      <color theme="1"/>
      <name val="Arial"/>
      <scheme val="minor"/>
    </font>
    <font>
      <sz val="11.0"/>
      <color theme="1"/>
      <name val="Arial"/>
    </font>
    <font>
      <sz val="11.0"/>
      <color rgb="FF000000"/>
      <name val="Arial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bottom style="thin">
        <color rgb="FFDDDDDD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right style="thin">
        <color rgb="FFDDDDDD"/>
      </right>
      <bottom style="thin">
        <color rgb="FFDDDDDD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2" fontId="2" numFmtId="0" xfId="0" applyAlignment="1" applyBorder="1" applyFont="1">
      <alignment horizontal="center" readingOrder="0" shrinkToFit="0" wrapText="0"/>
    </xf>
    <xf borderId="0" fillId="3" fontId="3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1" fillId="0" fontId="2" numFmtId="164" xfId="0" applyAlignment="1" applyBorder="1" applyFont="1" applyNumberFormat="1">
      <alignment horizontal="center" readingOrder="0" shrinkToFit="0" wrapText="0"/>
    </xf>
    <xf borderId="1" fillId="0" fontId="2" numFmtId="0" xfId="0" applyAlignment="1" applyBorder="1" applyFont="1">
      <alignment readingOrder="0" shrinkToFit="0" wrapText="0"/>
    </xf>
    <xf borderId="1" fillId="0" fontId="4" numFmtId="0" xfId="0" applyAlignment="1" applyBorder="1" applyFont="1">
      <alignment readingOrder="0" shrinkToFit="0" vertical="bottom" wrapText="0"/>
    </xf>
    <xf borderId="1" fillId="5" fontId="5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horizontal="center" readingOrder="0" shrinkToFit="0" wrapText="0"/>
    </xf>
    <xf borderId="1" fillId="0" fontId="2" numFmtId="4" xfId="0" applyAlignment="1" applyBorder="1" applyFont="1" applyNumberFormat="1">
      <alignment horizontal="left" readingOrder="0" shrinkToFit="0" wrapText="0"/>
    </xf>
    <xf borderId="1" fillId="0" fontId="1" numFmtId="4" xfId="0" applyAlignment="1" applyBorder="1" applyFont="1" applyNumberFormat="1">
      <alignment readingOrder="0" shrinkToFit="0" vertical="bottom" wrapText="0"/>
    </xf>
    <xf borderId="0" fillId="6" fontId="3" numFmtId="0" xfId="0" applyAlignment="1" applyFill="1" applyFont="1">
      <alignment readingOrder="0"/>
    </xf>
    <xf borderId="0" fillId="7" fontId="3" numFmtId="0" xfId="0" applyFill="1" applyFont="1"/>
    <xf borderId="0" fillId="0" fontId="3" numFmtId="0" xfId="0" applyFont="1"/>
    <xf borderId="0" fillId="7" fontId="3" numFmtId="4" xfId="0" applyFont="1" applyNumberFormat="1"/>
    <xf borderId="1" fillId="0" fontId="5" numFmtId="0" xfId="0" applyAlignment="1" applyBorder="1" applyFont="1">
      <alignment readingOrder="0" vertical="top"/>
    </xf>
    <xf borderId="1" fillId="5" fontId="4" numFmtId="0" xfId="0" applyAlignment="1" applyBorder="1" applyFont="1">
      <alignment readingOrder="0" vertical="top"/>
    </xf>
    <xf borderId="0" fillId="6" fontId="6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7" fontId="3" numFmtId="165" xfId="0" applyFont="1" applyNumberFormat="1"/>
    <xf borderId="0" fillId="0" fontId="2" numFmtId="164" xfId="0" applyAlignment="1" applyFont="1" applyNumberFormat="1">
      <alignment horizontal="center" readingOrder="0" shrinkToFit="0" wrapText="0"/>
    </xf>
    <xf borderId="0" fillId="0" fontId="2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vertical="bottom" wrapText="0"/>
    </xf>
    <xf borderId="2" fillId="5" fontId="5" numFmtId="0" xfId="0" applyAlignment="1" applyBorder="1" applyFont="1">
      <alignment readingOrder="0" vertical="top"/>
    </xf>
    <xf borderId="0" fillId="0" fontId="2" numFmtId="0" xfId="0" applyAlignment="1" applyFont="1">
      <alignment horizontal="left"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0" fontId="1" numFmtId="4" xfId="0" applyAlignment="1" applyFont="1" applyNumberFormat="1">
      <alignment readingOrder="0" shrinkToFit="0" vertical="bottom" wrapText="0"/>
    </xf>
    <xf borderId="3" fillId="0" fontId="4" numFmtId="0" xfId="0" applyAlignment="1" applyBorder="1" applyFont="1">
      <alignment readingOrder="0" shrinkToFit="0" vertical="bottom" wrapText="0"/>
    </xf>
    <xf borderId="4" fillId="5" fontId="5" numFmtId="0" xfId="0" applyAlignment="1" applyBorder="1" applyFont="1">
      <alignment readingOrder="0" vertical="top"/>
    </xf>
    <xf borderId="2" fillId="0" fontId="5" numFmtId="0" xfId="0" applyAlignment="1" applyBorder="1" applyFont="1">
      <alignment readingOrder="0" vertical="top"/>
    </xf>
    <xf borderId="0" fillId="0" fontId="2" numFmtId="4" xfId="0" applyAlignment="1" applyFont="1" applyNumberFormat="1">
      <alignment horizontal="left" readingOrder="0" shrinkToFit="0" wrapText="0"/>
    </xf>
    <xf borderId="0" fillId="0" fontId="5" numFmtId="0" xfId="0" applyAlignment="1" applyFont="1">
      <alignment readingOrder="0" vertical="top"/>
    </xf>
    <xf borderId="0" fillId="0" fontId="1" numFmtId="0" xfId="0" applyAlignment="1" applyFont="1">
      <alignment readingOrder="0" shrinkToFit="0" vertical="bottom" wrapText="0"/>
    </xf>
    <xf borderId="0" fillId="5" fontId="4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>
      <c r="A2" s="5">
        <v>43252.0</v>
      </c>
      <c r="B2" s="6" t="s">
        <v>12</v>
      </c>
      <c r="C2" s="7" t="s">
        <v>13</v>
      </c>
      <c r="D2" s="8" t="s">
        <v>14</v>
      </c>
      <c r="E2" s="9" t="s">
        <v>15</v>
      </c>
      <c r="F2" s="10">
        <v>95.0</v>
      </c>
      <c r="G2" s="11">
        <v>1198.0</v>
      </c>
      <c r="H2" s="12">
        <v>113810.0</v>
      </c>
      <c r="I2" s="13" t="s">
        <v>16</v>
      </c>
      <c r="J2" s="14">
        <f>sum(F2:F21)</f>
        <v>1037</v>
      </c>
      <c r="K2" s="15" t="str">
        <f t="array" ref="K2:K44">INDEX(D2:D44,0)</f>
        <v>Alexander</v>
      </c>
      <c r="L2" s="15">
        <f>MATCH(H2,H2:H10)</f>
        <v>9</v>
      </c>
    </row>
    <row r="3">
      <c r="A3" s="10" t="s">
        <v>17</v>
      </c>
      <c r="B3" s="6" t="s">
        <v>18</v>
      </c>
      <c r="C3" s="7" t="s">
        <v>19</v>
      </c>
      <c r="D3" s="8" t="s">
        <v>20</v>
      </c>
      <c r="E3" s="9" t="s">
        <v>21</v>
      </c>
      <c r="F3" s="10">
        <v>50.0</v>
      </c>
      <c r="G3" s="9">
        <v>500.0</v>
      </c>
      <c r="H3" s="12">
        <v>25000.0</v>
      </c>
      <c r="I3" s="13" t="s">
        <v>22</v>
      </c>
      <c r="J3" s="14">
        <f>AVERAGE(F2:F44)</f>
        <v>52.6</v>
      </c>
      <c r="K3" s="15" t="s">
        <v>20</v>
      </c>
    </row>
    <row r="4">
      <c r="A4" s="5">
        <v>43345.0</v>
      </c>
      <c r="B4" s="6" t="s">
        <v>18</v>
      </c>
      <c r="C4" s="7" t="s">
        <v>19</v>
      </c>
      <c r="D4" s="8" t="s">
        <v>23</v>
      </c>
      <c r="E4" s="9" t="s">
        <v>15</v>
      </c>
      <c r="F4" s="10">
        <v>36.0</v>
      </c>
      <c r="G4" s="11">
        <v>1198.0</v>
      </c>
      <c r="H4" s="12">
        <v>43128.0</v>
      </c>
      <c r="I4" s="13" t="s">
        <v>24</v>
      </c>
      <c r="J4" s="14">
        <f>SUMIF(G40:G44,"&gt;100")</f>
        <v>0</v>
      </c>
      <c r="K4" s="15" t="s">
        <v>23</v>
      </c>
    </row>
    <row r="5">
      <c r="A5" s="10" t="s">
        <v>25</v>
      </c>
      <c r="B5" s="6" t="s">
        <v>18</v>
      </c>
      <c r="C5" s="7" t="s">
        <v>26</v>
      </c>
      <c r="D5" s="8" t="s">
        <v>27</v>
      </c>
      <c r="E5" s="9" t="s">
        <v>28</v>
      </c>
      <c r="F5" s="10">
        <v>27.0</v>
      </c>
      <c r="G5" s="9">
        <v>225.0</v>
      </c>
      <c r="H5" s="12">
        <v>6075.0</v>
      </c>
      <c r="I5" s="13" t="s">
        <v>29</v>
      </c>
      <c r="J5" s="16">
        <f>min(G2:G44)</f>
        <v>58.5</v>
      </c>
      <c r="K5" s="15" t="s">
        <v>27</v>
      </c>
    </row>
    <row r="6">
      <c r="A6" s="10" t="s">
        <v>30</v>
      </c>
      <c r="B6" s="6" t="s">
        <v>31</v>
      </c>
      <c r="C6" s="7" t="s">
        <v>26</v>
      </c>
      <c r="D6" s="8" t="s">
        <v>32</v>
      </c>
      <c r="E6" s="9" t="s">
        <v>15</v>
      </c>
      <c r="F6" s="10">
        <v>56.0</v>
      </c>
      <c r="G6" s="11">
        <v>1198.0</v>
      </c>
      <c r="H6" s="12">
        <v>67088.0</v>
      </c>
      <c r="I6" s="13" t="s">
        <v>33</v>
      </c>
      <c r="J6" s="16">
        <f>MAX(G2:G44)</f>
        <v>1198</v>
      </c>
      <c r="K6" s="15" t="s">
        <v>32</v>
      </c>
    </row>
    <row r="7">
      <c r="A7" s="5">
        <v>43104.0</v>
      </c>
      <c r="B7" s="6" t="s">
        <v>12</v>
      </c>
      <c r="C7" s="7" t="s">
        <v>13</v>
      </c>
      <c r="D7" s="8" t="s">
        <v>14</v>
      </c>
      <c r="E7" s="9" t="s">
        <v>21</v>
      </c>
      <c r="F7" s="10">
        <v>60.0</v>
      </c>
      <c r="G7" s="9">
        <v>500.0</v>
      </c>
      <c r="H7" s="12">
        <v>30000.0</v>
      </c>
      <c r="I7" s="13" t="s">
        <v>22</v>
      </c>
      <c r="J7" s="14">
        <f>AVERAGE(F2:F44)</f>
        <v>52.6</v>
      </c>
      <c r="K7" s="15" t="s">
        <v>14</v>
      </c>
    </row>
    <row r="8">
      <c r="A8" s="10" t="s">
        <v>34</v>
      </c>
      <c r="B8" s="6" t="s">
        <v>18</v>
      </c>
      <c r="C8" s="17" t="s">
        <v>13</v>
      </c>
      <c r="D8" s="8" t="s">
        <v>35</v>
      </c>
      <c r="E8" s="9" t="s">
        <v>15</v>
      </c>
      <c r="F8" s="10">
        <v>75.0</v>
      </c>
      <c r="G8" s="11">
        <v>1198.0</v>
      </c>
      <c r="H8" s="12">
        <v>89850.0</v>
      </c>
      <c r="I8" s="13" t="s">
        <v>36</v>
      </c>
      <c r="J8" s="14">
        <f>COUNT(F2:F44)</f>
        <v>25</v>
      </c>
      <c r="K8" s="15" t="s">
        <v>35</v>
      </c>
    </row>
    <row r="9">
      <c r="A9" s="5">
        <v>43225.0</v>
      </c>
      <c r="B9" s="6" t="s">
        <v>18</v>
      </c>
      <c r="C9" s="7" t="s">
        <v>19</v>
      </c>
      <c r="D9" s="8" t="s">
        <v>23</v>
      </c>
      <c r="E9" s="9" t="s">
        <v>15</v>
      </c>
      <c r="F9" s="10">
        <v>90.0</v>
      </c>
      <c r="G9" s="11">
        <v>1198.0</v>
      </c>
      <c r="H9" s="12">
        <v>107820.0</v>
      </c>
      <c r="I9" s="13" t="s">
        <v>37</v>
      </c>
      <c r="J9" s="14">
        <f>POWER(F17,2)</f>
        <v>256</v>
      </c>
      <c r="K9" s="15" t="s">
        <v>23</v>
      </c>
    </row>
    <row r="10">
      <c r="A10" s="10" t="s">
        <v>38</v>
      </c>
      <c r="B10" s="6" t="s">
        <v>31</v>
      </c>
      <c r="C10" s="18" t="s">
        <v>39</v>
      </c>
      <c r="D10" s="8" t="s">
        <v>40</v>
      </c>
      <c r="E10" s="9" t="s">
        <v>15</v>
      </c>
      <c r="F10" s="10">
        <v>32.0</v>
      </c>
      <c r="G10" s="11">
        <v>1198.0</v>
      </c>
      <c r="H10" s="12">
        <v>38336.0</v>
      </c>
      <c r="I10" s="13"/>
      <c r="J10" s="14"/>
      <c r="K10" s="15" t="s">
        <v>40</v>
      </c>
    </row>
    <row r="11">
      <c r="A11" s="5">
        <v>43318.0</v>
      </c>
      <c r="B11" s="6" t="s">
        <v>12</v>
      </c>
      <c r="C11" s="7" t="s">
        <v>13</v>
      </c>
      <c r="D11" s="8" t="s">
        <v>14</v>
      </c>
      <c r="E11" s="9" t="s">
        <v>41</v>
      </c>
      <c r="F11" s="10">
        <v>60.0</v>
      </c>
      <c r="G11" s="9">
        <v>500.0</v>
      </c>
      <c r="H11" s="12">
        <v>30000.0</v>
      </c>
      <c r="I11" s="13" t="s">
        <v>42</v>
      </c>
      <c r="J11" s="14" t="str">
        <f>CONCAT(C3,G3)</f>
        <v>Hermann500</v>
      </c>
      <c r="K11" s="15" t="s">
        <v>14</v>
      </c>
    </row>
    <row r="12">
      <c r="A12" s="10" t="s">
        <v>43</v>
      </c>
      <c r="B12" s="6" t="s">
        <v>18</v>
      </c>
      <c r="C12" s="7" t="s">
        <v>19</v>
      </c>
      <c r="D12" s="8" t="s">
        <v>44</v>
      </c>
      <c r="E12" s="9" t="s">
        <v>15</v>
      </c>
      <c r="F12" s="10">
        <v>90.0</v>
      </c>
      <c r="G12" s="11">
        <v>1198.0</v>
      </c>
      <c r="H12" s="12">
        <v>107820.0</v>
      </c>
      <c r="I12" s="13" t="s">
        <v>45</v>
      </c>
      <c r="J12" s="14" t="str">
        <f>TRIM(E11)</f>
        <v>Home Theater</v>
      </c>
      <c r="K12" s="15" t="s">
        <v>44</v>
      </c>
    </row>
    <row r="13">
      <c r="A13" s="5">
        <v>43441.0</v>
      </c>
      <c r="B13" s="6" t="s">
        <v>12</v>
      </c>
      <c r="C13" s="17" t="s">
        <v>13</v>
      </c>
      <c r="D13" s="8" t="s">
        <v>46</v>
      </c>
      <c r="E13" s="9" t="s">
        <v>21</v>
      </c>
      <c r="F13" s="10">
        <v>29.0</v>
      </c>
      <c r="G13" s="9">
        <v>500.0</v>
      </c>
      <c r="H13" s="12">
        <v>14500.0</v>
      </c>
      <c r="I13" s="13" t="s">
        <v>47</v>
      </c>
      <c r="J13" s="14" t="str">
        <f>REPLACE(C2,1,6,"Tejas")</f>
        <v>Tejas</v>
      </c>
      <c r="K13" s="15" t="s">
        <v>46</v>
      </c>
    </row>
    <row r="14">
      <c r="A14" s="10" t="s">
        <v>48</v>
      </c>
      <c r="B14" s="6" t="s">
        <v>12</v>
      </c>
      <c r="C14" s="18" t="s">
        <v>39</v>
      </c>
      <c r="D14" s="8" t="s">
        <v>49</v>
      </c>
      <c r="E14" s="9" t="s">
        <v>21</v>
      </c>
      <c r="F14" s="10">
        <v>81.0</v>
      </c>
      <c r="G14" s="9">
        <v>500.0</v>
      </c>
      <c r="H14" s="12">
        <v>40500.0</v>
      </c>
      <c r="I14" s="19" t="s">
        <v>50</v>
      </c>
      <c r="J14" s="14" t="str">
        <f>LEFT(D15,4)</f>
        <v>Alex</v>
      </c>
      <c r="K14" s="15" t="s">
        <v>49</v>
      </c>
    </row>
    <row r="15">
      <c r="A15" s="10" t="s">
        <v>51</v>
      </c>
      <c r="B15" s="6" t="s">
        <v>12</v>
      </c>
      <c r="C15" s="7" t="s">
        <v>13</v>
      </c>
      <c r="D15" s="8" t="s">
        <v>14</v>
      </c>
      <c r="E15" s="9" t="s">
        <v>15</v>
      </c>
      <c r="F15" s="10">
        <v>35.0</v>
      </c>
      <c r="G15" s="11">
        <v>1198.0</v>
      </c>
      <c r="H15" s="12">
        <v>41930.0</v>
      </c>
      <c r="I15" s="19" t="s">
        <v>52</v>
      </c>
      <c r="J15" s="14" t="str">
        <f>MID(E21,3,6)</f>
        <v>deo Ga</v>
      </c>
      <c r="K15" s="15" t="s">
        <v>14</v>
      </c>
    </row>
    <row r="16">
      <c r="A16" s="5">
        <v>43109.0</v>
      </c>
      <c r="B16" s="6" t="s">
        <v>18</v>
      </c>
      <c r="C16" s="18" t="s">
        <v>39</v>
      </c>
      <c r="D16" s="8" t="s">
        <v>53</v>
      </c>
      <c r="E16" s="9" t="s">
        <v>54</v>
      </c>
      <c r="F16" s="10">
        <v>2.0</v>
      </c>
      <c r="G16" s="9">
        <v>125.0</v>
      </c>
      <c r="H16" s="20">
        <v>250.0</v>
      </c>
      <c r="I16" s="19" t="s">
        <v>55</v>
      </c>
      <c r="J16" s="14" t="str">
        <f>RIGHT(E23,5)</f>
        <v>Games</v>
      </c>
      <c r="K16" s="15" t="s">
        <v>53</v>
      </c>
    </row>
    <row r="17">
      <c r="A17" s="10" t="s">
        <v>56</v>
      </c>
      <c r="B17" s="6" t="s">
        <v>12</v>
      </c>
      <c r="C17" s="7" t="s">
        <v>13</v>
      </c>
      <c r="D17" s="8" t="s">
        <v>14</v>
      </c>
      <c r="E17" s="9" t="s">
        <v>57</v>
      </c>
      <c r="F17" s="10">
        <v>16.0</v>
      </c>
      <c r="G17" s="9">
        <v>58.5</v>
      </c>
      <c r="H17" s="20">
        <v>936.0</v>
      </c>
      <c r="I17" s="19" t="s">
        <v>58</v>
      </c>
      <c r="J17" s="14" t="str">
        <f>UPPER(D16)</f>
        <v>JOHN</v>
      </c>
      <c r="K17" s="15" t="s">
        <v>14</v>
      </c>
    </row>
    <row r="18">
      <c r="A18" s="5">
        <v>43230.0</v>
      </c>
      <c r="B18" s="6" t="s">
        <v>18</v>
      </c>
      <c r="C18" s="7" t="s">
        <v>19</v>
      </c>
      <c r="D18" s="8" t="s">
        <v>44</v>
      </c>
      <c r="E18" s="9" t="s">
        <v>21</v>
      </c>
      <c r="F18" s="10">
        <v>28.0</v>
      </c>
      <c r="G18" s="9">
        <v>500.0</v>
      </c>
      <c r="H18" s="12">
        <v>14000.0</v>
      </c>
      <c r="I18" s="19" t="s">
        <v>59</v>
      </c>
      <c r="J18" s="14" t="str">
        <f>LOWER(D2)</f>
        <v>alexander</v>
      </c>
      <c r="K18" s="15" t="s">
        <v>44</v>
      </c>
    </row>
    <row r="19">
      <c r="A19" s="10" t="s">
        <v>60</v>
      </c>
      <c r="B19" s="6" t="s">
        <v>12</v>
      </c>
      <c r="C19" s="7" t="s">
        <v>13</v>
      </c>
      <c r="D19" s="8" t="s">
        <v>14</v>
      </c>
      <c r="E19" s="9" t="s">
        <v>28</v>
      </c>
      <c r="F19" s="10">
        <v>64.0</v>
      </c>
      <c r="G19" s="9">
        <v>225.0</v>
      </c>
      <c r="H19" s="12">
        <v>14400.0</v>
      </c>
      <c r="I19" s="19" t="s">
        <v>61</v>
      </c>
      <c r="J19" s="21">
        <f>NOW()</f>
        <v>45506.04038</v>
      </c>
      <c r="K19" s="15" t="s">
        <v>14</v>
      </c>
    </row>
    <row r="20">
      <c r="A20" s="5">
        <v>43323.0</v>
      </c>
      <c r="B20" s="6" t="s">
        <v>12</v>
      </c>
      <c r="C20" s="18" t="s">
        <v>39</v>
      </c>
      <c r="D20" s="8" t="s">
        <v>49</v>
      </c>
      <c r="E20" s="9" t="s">
        <v>28</v>
      </c>
      <c r="F20" s="10">
        <v>15.0</v>
      </c>
      <c r="G20" s="9">
        <v>225.0</v>
      </c>
      <c r="H20" s="12">
        <v>3375.0</v>
      </c>
      <c r="I20" s="19" t="s">
        <v>62</v>
      </c>
      <c r="J20" s="14">
        <f>SECOND(NOW())</f>
        <v>9</v>
      </c>
      <c r="K20" s="15" t="s">
        <v>49</v>
      </c>
    </row>
    <row r="21">
      <c r="A21" s="10" t="s">
        <v>63</v>
      </c>
      <c r="B21" s="6" t="s">
        <v>18</v>
      </c>
      <c r="C21" s="7" t="s">
        <v>19</v>
      </c>
      <c r="D21" s="8" t="s">
        <v>20</v>
      </c>
      <c r="E21" s="9" t="s">
        <v>57</v>
      </c>
      <c r="F21" s="10">
        <v>96.0</v>
      </c>
      <c r="G21" s="9">
        <v>58.5</v>
      </c>
      <c r="H21" s="12">
        <v>5616.0</v>
      </c>
      <c r="I21" s="19" t="s">
        <v>64</v>
      </c>
      <c r="J21" s="14">
        <f>DAY(NOW())</f>
        <v>2</v>
      </c>
      <c r="K21" s="15" t="s">
        <v>20</v>
      </c>
    </row>
    <row r="22">
      <c r="A22" s="5">
        <v>43446.0</v>
      </c>
      <c r="B22" s="6" t="s">
        <v>18</v>
      </c>
      <c r="C22" s="18" t="s">
        <v>39</v>
      </c>
      <c r="D22" s="8" t="s">
        <v>53</v>
      </c>
      <c r="E22" s="9" t="s">
        <v>15</v>
      </c>
      <c r="F22" s="10">
        <v>67.0</v>
      </c>
      <c r="G22" s="11">
        <v>1198.0</v>
      </c>
      <c r="H22" s="12">
        <v>80266.0</v>
      </c>
      <c r="I22" s="19" t="s">
        <v>65</v>
      </c>
      <c r="J22" s="14">
        <f>MONTH(now())</f>
        <v>8</v>
      </c>
      <c r="K22" s="15" t="s">
        <v>53</v>
      </c>
    </row>
    <row r="23">
      <c r="A23" s="10" t="s">
        <v>66</v>
      </c>
      <c r="B23" s="6" t="s">
        <v>12</v>
      </c>
      <c r="C23" s="18" t="s">
        <v>39</v>
      </c>
      <c r="D23" s="8" t="s">
        <v>49</v>
      </c>
      <c r="E23" s="9" t="s">
        <v>57</v>
      </c>
      <c r="F23" s="10">
        <v>74.0</v>
      </c>
      <c r="G23" s="9">
        <v>58.5</v>
      </c>
      <c r="H23" s="12">
        <v>4329.0</v>
      </c>
      <c r="I23" s="19" t="s">
        <v>67</v>
      </c>
      <c r="J23" s="14">
        <f>YEAR(now())</f>
        <v>2024</v>
      </c>
      <c r="K23" s="15" t="s">
        <v>49</v>
      </c>
    </row>
    <row r="24">
      <c r="A24" s="10" t="s">
        <v>68</v>
      </c>
      <c r="B24" s="6" t="s">
        <v>18</v>
      </c>
      <c r="C24" s="7" t="s">
        <v>26</v>
      </c>
      <c r="D24" s="8" t="s">
        <v>27</v>
      </c>
      <c r="E24" s="9" t="s">
        <v>21</v>
      </c>
      <c r="F24" s="10">
        <v>46.0</v>
      </c>
      <c r="G24" s="9">
        <v>500.0</v>
      </c>
      <c r="H24" s="12">
        <v>23000.0</v>
      </c>
      <c r="I24" s="19" t="s">
        <v>69</v>
      </c>
      <c r="J24" s="14" t="str">
        <f>IF(F2&gt;50,"Big value","No")</f>
        <v>Big value</v>
      </c>
      <c r="K24" s="15" t="s">
        <v>27</v>
      </c>
    </row>
    <row r="25">
      <c r="A25" s="5">
        <v>43467.0</v>
      </c>
      <c r="B25" s="6" t="s">
        <v>18</v>
      </c>
      <c r="C25" s="18" t="s">
        <v>39</v>
      </c>
      <c r="D25" s="8" t="s">
        <v>53</v>
      </c>
      <c r="E25" s="9" t="s">
        <v>21</v>
      </c>
      <c r="F25" s="10">
        <v>87.0</v>
      </c>
      <c r="G25" s="9">
        <v>500.0</v>
      </c>
      <c r="H25" s="12">
        <v>43500.0</v>
      </c>
      <c r="I25" s="13"/>
      <c r="J25" s="14"/>
      <c r="K25" s="15" t="s">
        <v>53</v>
      </c>
    </row>
    <row r="26">
      <c r="A26" s="10" t="s">
        <v>70</v>
      </c>
      <c r="B26" s="6" t="s">
        <v>12</v>
      </c>
      <c r="C26" s="17" t="s">
        <v>13</v>
      </c>
      <c r="D26" s="8" t="s">
        <v>14</v>
      </c>
      <c r="E26" s="9" t="s">
        <v>21</v>
      </c>
      <c r="F26" s="10">
        <v>4.0</v>
      </c>
      <c r="G26" s="9">
        <v>500.0</v>
      </c>
      <c r="H26" s="12">
        <v>2000.0</v>
      </c>
      <c r="I26" s="13"/>
      <c r="J26" s="14"/>
      <c r="K26" s="15" t="s">
        <v>14</v>
      </c>
    </row>
    <row r="27">
      <c r="A27" s="22"/>
      <c r="B27" s="23"/>
      <c r="C27" s="24"/>
      <c r="D27" s="25"/>
      <c r="E27" s="26"/>
      <c r="F27" s="27"/>
      <c r="G27" s="26"/>
      <c r="H27" s="28"/>
      <c r="K27" s="15"/>
    </row>
    <row r="28">
      <c r="A28" s="27"/>
      <c r="B28" s="23"/>
      <c r="C28" s="29"/>
      <c r="D28" s="30"/>
      <c r="E28" s="26"/>
      <c r="F28" s="27"/>
      <c r="G28" s="26"/>
      <c r="H28" s="28"/>
      <c r="K28" s="15"/>
    </row>
    <row r="29">
      <c r="A29" s="22"/>
      <c r="B29" s="23"/>
      <c r="C29" s="31"/>
      <c r="D29" s="30"/>
      <c r="E29" s="26"/>
      <c r="F29" s="27"/>
      <c r="G29" s="32"/>
      <c r="H29" s="28"/>
      <c r="K29" s="15"/>
    </row>
    <row r="30">
      <c r="A30" s="27"/>
      <c r="B30" s="23"/>
      <c r="C30" s="33"/>
      <c r="D30" s="25"/>
      <c r="E30" s="26"/>
      <c r="F30" s="27"/>
      <c r="G30" s="26"/>
      <c r="H30" s="28"/>
      <c r="K30" s="15"/>
    </row>
    <row r="31">
      <c r="A31" s="27"/>
      <c r="B31" s="23"/>
      <c r="C31" s="24"/>
      <c r="D31" s="25"/>
      <c r="E31" s="26"/>
      <c r="F31" s="27"/>
      <c r="G31" s="32"/>
      <c r="H31" s="28"/>
      <c r="K31" s="15"/>
    </row>
    <row r="32">
      <c r="A32" s="27"/>
      <c r="B32" s="23"/>
      <c r="C32" s="24"/>
      <c r="D32" s="25"/>
      <c r="E32" s="26"/>
      <c r="F32" s="27"/>
      <c r="G32" s="26"/>
      <c r="H32" s="28"/>
      <c r="K32" s="15"/>
    </row>
    <row r="33">
      <c r="A33" s="27"/>
      <c r="B33" s="23"/>
      <c r="C33" s="24"/>
      <c r="D33" s="25"/>
      <c r="E33" s="26"/>
      <c r="F33" s="27"/>
      <c r="G33" s="26"/>
      <c r="H33" s="34"/>
      <c r="K33" s="15"/>
    </row>
    <row r="34">
      <c r="A34" s="22"/>
      <c r="B34" s="23"/>
      <c r="C34" s="33"/>
      <c r="D34" s="25"/>
      <c r="E34" s="26"/>
      <c r="F34" s="27"/>
      <c r="G34" s="26"/>
      <c r="H34" s="28"/>
      <c r="K34" s="15"/>
    </row>
    <row r="35">
      <c r="A35" s="27"/>
      <c r="B35" s="23"/>
      <c r="C35" s="24"/>
      <c r="D35" s="25"/>
      <c r="E35" s="26"/>
      <c r="F35" s="27"/>
      <c r="G35" s="26"/>
      <c r="H35" s="28"/>
      <c r="K35" s="15"/>
    </row>
    <row r="36">
      <c r="A36" s="22"/>
      <c r="B36" s="23"/>
      <c r="C36" s="24"/>
      <c r="D36" s="25"/>
      <c r="E36" s="26"/>
      <c r="F36" s="27"/>
      <c r="G36" s="26"/>
      <c r="H36" s="28"/>
      <c r="K36" s="15"/>
    </row>
    <row r="37">
      <c r="A37" s="27"/>
      <c r="B37" s="23"/>
      <c r="C37" s="24"/>
      <c r="D37" s="25"/>
      <c r="E37" s="26"/>
      <c r="F37" s="27"/>
      <c r="G37" s="26"/>
      <c r="H37" s="34"/>
      <c r="K37" s="15"/>
    </row>
    <row r="38">
      <c r="A38" s="22"/>
      <c r="B38" s="23"/>
      <c r="C38" s="24"/>
      <c r="D38" s="25"/>
      <c r="E38" s="26"/>
      <c r="F38" s="27"/>
      <c r="G38" s="32"/>
      <c r="H38" s="28"/>
      <c r="K38" s="15"/>
    </row>
    <row r="39">
      <c r="A39" s="27"/>
      <c r="B39" s="23"/>
      <c r="C39" s="24"/>
      <c r="D39" s="25"/>
      <c r="E39" s="26"/>
      <c r="F39" s="27"/>
      <c r="G39" s="26"/>
      <c r="H39" s="28"/>
      <c r="K39" s="15"/>
    </row>
    <row r="40">
      <c r="A40" s="27"/>
      <c r="B40" s="23"/>
      <c r="C40" s="35"/>
      <c r="D40" s="25"/>
      <c r="E40" s="26"/>
      <c r="F40" s="27"/>
      <c r="G40" s="26"/>
      <c r="H40" s="28"/>
      <c r="K40" s="15"/>
    </row>
    <row r="41">
      <c r="A41" s="27"/>
      <c r="B41" s="23"/>
      <c r="C41" s="33"/>
      <c r="D41" s="25"/>
      <c r="E41" s="26"/>
      <c r="F41" s="27"/>
      <c r="G41" s="32"/>
      <c r="H41" s="28"/>
      <c r="K41" s="15"/>
    </row>
    <row r="42">
      <c r="A42" s="27"/>
      <c r="B42" s="23"/>
      <c r="C42" s="24"/>
      <c r="D42" s="25"/>
      <c r="E42" s="26"/>
      <c r="F42" s="27"/>
      <c r="G42" s="26"/>
      <c r="H42" s="28"/>
      <c r="K42" s="15"/>
    </row>
    <row r="43">
      <c r="A43" s="22"/>
      <c r="B43" s="23"/>
      <c r="C43" s="24"/>
      <c r="D43" s="25"/>
      <c r="E43" s="26"/>
      <c r="F43" s="27"/>
      <c r="G43" s="26"/>
      <c r="H43" s="28"/>
      <c r="K43" s="15"/>
    </row>
    <row r="44">
      <c r="A44" s="27"/>
      <c r="B44" s="23"/>
      <c r="C44" s="33"/>
      <c r="D44" s="25"/>
      <c r="E44" s="26"/>
      <c r="F44" s="27"/>
      <c r="G44" s="26"/>
      <c r="H44" s="28"/>
      <c r="K44" s="15"/>
    </row>
  </sheetData>
  <drawing r:id="rId1"/>
</worksheet>
</file>