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Altium\[AKQA-02] Code of Conscience\Fabrication Outputs\2019-09-02\BOM\"/>
    </mc:Choice>
  </mc:AlternateContent>
  <xr:revisionPtr revIDLastSave="0" documentId="13_ncr:1_{10138CB3-0433-485A-BC61-BB87ECAEBD0D}" xr6:coauthVersionLast="44" xr6:coauthVersionMax="44" xr10:uidLastSave="{00000000-0000-0000-0000-000000000000}"/>
  <bookViews>
    <workbookView xWindow="39360" yWindow="1770" windowWidth="35670" windowHeight="16320" xr2:uid="{00000000-000D-0000-FFFF-FFFF00000000}"/>
  </bookViews>
  <sheets>
    <sheet name="BOM" sheetId="1" r:id="rId1"/>
  </sheets>
  <definedNames>
    <definedName name="_xlnm.Print_Titles" localSheetId="0">BOM!$9:$9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G8" i="1"/>
  <c r="F8" i="1"/>
</calcChain>
</file>

<file path=xl/sharedStrings.xml><?xml version="1.0" encoding="utf-8"?>
<sst xmlns="http://schemas.openxmlformats.org/spreadsheetml/2006/main" count="494" uniqueCount="301">
  <si>
    <t>Source Data From:</t>
  </si>
  <si>
    <t>Project:</t>
  </si>
  <si>
    <t>Variant:</t>
  </si>
  <si>
    <t>Report Date:</t>
  </si>
  <si>
    <t>Print Date:</t>
  </si>
  <si>
    <t>Reference</t>
  </si>
  <si>
    <t>Purchase BOM</t>
  </si>
  <si>
    <t>Note:</t>
  </si>
  <si>
    <r>
      <t>Each component is grouped by Manufacturer Part No. and Load column, so it is possible for a single part number to be in multiple rows.</t>
    </r>
    <r>
      <rPr>
        <b/>
        <u/>
        <sz val="10"/>
        <color indexed="8"/>
        <rFont val="Arial"/>
        <family val="2"/>
      </rPr>
      <t xml:space="preserve"> Please ensure DNP parts in "Load" column are not ordered or loaded on to PCB! </t>
    </r>
  </si>
  <si>
    <t>TEKT_COC_V1 PCB.PrjPCB</t>
  </si>
  <si>
    <t>TEKT_CoC_V1</t>
  </si>
  <si>
    <t>None</t>
  </si>
  <si>
    <t>2/09/2019</t>
  </si>
  <si>
    <t>5:41 PM</t>
  </si>
  <si>
    <t>Quantity</t>
  </si>
  <si>
    <t>Designator</t>
  </si>
  <si>
    <t>A1</t>
  </si>
  <si>
    <t>A2</t>
  </si>
  <si>
    <t>C1, C9, C15, C23</t>
  </si>
  <si>
    <t>C2, C8, C16, C21, C25, C26</t>
  </si>
  <si>
    <t>C3, C4</t>
  </si>
  <si>
    <t>C5, C17, C18, C19, C22</t>
  </si>
  <si>
    <t>C6</t>
  </si>
  <si>
    <t>C7, C12, C13, C14</t>
  </si>
  <si>
    <t>C10</t>
  </si>
  <si>
    <t>C11</t>
  </si>
  <si>
    <t>C20</t>
  </si>
  <si>
    <t>C24</t>
  </si>
  <si>
    <t>C27, C28</t>
  </si>
  <si>
    <t>D1</t>
  </si>
  <si>
    <t>D2, D3</t>
  </si>
  <si>
    <t>J1</t>
  </si>
  <si>
    <t>J2</t>
  </si>
  <si>
    <t>L1</t>
  </si>
  <si>
    <t>L2</t>
  </si>
  <si>
    <t>L3</t>
  </si>
  <si>
    <t>L4</t>
  </si>
  <si>
    <t>L5</t>
  </si>
  <si>
    <t>L6</t>
  </si>
  <si>
    <t>L7</t>
  </si>
  <si>
    <t>LED1</t>
  </si>
  <si>
    <t>M1</t>
  </si>
  <si>
    <t>P1</t>
  </si>
  <si>
    <t>P2</t>
  </si>
  <si>
    <t>P3</t>
  </si>
  <si>
    <t>Q1</t>
  </si>
  <si>
    <t>Q2</t>
  </si>
  <si>
    <t>Q3</t>
  </si>
  <si>
    <t>Q4, Q5</t>
  </si>
  <si>
    <t>R1</t>
  </si>
  <si>
    <t>R2</t>
  </si>
  <si>
    <t>R3, R4, R6</t>
  </si>
  <si>
    <t>R5</t>
  </si>
  <si>
    <t>R7, R13</t>
  </si>
  <si>
    <t>R8, R14</t>
  </si>
  <si>
    <t>R9</t>
  </si>
  <si>
    <t>R10</t>
  </si>
  <si>
    <t>R11</t>
  </si>
  <si>
    <t>R12</t>
  </si>
  <si>
    <t>R15, R16, R18</t>
  </si>
  <si>
    <t>R17</t>
  </si>
  <si>
    <t>SW1</t>
  </si>
  <si>
    <t>SW2</t>
  </si>
  <si>
    <t>U1</t>
  </si>
  <si>
    <t>U2, U3</t>
  </si>
  <si>
    <t>U4</t>
  </si>
  <si>
    <t>U5, U7, U8</t>
  </si>
  <si>
    <t>U6</t>
  </si>
  <si>
    <t>U9</t>
  </si>
  <si>
    <t>Value</t>
  </si>
  <si>
    <t>P822601</t>
  </si>
  <si>
    <t>100pF</t>
  </si>
  <si>
    <t>100nF</t>
  </si>
  <si>
    <t>39pF</t>
  </si>
  <si>
    <t>4.7µF</t>
  </si>
  <si>
    <t>4.7pF</t>
  </si>
  <si>
    <t>N.C.</t>
  </si>
  <si>
    <t>3.5pF</t>
  </si>
  <si>
    <t>33pF</t>
  </si>
  <si>
    <t>10nF</t>
  </si>
  <si>
    <t>10µF</t>
  </si>
  <si>
    <t>1.0µF</t>
  </si>
  <si>
    <t>CM1402</t>
  </si>
  <si>
    <t>NSR0620P2T5G</t>
  </si>
  <si>
    <t>MM8130-2600</t>
  </si>
  <si>
    <t>SF72S006VBAR2500</t>
  </si>
  <si>
    <t>68nH</t>
  </si>
  <si>
    <t>5.6nH</t>
  </si>
  <si>
    <t>3.3nH</t>
  </si>
  <si>
    <t>6.8nH</t>
  </si>
  <si>
    <t>1.5nH</t>
  </si>
  <si>
    <t>22nH</t>
  </si>
  <si>
    <t>4.7µH</t>
  </si>
  <si>
    <t>L0603G</t>
  </si>
  <si>
    <t>nRF9160 DEV2</t>
  </si>
  <si>
    <t>U.FL-R-SMT-1</t>
  </si>
  <si>
    <t>Pin Header 2x5, 1.27mm</t>
  </si>
  <si>
    <t>Pin List 1x2, Angled</t>
  </si>
  <si>
    <t>FDG6321C</t>
  </si>
  <si>
    <t>NX3020NAKV</t>
  </si>
  <si>
    <t>FCX690BTA</t>
  </si>
  <si>
    <t>RV2C010UNT2L</t>
  </si>
  <si>
    <t>0R</t>
  </si>
  <si>
    <t>10k</t>
  </si>
  <si>
    <t>3k</t>
  </si>
  <si>
    <t>150k</t>
  </si>
  <si>
    <t>1M0</t>
  </si>
  <si>
    <t>47k</t>
  </si>
  <si>
    <t>68R</t>
  </si>
  <si>
    <t>120k</t>
  </si>
  <si>
    <t>100k</t>
  </si>
  <si>
    <t>10M</t>
  </si>
  <si>
    <t>1k</t>
  </si>
  <si>
    <t>Switch</t>
  </si>
  <si>
    <t>QM14501</t>
  </si>
  <si>
    <t>QM13132</t>
  </si>
  <si>
    <t>XC9236</t>
  </si>
  <si>
    <t>TCK106AG</t>
  </si>
  <si>
    <t>TS27L2IPT</t>
  </si>
  <si>
    <t>AP7333-33SAG-7</t>
  </si>
  <si>
    <t>#Column Name Error:' Rating</t>
  </si>
  <si>
    <t>Comment</t>
  </si>
  <si>
    <t>Description</t>
  </si>
  <si>
    <t>ANTENNA MOLDED 1.575GHZ GPS</t>
  </si>
  <si>
    <t>ANTENNA PRESTTA OCTABAND LTE</t>
  </si>
  <si>
    <t>Capacitor, NP0, ±2%</t>
  </si>
  <si>
    <t>Capacitor, X5R, ±10%</t>
  </si>
  <si>
    <t>Chip Cap 0201</t>
  </si>
  <si>
    <t>Capacitor, X5R, ±20%</t>
  </si>
  <si>
    <t>Not mounted</t>
  </si>
  <si>
    <t>Capacitor, X7R, ±10%</t>
  </si>
  <si>
    <t>Capacitor, 0603, 25V, X5R</t>
  </si>
  <si>
    <t>EMI Network Filter Arrays SIM CARD EMI FILTER WITH ESD PROTECTION</t>
  </si>
  <si>
    <t>20V schottky barrier diode, Vf 350 mV @ 100 mA, Ir 2.0 µA @ 10 V, If 500 mA</t>
  </si>
  <si>
    <t>Coaxial Connector with Switch</t>
  </si>
  <si>
    <t>n 8 (6 + 2) Position Card Connector NANO SIM Surface Mount, Right Angle Gold</t>
  </si>
  <si>
    <t>Chip Inductor</t>
  </si>
  <si>
    <t>Ferrite Inductor, Shielded, 1,04A, 144mOhm</t>
  </si>
  <si>
    <t>LED, Green, 0603, 570nm, Vf=1.7V, 2.24..5.6mcd, - 40 to +100°C</t>
  </si>
  <si>
    <t>nRF9160 MODULE, SiP LGA</t>
  </si>
  <si>
    <t>ONN U.FL RCPT STR 50 OHM SMD</t>
  </si>
  <si>
    <t>Pin Header 2x5, 1.27mm (50mil), SMD, Keying Shroud</t>
  </si>
  <si>
    <t>Pin List 1x2, 2.54mm (100mil), Right Angled, SMD</t>
  </si>
  <si>
    <t>Fairchild, FDG6321C, Dual N &amp; P Channel Digital FET</t>
  </si>
  <si>
    <t>MOSFET 2N-CH 30V 0.2A SOT666</t>
  </si>
  <si>
    <t>45V NPN high gain power transistor</t>
  </si>
  <si>
    <t>N-Channel MOSFET, 20V, 1A, 470mOhm, 400mW</t>
  </si>
  <si>
    <t>Resistor, ±5%, 0.063W</t>
  </si>
  <si>
    <t>Resistor, ±1%, 0.05W</t>
  </si>
  <si>
    <t>Resistor, ±5%, 0.05W</t>
  </si>
  <si>
    <t>SMD slide Switch (ON-ON)</t>
  </si>
  <si>
    <t>GPS, GLONASS, and BeiDou Low Noise Amplifier With Integrated Output SAW Filter, 1.55 to 1.61 GHz, 13.5 dB</t>
  </si>
  <si>
    <t>Single Pole Double Throw Switch</t>
  </si>
  <si>
    <t>600mA Driver Transistor Built-In, Synchronous Step-Down DC/DC Converters</t>
  </si>
  <si>
    <t>IC POWER DIST LOAD SWITCH 4WCSP</t>
  </si>
  <si>
    <t>Precision very low power CMOS dual operational amplifier</t>
  </si>
  <si>
    <t>300mA, Low Quiescent Current, Fast Transient Low Dropout Linear Regulator</t>
  </si>
  <si>
    <t>Manufacturer</t>
  </si>
  <si>
    <t>Molex</t>
  </si>
  <si>
    <t>Ethertronics</t>
  </si>
  <si>
    <t>Murata Electronics North America</t>
  </si>
  <si>
    <t>Taiyo Yuden</t>
  </si>
  <si>
    <t>Samsung Electro-Mechanics</t>
  </si>
  <si>
    <t>ON Semiconductor</t>
  </si>
  <si>
    <t>Murata</t>
  </si>
  <si>
    <t>JAE</t>
  </si>
  <si>
    <t>Osram</t>
  </si>
  <si>
    <t>Nordic Semiconductor ASA</t>
  </si>
  <si>
    <t>Hirose Electric Co Ltd</t>
  </si>
  <si>
    <t>Samtec Inc.</t>
  </si>
  <si>
    <t>Fairchild</t>
  </si>
  <si>
    <t>Nexperia</t>
  </si>
  <si>
    <t>Diodes Incorporated</t>
  </si>
  <si>
    <t>Rohm Semiconductor</t>
  </si>
  <si>
    <t>Stackpole Electronics Inc</t>
  </si>
  <si>
    <t>Yageo</t>
  </si>
  <si>
    <t>KOA Speer Electronics, Inc.</t>
  </si>
  <si>
    <t>Copal Electronics Inc</t>
  </si>
  <si>
    <t>C&amp;K Components</t>
  </si>
  <si>
    <t>Qorvo</t>
  </si>
  <si>
    <t>Torex Semiconductor</t>
  </si>
  <si>
    <t>Toshiba</t>
  </si>
  <si>
    <t>STMicroelectronics</t>
  </si>
  <si>
    <t>Manufacturer Part No.</t>
  </si>
  <si>
    <t>GRM0335C1E101JA01D</t>
  </si>
  <si>
    <t>GRM033R61C104KE84D</t>
  </si>
  <si>
    <t>GRM0335C1H390JA01D</t>
  </si>
  <si>
    <t>ZRB15XR61A475KE01D</t>
  </si>
  <si>
    <t>GRM0335C1H4R7CA01D</t>
  </si>
  <si>
    <t>UMK063CG3R5CTHF</t>
  </si>
  <si>
    <t>GRM0335C1H330JA01D</t>
  </si>
  <si>
    <t>GRM033R61E103KA12D</t>
  </si>
  <si>
    <t>ZRB18AR61E106ME01L</t>
  </si>
  <si>
    <t>CL03A105KP3NSNC</t>
  </si>
  <si>
    <t>CM1402-03CP</t>
  </si>
  <si>
    <t>LQG15HS68NJ02D</t>
  </si>
  <si>
    <t>LQP03TN5N6H02D</t>
  </si>
  <si>
    <t>LQP03TN3N3B02D</t>
  </si>
  <si>
    <t>LQP03TN6N8J02D</t>
  </si>
  <si>
    <t>LQP03TG1N5B02D</t>
  </si>
  <si>
    <t>HKQ0603W22NH-T</t>
  </si>
  <si>
    <t>NR3015T4R7M</t>
  </si>
  <si>
    <t>LG L29K-G2J1-24-Z</t>
  </si>
  <si>
    <t>NRF9160-SICA</t>
  </si>
  <si>
    <t>FTSH-105-01-F-DV-K-TR</t>
  </si>
  <si>
    <t>TSM-102-01-L-SH-A</t>
  </si>
  <si>
    <t>NX3020NAKV,115</t>
  </si>
  <si>
    <t>RMCF0402ZT0R00</t>
  </si>
  <si>
    <t>RC0603F103CS</t>
  </si>
  <si>
    <t>RC0201JR-070RL</t>
  </si>
  <si>
    <t>RC0201FR-073KL</t>
  </si>
  <si>
    <t>RMCF0201FT150K</t>
  </si>
  <si>
    <t>RC0201FR-071ML</t>
  </si>
  <si>
    <t>RC0603F473CS</t>
  </si>
  <si>
    <t>RC0201FR-0768RL</t>
  </si>
  <si>
    <t>RC0201FR-07120KL</t>
  </si>
  <si>
    <t>RC0201FR-07100KL</t>
  </si>
  <si>
    <t>RK73H1HTTC1005F</t>
  </si>
  <si>
    <t>RC0201FR-071KL</t>
  </si>
  <si>
    <t>CJS-1200TA</t>
  </si>
  <si>
    <t>JS202011JAQN</t>
  </si>
  <si>
    <t>XC9236F08CER-G</t>
  </si>
  <si>
    <t>TCK106AG,LF</t>
  </si>
  <si>
    <t>Supplier</t>
  </si>
  <si>
    <t>Digi-Key</t>
  </si>
  <si>
    <t>Mouser</t>
  </si>
  <si>
    <t>Supplier Part No.</t>
  </si>
  <si>
    <t>WM15009CT-ND</t>
  </si>
  <si>
    <t>939-1057-1-ND</t>
  </si>
  <si>
    <t>490-3160-1-ND</t>
  </si>
  <si>
    <t>490-9985-1-ND</t>
  </si>
  <si>
    <t>490-11326-1-ND</t>
  </si>
  <si>
    <t>490-13252-1-ND</t>
  </si>
  <si>
    <t>490-6130-1-ND</t>
  </si>
  <si>
    <t>587-5326-1-ND</t>
  </si>
  <si>
    <t>490-6126-1-ND</t>
  </si>
  <si>
    <t>490-7194-1-ND</t>
  </si>
  <si>
    <t>490-10991-1-ND</t>
  </si>
  <si>
    <t>1276-6795-1-ND</t>
  </si>
  <si>
    <t>CM1402-03CPOSTR-ND</t>
  </si>
  <si>
    <t>NSR0620P2T5GOSCT-ND</t>
  </si>
  <si>
    <t>490-4981-1-ND</t>
  </si>
  <si>
    <t>670-2799-1-ND</t>
  </si>
  <si>
    <t>490-2633-1-ND</t>
  </si>
  <si>
    <t>490-6734-1-ND</t>
  </si>
  <si>
    <t>490-6728-1-ND</t>
  </si>
  <si>
    <t>490-5564-1-ND</t>
  </si>
  <si>
    <t>490-14701-1-ND</t>
  </si>
  <si>
    <t>587-4663-1-ND</t>
  </si>
  <si>
    <t>587-1649-1-ND</t>
  </si>
  <si>
    <t>475-2709-1-ND</t>
  </si>
  <si>
    <t>1490-1074-1-ND</t>
  </si>
  <si>
    <t>H11891DKR-ND</t>
  </si>
  <si>
    <t>SAM13160CT-ND</t>
  </si>
  <si>
    <t>SAM10266-ND</t>
  </si>
  <si>
    <t>FDG6321CCT-ND</t>
  </si>
  <si>
    <t>1727-1287-2-ND</t>
  </si>
  <si>
    <t>FCX690BCT-ND</t>
  </si>
  <si>
    <t>RV2C010UNT2LCT-ND</t>
  </si>
  <si>
    <t>RMCF0402ZT0R00CT-ND</t>
  </si>
  <si>
    <t>1276-3670-1-ND</t>
  </si>
  <si>
    <t>311-0.0NCT-ND</t>
  </si>
  <si>
    <t>YAG2656CT-ND</t>
  </si>
  <si>
    <t>RMCF0201FT150KCT-ND</t>
  </si>
  <si>
    <t>311-1MMCT-ND</t>
  </si>
  <si>
    <t>1276-3701-1-ND</t>
  </si>
  <si>
    <t>YAG2773CT-ND</t>
  </si>
  <si>
    <t>311-120KMCT-ND</t>
  </si>
  <si>
    <t>311-100KMCT-ND</t>
  </si>
  <si>
    <t>2019-RK73H1HTTC1005FCT-ND</t>
  </si>
  <si>
    <t>311-1KMCT-ND</t>
  </si>
  <si>
    <t>563-1021-2-ND</t>
  </si>
  <si>
    <t>CKN10722CT-ND</t>
  </si>
  <si>
    <t>865-XC9236F08CER-G</t>
  </si>
  <si>
    <t>TCK106AGLFTR-ND</t>
  </si>
  <si>
    <t>497-8085-1-ND</t>
  </si>
  <si>
    <t>AP7333-33SAG-7DICT-ND</t>
  </si>
  <si>
    <t>Footprint</t>
  </si>
  <si>
    <t>CAPC0603X03L_C</t>
  </si>
  <si>
    <t>CAPC1005X04L</t>
  </si>
  <si>
    <t>CAPC1608X06L</t>
  </si>
  <si>
    <t>SODFL100X40-2N</t>
  </si>
  <si>
    <t>COAXIAL-SWF</t>
  </si>
  <si>
    <t>INDC1005X04L</t>
  </si>
  <si>
    <t>INDC0603X03L_C</t>
  </si>
  <si>
    <t>TY-NR3015</t>
  </si>
  <si>
    <t>LED_0603_G</t>
  </si>
  <si>
    <t>nRF9160_DEV2_MODULE</t>
  </si>
  <si>
    <t>COAXIAL RF U.FL-R-SMT-1</t>
  </si>
  <si>
    <t>HDR_2x5-SMD-1.27mm-K</t>
  </si>
  <si>
    <t>LIST_ANG_1x2-SMD-2.54MM</t>
  </si>
  <si>
    <t>SOT65P210X100-6N</t>
  </si>
  <si>
    <t>SOT89-150P409X160-3N</t>
  </si>
  <si>
    <t>DFN65P100X40-3L</t>
  </si>
  <si>
    <t>RESC1005X04L</t>
  </si>
  <si>
    <t>RESC0603X03L_C</t>
  </si>
  <si>
    <t>CJS-120xA</t>
  </si>
  <si>
    <t>Switch-Slide-RA-J-Lead-DPDT-8.5x3.5mm</t>
  </si>
  <si>
    <t>USP-6C</t>
  </si>
  <si>
    <t>TSOP65P640X120-8N</t>
  </si>
  <si>
    <t>SOT-23A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</si>
</sst>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9]dd\-mmm\-yy;@"/>
    <numFmt numFmtId="166" formatCode="[$-409]h:mm:ss\ AM/PM;@"/>
  </numFmts>
  <fonts count="16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  <family val="2"/>
    </font>
    <font>
      <b/>
      <sz val="12"/>
      <color indexed="8"/>
      <name val="Arial"/>
      <family val="2"/>
    </font>
    <font>
      <b/>
      <sz val="20"/>
      <color indexed="8"/>
      <name val="Arial"/>
      <family val="2"/>
    </font>
    <font>
      <b/>
      <u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top"/>
    </xf>
    <xf numFmtId="0" fontId="6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left"/>
    </xf>
    <xf numFmtId="0" fontId="11" fillId="2" borderId="0" xfId="0" applyFont="1" applyFill="1" applyBorder="1" applyAlignment="1"/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0" xfId="0" applyFont="1" applyFill="1" applyBorder="1" applyAlignment="1"/>
    <xf numFmtId="0" fontId="3" fillId="2" borderId="3" xfId="0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12" fillId="4" borderId="0" xfId="0" applyFont="1" applyFill="1" applyBorder="1" applyAlignment="1"/>
    <xf numFmtId="0" fontId="12" fillId="4" borderId="5" xfId="0" applyFont="1" applyFill="1" applyBorder="1" applyAlignment="1"/>
    <xf numFmtId="0" fontId="8" fillId="4" borderId="0" xfId="0" applyFont="1" applyFill="1" applyBorder="1" applyAlignment="1"/>
    <xf numFmtId="0" fontId="8" fillId="4" borderId="4" xfId="0" applyFont="1" applyFill="1" applyBorder="1" applyAlignment="1"/>
    <xf numFmtId="0" fontId="9" fillId="4" borderId="8" xfId="0" applyFont="1" applyFill="1" applyBorder="1" applyAlignment="1">
      <alignment vertical="center"/>
    </xf>
    <xf numFmtId="0" fontId="8" fillId="4" borderId="8" xfId="0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5" borderId="11" xfId="0" applyFont="1" applyFill="1" applyBorder="1" applyAlignment="1">
      <alignment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quotePrefix="1" applyFont="1" applyFill="1" applyBorder="1" applyAlignment="1">
      <alignment vertical="top" wrapText="1"/>
    </xf>
    <xf numFmtId="0" fontId="5" fillId="2" borderId="7" xfId="0" quotePrefix="1" applyFont="1" applyFill="1" applyBorder="1" applyAlignment="1">
      <alignment vertical="top" wrapText="1"/>
    </xf>
    <xf numFmtId="0" fontId="14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left"/>
    </xf>
    <xf numFmtId="0" fontId="6" fillId="2" borderId="6" xfId="0" quotePrefix="1" applyFont="1" applyFill="1" applyBorder="1" applyAlignment="1">
      <alignment horizontal="left"/>
    </xf>
    <xf numFmtId="0" fontId="3" fillId="2" borderId="4" xfId="0" quotePrefix="1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96043</xdr:colOff>
      <xdr:row>1</xdr:row>
      <xdr:rowOff>11206</xdr:rowOff>
    </xdr:from>
    <xdr:to>
      <xdr:col>2</xdr:col>
      <xdr:colOff>560295</xdr:colOff>
      <xdr:row>7</xdr:row>
      <xdr:rowOff>122378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5690" y="56030"/>
          <a:ext cx="1013340" cy="1018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64"/>
  <sheetViews>
    <sheetView tabSelected="1" zoomScale="85" zoomScaleNormal="85" workbookViewId="0">
      <pane ySplit="9" topLeftCell="A10" activePane="bottomLeft" state="frozen"/>
      <selection pane="bottomLeft" activeCell="M63" sqref="M63"/>
    </sheetView>
  </sheetViews>
  <sheetFormatPr defaultColWidth="11.42578125" defaultRowHeight="12.75" x14ac:dyDescent="0.2"/>
  <cols>
    <col min="1" max="1" width="1.28515625" style="3" customWidth="1"/>
    <col min="2" max="2" width="8.28515625" style="3" customWidth="1"/>
    <col min="3" max="3" width="38" style="3" customWidth="1"/>
    <col min="4" max="4" width="14.5703125" style="3" customWidth="1"/>
    <col min="5" max="5" width="7.85546875" style="3" customWidth="1"/>
    <col min="6" max="6" width="29.140625" style="6" customWidth="1"/>
    <col min="7" max="7" width="25.7109375" style="3" bestFit="1" customWidth="1"/>
    <col min="8" max="8" width="28.5703125" style="3" bestFit="1" customWidth="1"/>
    <col min="9" max="9" width="23.42578125" style="1" customWidth="1"/>
    <col min="10" max="10" width="18.42578125" style="3" customWidth="1"/>
    <col min="11" max="11" width="21.85546875" style="3" customWidth="1"/>
    <col min="12" max="13" width="15.42578125" style="1" customWidth="1"/>
    <col min="14" max="14" width="9.140625" style="3" customWidth="1"/>
    <col min="15" max="16384" width="11.42578125" style="3"/>
  </cols>
  <sheetData>
    <row r="1" spans="1:13" s="12" customFormat="1" ht="3.75" customHeight="1" thickBot="1" x14ac:dyDescent="0.25">
      <c r="A1" s="26"/>
      <c r="B1" s="31"/>
      <c r="C1" s="31"/>
      <c r="D1" s="31"/>
      <c r="E1" s="31"/>
      <c r="F1" s="31"/>
      <c r="G1" s="28"/>
      <c r="H1" s="29"/>
      <c r="I1" s="29"/>
      <c r="J1" s="29"/>
      <c r="K1" s="29"/>
      <c r="L1" s="29"/>
      <c r="M1" s="29"/>
    </row>
    <row r="2" spans="1:13" s="12" customFormat="1" ht="20.25" customHeight="1" thickBot="1" x14ac:dyDescent="0.25">
      <c r="A2" s="27"/>
      <c r="B2" s="37"/>
      <c r="C2" s="37"/>
      <c r="D2" s="47" t="s">
        <v>6</v>
      </c>
      <c r="E2" s="37"/>
      <c r="F2" s="38"/>
      <c r="G2" s="33"/>
      <c r="H2" s="30"/>
      <c r="I2" s="30"/>
      <c r="J2" s="30"/>
      <c r="K2" s="31"/>
      <c r="L2" s="30"/>
      <c r="M2" s="30"/>
    </row>
    <row r="3" spans="1:13" s="12" customFormat="1" x14ac:dyDescent="0.2">
      <c r="A3" s="27"/>
      <c r="B3" s="13"/>
      <c r="C3" s="13"/>
      <c r="D3" s="13" t="s">
        <v>0</v>
      </c>
      <c r="E3" s="13"/>
      <c r="F3" s="14"/>
      <c r="G3" s="48" t="s">
        <v>9</v>
      </c>
      <c r="H3" s="13"/>
      <c r="I3" s="13"/>
      <c r="J3" s="18" t="s">
        <v>7</v>
      </c>
      <c r="K3" s="18"/>
      <c r="L3" s="13"/>
      <c r="M3" s="13"/>
    </row>
    <row r="4" spans="1:13" s="12" customFormat="1" x14ac:dyDescent="0.2">
      <c r="A4" s="27"/>
      <c r="B4" s="13"/>
      <c r="C4" s="13"/>
      <c r="D4" s="13" t="s">
        <v>1</v>
      </c>
      <c r="E4" s="13"/>
      <c r="F4" s="14"/>
      <c r="G4" s="49" t="s">
        <v>10</v>
      </c>
      <c r="H4" s="19"/>
      <c r="I4" s="20"/>
      <c r="J4" s="51" t="s">
        <v>8</v>
      </c>
      <c r="K4" s="51"/>
      <c r="L4" s="20"/>
      <c r="M4" s="20"/>
    </row>
    <row r="5" spans="1:13" s="12" customFormat="1" x14ac:dyDescent="0.2">
      <c r="A5" s="27"/>
      <c r="B5" s="13"/>
      <c r="C5" s="13"/>
      <c r="D5" s="13" t="s">
        <v>2</v>
      </c>
      <c r="E5" s="13"/>
      <c r="F5" s="14"/>
      <c r="G5" s="48" t="s">
        <v>11</v>
      </c>
      <c r="H5" s="20"/>
      <c r="I5" s="20"/>
      <c r="J5" s="51"/>
      <c r="K5" s="51"/>
      <c r="L5" s="20"/>
      <c r="M5" s="20"/>
    </row>
    <row r="6" spans="1:13" s="12" customFormat="1" ht="1.5" customHeight="1" x14ac:dyDescent="0.2">
      <c r="A6" s="27"/>
      <c r="B6" s="13"/>
      <c r="C6" s="13"/>
      <c r="D6" s="15"/>
      <c r="E6" s="15"/>
      <c r="F6" s="16"/>
      <c r="G6" s="21"/>
      <c r="H6" s="18"/>
      <c r="I6" s="20"/>
      <c r="J6" s="51"/>
      <c r="K6" s="51"/>
      <c r="L6" s="20"/>
      <c r="M6" s="20"/>
    </row>
    <row r="7" spans="1:13" s="12" customFormat="1" x14ac:dyDescent="0.2">
      <c r="A7" s="27"/>
      <c r="B7" s="13"/>
      <c r="C7" s="17"/>
      <c r="D7" s="17" t="s">
        <v>3</v>
      </c>
      <c r="E7" s="17"/>
      <c r="F7" s="50" t="s">
        <v>12</v>
      </c>
      <c r="G7" s="50" t="s">
        <v>13</v>
      </c>
      <c r="H7" s="17"/>
      <c r="I7" s="17"/>
      <c r="J7" s="51"/>
      <c r="K7" s="51"/>
      <c r="L7" s="17"/>
      <c r="M7" s="17"/>
    </row>
    <row r="8" spans="1:13" s="12" customFormat="1" x14ac:dyDescent="0.2">
      <c r="A8" s="27"/>
      <c r="B8" s="20"/>
      <c r="C8" s="20"/>
      <c r="D8" s="20" t="s">
        <v>4</v>
      </c>
      <c r="E8" s="20"/>
      <c r="F8" s="22">
        <f ca="1">TODAY()</f>
        <v>43710</v>
      </c>
      <c r="G8" s="23">
        <f ca="1">NOW()</f>
        <v>43710.772551504633</v>
      </c>
      <c r="H8" s="17"/>
      <c r="I8" s="17"/>
      <c r="J8" s="52"/>
      <c r="K8" s="52"/>
      <c r="L8" s="17"/>
      <c r="M8" s="17"/>
    </row>
    <row r="9" spans="1:13" ht="14.25" customHeight="1" x14ac:dyDescent="0.2">
      <c r="A9" s="27"/>
      <c r="B9" s="34" t="s">
        <v>14</v>
      </c>
      <c r="C9" s="34" t="s">
        <v>15</v>
      </c>
      <c r="D9" s="32" t="s">
        <v>69</v>
      </c>
      <c r="E9" s="32" t="s">
        <v>120</v>
      </c>
      <c r="F9" s="32" t="s">
        <v>121</v>
      </c>
      <c r="G9" s="32" t="s">
        <v>122</v>
      </c>
      <c r="H9" s="32" t="s">
        <v>157</v>
      </c>
      <c r="I9" s="32" t="s">
        <v>183</v>
      </c>
      <c r="J9" s="32" t="s">
        <v>223</v>
      </c>
      <c r="K9" s="32" t="s">
        <v>226</v>
      </c>
      <c r="L9" s="39" t="s">
        <v>277</v>
      </c>
      <c r="M9" s="39" t="s">
        <v>5</v>
      </c>
    </row>
    <row r="10" spans="1:13" ht="22.5" x14ac:dyDescent="0.2">
      <c r="A10" s="27"/>
      <c r="B10" s="35">
        <v>1</v>
      </c>
      <c r="C10" s="35" t="s">
        <v>16</v>
      </c>
      <c r="D10" s="24">
        <v>1462350001</v>
      </c>
      <c r="E10" s="24"/>
      <c r="F10" s="24">
        <v>1462350001</v>
      </c>
      <c r="G10" s="24" t="s">
        <v>123</v>
      </c>
      <c r="H10" s="45" t="s">
        <v>158</v>
      </c>
      <c r="I10" s="24">
        <v>1462350001</v>
      </c>
      <c r="J10" s="24" t="s">
        <v>224</v>
      </c>
      <c r="K10" s="44" t="s">
        <v>227</v>
      </c>
      <c r="L10" s="40">
        <v>1462350001</v>
      </c>
      <c r="M10" s="40" t="str">
        <f t="shared" ref="M10:M41" si="0">LEFT($G$4&amp;": "&amp;C10,47)</f>
        <v>TEKT_CoC_V1: A1</v>
      </c>
    </row>
    <row r="11" spans="1:13" ht="22.5" x14ac:dyDescent="0.2">
      <c r="A11" s="27"/>
      <c r="B11" s="36">
        <v>1</v>
      </c>
      <c r="C11" s="36" t="s">
        <v>17</v>
      </c>
      <c r="D11" s="25" t="s">
        <v>70</v>
      </c>
      <c r="E11" s="25"/>
      <c r="F11" s="25" t="s">
        <v>70</v>
      </c>
      <c r="G11" s="25" t="s">
        <v>124</v>
      </c>
      <c r="H11" s="46" t="s">
        <v>159</v>
      </c>
      <c r="I11" s="25" t="s">
        <v>70</v>
      </c>
      <c r="J11" s="25" t="s">
        <v>224</v>
      </c>
      <c r="K11" s="43" t="s">
        <v>228</v>
      </c>
      <c r="L11" s="41" t="s">
        <v>70</v>
      </c>
      <c r="M11" s="42" t="str">
        <f t="shared" si="0"/>
        <v>TEKT_CoC_V1: A2</v>
      </c>
    </row>
    <row r="12" spans="1:13" ht="22.5" x14ac:dyDescent="0.2">
      <c r="A12" s="27"/>
      <c r="B12" s="35">
        <v>4</v>
      </c>
      <c r="C12" s="35" t="s">
        <v>18</v>
      </c>
      <c r="D12" s="24" t="s">
        <v>71</v>
      </c>
      <c r="E12" s="24"/>
      <c r="F12" s="24" t="s">
        <v>71</v>
      </c>
      <c r="G12" s="24" t="s">
        <v>125</v>
      </c>
      <c r="H12" s="45" t="s">
        <v>160</v>
      </c>
      <c r="I12" s="24" t="s">
        <v>184</v>
      </c>
      <c r="J12" s="24" t="s">
        <v>224</v>
      </c>
      <c r="K12" s="44" t="s">
        <v>229</v>
      </c>
      <c r="L12" s="40" t="s">
        <v>278</v>
      </c>
      <c r="M12" s="40" t="str">
        <f t="shared" si="0"/>
        <v>TEKT_CoC_V1: C1, C9, C15, C23</v>
      </c>
    </row>
    <row r="13" spans="1:13" ht="33.75" x14ac:dyDescent="0.2">
      <c r="A13" s="27"/>
      <c r="B13" s="36">
        <v>6</v>
      </c>
      <c r="C13" s="36" t="s">
        <v>19</v>
      </c>
      <c r="D13" s="25" t="s">
        <v>72</v>
      </c>
      <c r="E13" s="25"/>
      <c r="F13" s="25" t="s">
        <v>72</v>
      </c>
      <c r="G13" s="25" t="s">
        <v>126</v>
      </c>
      <c r="H13" s="46" t="s">
        <v>160</v>
      </c>
      <c r="I13" s="25" t="s">
        <v>185</v>
      </c>
      <c r="J13" s="25" t="s">
        <v>224</v>
      </c>
      <c r="K13" s="43" t="s">
        <v>230</v>
      </c>
      <c r="L13" s="41" t="s">
        <v>278</v>
      </c>
      <c r="M13" s="42" t="str">
        <f t="shared" si="0"/>
        <v>TEKT_CoC_V1: C2, C8, C16, C21, C25, C26</v>
      </c>
    </row>
    <row r="14" spans="1:13" ht="22.5" x14ac:dyDescent="0.2">
      <c r="A14" s="27"/>
      <c r="B14" s="35">
        <v>2</v>
      </c>
      <c r="C14" s="35" t="s">
        <v>20</v>
      </c>
      <c r="D14" s="24" t="s">
        <v>73</v>
      </c>
      <c r="E14" s="24"/>
      <c r="F14" s="24" t="s">
        <v>73</v>
      </c>
      <c r="G14" s="24" t="s">
        <v>127</v>
      </c>
      <c r="H14" s="45" t="s">
        <v>160</v>
      </c>
      <c r="I14" s="24" t="s">
        <v>186</v>
      </c>
      <c r="J14" s="24" t="s">
        <v>224</v>
      </c>
      <c r="K14" s="44" t="s">
        <v>231</v>
      </c>
      <c r="L14" s="40" t="s">
        <v>278</v>
      </c>
      <c r="M14" s="40" t="str">
        <f t="shared" si="0"/>
        <v>TEKT_CoC_V1: C3, C4</v>
      </c>
    </row>
    <row r="15" spans="1:13" ht="22.5" x14ac:dyDescent="0.2">
      <c r="A15" s="27"/>
      <c r="B15" s="36">
        <v>5</v>
      </c>
      <c r="C15" s="36" t="s">
        <v>21</v>
      </c>
      <c r="D15" s="25" t="s">
        <v>74</v>
      </c>
      <c r="E15" s="25"/>
      <c r="F15" s="25" t="s">
        <v>74</v>
      </c>
      <c r="G15" s="25" t="s">
        <v>128</v>
      </c>
      <c r="H15" s="46" t="s">
        <v>160</v>
      </c>
      <c r="I15" s="25" t="s">
        <v>187</v>
      </c>
      <c r="J15" s="25" t="s">
        <v>224</v>
      </c>
      <c r="K15" s="43" t="s">
        <v>232</v>
      </c>
      <c r="L15" s="41" t="s">
        <v>279</v>
      </c>
      <c r="M15" s="42" t="str">
        <f t="shared" si="0"/>
        <v>TEKT_CoC_V1: C5, C17, C18, C19, C22</v>
      </c>
    </row>
    <row r="16" spans="1:13" x14ac:dyDescent="0.2">
      <c r="A16" s="27"/>
      <c r="B16" s="35">
        <v>1</v>
      </c>
      <c r="C16" s="35" t="s">
        <v>22</v>
      </c>
      <c r="D16" s="24" t="s">
        <v>75</v>
      </c>
      <c r="E16" s="24"/>
      <c r="F16" s="24" t="s">
        <v>75</v>
      </c>
      <c r="G16" s="24" t="s">
        <v>127</v>
      </c>
      <c r="H16" s="45" t="s">
        <v>160</v>
      </c>
      <c r="I16" s="24" t="s">
        <v>188</v>
      </c>
      <c r="J16" s="24" t="s">
        <v>224</v>
      </c>
      <c r="K16" s="44" t="s">
        <v>233</v>
      </c>
      <c r="L16" s="40" t="s">
        <v>278</v>
      </c>
      <c r="M16" s="40" t="str">
        <f t="shared" si="0"/>
        <v>TEKT_CoC_V1: C6</v>
      </c>
    </row>
    <row r="17" spans="1:13" ht="22.5" x14ac:dyDescent="0.2">
      <c r="A17" s="27"/>
      <c r="B17" s="36">
        <v>4</v>
      </c>
      <c r="C17" s="36" t="s">
        <v>23</v>
      </c>
      <c r="D17" s="25" t="s">
        <v>76</v>
      </c>
      <c r="E17" s="25"/>
      <c r="F17" s="25" t="s">
        <v>76</v>
      </c>
      <c r="G17" s="25" t="s">
        <v>129</v>
      </c>
      <c r="H17" s="46"/>
      <c r="I17" s="25"/>
      <c r="J17" s="25"/>
      <c r="K17" s="43"/>
      <c r="L17" s="41" t="s">
        <v>278</v>
      </c>
      <c r="M17" s="42" t="str">
        <f t="shared" si="0"/>
        <v>TEKT_CoC_V1: C7, C12, C13, C14</v>
      </c>
    </row>
    <row r="18" spans="1:13" x14ac:dyDescent="0.2">
      <c r="A18" s="27"/>
      <c r="B18" s="35">
        <v>1</v>
      </c>
      <c r="C18" s="35" t="s">
        <v>24</v>
      </c>
      <c r="D18" s="24" t="s">
        <v>77</v>
      </c>
      <c r="E18" s="24"/>
      <c r="F18" s="24" t="s">
        <v>77</v>
      </c>
      <c r="G18" s="24" t="s">
        <v>127</v>
      </c>
      <c r="H18" s="45" t="s">
        <v>161</v>
      </c>
      <c r="I18" s="24" t="s">
        <v>189</v>
      </c>
      <c r="J18" s="24" t="s">
        <v>224</v>
      </c>
      <c r="K18" s="44" t="s">
        <v>234</v>
      </c>
      <c r="L18" s="40" t="s">
        <v>278</v>
      </c>
      <c r="M18" s="40" t="str">
        <f t="shared" si="0"/>
        <v>TEKT_CoC_V1: C10</v>
      </c>
    </row>
    <row r="19" spans="1:13" x14ac:dyDescent="0.2">
      <c r="A19" s="27"/>
      <c r="B19" s="36">
        <v>1</v>
      </c>
      <c r="C19" s="36" t="s">
        <v>25</v>
      </c>
      <c r="D19" s="25" t="s">
        <v>78</v>
      </c>
      <c r="E19" s="25"/>
      <c r="F19" s="25" t="s">
        <v>78</v>
      </c>
      <c r="G19" s="25" t="s">
        <v>127</v>
      </c>
      <c r="H19" s="46" t="s">
        <v>160</v>
      </c>
      <c r="I19" s="25" t="s">
        <v>190</v>
      </c>
      <c r="J19" s="25" t="s">
        <v>224</v>
      </c>
      <c r="K19" s="43" t="s">
        <v>235</v>
      </c>
      <c r="L19" s="41" t="s">
        <v>278</v>
      </c>
      <c r="M19" s="42" t="str">
        <f t="shared" si="0"/>
        <v>TEKT_CoC_V1: C11</v>
      </c>
    </row>
    <row r="20" spans="1:13" x14ac:dyDescent="0.2">
      <c r="A20" s="27"/>
      <c r="B20" s="35">
        <v>1</v>
      </c>
      <c r="C20" s="35" t="s">
        <v>26</v>
      </c>
      <c r="D20" s="24" t="s">
        <v>79</v>
      </c>
      <c r="E20" s="24"/>
      <c r="F20" s="24" t="s">
        <v>79</v>
      </c>
      <c r="G20" s="24" t="s">
        <v>130</v>
      </c>
      <c r="H20" s="45" t="s">
        <v>160</v>
      </c>
      <c r="I20" s="24" t="s">
        <v>191</v>
      </c>
      <c r="J20" s="24" t="s">
        <v>224</v>
      </c>
      <c r="K20" s="44" t="s">
        <v>236</v>
      </c>
      <c r="L20" s="40" t="s">
        <v>278</v>
      </c>
      <c r="M20" s="40" t="str">
        <f t="shared" si="0"/>
        <v>TEKT_CoC_V1: C20</v>
      </c>
    </row>
    <row r="21" spans="1:13" x14ac:dyDescent="0.2">
      <c r="A21" s="27"/>
      <c r="B21" s="36">
        <v>1</v>
      </c>
      <c r="C21" s="36" t="s">
        <v>27</v>
      </c>
      <c r="D21" s="25" t="s">
        <v>80</v>
      </c>
      <c r="E21" s="25"/>
      <c r="F21" s="25" t="s">
        <v>80</v>
      </c>
      <c r="G21" s="25" t="s">
        <v>131</v>
      </c>
      <c r="H21" s="46" t="s">
        <v>160</v>
      </c>
      <c r="I21" s="25" t="s">
        <v>192</v>
      </c>
      <c r="J21" s="25" t="s">
        <v>224</v>
      </c>
      <c r="K21" s="43" t="s">
        <v>237</v>
      </c>
      <c r="L21" s="41" t="s">
        <v>280</v>
      </c>
      <c r="M21" s="42" t="str">
        <f t="shared" si="0"/>
        <v>TEKT_CoC_V1: C24</v>
      </c>
    </row>
    <row r="22" spans="1:13" ht="22.5" x14ac:dyDescent="0.2">
      <c r="A22" s="27"/>
      <c r="B22" s="35">
        <v>2</v>
      </c>
      <c r="C22" s="35" t="s">
        <v>28</v>
      </c>
      <c r="D22" s="24" t="s">
        <v>81</v>
      </c>
      <c r="E22" s="24"/>
      <c r="F22" s="24" t="s">
        <v>81</v>
      </c>
      <c r="G22" s="24" t="s">
        <v>126</v>
      </c>
      <c r="H22" s="45" t="s">
        <v>162</v>
      </c>
      <c r="I22" s="24" t="s">
        <v>193</v>
      </c>
      <c r="J22" s="24" t="s">
        <v>224</v>
      </c>
      <c r="K22" s="44" t="s">
        <v>238</v>
      </c>
      <c r="L22" s="40" t="s">
        <v>278</v>
      </c>
      <c r="M22" s="40" t="str">
        <f t="shared" si="0"/>
        <v>TEKT_CoC_V1: C27, C28</v>
      </c>
    </row>
    <row r="23" spans="1:13" ht="33.75" x14ac:dyDescent="0.2">
      <c r="A23" s="27"/>
      <c r="B23" s="36">
        <v>1</v>
      </c>
      <c r="C23" s="36" t="s">
        <v>29</v>
      </c>
      <c r="D23" s="25" t="s">
        <v>82</v>
      </c>
      <c r="E23" s="25"/>
      <c r="F23" s="25" t="s">
        <v>82</v>
      </c>
      <c r="G23" s="25" t="s">
        <v>132</v>
      </c>
      <c r="H23" s="46" t="s">
        <v>163</v>
      </c>
      <c r="I23" s="25" t="s">
        <v>194</v>
      </c>
      <c r="J23" s="25" t="s">
        <v>224</v>
      </c>
      <c r="K23" s="43" t="s">
        <v>239</v>
      </c>
      <c r="L23" s="41" t="s">
        <v>82</v>
      </c>
      <c r="M23" s="42" t="str">
        <f t="shared" si="0"/>
        <v>TEKT_CoC_V1: D1</v>
      </c>
    </row>
    <row r="24" spans="1:13" ht="33.75" x14ac:dyDescent="0.2">
      <c r="A24" s="27"/>
      <c r="B24" s="35">
        <v>2</v>
      </c>
      <c r="C24" s="35" t="s">
        <v>30</v>
      </c>
      <c r="D24" s="24" t="s">
        <v>83</v>
      </c>
      <c r="E24" s="24"/>
      <c r="F24" s="24" t="s">
        <v>83</v>
      </c>
      <c r="G24" s="24" t="s">
        <v>133</v>
      </c>
      <c r="H24" s="45" t="s">
        <v>163</v>
      </c>
      <c r="I24" s="24" t="s">
        <v>83</v>
      </c>
      <c r="J24" s="24" t="s">
        <v>224</v>
      </c>
      <c r="K24" s="44" t="s">
        <v>240</v>
      </c>
      <c r="L24" s="40" t="s">
        <v>281</v>
      </c>
      <c r="M24" s="40" t="str">
        <f t="shared" si="0"/>
        <v>TEKT_CoC_V1: D2, D3</v>
      </c>
    </row>
    <row r="25" spans="1:13" x14ac:dyDescent="0.2">
      <c r="A25" s="27"/>
      <c r="B25" s="36">
        <v>1</v>
      </c>
      <c r="C25" s="36" t="s">
        <v>31</v>
      </c>
      <c r="D25" s="25" t="s">
        <v>84</v>
      </c>
      <c r="E25" s="25"/>
      <c r="F25" s="25" t="s">
        <v>84</v>
      </c>
      <c r="G25" s="25" t="s">
        <v>134</v>
      </c>
      <c r="H25" s="46" t="s">
        <v>164</v>
      </c>
      <c r="I25" s="25" t="s">
        <v>84</v>
      </c>
      <c r="J25" s="25" t="s">
        <v>224</v>
      </c>
      <c r="K25" s="43" t="s">
        <v>241</v>
      </c>
      <c r="L25" s="41" t="s">
        <v>282</v>
      </c>
      <c r="M25" s="42" t="str">
        <f t="shared" si="0"/>
        <v>TEKT_CoC_V1: J1</v>
      </c>
    </row>
    <row r="26" spans="1:13" ht="33.75" x14ac:dyDescent="0.2">
      <c r="A26" s="27"/>
      <c r="B26" s="35">
        <v>1</v>
      </c>
      <c r="C26" s="35" t="s">
        <v>32</v>
      </c>
      <c r="D26" s="24" t="s">
        <v>85</v>
      </c>
      <c r="E26" s="24"/>
      <c r="F26" s="24" t="s">
        <v>85</v>
      </c>
      <c r="G26" s="24" t="s">
        <v>135</v>
      </c>
      <c r="H26" s="45" t="s">
        <v>165</v>
      </c>
      <c r="I26" s="24" t="s">
        <v>85</v>
      </c>
      <c r="J26" s="24" t="s">
        <v>224</v>
      </c>
      <c r="K26" s="44" t="s">
        <v>242</v>
      </c>
      <c r="L26" s="40" t="s">
        <v>85</v>
      </c>
      <c r="M26" s="40" t="str">
        <f t="shared" si="0"/>
        <v>TEKT_CoC_V1: J2</v>
      </c>
    </row>
    <row r="27" spans="1:13" x14ac:dyDescent="0.2">
      <c r="A27" s="27"/>
      <c r="B27" s="36">
        <v>1</v>
      </c>
      <c r="C27" s="36" t="s">
        <v>33</v>
      </c>
      <c r="D27" s="25" t="s">
        <v>86</v>
      </c>
      <c r="E27" s="25"/>
      <c r="F27" s="25" t="s">
        <v>86</v>
      </c>
      <c r="G27" s="25" t="s">
        <v>136</v>
      </c>
      <c r="H27" s="46" t="s">
        <v>160</v>
      </c>
      <c r="I27" s="25" t="s">
        <v>195</v>
      </c>
      <c r="J27" s="25" t="s">
        <v>224</v>
      </c>
      <c r="K27" s="43" t="s">
        <v>243</v>
      </c>
      <c r="L27" s="41" t="s">
        <v>283</v>
      </c>
      <c r="M27" s="42" t="str">
        <f t="shared" si="0"/>
        <v>TEKT_CoC_V1: L1</v>
      </c>
    </row>
    <row r="28" spans="1:13" x14ac:dyDescent="0.2">
      <c r="A28" s="27"/>
      <c r="B28" s="35">
        <v>1</v>
      </c>
      <c r="C28" s="35" t="s">
        <v>34</v>
      </c>
      <c r="D28" s="24" t="s">
        <v>87</v>
      </c>
      <c r="E28" s="24"/>
      <c r="F28" s="24" t="s">
        <v>87</v>
      </c>
      <c r="G28" s="24" t="s">
        <v>136</v>
      </c>
      <c r="H28" s="45" t="s">
        <v>160</v>
      </c>
      <c r="I28" s="24" t="s">
        <v>196</v>
      </c>
      <c r="J28" s="24" t="s">
        <v>224</v>
      </c>
      <c r="K28" s="44" t="s">
        <v>244</v>
      </c>
      <c r="L28" s="40" t="s">
        <v>284</v>
      </c>
      <c r="M28" s="40" t="str">
        <f t="shared" si="0"/>
        <v>TEKT_CoC_V1: L2</v>
      </c>
    </row>
    <row r="29" spans="1:13" x14ac:dyDescent="0.2">
      <c r="A29" s="27"/>
      <c r="B29" s="36">
        <v>1</v>
      </c>
      <c r="C29" s="36" t="s">
        <v>35</v>
      </c>
      <c r="D29" s="25" t="s">
        <v>88</v>
      </c>
      <c r="E29" s="25"/>
      <c r="F29" s="25" t="s">
        <v>88</v>
      </c>
      <c r="G29" s="25" t="s">
        <v>136</v>
      </c>
      <c r="H29" s="46" t="s">
        <v>160</v>
      </c>
      <c r="I29" s="25" t="s">
        <v>197</v>
      </c>
      <c r="J29" s="25" t="s">
        <v>224</v>
      </c>
      <c r="K29" s="43" t="s">
        <v>245</v>
      </c>
      <c r="L29" s="41" t="s">
        <v>284</v>
      </c>
      <c r="M29" s="42" t="str">
        <f t="shared" si="0"/>
        <v>TEKT_CoC_V1: L3</v>
      </c>
    </row>
    <row r="30" spans="1:13" x14ac:dyDescent="0.2">
      <c r="A30" s="27"/>
      <c r="B30" s="35">
        <v>1</v>
      </c>
      <c r="C30" s="35" t="s">
        <v>36</v>
      </c>
      <c r="D30" s="24" t="s">
        <v>89</v>
      </c>
      <c r="E30" s="24"/>
      <c r="F30" s="24" t="s">
        <v>89</v>
      </c>
      <c r="G30" s="24" t="s">
        <v>136</v>
      </c>
      <c r="H30" s="45" t="s">
        <v>160</v>
      </c>
      <c r="I30" s="24" t="s">
        <v>198</v>
      </c>
      <c r="J30" s="24" t="s">
        <v>224</v>
      </c>
      <c r="K30" s="44" t="s">
        <v>246</v>
      </c>
      <c r="L30" s="40" t="s">
        <v>284</v>
      </c>
      <c r="M30" s="40" t="str">
        <f t="shared" si="0"/>
        <v>TEKT_CoC_V1: L4</v>
      </c>
    </row>
    <row r="31" spans="1:13" x14ac:dyDescent="0.2">
      <c r="A31" s="27"/>
      <c r="B31" s="36">
        <v>1</v>
      </c>
      <c r="C31" s="36" t="s">
        <v>37</v>
      </c>
      <c r="D31" s="25" t="s">
        <v>90</v>
      </c>
      <c r="E31" s="25"/>
      <c r="F31" s="25" t="s">
        <v>90</v>
      </c>
      <c r="G31" s="25" t="s">
        <v>136</v>
      </c>
      <c r="H31" s="46" t="s">
        <v>160</v>
      </c>
      <c r="I31" s="25" t="s">
        <v>199</v>
      </c>
      <c r="J31" s="25" t="s">
        <v>224</v>
      </c>
      <c r="K31" s="43" t="s">
        <v>247</v>
      </c>
      <c r="L31" s="41" t="s">
        <v>284</v>
      </c>
      <c r="M31" s="42" t="str">
        <f t="shared" si="0"/>
        <v>TEKT_CoC_V1: L5</v>
      </c>
    </row>
    <row r="32" spans="1:13" x14ac:dyDescent="0.2">
      <c r="A32" s="27"/>
      <c r="B32" s="35">
        <v>1</v>
      </c>
      <c r="C32" s="35" t="s">
        <v>38</v>
      </c>
      <c r="D32" s="24" t="s">
        <v>91</v>
      </c>
      <c r="E32" s="24"/>
      <c r="F32" s="24" t="s">
        <v>91</v>
      </c>
      <c r="G32" s="24" t="s">
        <v>136</v>
      </c>
      <c r="H32" s="45" t="s">
        <v>161</v>
      </c>
      <c r="I32" s="24" t="s">
        <v>200</v>
      </c>
      <c r="J32" s="24" t="s">
        <v>224</v>
      </c>
      <c r="K32" s="44" t="s">
        <v>248</v>
      </c>
      <c r="L32" s="40" t="s">
        <v>284</v>
      </c>
      <c r="M32" s="40" t="str">
        <f t="shared" si="0"/>
        <v>TEKT_CoC_V1: L6</v>
      </c>
    </row>
    <row r="33" spans="1:13" ht="22.5" x14ac:dyDescent="0.2">
      <c r="A33" s="27"/>
      <c r="B33" s="36">
        <v>1</v>
      </c>
      <c r="C33" s="36" t="s">
        <v>39</v>
      </c>
      <c r="D33" s="25" t="s">
        <v>92</v>
      </c>
      <c r="E33" s="25"/>
      <c r="F33" s="25" t="s">
        <v>92</v>
      </c>
      <c r="G33" s="25" t="s">
        <v>137</v>
      </c>
      <c r="H33" s="46" t="s">
        <v>161</v>
      </c>
      <c r="I33" s="25" t="s">
        <v>201</v>
      </c>
      <c r="J33" s="25" t="s">
        <v>224</v>
      </c>
      <c r="K33" s="43" t="s">
        <v>249</v>
      </c>
      <c r="L33" s="41" t="s">
        <v>285</v>
      </c>
      <c r="M33" s="42" t="str">
        <f t="shared" si="0"/>
        <v>TEKT_CoC_V1: L7</v>
      </c>
    </row>
    <row r="34" spans="1:13" ht="33.75" x14ac:dyDescent="0.2">
      <c r="A34" s="27"/>
      <c r="B34" s="35">
        <v>1</v>
      </c>
      <c r="C34" s="35" t="s">
        <v>40</v>
      </c>
      <c r="D34" s="24" t="s">
        <v>93</v>
      </c>
      <c r="E34" s="24"/>
      <c r="F34" s="24" t="s">
        <v>93</v>
      </c>
      <c r="G34" s="24" t="s">
        <v>138</v>
      </c>
      <c r="H34" s="45" t="s">
        <v>166</v>
      </c>
      <c r="I34" s="24" t="s">
        <v>202</v>
      </c>
      <c r="J34" s="24" t="s">
        <v>224</v>
      </c>
      <c r="K34" s="44" t="s">
        <v>250</v>
      </c>
      <c r="L34" s="40" t="s">
        <v>286</v>
      </c>
      <c r="M34" s="40" t="str">
        <f t="shared" si="0"/>
        <v>TEKT_CoC_V1: LED1</v>
      </c>
    </row>
    <row r="35" spans="1:13" ht="22.5" x14ac:dyDescent="0.2">
      <c r="A35" s="27"/>
      <c r="B35" s="36">
        <v>1</v>
      </c>
      <c r="C35" s="36" t="s">
        <v>41</v>
      </c>
      <c r="D35" s="25" t="s">
        <v>94</v>
      </c>
      <c r="E35" s="25"/>
      <c r="F35" s="25" t="s">
        <v>94</v>
      </c>
      <c r="G35" s="25" t="s">
        <v>139</v>
      </c>
      <c r="H35" s="46" t="s">
        <v>167</v>
      </c>
      <c r="I35" s="25" t="s">
        <v>203</v>
      </c>
      <c r="J35" s="25" t="s">
        <v>224</v>
      </c>
      <c r="K35" s="43" t="s">
        <v>251</v>
      </c>
      <c r="L35" s="41" t="s">
        <v>287</v>
      </c>
      <c r="M35" s="42" t="str">
        <f t="shared" si="0"/>
        <v>TEKT_CoC_V1: M1</v>
      </c>
    </row>
    <row r="36" spans="1:13" ht="22.5" x14ac:dyDescent="0.2">
      <c r="A36" s="27"/>
      <c r="B36" s="35">
        <v>1</v>
      </c>
      <c r="C36" s="35" t="s">
        <v>42</v>
      </c>
      <c r="D36" s="24" t="s">
        <v>95</v>
      </c>
      <c r="E36" s="24"/>
      <c r="F36" s="24" t="s">
        <v>95</v>
      </c>
      <c r="G36" s="24" t="s">
        <v>140</v>
      </c>
      <c r="H36" s="45" t="s">
        <v>168</v>
      </c>
      <c r="I36" s="24" t="s">
        <v>95</v>
      </c>
      <c r="J36" s="24" t="s">
        <v>224</v>
      </c>
      <c r="K36" s="44" t="s">
        <v>252</v>
      </c>
      <c r="L36" s="40" t="s">
        <v>288</v>
      </c>
      <c r="M36" s="40" t="str">
        <f t="shared" si="0"/>
        <v>TEKT_CoC_V1: P1</v>
      </c>
    </row>
    <row r="37" spans="1:13" ht="22.5" x14ac:dyDescent="0.2">
      <c r="A37" s="27"/>
      <c r="B37" s="36">
        <v>1</v>
      </c>
      <c r="C37" s="36" t="s">
        <v>43</v>
      </c>
      <c r="D37" s="25" t="s">
        <v>96</v>
      </c>
      <c r="E37" s="25"/>
      <c r="F37" s="25" t="s">
        <v>96</v>
      </c>
      <c r="G37" s="25" t="s">
        <v>141</v>
      </c>
      <c r="H37" s="46" t="s">
        <v>169</v>
      </c>
      <c r="I37" s="25" t="s">
        <v>204</v>
      </c>
      <c r="J37" s="25" t="s">
        <v>224</v>
      </c>
      <c r="K37" s="43" t="s">
        <v>253</v>
      </c>
      <c r="L37" s="41" t="s">
        <v>289</v>
      </c>
      <c r="M37" s="42" t="str">
        <f t="shared" si="0"/>
        <v>TEKT_CoC_V1: P2</v>
      </c>
    </row>
    <row r="38" spans="1:13" ht="22.5" x14ac:dyDescent="0.2">
      <c r="A38" s="27"/>
      <c r="B38" s="35">
        <v>1</v>
      </c>
      <c r="C38" s="35" t="s">
        <v>44</v>
      </c>
      <c r="D38" s="24" t="s">
        <v>97</v>
      </c>
      <c r="E38" s="24"/>
      <c r="F38" s="24" t="s">
        <v>97</v>
      </c>
      <c r="G38" s="24" t="s">
        <v>142</v>
      </c>
      <c r="H38" s="45" t="s">
        <v>169</v>
      </c>
      <c r="I38" s="24" t="s">
        <v>205</v>
      </c>
      <c r="J38" s="24" t="s">
        <v>224</v>
      </c>
      <c r="K38" s="44" t="s">
        <v>254</v>
      </c>
      <c r="L38" s="40" t="s">
        <v>290</v>
      </c>
      <c r="M38" s="40" t="str">
        <f t="shared" si="0"/>
        <v>TEKT_CoC_V1: P3</v>
      </c>
    </row>
    <row r="39" spans="1:13" ht="22.5" x14ac:dyDescent="0.2">
      <c r="A39" s="27"/>
      <c r="B39" s="36">
        <v>1</v>
      </c>
      <c r="C39" s="36" t="s">
        <v>45</v>
      </c>
      <c r="D39" s="25" t="s">
        <v>98</v>
      </c>
      <c r="E39" s="25"/>
      <c r="F39" s="25" t="s">
        <v>98</v>
      </c>
      <c r="G39" s="25" t="s">
        <v>143</v>
      </c>
      <c r="H39" s="46" t="s">
        <v>170</v>
      </c>
      <c r="I39" s="25" t="s">
        <v>98</v>
      </c>
      <c r="J39" s="25" t="s">
        <v>224</v>
      </c>
      <c r="K39" s="43" t="s">
        <v>255</v>
      </c>
      <c r="L39" s="41" t="s">
        <v>291</v>
      </c>
      <c r="M39" s="42" t="str">
        <f t="shared" si="0"/>
        <v>TEKT_CoC_V1: Q1</v>
      </c>
    </row>
    <row r="40" spans="1:13" x14ac:dyDescent="0.2">
      <c r="A40" s="27"/>
      <c r="B40" s="35">
        <v>1</v>
      </c>
      <c r="C40" s="35" t="s">
        <v>46</v>
      </c>
      <c r="D40" s="24" t="s">
        <v>99</v>
      </c>
      <c r="E40" s="24"/>
      <c r="F40" s="24" t="s">
        <v>99</v>
      </c>
      <c r="G40" s="24" t="s">
        <v>144</v>
      </c>
      <c r="H40" s="45" t="s">
        <v>171</v>
      </c>
      <c r="I40" s="24" t="s">
        <v>206</v>
      </c>
      <c r="J40" s="24" t="s">
        <v>224</v>
      </c>
      <c r="K40" s="44" t="s">
        <v>256</v>
      </c>
      <c r="L40" s="40" t="s">
        <v>99</v>
      </c>
      <c r="M40" s="40" t="str">
        <f t="shared" si="0"/>
        <v>TEKT_CoC_V1: Q2</v>
      </c>
    </row>
    <row r="41" spans="1:13" ht="22.5" x14ac:dyDescent="0.2">
      <c r="A41" s="27"/>
      <c r="B41" s="36">
        <v>1</v>
      </c>
      <c r="C41" s="36" t="s">
        <v>47</v>
      </c>
      <c r="D41" s="25" t="s">
        <v>100</v>
      </c>
      <c r="E41" s="25"/>
      <c r="F41" s="25" t="s">
        <v>100</v>
      </c>
      <c r="G41" s="25" t="s">
        <v>145</v>
      </c>
      <c r="H41" s="46" t="s">
        <v>172</v>
      </c>
      <c r="I41" s="25" t="s">
        <v>100</v>
      </c>
      <c r="J41" s="25" t="s">
        <v>224</v>
      </c>
      <c r="K41" s="43" t="s">
        <v>257</v>
      </c>
      <c r="L41" s="41" t="s">
        <v>292</v>
      </c>
      <c r="M41" s="42" t="str">
        <f t="shared" si="0"/>
        <v>TEKT_CoC_V1: Q3</v>
      </c>
    </row>
    <row r="42" spans="1:13" ht="22.5" x14ac:dyDescent="0.2">
      <c r="A42" s="27"/>
      <c r="B42" s="35">
        <v>2</v>
      </c>
      <c r="C42" s="35" t="s">
        <v>48</v>
      </c>
      <c r="D42" s="24" t="s">
        <v>101</v>
      </c>
      <c r="E42" s="24"/>
      <c r="F42" s="24" t="s">
        <v>101</v>
      </c>
      <c r="G42" s="24" t="s">
        <v>146</v>
      </c>
      <c r="H42" s="45" t="s">
        <v>173</v>
      </c>
      <c r="I42" s="24" t="s">
        <v>101</v>
      </c>
      <c r="J42" s="24" t="s">
        <v>224</v>
      </c>
      <c r="K42" s="44" t="s">
        <v>258</v>
      </c>
      <c r="L42" s="40" t="s">
        <v>293</v>
      </c>
      <c r="M42" s="40" t="str">
        <f t="shared" ref="M42:M62" si="1">LEFT($G$4&amp;": "&amp;C42,47)</f>
        <v>TEKT_CoC_V1: Q4, Q5</v>
      </c>
    </row>
    <row r="43" spans="1:13" x14ac:dyDescent="0.2">
      <c r="A43" s="27"/>
      <c r="B43" s="36">
        <v>1</v>
      </c>
      <c r="C43" s="36" t="s">
        <v>49</v>
      </c>
      <c r="D43" s="25" t="s">
        <v>102</v>
      </c>
      <c r="E43" s="25"/>
      <c r="F43" s="25" t="s">
        <v>102</v>
      </c>
      <c r="G43" s="25" t="s">
        <v>147</v>
      </c>
      <c r="H43" s="46" t="s">
        <v>174</v>
      </c>
      <c r="I43" s="25" t="s">
        <v>207</v>
      </c>
      <c r="J43" s="25" t="s">
        <v>224</v>
      </c>
      <c r="K43" s="43" t="s">
        <v>259</v>
      </c>
      <c r="L43" s="41" t="s">
        <v>294</v>
      </c>
      <c r="M43" s="42" t="str">
        <f t="shared" si="1"/>
        <v>TEKT_CoC_V1: R1</v>
      </c>
    </row>
    <row r="44" spans="1:13" x14ac:dyDescent="0.2">
      <c r="A44" s="27"/>
      <c r="B44" s="35">
        <v>1</v>
      </c>
      <c r="C44" s="35" t="s">
        <v>50</v>
      </c>
      <c r="D44" s="24" t="s">
        <v>103</v>
      </c>
      <c r="E44" s="24"/>
      <c r="F44" s="24" t="s">
        <v>103</v>
      </c>
      <c r="G44" s="24" t="s">
        <v>148</v>
      </c>
      <c r="H44" s="45" t="s">
        <v>162</v>
      </c>
      <c r="I44" s="24" t="s">
        <v>208</v>
      </c>
      <c r="J44" s="24" t="s">
        <v>224</v>
      </c>
      <c r="K44" s="44" t="s">
        <v>260</v>
      </c>
      <c r="L44" s="40" t="s">
        <v>295</v>
      </c>
      <c r="M44" s="40" t="str">
        <f t="shared" si="1"/>
        <v>TEKT_CoC_V1: R2</v>
      </c>
    </row>
    <row r="45" spans="1:13" ht="22.5" x14ac:dyDescent="0.2">
      <c r="A45" s="27"/>
      <c r="B45" s="36">
        <v>3</v>
      </c>
      <c r="C45" s="36" t="s">
        <v>51</v>
      </c>
      <c r="D45" s="25" t="s">
        <v>102</v>
      </c>
      <c r="E45" s="25"/>
      <c r="F45" s="25" t="s">
        <v>102</v>
      </c>
      <c r="G45" s="25" t="s">
        <v>149</v>
      </c>
      <c r="H45" s="46" t="s">
        <v>175</v>
      </c>
      <c r="I45" s="25" t="s">
        <v>209</v>
      </c>
      <c r="J45" s="25" t="s">
        <v>224</v>
      </c>
      <c r="K45" s="43" t="s">
        <v>261</v>
      </c>
      <c r="L45" s="41" t="s">
        <v>295</v>
      </c>
      <c r="M45" s="42" t="str">
        <f t="shared" si="1"/>
        <v>TEKT_CoC_V1: R3, R4, R6</v>
      </c>
    </row>
    <row r="46" spans="1:13" x14ac:dyDescent="0.2">
      <c r="A46" s="27"/>
      <c r="B46" s="35">
        <v>1</v>
      </c>
      <c r="C46" s="35" t="s">
        <v>52</v>
      </c>
      <c r="D46" s="24" t="s">
        <v>104</v>
      </c>
      <c r="E46" s="24"/>
      <c r="F46" s="24" t="s">
        <v>104</v>
      </c>
      <c r="G46" s="24" t="s">
        <v>148</v>
      </c>
      <c r="H46" s="45" t="s">
        <v>175</v>
      </c>
      <c r="I46" s="24" t="s">
        <v>210</v>
      </c>
      <c r="J46" s="24" t="s">
        <v>224</v>
      </c>
      <c r="K46" s="44" t="s">
        <v>262</v>
      </c>
      <c r="L46" s="40" t="s">
        <v>295</v>
      </c>
      <c r="M46" s="40" t="str">
        <f t="shared" si="1"/>
        <v>TEKT_CoC_V1: R5</v>
      </c>
    </row>
    <row r="47" spans="1:13" ht="22.5" x14ac:dyDescent="0.2">
      <c r="A47" s="27"/>
      <c r="B47" s="36">
        <v>2</v>
      </c>
      <c r="C47" s="36" t="s">
        <v>53</v>
      </c>
      <c r="D47" s="25" t="s">
        <v>105</v>
      </c>
      <c r="E47" s="25"/>
      <c r="F47" s="25" t="s">
        <v>105</v>
      </c>
      <c r="G47" s="25" t="s">
        <v>148</v>
      </c>
      <c r="H47" s="46" t="s">
        <v>174</v>
      </c>
      <c r="I47" s="25" t="s">
        <v>211</v>
      </c>
      <c r="J47" s="25" t="s">
        <v>224</v>
      </c>
      <c r="K47" s="43" t="s">
        <v>263</v>
      </c>
      <c r="L47" s="41" t="s">
        <v>295</v>
      </c>
      <c r="M47" s="42" t="str">
        <f t="shared" si="1"/>
        <v>TEKT_CoC_V1: R7, R13</v>
      </c>
    </row>
    <row r="48" spans="1:13" ht="22.5" x14ac:dyDescent="0.2">
      <c r="A48" s="27"/>
      <c r="B48" s="35">
        <v>2</v>
      </c>
      <c r="C48" s="35" t="s">
        <v>54</v>
      </c>
      <c r="D48" s="24" t="s">
        <v>106</v>
      </c>
      <c r="E48" s="24"/>
      <c r="F48" s="24" t="s">
        <v>106</v>
      </c>
      <c r="G48" s="24" t="s">
        <v>148</v>
      </c>
      <c r="H48" s="45" t="s">
        <v>175</v>
      </c>
      <c r="I48" s="24" t="s">
        <v>212</v>
      </c>
      <c r="J48" s="24" t="s">
        <v>224</v>
      </c>
      <c r="K48" s="44" t="s">
        <v>264</v>
      </c>
      <c r="L48" s="40" t="s">
        <v>295</v>
      </c>
      <c r="M48" s="40" t="str">
        <f t="shared" si="1"/>
        <v>TEKT_CoC_V1: R8, R14</v>
      </c>
    </row>
    <row r="49" spans="1:13" x14ac:dyDescent="0.2">
      <c r="A49" s="27"/>
      <c r="B49" s="36">
        <v>1</v>
      </c>
      <c r="C49" s="36" t="s">
        <v>55</v>
      </c>
      <c r="D49" s="25" t="s">
        <v>107</v>
      </c>
      <c r="E49" s="25"/>
      <c r="F49" s="25" t="s">
        <v>107</v>
      </c>
      <c r="G49" s="25" t="s">
        <v>148</v>
      </c>
      <c r="H49" s="46" t="s">
        <v>162</v>
      </c>
      <c r="I49" s="25" t="s">
        <v>213</v>
      </c>
      <c r="J49" s="25" t="s">
        <v>224</v>
      </c>
      <c r="K49" s="43" t="s">
        <v>265</v>
      </c>
      <c r="L49" s="41" t="s">
        <v>295</v>
      </c>
      <c r="M49" s="42" t="str">
        <f t="shared" si="1"/>
        <v>TEKT_CoC_V1: R9</v>
      </c>
    </row>
    <row r="50" spans="1:13" x14ac:dyDescent="0.2">
      <c r="A50" s="27"/>
      <c r="B50" s="35">
        <v>1</v>
      </c>
      <c r="C50" s="35" t="s">
        <v>56</v>
      </c>
      <c r="D50" s="24" t="s">
        <v>108</v>
      </c>
      <c r="E50" s="24"/>
      <c r="F50" s="24" t="s">
        <v>108</v>
      </c>
      <c r="G50" s="24" t="s">
        <v>148</v>
      </c>
      <c r="H50" s="45" t="s">
        <v>175</v>
      </c>
      <c r="I50" s="24" t="s">
        <v>214</v>
      </c>
      <c r="J50" s="24" t="s">
        <v>224</v>
      </c>
      <c r="K50" s="44" t="s">
        <v>266</v>
      </c>
      <c r="L50" s="40" t="s">
        <v>295</v>
      </c>
      <c r="M50" s="40" t="str">
        <f t="shared" si="1"/>
        <v>TEKT_CoC_V1: R10</v>
      </c>
    </row>
    <row r="51" spans="1:13" x14ac:dyDescent="0.2">
      <c r="A51" s="27"/>
      <c r="B51" s="36">
        <v>1</v>
      </c>
      <c r="C51" s="36" t="s">
        <v>57</v>
      </c>
      <c r="D51" s="25" t="s">
        <v>109</v>
      </c>
      <c r="E51" s="25"/>
      <c r="F51" s="25" t="s">
        <v>109</v>
      </c>
      <c r="G51" s="25" t="s">
        <v>148</v>
      </c>
      <c r="H51" s="46" t="s">
        <v>175</v>
      </c>
      <c r="I51" s="25" t="s">
        <v>215</v>
      </c>
      <c r="J51" s="25" t="s">
        <v>224</v>
      </c>
      <c r="K51" s="43" t="s">
        <v>267</v>
      </c>
      <c r="L51" s="41" t="s">
        <v>295</v>
      </c>
      <c r="M51" s="42" t="str">
        <f t="shared" si="1"/>
        <v>TEKT_CoC_V1: R11</v>
      </c>
    </row>
    <row r="52" spans="1:13" x14ac:dyDescent="0.2">
      <c r="A52" s="27"/>
      <c r="B52" s="35">
        <v>1</v>
      </c>
      <c r="C52" s="35" t="s">
        <v>58</v>
      </c>
      <c r="D52" s="24" t="s">
        <v>110</v>
      </c>
      <c r="E52" s="24"/>
      <c r="F52" s="24" t="s">
        <v>110</v>
      </c>
      <c r="G52" s="24" t="s">
        <v>148</v>
      </c>
      <c r="H52" s="45" t="s">
        <v>175</v>
      </c>
      <c r="I52" s="24" t="s">
        <v>216</v>
      </c>
      <c r="J52" s="24" t="s">
        <v>224</v>
      </c>
      <c r="K52" s="44" t="s">
        <v>268</v>
      </c>
      <c r="L52" s="40" t="s">
        <v>295</v>
      </c>
      <c r="M52" s="40" t="str">
        <f t="shared" si="1"/>
        <v>TEKT_CoC_V1: R12</v>
      </c>
    </row>
    <row r="53" spans="1:13" ht="22.5" x14ac:dyDescent="0.2">
      <c r="A53" s="27"/>
      <c r="B53" s="36">
        <v>3</v>
      </c>
      <c r="C53" s="36" t="s">
        <v>59</v>
      </c>
      <c r="D53" s="25" t="s">
        <v>111</v>
      </c>
      <c r="E53" s="25"/>
      <c r="F53" s="25" t="s">
        <v>111</v>
      </c>
      <c r="G53" s="25" t="s">
        <v>148</v>
      </c>
      <c r="H53" s="46" t="s">
        <v>176</v>
      </c>
      <c r="I53" s="25" t="s">
        <v>217</v>
      </c>
      <c r="J53" s="25" t="s">
        <v>224</v>
      </c>
      <c r="K53" s="43" t="s">
        <v>269</v>
      </c>
      <c r="L53" s="41" t="s">
        <v>295</v>
      </c>
      <c r="M53" s="42" t="str">
        <f t="shared" si="1"/>
        <v>TEKT_CoC_V1: R15, R16, R18</v>
      </c>
    </row>
    <row r="54" spans="1:13" x14ac:dyDescent="0.2">
      <c r="A54" s="27"/>
      <c r="B54" s="35">
        <v>1</v>
      </c>
      <c r="C54" s="35" t="s">
        <v>60</v>
      </c>
      <c r="D54" s="24" t="s">
        <v>112</v>
      </c>
      <c r="E54" s="24"/>
      <c r="F54" s="24" t="s">
        <v>112</v>
      </c>
      <c r="G54" s="24" t="s">
        <v>148</v>
      </c>
      <c r="H54" s="45" t="s">
        <v>175</v>
      </c>
      <c r="I54" s="24" t="s">
        <v>218</v>
      </c>
      <c r="J54" s="24" t="s">
        <v>224</v>
      </c>
      <c r="K54" s="44" t="s">
        <v>270</v>
      </c>
      <c r="L54" s="40" t="s">
        <v>295</v>
      </c>
      <c r="M54" s="40" t="str">
        <f t="shared" si="1"/>
        <v>TEKT_CoC_V1: R17</v>
      </c>
    </row>
    <row r="55" spans="1:13" ht="22.5" x14ac:dyDescent="0.2">
      <c r="A55" s="27"/>
      <c r="B55" s="36">
        <v>1</v>
      </c>
      <c r="C55" s="36" t="s">
        <v>61</v>
      </c>
      <c r="D55" s="25" t="s">
        <v>113</v>
      </c>
      <c r="E55" s="25"/>
      <c r="F55" s="25" t="s">
        <v>113</v>
      </c>
      <c r="G55" s="25" t="s">
        <v>150</v>
      </c>
      <c r="H55" s="46" t="s">
        <v>177</v>
      </c>
      <c r="I55" s="25" t="s">
        <v>219</v>
      </c>
      <c r="J55" s="25" t="s">
        <v>224</v>
      </c>
      <c r="K55" s="43" t="s">
        <v>271</v>
      </c>
      <c r="L55" s="41" t="s">
        <v>296</v>
      </c>
      <c r="M55" s="42" t="str">
        <f t="shared" si="1"/>
        <v>TEKT_CoC_V1: SW1</v>
      </c>
    </row>
    <row r="56" spans="1:13" ht="33.75" x14ac:dyDescent="0.2">
      <c r="A56" s="27"/>
      <c r="B56" s="35">
        <v>1</v>
      </c>
      <c r="C56" s="35" t="s">
        <v>62</v>
      </c>
      <c r="D56" s="24" t="s">
        <v>113</v>
      </c>
      <c r="E56" s="24"/>
      <c r="F56" s="24" t="s">
        <v>113</v>
      </c>
      <c r="G56" s="24" t="s">
        <v>150</v>
      </c>
      <c r="H56" s="45" t="s">
        <v>178</v>
      </c>
      <c r="I56" s="24" t="s">
        <v>220</v>
      </c>
      <c r="J56" s="24" t="s">
        <v>224</v>
      </c>
      <c r="K56" s="44" t="s">
        <v>272</v>
      </c>
      <c r="L56" s="40" t="s">
        <v>297</v>
      </c>
      <c r="M56" s="40" t="str">
        <f t="shared" si="1"/>
        <v>TEKT_CoC_V1: SW2</v>
      </c>
    </row>
    <row r="57" spans="1:13" ht="45" x14ac:dyDescent="0.2">
      <c r="A57" s="27"/>
      <c r="B57" s="36">
        <v>1</v>
      </c>
      <c r="C57" s="36" t="s">
        <v>63</v>
      </c>
      <c r="D57" s="25" t="s">
        <v>114</v>
      </c>
      <c r="E57" s="25"/>
      <c r="F57" s="25" t="s">
        <v>114</v>
      </c>
      <c r="G57" s="25" t="s">
        <v>151</v>
      </c>
      <c r="H57" s="46" t="s">
        <v>179</v>
      </c>
      <c r="I57" s="25" t="s">
        <v>114</v>
      </c>
      <c r="J57" s="25" t="s">
        <v>179</v>
      </c>
      <c r="K57" s="43" t="s">
        <v>114</v>
      </c>
      <c r="L57" s="41" t="s">
        <v>114</v>
      </c>
      <c r="M57" s="42" t="str">
        <f t="shared" si="1"/>
        <v>TEKT_CoC_V1: U1</v>
      </c>
    </row>
    <row r="58" spans="1:13" ht="22.5" x14ac:dyDescent="0.2">
      <c r="A58" s="27"/>
      <c r="B58" s="35">
        <v>2</v>
      </c>
      <c r="C58" s="35" t="s">
        <v>64</v>
      </c>
      <c r="D58" s="24" t="s">
        <v>115</v>
      </c>
      <c r="E58" s="24"/>
      <c r="F58" s="24" t="s">
        <v>115</v>
      </c>
      <c r="G58" s="24" t="s">
        <v>152</v>
      </c>
      <c r="H58" s="45" t="s">
        <v>179</v>
      </c>
      <c r="I58" s="24" t="s">
        <v>115</v>
      </c>
      <c r="J58" s="24" t="s">
        <v>179</v>
      </c>
      <c r="K58" s="44" t="s">
        <v>115</v>
      </c>
      <c r="L58" s="40" t="s">
        <v>115</v>
      </c>
      <c r="M58" s="40" t="str">
        <f t="shared" si="1"/>
        <v>TEKT_CoC_V1: U2, U3</v>
      </c>
    </row>
    <row r="59" spans="1:13" ht="33.75" x14ac:dyDescent="0.2">
      <c r="A59" s="27"/>
      <c r="B59" s="36">
        <v>1</v>
      </c>
      <c r="C59" s="36" t="s">
        <v>65</v>
      </c>
      <c r="D59" s="25" t="s">
        <v>116</v>
      </c>
      <c r="E59" s="25"/>
      <c r="F59" s="25" t="s">
        <v>116</v>
      </c>
      <c r="G59" s="25" t="s">
        <v>153</v>
      </c>
      <c r="H59" s="46" t="s">
        <v>180</v>
      </c>
      <c r="I59" s="25" t="s">
        <v>221</v>
      </c>
      <c r="J59" s="25" t="s">
        <v>225</v>
      </c>
      <c r="K59" s="43" t="s">
        <v>273</v>
      </c>
      <c r="L59" s="41" t="s">
        <v>298</v>
      </c>
      <c r="M59" s="42" t="str">
        <f t="shared" si="1"/>
        <v>TEKT_CoC_V1: U4</v>
      </c>
    </row>
    <row r="60" spans="1:13" ht="22.5" x14ac:dyDescent="0.2">
      <c r="A60" s="27"/>
      <c r="B60" s="35">
        <v>3</v>
      </c>
      <c r="C60" s="35" t="s">
        <v>66</v>
      </c>
      <c r="D60" s="24" t="s">
        <v>117</v>
      </c>
      <c r="E60" s="24"/>
      <c r="F60" s="24" t="s">
        <v>117</v>
      </c>
      <c r="G60" s="24" t="s">
        <v>154</v>
      </c>
      <c r="H60" s="45" t="s">
        <v>181</v>
      </c>
      <c r="I60" s="24" t="s">
        <v>222</v>
      </c>
      <c r="J60" s="24" t="s">
        <v>224</v>
      </c>
      <c r="K60" s="44" t="s">
        <v>274</v>
      </c>
      <c r="L60" s="40" t="s">
        <v>117</v>
      </c>
      <c r="M60" s="40" t="str">
        <f t="shared" si="1"/>
        <v>TEKT_CoC_V1: U5, U7, U8</v>
      </c>
    </row>
    <row r="61" spans="1:13" ht="22.5" x14ac:dyDescent="0.2">
      <c r="A61" s="27"/>
      <c r="B61" s="36">
        <v>1</v>
      </c>
      <c r="C61" s="36" t="s">
        <v>67</v>
      </c>
      <c r="D61" s="25" t="s">
        <v>118</v>
      </c>
      <c r="E61" s="25"/>
      <c r="F61" s="25" t="s">
        <v>118</v>
      </c>
      <c r="G61" s="25" t="s">
        <v>155</v>
      </c>
      <c r="H61" s="46" t="s">
        <v>182</v>
      </c>
      <c r="I61" s="25" t="s">
        <v>118</v>
      </c>
      <c r="J61" s="25" t="s">
        <v>224</v>
      </c>
      <c r="K61" s="43" t="s">
        <v>275</v>
      </c>
      <c r="L61" s="41" t="s">
        <v>299</v>
      </c>
      <c r="M61" s="42" t="str">
        <f t="shared" si="1"/>
        <v>TEKT_CoC_V1: U6</v>
      </c>
    </row>
    <row r="62" spans="1:13" ht="34.5" thickBot="1" x14ac:dyDescent="0.25">
      <c r="A62" s="27"/>
      <c r="B62" s="35">
        <v>1</v>
      </c>
      <c r="C62" s="35" t="s">
        <v>68</v>
      </c>
      <c r="D62" s="24" t="s">
        <v>119</v>
      </c>
      <c r="E62" s="24"/>
      <c r="F62" s="24" t="s">
        <v>119</v>
      </c>
      <c r="G62" s="24" t="s">
        <v>156</v>
      </c>
      <c r="H62" s="45" t="s">
        <v>172</v>
      </c>
      <c r="I62" s="24" t="s">
        <v>119</v>
      </c>
      <c r="J62" s="24" t="s">
        <v>224</v>
      </c>
      <c r="K62" s="44" t="s">
        <v>276</v>
      </c>
      <c r="L62" s="40" t="s">
        <v>300</v>
      </c>
      <c r="M62" s="40" t="str">
        <f t="shared" si="1"/>
        <v>TEKT_CoC_V1: U9</v>
      </c>
    </row>
    <row r="63" spans="1:13" x14ac:dyDescent="0.2">
      <c r="A63" s="4"/>
      <c r="B63" s="8"/>
      <c r="C63" s="8"/>
      <c r="D63" s="8"/>
      <c r="E63" s="8"/>
      <c r="F63" s="9"/>
      <c r="G63" s="8"/>
      <c r="H63" s="8"/>
      <c r="I63" s="10"/>
      <c r="J63" s="8"/>
      <c r="K63" s="8"/>
      <c r="L63" s="11"/>
      <c r="M63" s="11"/>
    </row>
    <row r="64" spans="1:13" x14ac:dyDescent="0.2">
      <c r="B64" s="5"/>
      <c r="C64" s="5"/>
      <c r="E64" s="5"/>
      <c r="F64" s="7"/>
      <c r="I64" s="2"/>
      <c r="L64" s="2"/>
      <c r="M64" s="2"/>
    </row>
  </sheetData>
  <mergeCells count="1">
    <mergeCell ref="J4:K8"/>
  </mergeCells>
  <phoneticPr fontId="2" type="noConversion"/>
  <conditionalFormatting sqref="B9:L9">
    <cfRule type="cellIs" dxfId="2" priority="60" stopIfTrue="1" operator="equal">
      <formula>"NO"</formula>
    </cfRule>
  </conditionalFormatting>
  <conditionalFormatting sqref="M9">
    <cfRule type="cellIs" dxfId="1" priority="59" stopIfTrue="1" operator="equal">
      <formula>"NO"</formula>
    </cfRule>
  </conditionalFormatting>
  <conditionalFormatting sqref="H10:K62">
    <cfRule type="cellIs" dxfId="0" priority="64" operator="equal">
      <formula>#REF!</formula>
    </cfRule>
  </conditionalFormatting>
  <pageMargins left="0.35433070866141736" right="0.27559055118110237" top="0.51181102362204722" bottom="0.39370078740157483" header="0" footer="0"/>
  <pageSetup paperSize="9" scale="58" fitToHeight="0" orientation="landscape" blackAndWhite="1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Ng</dc:creator>
  <cp:lastModifiedBy>Matt</cp:lastModifiedBy>
  <cp:lastPrinted>2019-09-02T08:32:23Z</cp:lastPrinted>
  <dcterms:created xsi:type="dcterms:W3CDTF">2004-05-26T01:39:55Z</dcterms:created>
  <dcterms:modified xsi:type="dcterms:W3CDTF">2019-09-02T08:32:31Z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