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DAF8E4E6-FD11-427D-942A-27F118B22F74}" xr6:coauthVersionLast="47" xr6:coauthVersionMax="47" xr10:uidLastSave="{00000000-0000-0000-0000-000000000000}"/>
  <bookViews>
    <workbookView xWindow="-120" yWindow="-120" windowWidth="38640" windowHeight="21120" tabRatio="500" activeTab="2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5" i="4"/>
  <c r="F4" i="4"/>
  <c r="AF31" i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<sst xmlns="http://schemas.openxmlformats.org/spreadsheetml/2006/main" count="354" uniqueCount="323">
  <si>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</si>
  <si>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</si>
  <si>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</si>
  <si>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</si>
  <si>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</si>
  <si>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</si>
  <si>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</si>
  <si>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</si>
  <si>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</si>
  <si>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</si>
  <si>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</si>
  <si>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</si>
  <si>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</si>
  <si>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</si>
  <si>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</si>
  <si>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</si>
  <si>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</si>
  <si>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</si>
  <si>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</si>
  <si>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</si>
  <si>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</si>
  <si>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</si>
  <si>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</si>
  <si>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</si>
  <si>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</si>
  <si>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</si>
  <si>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</si>
  <si>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</si>
  <si>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</si>
  <si>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</si>
  <si>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</si>
  <si>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</si>
  <si>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</si>
  <si>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</si>
  <si>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</si>
  <si>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</si>
  <si>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</si>
  <si>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</si>
  <si>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</si>
  <si>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</si>
  <si>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</si>
  <si>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</si>
  <si>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</si>
  <si>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</si>
  <si>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</si>
  <si>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</si>
  <si>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</si>
  <si>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</si>
  <si>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</si>
  <si>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</si>
  <si>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</si>
  <si>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</si>
  <si>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</si>
  <si>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</si>
  <si>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</si>
  <si>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</si>
  <si>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</si>
  <si>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</si>
  <si>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</si>
  <si>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</si>
  <si>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</si>
  <si>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</si>
  <si>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</si>
  <si>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</si>
  <si>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</si>
  <si>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</si>
  <si>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</si>
  <si>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</si>
  <si>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</si>
  <si>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</si>
  <si>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</si>
  <si>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</si>
  <si>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</si>
  <si>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</si>
  <si>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</si>
  <si>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</si>
  <si>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</si>
  <si>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</si>
  <si>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</si>
  <si>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</si>
  <si>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</si>
  <si>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</si>
  <si>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</si>
  <si>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</si>
  <si>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</si>
  <si>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</si>
  <si>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</si>
  <si>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</si>
  <si>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</si>
  <si>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</si>
  <si>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</si>
  <si>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</si>
  <si>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</si>
  <si>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</si>
  <si>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</si>
  <si>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</si>
  <si>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</si>
  <si>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</si>
  <si>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</si>
  <si>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</si>
  <si>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</si>
  <si>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</si>
  <si>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</si>
  <si>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</si>
  <si>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</si>
  <si>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</si>
  <si>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</si>
  <si>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</si>
  <si>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</si>
  <si>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</si>
  <si>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</si>
  <si>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</si>
  <si>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</si>
  <si>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</si>
  <si>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</si>
  <si>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</si>
  <si>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</si>
  <si>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</si>
  <si>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</si>
  <si>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</si>
  <si>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</si>
  <si>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</si>
  <si>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</si>
  <si>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</si>
  <si>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</si>
  <si>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</si>
  <si>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</si>
  <si>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</si>
  <si>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</si>
  <si>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</si>
  <si>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</si>
  <si>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</si>
  <si>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</si>
  <si>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</si>
  <si>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</si>
  <si>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</si>
  <si>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</si>
  <si>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</si>
  <si>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</si>
  <si>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</si>
  <si>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</si>
  <si>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</si>
  <si>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</si>
  <si>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</si>
  <si>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</si>
  <si>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</si>
  <si>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</si>
  <si>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</si>
  <si>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</si>
  <si>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</si>
  <si>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</si>
  <si>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</si>
  <si>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</si>
  <si>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</si>
  <si>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</si>
  <si>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</si>
  <si>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</si>
  <si>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</si>
  <si>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</si>
  <si>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</si>
  <si>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</si>
  <si>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</si>
  <si>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</si>
  <si>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</si>
  <si>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</si>
  <si>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</si>
  <si>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</si>
  <si>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</si>
  <si>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</si>
  <si>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</si>
  <si>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</si>
  <si>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</si>
  <si>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</si>
  <si>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</si>
  <si>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</si>
  <si>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</si>
  <si>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</si>
  <si>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</si>
  <si>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</si>
  <si>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</si>
  <si>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</si>
  <si>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</si>
  <si>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</si>
  <si>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</si>
  <si>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</si>
  <si>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</si>
  <si>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</si>
  <si>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</si>
  <si>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</si>
  <si>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</si>
  <si>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</si>
  <si>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</si>
  <si>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</si>
  <si>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</si>
  <si>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</si>
  <si>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</si>
  <si>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</si>
  <si>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</si>
  <si>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</si>
  <si>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</si>
  <si>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</si>
  <si>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</si>
  <si>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</si>
  <si>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</si>
  <si>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</si>
  <si>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</si>
  <si>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</si>
  <si>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</si>
  <si>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</si>
  <si>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</si>
  <si>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</si>
  <si>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</si>
  <si>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</si>
  <si>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</si>
  <si>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</si>
  <si>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</si>
  <si>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</si>
  <si>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</si>
  <si>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</si>
  <si>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</si>
  <si>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</si>
  <si>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</si>
  <si>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</si>
  <si>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</si>
  <si>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ПР1. Git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</si>
  <si>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</si>
  <si>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</si>
  <si>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</si>
  <si>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</si>
  <si>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</si>
  <si>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</si>
  <si>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</si>
  <si>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</si>
  <si>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</si>
  <si>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</si>
  <si>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</si>
  <si>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</si>
  <si>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</si>
  <si>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</si>
  <si>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</si>
  <si>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</si>
  <si>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</si>
  <si>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</si>
  <si>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</si>
  <si>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</si>
  <si>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</si>
  <si>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</si>
  <si>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</si>
  <si>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</si>
  <si>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</si>
  <si>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</si>
  <si>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</si>
  <si>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</si>
  <si>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ПР2. Human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</si>
  <si>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</si>
  <si>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</si>
  <si>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</si>
  <si>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</si>
  <si>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</si>
  <si>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</si>
  <si>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</si>
  <si>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</si>
  <si>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</si>
  <si>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</si>
  <si>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</si>
  <si>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</si>
  <si>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</si>
  <si>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</si>
  <si>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</si>
  <si>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</si>
  <si>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</si>
  <si>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</si>
  <si>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</si>
  <si>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</si>
  <si>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</si>
  <si>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ПР0. Git</t>
  </si>
  <si>
    <t>ПР1. Class</t>
  </si>
  <si>
    <t>ПР2. Наследование. Threads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</si>
  <si>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</si>
  <si>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</si>
  <si>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</si>
  <si>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</si>
  <si>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</si>
  <si>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</si>
  <si>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</si>
  <si>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</si>
  <si>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</si>
  <si>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</si>
  <si>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</si>
  <si>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https://github.com/iken4ik/Oop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</si>
  <si>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</si>
  <si>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</si>
  <si>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</si>
  <si>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</si>
  <si>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</si>
  <si>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</si>
  <si>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</si>
  <si>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</si>
  <si>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</si>
  <si>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ПР.1 Основы ООП.</t>
  </si>
  <si>
    <t>Global List</t>
  </si>
  <si>
    <t>Visual Programming</t>
  </si>
  <si>
    <t>ПР1. Основы ООП.</t>
  </si>
  <si>
    <t>ПР2. Наследование. Thread.</t>
  </si>
  <si>
    <t>ПР3. Интерфейсы.</t>
  </si>
  <si>
    <t>ПР4. Android. Основы.</t>
  </si>
  <si>
    <t>ПР5. Android. Виджеты.</t>
  </si>
  <si>
    <t>ПР6. Android. Калькулятор.</t>
  </si>
  <si>
    <t>Пр7. Android. МедиаПлеер.</t>
  </si>
  <si>
    <t>ПР0. Git.</t>
  </si>
  <si>
    <t>ПР8. Android. Json.</t>
  </si>
  <si>
    <t>ПР9. Android. Местоположение Телефона</t>
  </si>
  <si>
    <t>ПР10. Android. Информация о 2\3\4\5G.</t>
  </si>
  <si>
    <t>ПР11. Android. Сокеты.</t>
  </si>
  <si>
    <t>ПР12. Desktop. Python. Сокеты</t>
  </si>
  <si>
    <t>ПР13. Desktop. База данных.</t>
  </si>
  <si>
    <t>Богатырев Юрий А.</t>
  </si>
  <si>
    <t>Заров Иван А.</t>
  </si>
  <si>
    <t>калькулятор сдал</t>
  </si>
  <si>
    <t>https://github.com/CodebyTecs/visual-programming</t>
  </si>
  <si>
    <t>https://github.com/Nimda3/Visual-programming</t>
  </si>
  <si>
    <t>https://github.com/mitsum551/Android</t>
  </si>
  <si>
    <t>УСПЕВАЕМОСТЬ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</si>
</sst>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3" xfId="0" applyFont="1" applyBorder="1" applyAlignment="1">
      <alignment horizontal="center"/>
    </xf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26" borderId="9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5" xfId="0" applyFont="1" applyBorder="1"/>
    <xf numFmtId="0" fontId="17" fillId="0" borderId="10" xfId="0" applyFont="1" applyBorder="1" applyAlignment="1">
      <alignment vertical="center"/>
    </xf>
    <xf numFmtId="0" fontId="17" fillId="9" borderId="10" xfId="0" applyFont="1" applyFill="1" applyBorder="1" applyAlignment="1">
      <alignment vertical="center"/>
    </xf>
    <xf numFmtId="0" fontId="17" fillId="13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164" fontId="17" fillId="0" borderId="22" xfId="0" applyNumberFormat="1" applyFont="1" applyBorder="1"/>
    <xf numFmtId="0" fontId="17" fillId="0" borderId="22" xfId="0" applyFont="1" applyBorder="1"/>
    <xf numFmtId="0" fontId="0" fillId="0" borderId="22" xfId="0" applyBorder="1"/>
    <xf numFmtId="0" fontId="0" fillId="0" borderId="23" xfId="0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22" xfId="0" applyNumberFormat="1" applyBorder="1"/>
    <xf numFmtId="164" fontId="0" fillId="0" borderId="3" xfId="0" applyNumberFormat="1" applyBorder="1"/>
    <xf numFmtId="0" fontId="17" fillId="28" borderId="10" xfId="0" applyFont="1" applyFill="1" applyBorder="1" applyAlignment="1">
      <alignment vertical="center"/>
    </xf>
    <xf numFmtId="0" fontId="17" fillId="28" borderId="10" xfId="0" applyFont="1" applyFill="1" applyBorder="1"/>
    <xf numFmtId="0" fontId="17" fillId="33" borderId="10" xfId="0" applyFont="1" applyFill="1" applyBorder="1" applyAlignment="1">
      <alignment vertical="center"/>
    </xf>
    <xf numFmtId="0" fontId="17" fillId="33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7" fillId="26" borderId="10" xfId="0" applyFont="1" applyFill="1" applyBorder="1"/>
    <xf numFmtId="0" fontId="19" fillId="24" borderId="22" xfId="0" applyFont="1" applyFill="1" applyBorder="1"/>
    <xf numFmtId="0" fontId="17" fillId="13" borderId="24" xfId="0" applyFont="1" applyFill="1" applyBorder="1"/>
    <xf numFmtId="0" fontId="19" fillId="0" borderId="3" xfId="0" applyFont="1" applyBorder="1" applyAlignment="1">
      <alignment horizontal="center"/>
    </xf>
    <xf numFmtId="14" fontId="19" fillId="24" borderId="3" xfId="0" applyNumberFormat="1" applyFont="1" applyFill="1" applyBorder="1"/>
    <xf numFmtId="0" fontId="19" fillId="24" borderId="3" xfId="0" applyFont="1" applyFill="1" applyBorder="1"/>
    <xf numFmtId="0" fontId="17" fillId="0" borderId="4" xfId="0" applyFont="1" applyBorder="1"/>
    <xf numFmtId="0" fontId="17" fillId="13" borderId="25" xfId="0" applyFont="1" applyFill="1" applyBorder="1"/>
    <xf numFmtId="0" fontId="17" fillId="13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8" borderId="10" xfId="0" applyNumberFormat="1" applyFont="1" applyFill="1" applyBorder="1"/>
    <xf numFmtId="1" fontId="17" fillId="26" borderId="9" xfId="0" applyNumberFormat="1" applyFont="1" applyFill="1" applyBorder="1" applyAlignment="1">
      <alignment vertical="center"/>
    </xf>
    <xf numFmtId="1" fontId="17" fillId="26" borderId="10" xfId="0" applyNumberFormat="1" applyFont="1" applyFill="1" applyBorder="1" applyAlignment="1">
      <alignment vertic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SilverPulse/Android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larke4/android/tree/main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WillzKing/VPaHMD.git" TargetMode="External"/><Relationship Id="rId20" Type="http://schemas.openxmlformats.org/officeDocument/2006/relationships/hyperlink" Target="https://github.com/qwertynhappy-del/Visual_p_Brovchenko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Qreuff/android_projec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thausoma/mobiledev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iken4ik/O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hyperlink" Target="https://github.com/mitsum551/Android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Nimda3/Visual-programming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2:X37"/>
  <sheetViews>
    <sheetView workbookViewId="0">
      <selection activeCell="C5" sqref="C5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8" customWidth="1"/>
  </cols>
  <sheetData>
    <row r="2" spans="1:24" ht="15.75" thickBot="1" x14ac:dyDescent="0.3"/>
    <row r="3" spans="1:24" ht="16.5" thickBot="1" x14ac:dyDescent="0.3">
      <c r="A3" s="256"/>
      <c r="B3" s="281" t="s">
        <v>171</v>
      </c>
      <c r="C3" s="316"/>
      <c r="D3" s="280">
        <v>2</v>
      </c>
      <c r="E3" s="280"/>
      <c r="F3" s="114">
        <v>2</v>
      </c>
      <c r="G3" s="11"/>
    </row>
    <row r="4" spans="1:24" ht="16.5" thickBot="1" x14ac:dyDescent="0.3">
      <c r="A4" s="256"/>
      <c r="B4" s="319" t="s">
        <v>1</v>
      </c>
      <c r="C4" s="320" t="s">
        <v>322</v>
      </c>
      <c r="D4" s="314" t="s">
        <v>170</v>
      </c>
      <c r="E4" s="297" t="s">
        <v>4</v>
      </c>
      <c r="F4" s="305" t="str">
        <f>CONST!C3</f>
        <v>ПР0. Git.</v>
      </c>
      <c r="G4" s="306" t="s">
        <v>299</v>
      </c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  <c r="S4" s="300"/>
      <c r="T4" s="300"/>
      <c r="U4" s="300"/>
      <c r="V4" s="300"/>
      <c r="W4" s="301"/>
    </row>
    <row r="5" spans="1:24" ht="15.75" x14ac:dyDescent="0.25">
      <c r="A5" s="256">
        <v>1</v>
      </c>
      <c r="B5" s="259" t="s">
        <v>169</v>
      </c>
      <c r="C5" s="322">
        <f>((D5/$D$3)*100 + F5 + G5)/($F$3+1)</f>
        <v>0</v>
      </c>
      <c r="D5" s="323">
        <v>0</v>
      </c>
      <c r="E5" s="282" t="s">
        <v>278</v>
      </c>
      <c r="F5" s="302">
        <v>0</v>
      </c>
      <c r="G5" s="303">
        <v>0</v>
      </c>
      <c r="H5" s="304"/>
      <c r="I5" s="304"/>
      <c r="J5" s="304"/>
      <c r="K5" s="304"/>
      <c r="L5" s="304"/>
      <c r="M5" s="304"/>
      <c r="N5" s="304"/>
      <c r="O5" s="286"/>
      <c r="P5" s="286"/>
      <c r="Q5" s="286"/>
      <c r="R5" s="286"/>
      <c r="S5" s="286"/>
      <c r="T5" s="286"/>
      <c r="U5" s="287"/>
      <c r="V5" s="287"/>
      <c r="W5" s="1"/>
      <c r="X5" s="1"/>
    </row>
    <row r="6" spans="1:24" ht="15.75" x14ac:dyDescent="0.25">
      <c r="A6" s="256">
        <v>2</v>
      </c>
      <c r="B6" s="259" t="s">
        <v>168</v>
      </c>
      <c r="C6" s="322">
        <f t="shared" ref="C6:C28" si="0">((D6/$D$3)*100 + F6 + G6)/($F$3+1)</f>
        <v>66.666666666666671</v>
      </c>
      <c r="D6" s="324">
        <v>2</v>
      </c>
      <c r="E6" s="282" t="s">
        <v>279</v>
      </c>
      <c r="F6" s="288">
        <v>100</v>
      </c>
      <c r="G6" s="283">
        <v>0</v>
      </c>
      <c r="H6" s="285"/>
      <c r="I6" s="285"/>
      <c r="J6" s="285"/>
      <c r="K6" s="285"/>
      <c r="L6" s="285"/>
      <c r="M6" s="285"/>
      <c r="N6" s="285"/>
      <c r="O6" s="286"/>
      <c r="P6" s="286"/>
      <c r="Q6" s="286"/>
      <c r="R6" s="286"/>
      <c r="S6" s="286"/>
      <c r="T6" s="286"/>
      <c r="U6" s="287"/>
      <c r="V6" s="287"/>
      <c r="W6" s="1"/>
      <c r="X6" s="1"/>
    </row>
    <row r="7" spans="1:24" ht="15.75" x14ac:dyDescent="0.25">
      <c r="A7" s="256">
        <v>3</v>
      </c>
      <c r="B7" s="259" t="s">
        <v>167</v>
      </c>
      <c r="C7" s="322">
        <f t="shared" si="0"/>
        <v>33.333333333333336</v>
      </c>
      <c r="D7" s="324">
        <v>2</v>
      </c>
      <c r="E7" s="282" t="s">
        <v>280</v>
      </c>
      <c r="F7" s="289">
        <v>0</v>
      </c>
      <c r="G7" s="283">
        <v>0</v>
      </c>
      <c r="H7" s="285"/>
      <c r="I7" s="285"/>
      <c r="J7" s="285"/>
      <c r="K7" s="285"/>
      <c r="L7" s="285"/>
      <c r="M7" s="285"/>
      <c r="N7" s="285"/>
      <c r="O7" s="286"/>
      <c r="P7" s="286"/>
      <c r="Q7" s="286"/>
      <c r="R7" s="286"/>
      <c r="S7" s="286"/>
      <c r="T7" s="286"/>
      <c r="U7" s="287"/>
      <c r="V7" s="287"/>
      <c r="W7" s="1"/>
      <c r="X7" s="1"/>
    </row>
    <row r="8" spans="1:24" ht="15.75" x14ac:dyDescent="0.25">
      <c r="A8" s="256">
        <v>4</v>
      </c>
      <c r="B8" s="259" t="s">
        <v>166</v>
      </c>
      <c r="C8" s="322">
        <f t="shared" si="0"/>
        <v>16.666666666666668</v>
      </c>
      <c r="D8" s="322">
        <v>1</v>
      </c>
      <c r="E8" s="282" t="s">
        <v>281</v>
      </c>
      <c r="F8" s="285">
        <v>0</v>
      </c>
      <c r="G8" s="285">
        <v>0</v>
      </c>
      <c r="H8" s="285"/>
      <c r="I8" s="285"/>
      <c r="J8" s="285"/>
      <c r="K8" s="285"/>
      <c r="L8" s="285"/>
      <c r="M8" s="285"/>
      <c r="N8" s="285"/>
      <c r="O8" s="286"/>
      <c r="P8" s="286"/>
      <c r="Q8" s="286"/>
      <c r="R8" s="286"/>
      <c r="S8" s="286"/>
      <c r="T8" s="286"/>
      <c r="U8" s="287"/>
      <c r="V8" s="287"/>
      <c r="W8" s="1"/>
      <c r="X8" s="1"/>
    </row>
    <row r="9" spans="1:24" ht="15.75" x14ac:dyDescent="0.25">
      <c r="A9" s="256">
        <v>5</v>
      </c>
      <c r="B9" s="259" t="s">
        <v>165</v>
      </c>
      <c r="C9" s="322">
        <f t="shared" si="0"/>
        <v>100</v>
      </c>
      <c r="D9" s="322">
        <v>2</v>
      </c>
      <c r="E9" s="282" t="s">
        <v>282</v>
      </c>
      <c r="F9" s="285">
        <v>100</v>
      </c>
      <c r="G9" s="285">
        <v>100</v>
      </c>
      <c r="H9" s="285"/>
      <c r="I9" s="285"/>
      <c r="J9" s="285"/>
      <c r="K9" s="285"/>
      <c r="L9" s="285"/>
      <c r="M9" s="285"/>
      <c r="N9" s="285"/>
      <c r="O9" s="286"/>
      <c r="P9" s="286"/>
      <c r="Q9" s="286"/>
      <c r="R9" s="286"/>
      <c r="S9" s="286"/>
      <c r="T9" s="286"/>
      <c r="U9" s="287"/>
      <c r="V9" s="287"/>
      <c r="W9" s="1"/>
      <c r="X9" s="1"/>
    </row>
    <row r="10" spans="1:24" ht="15.75" x14ac:dyDescent="0.25">
      <c r="A10" s="256">
        <v>6</v>
      </c>
      <c r="B10" s="259" t="s">
        <v>164</v>
      </c>
      <c r="C10" s="322">
        <f t="shared" si="0"/>
        <v>96.666666666666671</v>
      </c>
      <c r="D10" s="322">
        <v>2</v>
      </c>
      <c r="E10" s="282" t="s">
        <v>283</v>
      </c>
      <c r="F10" s="285">
        <v>100</v>
      </c>
      <c r="G10" s="285">
        <v>90</v>
      </c>
      <c r="H10" s="285"/>
      <c r="I10" s="285"/>
      <c r="J10" s="285"/>
      <c r="K10" s="285"/>
      <c r="L10" s="285"/>
      <c r="M10" s="285"/>
      <c r="N10" s="285"/>
      <c r="O10" s="286"/>
      <c r="P10" s="286"/>
      <c r="Q10" s="286"/>
      <c r="R10" s="286"/>
      <c r="S10" s="286"/>
      <c r="T10" s="286"/>
      <c r="U10" s="287"/>
      <c r="V10" s="287"/>
      <c r="W10" s="1"/>
      <c r="X10" s="1"/>
    </row>
    <row r="11" spans="1:24" ht="15.75" x14ac:dyDescent="0.25">
      <c r="A11" s="256">
        <v>7</v>
      </c>
      <c r="B11" s="259" t="s">
        <v>163</v>
      </c>
      <c r="C11" s="322">
        <f t="shared" si="0"/>
        <v>100</v>
      </c>
      <c r="D11" s="322">
        <v>2</v>
      </c>
      <c r="E11" s="282" t="s">
        <v>284</v>
      </c>
      <c r="F11" s="285">
        <v>100</v>
      </c>
      <c r="G11" s="285">
        <v>100</v>
      </c>
      <c r="H11" s="285"/>
      <c r="I11" s="285"/>
      <c r="J11" s="285"/>
      <c r="K11" s="285"/>
      <c r="L11" s="285"/>
      <c r="M11" s="285"/>
      <c r="N11" s="285"/>
      <c r="O11" s="286"/>
      <c r="P11" s="286"/>
      <c r="Q11" s="286"/>
      <c r="R11" s="286"/>
      <c r="S11" s="286"/>
      <c r="T11" s="286"/>
      <c r="U11" s="287"/>
      <c r="V11" s="287"/>
      <c r="W11" s="1"/>
      <c r="X11" s="1"/>
    </row>
    <row r="12" spans="1:24" ht="15.75" x14ac:dyDescent="0.25">
      <c r="A12" s="256">
        <v>8</v>
      </c>
      <c r="B12" s="259" t="s">
        <v>162</v>
      </c>
      <c r="C12" s="322">
        <f t="shared" si="0"/>
        <v>0</v>
      </c>
      <c r="D12" s="322">
        <v>0</v>
      </c>
      <c r="E12">
        <v>0</v>
      </c>
      <c r="F12" s="285">
        <v>0</v>
      </c>
      <c r="G12" s="285">
        <v>0</v>
      </c>
      <c r="H12" s="285"/>
      <c r="I12" s="285"/>
      <c r="J12" s="285"/>
      <c r="K12" s="285"/>
      <c r="L12" s="285"/>
      <c r="M12" s="285"/>
      <c r="N12" s="285"/>
      <c r="O12" s="286"/>
      <c r="P12" s="286"/>
      <c r="Q12" s="286"/>
      <c r="R12" s="286"/>
      <c r="S12" s="286"/>
      <c r="T12" s="286"/>
      <c r="U12" s="287"/>
      <c r="V12" s="287"/>
      <c r="W12" s="1"/>
      <c r="X12" s="1"/>
    </row>
    <row r="13" spans="1:24" ht="15.75" x14ac:dyDescent="0.25">
      <c r="A13" s="256">
        <v>9</v>
      </c>
      <c r="B13" s="259" t="s">
        <v>161</v>
      </c>
      <c r="C13" s="322">
        <f t="shared" si="0"/>
        <v>100</v>
      </c>
      <c r="D13" s="322">
        <v>2</v>
      </c>
      <c r="E13" s="282" t="s">
        <v>285</v>
      </c>
      <c r="F13" s="285">
        <v>100</v>
      </c>
      <c r="G13" s="285">
        <v>100</v>
      </c>
      <c r="H13" s="285"/>
      <c r="I13" s="285"/>
      <c r="J13" s="285"/>
      <c r="K13" s="285"/>
      <c r="L13" s="285"/>
      <c r="M13" s="285"/>
      <c r="N13" s="285"/>
      <c r="O13" s="286"/>
      <c r="P13" s="286"/>
      <c r="Q13" s="286"/>
      <c r="R13" s="286"/>
      <c r="S13" s="286"/>
      <c r="T13" s="286"/>
      <c r="U13" s="287"/>
      <c r="V13" s="287"/>
      <c r="W13" s="1"/>
      <c r="X13" s="1"/>
    </row>
    <row r="14" spans="1:24" ht="15.75" x14ac:dyDescent="0.25">
      <c r="A14" s="256">
        <v>10</v>
      </c>
      <c r="B14" s="321" t="s">
        <v>160</v>
      </c>
      <c r="C14" s="322">
        <f t="shared" si="0"/>
        <v>83.333333333333329</v>
      </c>
      <c r="D14" s="322">
        <v>1</v>
      </c>
      <c r="E14" s="282" t="s">
        <v>286</v>
      </c>
      <c r="F14" s="285">
        <v>100</v>
      </c>
      <c r="G14" s="285">
        <v>100</v>
      </c>
      <c r="H14" s="285"/>
      <c r="I14" s="285"/>
      <c r="J14" s="285"/>
      <c r="K14" s="285"/>
      <c r="L14" s="285"/>
      <c r="M14" s="285"/>
      <c r="N14" s="285"/>
      <c r="O14" s="286"/>
      <c r="P14" s="286"/>
      <c r="Q14" s="286"/>
      <c r="R14" s="286"/>
      <c r="S14" s="286"/>
      <c r="T14" s="286"/>
      <c r="U14" s="287"/>
      <c r="V14" s="287"/>
      <c r="W14" s="1"/>
      <c r="X14" s="1"/>
    </row>
    <row r="15" spans="1:24" ht="15.75" x14ac:dyDescent="0.25">
      <c r="A15" s="256">
        <v>11</v>
      </c>
      <c r="B15" s="259" t="s">
        <v>159</v>
      </c>
      <c r="C15" s="322">
        <f t="shared" si="0"/>
        <v>100</v>
      </c>
      <c r="D15" s="322">
        <v>2</v>
      </c>
      <c r="E15" s="282" t="s">
        <v>287</v>
      </c>
      <c r="F15" s="285">
        <v>100</v>
      </c>
      <c r="G15" s="285">
        <v>100</v>
      </c>
      <c r="H15" s="285"/>
      <c r="I15" s="285"/>
      <c r="J15" s="285"/>
      <c r="K15" s="285"/>
      <c r="L15" s="285"/>
      <c r="M15" s="285"/>
      <c r="N15" s="285"/>
      <c r="O15" s="286"/>
      <c r="P15" s="286"/>
      <c r="Q15" s="286"/>
      <c r="R15" s="286"/>
      <c r="S15" s="286"/>
      <c r="T15" s="286"/>
      <c r="U15" s="287"/>
      <c r="V15" s="287"/>
      <c r="W15" s="1"/>
      <c r="X15" s="1"/>
    </row>
    <row r="16" spans="1:24" ht="15.75" x14ac:dyDescent="0.25">
      <c r="A16" s="256">
        <v>12</v>
      </c>
      <c r="B16" s="259" t="s">
        <v>158</v>
      </c>
      <c r="C16" s="322">
        <f t="shared" si="0"/>
        <v>100</v>
      </c>
      <c r="D16" s="322">
        <v>2</v>
      </c>
      <c r="E16" s="282" t="s">
        <v>288</v>
      </c>
      <c r="F16" s="285">
        <v>100</v>
      </c>
      <c r="G16" s="285">
        <v>100</v>
      </c>
      <c r="H16" s="285"/>
      <c r="I16" s="285"/>
      <c r="J16" s="285"/>
      <c r="K16" s="285"/>
      <c r="L16" s="285"/>
      <c r="M16" s="285"/>
      <c r="N16" s="285"/>
      <c r="O16" s="286"/>
      <c r="P16" s="286"/>
      <c r="Q16" s="286"/>
      <c r="R16" s="286"/>
      <c r="S16" s="286"/>
      <c r="T16" s="286"/>
      <c r="U16" s="287"/>
      <c r="V16" s="287"/>
      <c r="W16" s="1"/>
      <c r="X16" s="1"/>
    </row>
    <row r="17" spans="1:24" ht="15.75" x14ac:dyDescent="0.25">
      <c r="A17" s="256">
        <v>13</v>
      </c>
      <c r="B17" s="259" t="s">
        <v>157</v>
      </c>
      <c r="C17" s="322">
        <f t="shared" si="0"/>
        <v>16.666666666666668</v>
      </c>
      <c r="D17" s="322">
        <v>1</v>
      </c>
      <c r="E17" s="282" t="s">
        <v>289</v>
      </c>
      <c r="F17" s="285">
        <v>0</v>
      </c>
      <c r="G17" s="285">
        <v>0</v>
      </c>
      <c r="H17" s="285"/>
      <c r="I17" s="285"/>
      <c r="J17" s="285"/>
      <c r="K17" s="285"/>
      <c r="L17" s="285"/>
      <c r="M17" s="285"/>
      <c r="N17" s="285"/>
      <c r="O17" s="286"/>
      <c r="P17" s="286"/>
      <c r="Q17" s="286"/>
      <c r="R17" s="286"/>
      <c r="S17" s="286"/>
      <c r="T17" s="286"/>
      <c r="U17" s="287"/>
      <c r="V17" s="287"/>
      <c r="W17" s="1"/>
      <c r="X17" s="1"/>
    </row>
    <row r="18" spans="1:24" ht="15.75" x14ac:dyDescent="0.25">
      <c r="A18" s="256">
        <v>14</v>
      </c>
      <c r="B18" s="259" t="s">
        <v>156</v>
      </c>
      <c r="C18" s="322">
        <f t="shared" si="0"/>
        <v>100</v>
      </c>
      <c r="D18" s="322">
        <v>2</v>
      </c>
      <c r="E18" s="282" t="s">
        <v>290</v>
      </c>
      <c r="F18" s="285">
        <v>100</v>
      </c>
      <c r="G18" s="285">
        <v>100</v>
      </c>
      <c r="H18" s="285"/>
      <c r="I18" s="285"/>
      <c r="J18" s="285"/>
      <c r="K18" s="285"/>
      <c r="L18" s="285"/>
      <c r="M18" s="285"/>
      <c r="N18" s="285"/>
      <c r="O18" s="286"/>
      <c r="P18" s="286"/>
      <c r="Q18" s="286"/>
      <c r="R18" s="286"/>
      <c r="S18" s="286"/>
      <c r="T18" s="286"/>
      <c r="U18" s="287"/>
      <c r="V18" s="287"/>
      <c r="W18" s="1"/>
      <c r="X18" s="1"/>
    </row>
    <row r="19" spans="1:24" ht="15.75" x14ac:dyDescent="0.25">
      <c r="A19" s="256">
        <v>15</v>
      </c>
      <c r="B19" s="259" t="s">
        <v>155</v>
      </c>
      <c r="C19" s="322">
        <f t="shared" si="0"/>
        <v>100</v>
      </c>
      <c r="D19" s="322">
        <v>2</v>
      </c>
      <c r="E19" s="282" t="s">
        <v>291</v>
      </c>
      <c r="F19" s="285">
        <v>100</v>
      </c>
      <c r="G19" s="285">
        <v>100</v>
      </c>
      <c r="H19" s="285"/>
      <c r="I19" s="285"/>
      <c r="J19" s="285"/>
      <c r="K19" s="285"/>
      <c r="L19" s="285"/>
      <c r="M19" s="285"/>
      <c r="N19" s="285"/>
      <c r="O19" s="286"/>
      <c r="P19" s="286"/>
      <c r="Q19" s="286"/>
      <c r="R19" s="286"/>
      <c r="S19" s="286"/>
      <c r="T19" s="286"/>
      <c r="U19" s="287"/>
      <c r="V19" s="287"/>
      <c r="W19" s="1"/>
      <c r="X19" s="1"/>
    </row>
    <row r="20" spans="1:24" ht="15.75" x14ac:dyDescent="0.25">
      <c r="A20" s="256">
        <v>16</v>
      </c>
      <c r="B20" s="259" t="s">
        <v>229</v>
      </c>
      <c r="C20" s="322">
        <f t="shared" si="0"/>
        <v>33.333333333333336</v>
      </c>
      <c r="D20" s="322">
        <v>2</v>
      </c>
      <c r="E20" s="282" t="s">
        <v>292</v>
      </c>
      <c r="F20" s="285">
        <v>0</v>
      </c>
      <c r="G20" s="285">
        <v>0</v>
      </c>
      <c r="H20" s="285"/>
      <c r="I20" s="285"/>
      <c r="J20" s="285"/>
      <c r="K20" s="285"/>
      <c r="L20" s="285"/>
      <c r="M20" s="285"/>
      <c r="N20" s="285"/>
      <c r="O20" s="286"/>
      <c r="P20" s="286"/>
      <c r="Q20" s="286"/>
      <c r="R20" s="286"/>
      <c r="S20" s="286"/>
      <c r="T20" s="286"/>
      <c r="U20" s="287"/>
      <c r="V20" s="287"/>
      <c r="W20" s="1"/>
      <c r="X20" s="1"/>
    </row>
    <row r="21" spans="1:24" ht="15.75" x14ac:dyDescent="0.25">
      <c r="A21" s="256">
        <v>17</v>
      </c>
      <c r="B21" s="259" t="s">
        <v>154</v>
      </c>
      <c r="C21" s="322">
        <f t="shared" si="0"/>
        <v>100</v>
      </c>
      <c r="D21" s="322">
        <v>2</v>
      </c>
      <c r="E21" s="282" t="s">
        <v>293</v>
      </c>
      <c r="F21" s="285">
        <v>100</v>
      </c>
      <c r="G21" s="285">
        <v>100</v>
      </c>
      <c r="H21" s="285"/>
      <c r="I21" s="285"/>
      <c r="J21" s="285"/>
      <c r="K21" s="285"/>
      <c r="L21" s="285"/>
      <c r="M21" s="285"/>
      <c r="N21" s="285"/>
      <c r="O21" s="286"/>
      <c r="P21" s="286"/>
      <c r="Q21" s="286"/>
      <c r="R21" s="286"/>
      <c r="S21" s="286"/>
      <c r="T21" s="286"/>
      <c r="U21" s="287"/>
      <c r="V21" s="287"/>
      <c r="W21" s="1"/>
      <c r="X21" s="1"/>
    </row>
    <row r="22" spans="1:24" ht="15.75" x14ac:dyDescent="0.25">
      <c r="A22" s="256">
        <v>18</v>
      </c>
      <c r="B22" s="259" t="s">
        <v>153</v>
      </c>
      <c r="C22" s="322">
        <f t="shared" si="0"/>
        <v>83.333333333333329</v>
      </c>
      <c r="D22" s="322">
        <v>1</v>
      </c>
      <c r="E22" s="282" t="s">
        <v>294</v>
      </c>
      <c r="F22" s="285">
        <v>100</v>
      </c>
      <c r="G22" s="285">
        <v>100</v>
      </c>
      <c r="H22" s="285"/>
      <c r="I22" s="285"/>
      <c r="J22" s="285"/>
      <c r="K22" s="285"/>
      <c r="L22" s="285"/>
      <c r="M22" s="285"/>
      <c r="N22" s="285"/>
      <c r="O22" s="286"/>
      <c r="P22" s="286"/>
      <c r="Q22" s="286"/>
      <c r="R22" s="286"/>
      <c r="S22" s="286"/>
      <c r="T22" s="286"/>
      <c r="U22" s="287"/>
      <c r="V22" s="287"/>
      <c r="W22" s="1"/>
      <c r="X22" s="1"/>
    </row>
    <row r="23" spans="1:24" ht="15.75" x14ac:dyDescent="0.25">
      <c r="A23" s="256">
        <v>19</v>
      </c>
      <c r="B23" s="259" t="s">
        <v>152</v>
      </c>
      <c r="C23" s="322">
        <f t="shared" si="0"/>
        <v>100</v>
      </c>
      <c r="D23" s="322">
        <v>2</v>
      </c>
      <c r="E23" s="282" t="s">
        <v>295</v>
      </c>
      <c r="F23" s="285">
        <v>100</v>
      </c>
      <c r="G23" s="285">
        <v>100</v>
      </c>
      <c r="H23" s="285"/>
      <c r="I23" s="285"/>
      <c r="J23" s="285"/>
      <c r="K23" s="285"/>
      <c r="L23" s="285"/>
      <c r="M23" s="285"/>
      <c r="N23" s="285"/>
      <c r="O23" s="286"/>
      <c r="P23" s="286"/>
      <c r="Q23" s="286"/>
      <c r="R23" s="286"/>
      <c r="S23" s="286"/>
      <c r="T23" s="286"/>
      <c r="U23" s="287"/>
      <c r="V23" s="287"/>
      <c r="W23" s="1"/>
      <c r="X23" s="1"/>
    </row>
    <row r="24" spans="1:24" ht="15.75" x14ac:dyDescent="0.25">
      <c r="A24" s="256">
        <v>20</v>
      </c>
      <c r="B24" s="259" t="s">
        <v>151</v>
      </c>
      <c r="C24" s="322">
        <f t="shared" si="0"/>
        <v>66.666666666666671</v>
      </c>
      <c r="D24" s="322">
        <v>2</v>
      </c>
      <c r="E24" s="282" t="s">
        <v>296</v>
      </c>
      <c r="F24" s="285">
        <v>100</v>
      </c>
      <c r="G24" s="285">
        <v>0</v>
      </c>
      <c r="H24" s="285"/>
      <c r="I24" s="285"/>
      <c r="J24" s="285"/>
      <c r="K24" s="285"/>
      <c r="L24" s="285"/>
      <c r="M24" s="285"/>
      <c r="N24" s="285"/>
      <c r="O24" s="286"/>
      <c r="P24" s="286"/>
      <c r="Q24" s="286"/>
      <c r="R24" s="286"/>
      <c r="S24" s="286"/>
      <c r="T24" s="286"/>
      <c r="U24" s="287"/>
      <c r="V24" s="287"/>
      <c r="W24" s="1"/>
      <c r="X24" s="1"/>
    </row>
    <row r="25" spans="1:24" ht="15.75" x14ac:dyDescent="0.25">
      <c r="A25" s="256">
        <v>21</v>
      </c>
      <c r="B25" s="259" t="s">
        <v>150</v>
      </c>
      <c r="C25" s="322">
        <f t="shared" si="0"/>
        <v>0</v>
      </c>
      <c r="D25" s="322">
        <v>0</v>
      </c>
      <c r="E25">
        <v>0</v>
      </c>
      <c r="F25" s="285">
        <v>0</v>
      </c>
      <c r="G25" s="285">
        <v>0</v>
      </c>
      <c r="H25" s="285"/>
      <c r="I25" s="285"/>
      <c r="J25" s="285"/>
      <c r="K25" s="285"/>
      <c r="L25" s="285"/>
      <c r="M25" s="285"/>
      <c r="N25" s="285"/>
      <c r="O25" s="286"/>
      <c r="P25" s="286"/>
      <c r="Q25" s="286"/>
      <c r="R25" s="286"/>
      <c r="S25" s="286"/>
      <c r="T25" s="286"/>
      <c r="U25" s="287"/>
      <c r="V25" s="287"/>
      <c r="W25" s="1"/>
      <c r="X25" s="1"/>
    </row>
    <row r="26" spans="1:24" ht="15.75" x14ac:dyDescent="0.25">
      <c r="A26" s="256">
        <v>22</v>
      </c>
      <c r="B26" s="259" t="s">
        <v>297</v>
      </c>
      <c r="C26" s="322">
        <f t="shared" si="0"/>
        <v>16.666666666666668</v>
      </c>
      <c r="D26" s="322">
        <v>1</v>
      </c>
      <c r="E26" s="282" t="s">
        <v>298</v>
      </c>
      <c r="F26" s="285">
        <v>0</v>
      </c>
      <c r="G26" s="285">
        <v>0</v>
      </c>
      <c r="H26" s="285"/>
      <c r="I26" s="285"/>
      <c r="J26" s="285"/>
      <c r="K26" s="285"/>
      <c r="L26" s="285"/>
      <c r="M26" s="285"/>
      <c r="N26" s="285"/>
      <c r="O26" s="286"/>
      <c r="P26" s="286"/>
      <c r="Q26" s="286"/>
      <c r="R26" s="286"/>
      <c r="S26" s="286"/>
      <c r="T26" s="286"/>
      <c r="U26" s="287"/>
      <c r="V26" s="287"/>
      <c r="W26" s="1"/>
      <c r="X26" s="1"/>
    </row>
    <row r="27" spans="1:24" ht="15.75" x14ac:dyDescent="0.25">
      <c r="A27" s="256">
        <v>23</v>
      </c>
      <c r="B27" s="259" t="s">
        <v>316</v>
      </c>
      <c r="C27" s="322">
        <f t="shared" si="0"/>
        <v>0</v>
      </c>
      <c r="D27" s="322">
        <v>0</v>
      </c>
      <c r="E27" s="26"/>
      <c r="F27" s="285">
        <v>0</v>
      </c>
      <c r="G27" s="285">
        <v>0</v>
      </c>
      <c r="H27" s="285"/>
      <c r="I27" s="285"/>
      <c r="J27" s="285"/>
      <c r="K27" s="285"/>
      <c r="L27" s="285"/>
      <c r="M27" s="285"/>
      <c r="N27" s="285"/>
      <c r="O27" s="286"/>
      <c r="P27" s="286"/>
      <c r="Q27" s="286"/>
      <c r="R27" s="286"/>
      <c r="S27" s="286"/>
      <c r="T27" s="286"/>
      <c r="U27" s="287"/>
      <c r="V27" s="287"/>
      <c r="W27" s="1"/>
      <c r="X27" s="1"/>
    </row>
    <row r="28" spans="1:24" ht="15.75" x14ac:dyDescent="0.25">
      <c r="A28" s="256">
        <v>24</v>
      </c>
      <c r="B28" s="259" t="s">
        <v>317</v>
      </c>
      <c r="C28" s="322">
        <f t="shared" si="0"/>
        <v>0</v>
      </c>
      <c r="D28" s="322">
        <v>0</v>
      </c>
      <c r="E28" s="26"/>
      <c r="F28" s="285">
        <v>0</v>
      </c>
      <c r="G28" s="285">
        <v>0</v>
      </c>
      <c r="H28" s="285"/>
      <c r="I28" s="285"/>
      <c r="J28" s="285"/>
      <c r="K28" s="285"/>
      <c r="L28" s="285"/>
      <c r="M28" s="285"/>
      <c r="N28" s="285"/>
      <c r="O28" s="286"/>
      <c r="P28" s="286"/>
      <c r="Q28" s="286"/>
      <c r="R28" s="286"/>
      <c r="S28" s="286"/>
      <c r="T28" s="286"/>
      <c r="U28" s="287"/>
      <c r="V28" s="287"/>
      <c r="W28" s="1"/>
      <c r="X28" s="1"/>
    </row>
    <row r="34" spans="2:3" ht="18.75" x14ac:dyDescent="0.3">
      <c r="B34" s="257" t="s">
        <v>219</v>
      </c>
      <c r="C34" s="257"/>
    </row>
    <row r="35" spans="2:3" ht="18.75" x14ac:dyDescent="0.3">
      <c r="B35" s="257" t="s">
        <v>220</v>
      </c>
      <c r="C35" s="257"/>
    </row>
    <row r="36" spans="2:3" ht="18.75" x14ac:dyDescent="0.3">
      <c r="B36" s="257" t="s">
        <v>217</v>
      </c>
      <c r="C36" s="257"/>
    </row>
    <row r="37" spans="2:3" ht="18.75" x14ac:dyDescent="0.3">
      <c r="B37" s="257" t="s">
        <v>218</v>
      </c>
      <c r="C37" s="257"/>
    </row>
  </sheetData>
  <hyperlinks>
    <hyperlink ref="E6" r:id="rId1" xr:uid="{4465A7BA-0A60-4856-A192-53666DFC598C}"/>
    <hyperlink ref="E7" r:id="rId2" xr:uid="{B88B1819-D74D-4525-9C23-64EF1FA59B9A}"/>
    <hyperlink ref="E8" r:id="rId3" xr:uid="{999A75C5-570C-4159-8C1B-8497D937A254}"/>
    <hyperlink ref="E19" r:id="rId4" xr:uid="{1B568726-0B54-496A-95E7-55277168022F}"/>
    <hyperlink ref="E22" r:id="rId5" xr:uid="{25880CEC-1834-4C25-8577-4B1A2336E35F}"/>
    <hyperlink ref="E15" r:id="rId6" xr:uid="{918D6868-F4A5-4195-9600-219F97ECD7FE}"/>
    <hyperlink ref="E5" r:id="rId7" xr:uid="{D8EC3E77-02EF-4728-B9E6-55355B90D4FE}"/>
    <hyperlink ref="E10" r:id="rId8" xr:uid="{D3E822BB-CED0-4E5F-94BA-77B9FF9E4B86}"/>
    <hyperlink ref="E11" r:id="rId9" xr:uid="{F9D3A8F7-AD97-4A14-923F-240B7D1537E2}"/>
    <hyperlink ref="E9" r:id="rId10" xr:uid="{14C0A389-C375-469D-A68D-C8FFF6B89859}"/>
    <hyperlink ref="E13" r:id="rId11" xr:uid="{30B128E1-0910-4C9F-B972-CFA730448FA6}"/>
    <hyperlink ref="E14" r:id="rId12" xr:uid="{76EF706F-C4F7-448C-BDF1-93DCAF15FC7A}"/>
    <hyperlink ref="E16" r:id="rId13" xr:uid="{E9537228-D47C-4C70-9C98-BF3B91095510}"/>
    <hyperlink ref="E17" r:id="rId14" xr:uid="{5CC09A73-81B7-49E0-A2C0-DFF436F14274}"/>
    <hyperlink ref="E18" r:id="rId15" xr:uid="{74133A5C-74EE-4043-A5BF-ED4569C22305}"/>
    <hyperlink ref="E20" r:id="rId16" xr:uid="{BF746EEF-332F-4301-91BD-72B56229B7C4}"/>
    <hyperlink ref="E21" r:id="rId17" xr:uid="{7992B8D8-C241-4C51-80E0-A3836DAF783A}"/>
    <hyperlink ref="E23" r:id="rId18" xr:uid="{CE73B5BE-F526-4A0F-8EA2-B91B9C7D762C}"/>
    <hyperlink ref="E24" r:id="rId19" xr:uid="{F0EE29BA-7AD7-4853-A58E-30ADC4429E5F}"/>
    <hyperlink ref="E26" r:id="rId20" xr:uid="{740E61FA-303F-4BB2-9328-4D80629BB4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2:V25"/>
  <sheetViews>
    <sheetView workbookViewId="0">
      <selection activeCell="C15" sqref="C15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</cols>
  <sheetData>
    <row r="2" spans="1:22" ht="15.75" thickBot="1" x14ac:dyDescent="0.3"/>
    <row r="3" spans="1:22" ht="16.5" thickBot="1" x14ac:dyDescent="0.3">
      <c r="A3" s="256"/>
      <c r="B3" s="279" t="s">
        <v>191</v>
      </c>
      <c r="C3" s="312"/>
      <c r="D3" s="256">
        <v>2</v>
      </c>
      <c r="E3" s="256"/>
      <c r="F3" s="256">
        <v>2</v>
      </c>
      <c r="G3" s="256"/>
      <c r="H3" s="256"/>
      <c r="I3" s="256"/>
      <c r="J3" s="256"/>
      <c r="K3" s="256"/>
      <c r="L3" s="256"/>
      <c r="M3" s="256"/>
      <c r="N3" s="256"/>
      <c r="O3" s="256"/>
    </row>
    <row r="4" spans="1:22" ht="16.5" thickBot="1" x14ac:dyDescent="0.3">
      <c r="A4" s="256"/>
      <c r="B4" s="296" t="s">
        <v>1</v>
      </c>
      <c r="C4" s="315" t="s">
        <v>322</v>
      </c>
      <c r="D4" s="314" t="s">
        <v>170</v>
      </c>
      <c r="E4" s="297" t="s">
        <v>4</v>
      </c>
      <c r="F4" s="297" t="s">
        <v>275</v>
      </c>
      <c r="G4" s="298" t="s">
        <v>276</v>
      </c>
      <c r="H4" s="299" t="s">
        <v>277</v>
      </c>
      <c r="I4" s="299"/>
      <c r="J4" s="299"/>
      <c r="K4" s="299"/>
      <c r="L4" s="299"/>
      <c r="M4" s="299"/>
      <c r="N4" s="299"/>
      <c r="O4" s="299"/>
      <c r="P4" s="300"/>
      <c r="Q4" s="300"/>
      <c r="R4" s="300"/>
      <c r="S4" s="300"/>
      <c r="T4" s="300"/>
      <c r="U4" s="300"/>
      <c r="V4" s="301"/>
    </row>
    <row r="5" spans="1:22" ht="15.75" x14ac:dyDescent="0.25">
      <c r="A5" s="256">
        <v>1</v>
      </c>
      <c r="B5" s="311" t="s">
        <v>172</v>
      </c>
      <c r="C5" s="329">
        <f>( (D5/$D$3)*100 + F5 + G5)/($F$3+1)</f>
        <v>100</v>
      </c>
      <c r="D5" s="294">
        <v>2</v>
      </c>
      <c r="E5" s="295" t="s">
        <v>256</v>
      </c>
      <c r="F5" s="325">
        <v>100</v>
      </c>
      <c r="G5" s="325">
        <v>100</v>
      </c>
      <c r="H5" s="325">
        <v>100</v>
      </c>
      <c r="I5" s="325"/>
      <c r="J5" s="325"/>
      <c r="K5" s="325"/>
      <c r="L5" s="325"/>
      <c r="M5" s="325"/>
      <c r="N5" s="325"/>
      <c r="O5" s="325"/>
      <c r="P5" s="326"/>
      <c r="Q5" s="326"/>
      <c r="R5" s="326"/>
      <c r="S5" s="326"/>
      <c r="T5" s="326"/>
      <c r="U5" s="326"/>
      <c r="V5" s="326"/>
    </row>
    <row r="6" spans="1:22" ht="15.75" x14ac:dyDescent="0.25">
      <c r="A6" s="256">
        <v>2</v>
      </c>
      <c r="B6" s="291" t="s">
        <v>173</v>
      </c>
      <c r="C6" s="329">
        <f t="shared" ref="C6:C25" si="0">( (D6/$D$3)*100 + F6 + G6)/($F$3+1)</f>
        <v>33.333333333333336</v>
      </c>
      <c r="D6" s="259">
        <v>1</v>
      </c>
      <c r="E6" s="136" t="s">
        <v>257</v>
      </c>
      <c r="F6" s="322">
        <v>50</v>
      </c>
      <c r="G6" s="322">
        <v>0</v>
      </c>
      <c r="H6" s="322"/>
      <c r="I6" s="322"/>
      <c r="J6" s="322"/>
      <c r="K6" s="322"/>
      <c r="L6" s="322"/>
      <c r="M6" s="322"/>
      <c r="N6" s="322"/>
      <c r="O6" s="322"/>
      <c r="P6" s="327"/>
      <c r="Q6" s="327"/>
      <c r="R6" s="327"/>
      <c r="S6" s="327"/>
      <c r="T6" s="327"/>
      <c r="U6" s="327"/>
      <c r="V6" s="327"/>
    </row>
    <row r="7" spans="1:22" ht="15.75" x14ac:dyDescent="0.25">
      <c r="A7" s="256">
        <v>3</v>
      </c>
      <c r="B7" s="308" t="s">
        <v>174</v>
      </c>
      <c r="C7" s="329">
        <f t="shared" si="0"/>
        <v>0</v>
      </c>
      <c r="D7" s="309">
        <v>0</v>
      </c>
      <c r="E7" s="309">
        <v>0</v>
      </c>
      <c r="F7" s="328">
        <v>0</v>
      </c>
      <c r="G7" s="328">
        <v>0</v>
      </c>
      <c r="H7" s="322"/>
      <c r="I7" s="322"/>
      <c r="J7" s="322"/>
      <c r="K7" s="322"/>
      <c r="L7" s="322"/>
      <c r="M7" s="322"/>
      <c r="N7" s="322"/>
      <c r="O7" s="322"/>
      <c r="P7" s="327"/>
      <c r="Q7" s="327"/>
      <c r="R7" s="327"/>
      <c r="S7" s="327"/>
      <c r="T7" s="327"/>
      <c r="U7" s="327"/>
      <c r="V7" s="327"/>
    </row>
    <row r="8" spans="1:22" ht="15.75" x14ac:dyDescent="0.25">
      <c r="A8" s="256">
        <v>4</v>
      </c>
      <c r="B8" s="291" t="s">
        <v>175</v>
      </c>
      <c r="C8" s="329">
        <f t="shared" si="0"/>
        <v>100</v>
      </c>
      <c r="D8" s="259">
        <v>2</v>
      </c>
      <c r="E8" s="136" t="s">
        <v>258</v>
      </c>
      <c r="F8" s="322">
        <v>100</v>
      </c>
      <c r="G8" s="322">
        <v>100</v>
      </c>
      <c r="H8" s="322"/>
      <c r="I8" s="322"/>
      <c r="J8" s="322"/>
      <c r="K8" s="322"/>
      <c r="L8" s="322"/>
      <c r="M8" s="322"/>
      <c r="N8" s="322"/>
      <c r="O8" s="322"/>
      <c r="P8" s="327"/>
      <c r="Q8" s="327"/>
      <c r="R8" s="327"/>
      <c r="S8" s="327"/>
      <c r="T8" s="327"/>
      <c r="U8" s="327"/>
      <c r="V8" s="327"/>
    </row>
    <row r="9" spans="1:22" ht="15.75" x14ac:dyDescent="0.25">
      <c r="A9" s="256">
        <v>5</v>
      </c>
      <c r="B9" s="291" t="s">
        <v>176</v>
      </c>
      <c r="C9" s="329">
        <f t="shared" si="0"/>
        <v>100</v>
      </c>
      <c r="D9" s="259">
        <v>2</v>
      </c>
      <c r="E9" s="136" t="s">
        <v>259</v>
      </c>
      <c r="F9" s="322">
        <v>100</v>
      </c>
      <c r="G9" s="322">
        <v>100</v>
      </c>
      <c r="H9" s="322"/>
      <c r="I9" s="322"/>
      <c r="J9" s="322"/>
      <c r="K9" s="322"/>
      <c r="L9" s="322"/>
      <c r="M9" s="322"/>
      <c r="N9" s="322"/>
      <c r="O9" s="322"/>
      <c r="P9" s="327"/>
      <c r="Q9" s="327"/>
      <c r="R9" s="327"/>
      <c r="S9" s="327"/>
      <c r="T9" s="327"/>
      <c r="U9" s="327"/>
      <c r="V9" s="327"/>
    </row>
    <row r="10" spans="1:22" ht="15.75" x14ac:dyDescent="0.25">
      <c r="A10" s="256">
        <v>6</v>
      </c>
      <c r="B10" s="291" t="s">
        <v>177</v>
      </c>
      <c r="C10" s="329">
        <f t="shared" si="0"/>
        <v>96.666666666666671</v>
      </c>
      <c r="D10" s="259">
        <v>2</v>
      </c>
      <c r="E10" s="136" t="s">
        <v>260</v>
      </c>
      <c r="F10" s="322">
        <v>100</v>
      </c>
      <c r="G10" s="322">
        <v>90</v>
      </c>
      <c r="H10" s="322"/>
      <c r="I10" s="322"/>
      <c r="J10" s="322"/>
      <c r="K10" s="322"/>
      <c r="L10" s="322"/>
      <c r="M10" s="322"/>
      <c r="N10" s="322"/>
      <c r="O10" s="322"/>
      <c r="P10" s="327"/>
      <c r="Q10" s="327"/>
      <c r="R10" s="327"/>
      <c r="S10" s="327"/>
      <c r="T10" s="327"/>
      <c r="U10" s="327"/>
      <c r="V10" s="327"/>
    </row>
    <row r="11" spans="1:22" ht="15.75" x14ac:dyDescent="0.25">
      <c r="A11" s="256">
        <v>7</v>
      </c>
      <c r="B11" s="291" t="s">
        <v>178</v>
      </c>
      <c r="C11" s="329">
        <f t="shared" si="0"/>
        <v>0</v>
      </c>
      <c r="D11" s="259">
        <v>0</v>
      </c>
      <c r="E11" s="136" t="s">
        <v>261</v>
      </c>
      <c r="F11" s="322">
        <v>0</v>
      </c>
      <c r="G11" s="322">
        <v>0</v>
      </c>
      <c r="H11" s="322"/>
      <c r="I11" s="322"/>
      <c r="J11" s="322"/>
      <c r="K11" s="322"/>
      <c r="L11" s="322"/>
      <c r="M11" s="322"/>
      <c r="N11" s="322"/>
      <c r="O11" s="322"/>
      <c r="P11" s="327"/>
      <c r="Q11" s="327"/>
      <c r="R11" s="327"/>
      <c r="S11" s="327"/>
      <c r="T11" s="327"/>
      <c r="U11" s="327"/>
      <c r="V11" s="327"/>
    </row>
    <row r="12" spans="1:22" ht="15.75" x14ac:dyDescent="0.25">
      <c r="A12" s="256">
        <v>8</v>
      </c>
      <c r="B12" s="291" t="s">
        <v>179</v>
      </c>
      <c r="C12" s="329">
        <f t="shared" si="0"/>
        <v>0</v>
      </c>
      <c r="D12" s="259">
        <v>0</v>
      </c>
      <c r="E12" s="136" t="s">
        <v>262</v>
      </c>
      <c r="F12" s="322">
        <v>0</v>
      </c>
      <c r="G12" s="322">
        <v>0</v>
      </c>
      <c r="H12" s="322"/>
      <c r="I12" s="322"/>
      <c r="J12" s="322"/>
      <c r="K12" s="322"/>
      <c r="L12" s="322"/>
      <c r="M12" s="322"/>
      <c r="N12" s="322"/>
      <c r="O12" s="322"/>
      <c r="P12" s="327"/>
      <c r="Q12" s="327"/>
      <c r="R12" s="327"/>
      <c r="S12" s="327"/>
      <c r="T12" s="327"/>
      <c r="U12" s="327"/>
      <c r="V12" s="327"/>
    </row>
    <row r="13" spans="1:22" ht="15.75" x14ac:dyDescent="0.25">
      <c r="A13" s="256">
        <v>9</v>
      </c>
      <c r="B13" s="293" t="s">
        <v>180</v>
      </c>
      <c r="C13" s="329">
        <f t="shared" si="0"/>
        <v>50</v>
      </c>
      <c r="D13" s="259">
        <v>1</v>
      </c>
      <c r="E13" s="136" t="s">
        <v>263</v>
      </c>
      <c r="F13" s="322">
        <v>100</v>
      </c>
      <c r="G13" s="322">
        <v>0</v>
      </c>
      <c r="H13" s="322"/>
      <c r="I13" s="322"/>
      <c r="J13" s="322"/>
      <c r="K13" s="322"/>
      <c r="L13" s="322"/>
      <c r="M13" s="322"/>
      <c r="N13" s="322"/>
      <c r="O13" s="322"/>
      <c r="P13" s="327"/>
      <c r="Q13" s="327"/>
      <c r="R13" s="327"/>
      <c r="S13" s="327"/>
      <c r="T13" s="327"/>
      <c r="U13" s="327"/>
      <c r="V13" s="327"/>
    </row>
    <row r="14" spans="1:22" ht="15.75" x14ac:dyDescent="0.25">
      <c r="A14" s="256">
        <v>10</v>
      </c>
      <c r="B14" s="291" t="s">
        <v>181</v>
      </c>
      <c r="C14" s="329">
        <f t="shared" si="0"/>
        <v>83.333333333333329</v>
      </c>
      <c r="D14" s="259">
        <v>1</v>
      </c>
      <c r="E14" s="136" t="s">
        <v>264</v>
      </c>
      <c r="F14" s="322">
        <v>100</v>
      </c>
      <c r="G14" s="322">
        <v>100</v>
      </c>
      <c r="H14" s="322"/>
      <c r="I14" s="322"/>
      <c r="J14" s="322"/>
      <c r="K14" s="322"/>
      <c r="L14" s="322"/>
      <c r="M14" s="322"/>
      <c r="N14" s="322"/>
      <c r="O14" s="322"/>
      <c r="P14" s="327"/>
      <c r="Q14" s="327"/>
      <c r="R14" s="327"/>
      <c r="S14" s="327"/>
      <c r="T14" s="327"/>
      <c r="U14" s="327"/>
      <c r="V14" s="327"/>
    </row>
    <row r="15" spans="1:22" ht="15.75" x14ac:dyDescent="0.25">
      <c r="A15" s="256">
        <v>11</v>
      </c>
      <c r="B15" s="291" t="s">
        <v>182</v>
      </c>
      <c r="C15" s="329">
        <f t="shared" si="0"/>
        <v>0</v>
      </c>
      <c r="D15" s="259">
        <v>0</v>
      </c>
      <c r="E15" s="136" t="s">
        <v>265</v>
      </c>
      <c r="F15" s="322">
        <v>0</v>
      </c>
      <c r="G15" s="322">
        <v>0</v>
      </c>
      <c r="H15" s="322"/>
      <c r="I15" s="322"/>
      <c r="J15" s="322"/>
      <c r="K15" s="322"/>
      <c r="L15" s="322"/>
      <c r="M15" s="322"/>
      <c r="N15" s="322"/>
      <c r="O15" s="322"/>
      <c r="P15" s="327"/>
      <c r="Q15" s="327"/>
      <c r="R15" s="327"/>
      <c r="S15" s="327"/>
      <c r="T15" s="327"/>
      <c r="U15" s="327"/>
      <c r="V15" s="327"/>
    </row>
    <row r="16" spans="1:22" ht="15.75" x14ac:dyDescent="0.25">
      <c r="A16" s="256">
        <v>12</v>
      </c>
      <c r="B16" s="291" t="s">
        <v>183</v>
      </c>
      <c r="C16" s="329">
        <f t="shared" si="0"/>
        <v>33.333333333333336</v>
      </c>
      <c r="D16" s="259">
        <v>0</v>
      </c>
      <c r="E16" s="136" t="s">
        <v>266</v>
      </c>
      <c r="F16" s="322">
        <v>100</v>
      </c>
      <c r="G16" s="322">
        <v>0</v>
      </c>
      <c r="H16" s="322"/>
      <c r="I16" s="322"/>
      <c r="J16" s="322"/>
      <c r="K16" s="322"/>
      <c r="L16" s="322"/>
      <c r="M16" s="322"/>
      <c r="N16" s="322"/>
      <c r="O16" s="322"/>
      <c r="P16" s="327"/>
      <c r="Q16" s="327"/>
      <c r="R16" s="327"/>
      <c r="S16" s="327"/>
      <c r="T16" s="327"/>
      <c r="U16" s="327"/>
      <c r="V16" s="327"/>
    </row>
    <row r="17" spans="1:22" ht="15.75" x14ac:dyDescent="0.25">
      <c r="A17" s="256">
        <v>13</v>
      </c>
      <c r="B17" s="291" t="s">
        <v>227</v>
      </c>
      <c r="C17" s="329">
        <f t="shared" si="0"/>
        <v>33.333333333333336</v>
      </c>
      <c r="D17" s="259">
        <v>2</v>
      </c>
      <c r="E17" s="136" t="s">
        <v>267</v>
      </c>
      <c r="F17" s="322">
        <v>0</v>
      </c>
      <c r="G17" s="322">
        <v>0</v>
      </c>
      <c r="H17" s="322"/>
      <c r="I17" s="322"/>
      <c r="J17" s="322"/>
      <c r="K17" s="322"/>
      <c r="L17" s="322"/>
      <c r="M17" s="322"/>
      <c r="N17" s="322"/>
      <c r="O17" s="322"/>
      <c r="P17" s="327"/>
      <c r="Q17" s="327"/>
      <c r="R17" s="327"/>
      <c r="S17" s="327"/>
      <c r="T17" s="327"/>
      <c r="U17" s="327"/>
      <c r="V17" s="327"/>
    </row>
    <row r="18" spans="1:22" ht="15.75" x14ac:dyDescent="0.25">
      <c r="A18" s="256">
        <v>14</v>
      </c>
      <c r="B18" s="291" t="s">
        <v>184</v>
      </c>
      <c r="C18" s="329">
        <f t="shared" si="0"/>
        <v>100</v>
      </c>
      <c r="D18" s="259">
        <v>2</v>
      </c>
      <c r="E18" s="136" t="s">
        <v>268</v>
      </c>
      <c r="F18" s="322">
        <v>100</v>
      </c>
      <c r="G18" s="322">
        <v>100</v>
      </c>
      <c r="H18" s="322"/>
      <c r="I18" s="322"/>
      <c r="J18" s="322"/>
      <c r="K18" s="322"/>
      <c r="L18" s="322"/>
      <c r="M18" s="322"/>
      <c r="N18" s="322"/>
      <c r="O18" s="322"/>
      <c r="P18" s="327"/>
      <c r="Q18" s="327"/>
      <c r="R18" s="327"/>
      <c r="S18" s="327"/>
      <c r="T18" s="327"/>
      <c r="U18" s="327"/>
      <c r="V18" s="327"/>
    </row>
    <row r="19" spans="1:22" ht="15.75" x14ac:dyDescent="0.25">
      <c r="A19" s="256">
        <v>15</v>
      </c>
      <c r="B19" s="291" t="s">
        <v>185</v>
      </c>
      <c r="C19" s="329">
        <f t="shared" si="0"/>
        <v>83.333333333333329</v>
      </c>
      <c r="D19" s="259">
        <v>1</v>
      </c>
      <c r="E19" s="136" t="s">
        <v>269</v>
      </c>
      <c r="F19" s="322">
        <v>100</v>
      </c>
      <c r="G19" s="322">
        <v>100</v>
      </c>
      <c r="H19" s="322"/>
      <c r="I19" s="322"/>
      <c r="J19" s="322"/>
      <c r="K19" s="322"/>
      <c r="L19" s="322"/>
      <c r="M19" s="322"/>
      <c r="N19" s="322"/>
      <c r="O19" s="322"/>
      <c r="P19" s="327"/>
      <c r="Q19" s="327"/>
      <c r="R19" s="327"/>
      <c r="S19" s="327"/>
      <c r="T19" s="327"/>
      <c r="U19" s="327"/>
      <c r="V19" s="327"/>
    </row>
    <row r="20" spans="1:22" ht="15.75" x14ac:dyDescent="0.25">
      <c r="A20" s="256">
        <v>16</v>
      </c>
      <c r="B20" s="291" t="s">
        <v>186</v>
      </c>
      <c r="C20" s="329">
        <f t="shared" si="0"/>
        <v>100</v>
      </c>
      <c r="D20" s="259">
        <v>2</v>
      </c>
      <c r="E20" s="136" t="s">
        <v>270</v>
      </c>
      <c r="F20" s="322">
        <v>100</v>
      </c>
      <c r="G20" s="322">
        <v>100</v>
      </c>
      <c r="H20" s="322"/>
      <c r="I20" s="322"/>
      <c r="J20" s="322"/>
      <c r="K20" s="322"/>
      <c r="L20" s="322"/>
      <c r="M20" s="322"/>
      <c r="N20" s="322"/>
      <c r="O20" s="322"/>
      <c r="P20" s="327"/>
      <c r="Q20" s="327"/>
      <c r="R20" s="327"/>
      <c r="S20" s="327"/>
      <c r="T20" s="327"/>
      <c r="U20" s="327"/>
      <c r="V20" s="327"/>
    </row>
    <row r="21" spans="1:22" ht="15.75" x14ac:dyDescent="0.25">
      <c r="A21" s="256">
        <v>17</v>
      </c>
      <c r="B21" s="292" t="s">
        <v>187</v>
      </c>
      <c r="C21" s="329">
        <f t="shared" si="0"/>
        <v>0</v>
      </c>
      <c r="D21" s="313">
        <v>0</v>
      </c>
      <c r="E21" s="259">
        <v>0</v>
      </c>
      <c r="F21" s="322">
        <v>0</v>
      </c>
      <c r="G21" s="322">
        <v>0</v>
      </c>
      <c r="H21" s="322"/>
      <c r="I21" s="322"/>
      <c r="J21" s="322"/>
      <c r="K21" s="322"/>
      <c r="L21" s="322"/>
      <c r="M21" s="322"/>
      <c r="N21" s="322"/>
      <c r="O21" s="322"/>
      <c r="P21" s="327"/>
      <c r="Q21" s="327"/>
      <c r="R21" s="327"/>
      <c r="S21" s="327"/>
      <c r="T21" s="327"/>
      <c r="U21" s="327"/>
      <c r="V21" s="327"/>
    </row>
    <row r="22" spans="1:22" ht="15.75" x14ac:dyDescent="0.25">
      <c r="A22" s="256">
        <v>18</v>
      </c>
      <c r="B22" s="291" t="s">
        <v>188</v>
      </c>
      <c r="C22" s="329">
        <f t="shared" si="0"/>
        <v>33.333333333333336</v>
      </c>
      <c r="D22" s="259">
        <v>2</v>
      </c>
      <c r="E22" s="136" t="s">
        <v>272</v>
      </c>
      <c r="F22" s="322"/>
      <c r="G22" s="322"/>
      <c r="H22" s="322"/>
      <c r="I22" s="322"/>
      <c r="J22" s="322"/>
      <c r="K22" s="322"/>
      <c r="L22" s="322"/>
      <c r="M22" s="322"/>
      <c r="N22" s="322"/>
      <c r="O22" s="322"/>
      <c r="P22" s="327"/>
      <c r="Q22" s="327"/>
      <c r="R22" s="327"/>
      <c r="S22" s="327"/>
      <c r="T22" s="327"/>
      <c r="U22" s="327"/>
      <c r="V22" s="327"/>
    </row>
    <row r="23" spans="1:22" ht="15.75" x14ac:dyDescent="0.25">
      <c r="A23" s="256">
        <v>19</v>
      </c>
      <c r="B23" s="291" t="s">
        <v>189</v>
      </c>
      <c r="C23" s="329">
        <f t="shared" si="0"/>
        <v>16.666666666666668</v>
      </c>
      <c r="D23" s="259">
        <v>1</v>
      </c>
      <c r="E23" s="136" t="s">
        <v>273</v>
      </c>
      <c r="F23" s="322"/>
      <c r="G23" s="322"/>
      <c r="H23" s="322"/>
      <c r="I23" s="322"/>
      <c r="J23" s="322"/>
      <c r="K23" s="322"/>
      <c r="L23" s="322"/>
      <c r="M23" s="322"/>
      <c r="N23" s="322"/>
      <c r="O23" s="322"/>
      <c r="P23" s="327"/>
      <c r="Q23" s="327"/>
      <c r="R23" s="327"/>
      <c r="S23" s="327"/>
      <c r="T23" s="327"/>
      <c r="U23" s="327"/>
      <c r="V23" s="327"/>
    </row>
    <row r="24" spans="1:22" ht="15.75" x14ac:dyDescent="0.25">
      <c r="A24" s="256">
        <v>20</v>
      </c>
      <c r="B24" s="291" t="s">
        <v>190</v>
      </c>
      <c r="C24" s="329">
        <f t="shared" si="0"/>
        <v>33.333333333333336</v>
      </c>
      <c r="D24" s="259">
        <v>2</v>
      </c>
      <c r="E24" s="136" t="s">
        <v>274</v>
      </c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7"/>
      <c r="Q24" s="327"/>
      <c r="R24" s="327"/>
      <c r="S24" s="327"/>
      <c r="T24" s="327"/>
      <c r="U24" s="327"/>
      <c r="V24" s="327"/>
    </row>
    <row r="25" spans="1:22" ht="15.75" x14ac:dyDescent="0.25">
      <c r="A25" s="256">
        <v>21</v>
      </c>
      <c r="B25" s="291" t="s">
        <v>228</v>
      </c>
      <c r="C25" s="329">
        <f t="shared" si="0"/>
        <v>33.333333333333336</v>
      </c>
      <c r="D25" s="259">
        <v>2</v>
      </c>
      <c r="E25" s="136" t="s">
        <v>271</v>
      </c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7"/>
      <c r="Q25" s="327"/>
      <c r="R25" s="327"/>
      <c r="S25" s="327"/>
      <c r="T25" s="327"/>
      <c r="U25" s="327"/>
      <c r="V25" s="327"/>
    </row>
  </sheetData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8" r:id="rId3" tooltip="https://github.com/TayaVoin/VisualProg" xr:uid="{1D2799AA-E499-40B8-89E5-C0A7A8F1AF47}"/>
    <hyperlink ref="E9" r:id="rId4" tooltip="https://github.com/defutfqr/vis" xr:uid="{4FBB29C3-D83F-4580-BAA0-A80A2CE89BCE}"/>
    <hyperlink ref="E10" r:id="rId5" tooltip="https://github.com/alenkatopprogger/visual" xr:uid="{991FB422-411F-4189-9661-B8FD5D6DC65A}"/>
    <hyperlink ref="E11" r:id="rId6" tooltip="https://github.com/TheR1nkro/Visual" xr:uid="{1734F9EE-741A-451E-BCE8-05AFAF16B208}"/>
    <hyperlink ref="E12" r:id="rId7" tooltip="https://github.com/NikitaMakarov393/android-project" xr:uid="{A32B8164-0FED-440D-B5B9-379D4DC4C647}"/>
    <hyperlink ref="E13" r:id="rId8" tooltip="https://github.com/BlexArown/Visual-programming" xr:uid="{BA1B02E0-3C5A-4C8A-B7EE-41AE5AE8DD1E}"/>
    <hyperlink ref="E14" r:id="rId9" tooltip="https://github.com/Gmmba/Visual_Programming" xr:uid="{8119F31E-27BB-445A-BA7B-141FF6F1359E}"/>
    <hyperlink ref="E15" r:id="rId10" tooltip="https://github.com/Tesayaa/programming" xr:uid="{50040EBD-6A0B-4CD3-8401-4A8E7F4D1188}"/>
    <hyperlink ref="E16" r:id="rId11" tooltip="https://github.com/saliyvlad/Android" xr:uid="{A1EE1800-2BA2-4C3A-AEA0-841A4B9BC02A}"/>
    <hyperlink ref="E17" r:id="rId12" tooltip="https://github.com/kirill2068/vizualnoe-progr" xr:uid="{34B29213-E008-4BA7-8CBD-4EE79800C56C}"/>
    <hyperlink ref="E18" r:id="rId13" tooltip="https://github.com/KBACokk/Android_programm" xr:uid="{B7EBEE6D-E266-4A7F-9DE2-FD8904E20578}"/>
    <hyperlink ref="E19" r:id="rId14" tooltip="https://github.com/MissViktoria/Visual" xr:uid="{ED618DF0-9705-4049-A0F0-7701CAD07254}"/>
    <hyperlink ref="E20" r:id="rId15" tooltip="https://github.com/nevertoomuch/AndroidProject/tree/main#" display="https://github.com/nevertoomuch/AndroidProject/tree/main" xr:uid="{46D90AF5-CCD0-40E4-8E27-8E7366A6F87B}"/>
    <hyperlink ref="E25" r:id="rId16" tooltip="https://github.com/Vapr2610/android" xr:uid="{F448F92B-DE68-46A4-98AD-BFBF90F55F83}"/>
    <hyperlink ref="E22" r:id="rId17" tooltip="https://github.com/FacelessProfile/VProg" xr:uid="{7BBA00C6-B991-4E80-B556-D93A36C085EA}"/>
    <hyperlink ref="E23" r:id="rId18" tooltip="https://github.com/lolokeyt/Android--" xr:uid="{69CBE0EA-D8DD-4107-89B6-F9EEED23B9EC}"/>
    <hyperlink ref="E24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2:Y30"/>
  <sheetViews>
    <sheetView tabSelected="1" workbookViewId="0">
      <selection activeCell="F34" sqref="F34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8" max="8" width="13.5703125" customWidth="1"/>
  </cols>
  <sheetData>
    <row r="2" spans="1:25" ht="15.75" thickBot="1" x14ac:dyDescent="0.3"/>
    <row r="3" spans="1:25" ht="16.5" thickBot="1" x14ac:dyDescent="0.3">
      <c r="A3" s="256"/>
      <c r="B3" s="279" t="s">
        <v>192</v>
      </c>
      <c r="C3" s="312"/>
      <c r="D3" s="256">
        <v>2</v>
      </c>
      <c r="E3" s="256"/>
      <c r="F3" s="256">
        <v>2</v>
      </c>
    </row>
    <row r="4" spans="1:25" ht="16.5" thickBot="1" x14ac:dyDescent="0.3">
      <c r="A4" s="256"/>
      <c r="B4" s="290" t="s">
        <v>1</v>
      </c>
      <c r="C4" s="315" t="s">
        <v>322</v>
      </c>
      <c r="D4" s="318" t="s">
        <v>170</v>
      </c>
      <c r="E4" s="317">
        <v>45918</v>
      </c>
      <c r="F4" s="258" t="s">
        <v>4</v>
      </c>
      <c r="G4" s="15" t="s">
        <v>224</v>
      </c>
      <c r="H4" s="307" t="s">
        <v>253</v>
      </c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62"/>
    </row>
    <row r="5" spans="1:25" ht="15.75" x14ac:dyDescent="0.25">
      <c r="A5" s="256">
        <v>1</v>
      </c>
      <c r="B5" s="291" t="s">
        <v>193</v>
      </c>
      <c r="C5" s="330">
        <f>(D5/$D$3*100 + G5 + H5)/($F$3+1)</f>
        <v>66.666666666666671</v>
      </c>
      <c r="D5" s="259">
        <v>2</v>
      </c>
      <c r="E5" s="259">
        <v>0</v>
      </c>
      <c r="F5" s="136" t="s">
        <v>230</v>
      </c>
      <c r="G5" s="26">
        <v>100</v>
      </c>
      <c r="H5" s="26">
        <v>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5.75" x14ac:dyDescent="0.25">
      <c r="A6" s="256">
        <v>2</v>
      </c>
      <c r="B6" s="291" t="s">
        <v>194</v>
      </c>
      <c r="C6" s="330">
        <f t="shared" ref="C6:C30" si="0">(D6/$D$3*100 + G6 + H6)/($F$3+1)</f>
        <v>100</v>
      </c>
      <c r="D6" s="259">
        <v>2</v>
      </c>
      <c r="E6" s="259">
        <v>1</v>
      </c>
      <c r="F6" s="136" t="s">
        <v>231</v>
      </c>
      <c r="G6" s="26">
        <v>100</v>
      </c>
      <c r="H6" s="26">
        <v>100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56">
        <v>3</v>
      </c>
      <c r="B7" s="291" t="s">
        <v>195</v>
      </c>
      <c r="C7" s="330">
        <f t="shared" si="0"/>
        <v>100</v>
      </c>
      <c r="D7" s="259">
        <v>2</v>
      </c>
      <c r="E7" s="259">
        <v>1</v>
      </c>
      <c r="F7" s="136" t="s">
        <v>232</v>
      </c>
      <c r="G7" s="26">
        <v>100</v>
      </c>
      <c r="H7" s="26">
        <v>100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56">
        <v>4</v>
      </c>
      <c r="B8" s="291" t="s">
        <v>196</v>
      </c>
      <c r="C8" s="330">
        <f t="shared" si="0"/>
        <v>100</v>
      </c>
      <c r="D8" s="259">
        <v>2</v>
      </c>
      <c r="E8" s="259">
        <v>1</v>
      </c>
      <c r="F8" s="136" t="s">
        <v>233</v>
      </c>
      <c r="G8" s="26">
        <v>100</v>
      </c>
      <c r="H8" s="26">
        <v>100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56">
        <v>5</v>
      </c>
      <c r="B9" s="291" t="s">
        <v>197</v>
      </c>
      <c r="C9" s="330">
        <f t="shared" si="0"/>
        <v>100</v>
      </c>
      <c r="D9" s="259">
        <v>2</v>
      </c>
      <c r="E9" s="259">
        <v>1</v>
      </c>
      <c r="F9" s="136" t="s">
        <v>234</v>
      </c>
      <c r="G9" s="26">
        <v>100</v>
      </c>
      <c r="H9" s="26">
        <v>100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56">
        <v>6</v>
      </c>
      <c r="B10" s="291" t="s">
        <v>198</v>
      </c>
      <c r="C10" s="330">
        <f t="shared" si="0"/>
        <v>100</v>
      </c>
      <c r="D10" s="259">
        <v>2</v>
      </c>
      <c r="E10" s="259">
        <v>1</v>
      </c>
      <c r="F10" s="136" t="s">
        <v>235</v>
      </c>
      <c r="G10" s="26">
        <v>100</v>
      </c>
      <c r="H10" s="26">
        <v>100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56">
        <v>7</v>
      </c>
      <c r="B11" s="293" t="s">
        <v>199</v>
      </c>
      <c r="C11" s="330">
        <f t="shared" si="0"/>
        <v>100</v>
      </c>
      <c r="D11" s="259">
        <v>2</v>
      </c>
      <c r="E11" s="259">
        <v>0</v>
      </c>
      <c r="F11" s="136" t="s">
        <v>236</v>
      </c>
      <c r="G11" s="26">
        <v>100</v>
      </c>
      <c r="H11" s="26">
        <v>100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56">
        <v>8</v>
      </c>
      <c r="B12" s="291" t="s">
        <v>200</v>
      </c>
      <c r="C12" s="330">
        <f t="shared" si="0"/>
        <v>66.666666666666671</v>
      </c>
      <c r="D12" s="259">
        <v>2</v>
      </c>
      <c r="E12" s="259">
        <v>1</v>
      </c>
      <c r="F12" s="136" t="s">
        <v>237</v>
      </c>
      <c r="G12" s="26">
        <v>100</v>
      </c>
      <c r="H12" s="26">
        <v>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56">
        <v>9</v>
      </c>
      <c r="B13" s="291" t="s">
        <v>201</v>
      </c>
      <c r="C13" s="330">
        <f t="shared" si="0"/>
        <v>96.666666666666671</v>
      </c>
      <c r="D13" s="259">
        <v>2</v>
      </c>
      <c r="E13" s="259">
        <v>1</v>
      </c>
      <c r="F13" s="136" t="s">
        <v>238</v>
      </c>
      <c r="G13" s="26">
        <v>100</v>
      </c>
      <c r="H13" s="26">
        <v>90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56">
        <v>10</v>
      </c>
      <c r="B14" s="291" t="s">
        <v>202</v>
      </c>
      <c r="C14" s="330">
        <f t="shared" si="0"/>
        <v>40</v>
      </c>
      <c r="D14" s="259">
        <v>2</v>
      </c>
      <c r="E14" s="259">
        <v>1</v>
      </c>
      <c r="F14" s="282" t="s">
        <v>321</v>
      </c>
      <c r="G14" s="26">
        <v>20</v>
      </c>
      <c r="H14" s="26">
        <v>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56">
        <v>11</v>
      </c>
      <c r="B15" s="291" t="s">
        <v>203</v>
      </c>
      <c r="C15" s="330">
        <f t="shared" si="0"/>
        <v>100</v>
      </c>
      <c r="D15" s="259">
        <v>2</v>
      </c>
      <c r="E15" s="259">
        <v>0</v>
      </c>
      <c r="F15" s="136" t="s">
        <v>239</v>
      </c>
      <c r="G15" s="26">
        <v>100</v>
      </c>
      <c r="H15" s="26">
        <v>100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56">
        <v>12</v>
      </c>
      <c r="B16" s="291" t="s">
        <v>225</v>
      </c>
      <c r="C16" s="330">
        <f t="shared" si="0"/>
        <v>86.666666666666671</v>
      </c>
      <c r="D16" s="259">
        <v>2</v>
      </c>
      <c r="E16" s="259">
        <v>1</v>
      </c>
      <c r="F16" s="136" t="s">
        <v>240</v>
      </c>
      <c r="G16" s="26">
        <v>60</v>
      </c>
      <c r="H16" s="26">
        <v>100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56">
        <v>13</v>
      </c>
      <c r="B17" s="291" t="s">
        <v>204</v>
      </c>
      <c r="C17" s="330">
        <f t="shared" si="0"/>
        <v>100</v>
      </c>
      <c r="D17" s="259">
        <v>2</v>
      </c>
      <c r="E17" s="259">
        <v>1</v>
      </c>
      <c r="F17" s="136" t="s">
        <v>241</v>
      </c>
      <c r="G17" s="26">
        <v>100</v>
      </c>
      <c r="H17" s="26">
        <v>100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56">
        <v>14</v>
      </c>
      <c r="B18" s="291" t="s">
        <v>205</v>
      </c>
      <c r="C18" s="330">
        <f t="shared" si="0"/>
        <v>100</v>
      </c>
      <c r="D18" s="259">
        <v>2</v>
      </c>
      <c r="E18" s="259">
        <v>1</v>
      </c>
      <c r="F18" s="136" t="s">
        <v>242</v>
      </c>
      <c r="G18" s="26">
        <v>100</v>
      </c>
      <c r="H18" s="26">
        <v>100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56">
        <v>15</v>
      </c>
      <c r="B19" s="291" t="s">
        <v>206</v>
      </c>
      <c r="C19" s="330">
        <f t="shared" si="0"/>
        <v>100</v>
      </c>
      <c r="D19" s="259">
        <v>2</v>
      </c>
      <c r="E19" s="259">
        <v>1</v>
      </c>
      <c r="F19" s="282" t="s">
        <v>320</v>
      </c>
      <c r="G19" s="26">
        <v>100</v>
      </c>
      <c r="H19" s="26">
        <v>100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56">
        <v>16</v>
      </c>
      <c r="B20" s="291" t="s">
        <v>207</v>
      </c>
      <c r="C20" s="330">
        <f t="shared" si="0"/>
        <v>83.333333333333329</v>
      </c>
      <c r="D20" s="259">
        <v>1</v>
      </c>
      <c r="E20" s="259">
        <v>1</v>
      </c>
      <c r="F20" s="136" t="s">
        <v>243</v>
      </c>
      <c r="G20" s="26">
        <v>100</v>
      </c>
      <c r="H20" s="26">
        <v>100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56">
        <v>17</v>
      </c>
      <c r="B21" s="291" t="s">
        <v>208</v>
      </c>
      <c r="C21" s="330">
        <f t="shared" si="0"/>
        <v>100</v>
      </c>
      <c r="D21" s="259">
        <v>2</v>
      </c>
      <c r="E21" s="259">
        <v>1</v>
      </c>
      <c r="F21" s="136" t="s">
        <v>244</v>
      </c>
      <c r="G21" s="26">
        <v>100</v>
      </c>
      <c r="H21" s="26">
        <v>100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56">
        <v>18</v>
      </c>
      <c r="B22" s="310" t="s">
        <v>209</v>
      </c>
      <c r="C22" s="330">
        <f t="shared" si="0"/>
        <v>100</v>
      </c>
      <c r="D22" s="259">
        <v>2</v>
      </c>
      <c r="E22" s="259">
        <v>1</v>
      </c>
      <c r="F22" s="136" t="s">
        <v>245</v>
      </c>
      <c r="G22" s="26">
        <v>100</v>
      </c>
      <c r="H22" s="26">
        <v>100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56">
        <v>19</v>
      </c>
      <c r="B23" s="291" t="s">
        <v>210</v>
      </c>
      <c r="C23" s="330">
        <f t="shared" si="0"/>
        <v>93.333333333333329</v>
      </c>
      <c r="D23" s="259">
        <v>2</v>
      </c>
      <c r="E23" s="259">
        <v>1</v>
      </c>
      <c r="F23" s="136" t="s">
        <v>246</v>
      </c>
      <c r="G23" s="26">
        <v>100</v>
      </c>
      <c r="H23" s="26">
        <v>80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56">
        <v>20</v>
      </c>
      <c r="B24" s="291" t="s">
        <v>211</v>
      </c>
      <c r="C24" s="330">
        <f t="shared" si="0"/>
        <v>100</v>
      </c>
      <c r="D24" s="259">
        <v>2</v>
      </c>
      <c r="E24" s="259">
        <v>1</v>
      </c>
      <c r="F24" s="136" t="s">
        <v>319</v>
      </c>
      <c r="G24" s="26">
        <v>100</v>
      </c>
      <c r="H24" s="26">
        <v>100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56">
        <v>21</v>
      </c>
      <c r="B25" s="291" t="s">
        <v>212</v>
      </c>
      <c r="C25" s="330">
        <f t="shared" si="0"/>
        <v>100</v>
      </c>
      <c r="D25" s="259">
        <v>2</v>
      </c>
      <c r="E25" s="259">
        <v>1</v>
      </c>
      <c r="F25" s="136" t="s">
        <v>247</v>
      </c>
      <c r="G25" s="26">
        <v>100</v>
      </c>
      <c r="H25" s="26">
        <v>100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56">
        <v>22</v>
      </c>
      <c r="B26" s="291" t="s">
        <v>213</v>
      </c>
      <c r="C26" s="330">
        <f t="shared" si="0"/>
        <v>100</v>
      </c>
      <c r="D26" s="259">
        <v>2</v>
      </c>
      <c r="E26" s="259">
        <v>1</v>
      </c>
      <c r="F26" s="136" t="s">
        <v>248</v>
      </c>
      <c r="G26" s="26">
        <v>100</v>
      </c>
      <c r="H26" s="26">
        <v>100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56">
        <v>23</v>
      </c>
      <c r="B27" s="310" t="s">
        <v>214</v>
      </c>
      <c r="C27" s="330">
        <f t="shared" si="0"/>
        <v>100</v>
      </c>
      <c r="D27" s="259">
        <v>2</v>
      </c>
      <c r="E27" s="259">
        <v>1</v>
      </c>
      <c r="F27" s="136" t="s">
        <v>249</v>
      </c>
      <c r="G27" s="26">
        <v>100</v>
      </c>
      <c r="H27" s="26">
        <v>100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56">
        <v>24</v>
      </c>
      <c r="B28" s="291" t="s">
        <v>215</v>
      </c>
      <c r="C28" s="330">
        <f t="shared" si="0"/>
        <v>100</v>
      </c>
      <c r="D28" s="259">
        <v>2</v>
      </c>
      <c r="E28" s="259">
        <v>1</v>
      </c>
      <c r="F28" s="136" t="s">
        <v>250</v>
      </c>
      <c r="G28" s="26">
        <v>100</v>
      </c>
      <c r="H28" s="26">
        <v>100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56">
        <v>25</v>
      </c>
      <c r="B29" s="291" t="s">
        <v>216</v>
      </c>
      <c r="C29" s="330">
        <f t="shared" si="0"/>
        <v>100</v>
      </c>
      <c r="D29" s="259">
        <v>2</v>
      </c>
      <c r="E29" s="259">
        <v>1</v>
      </c>
      <c r="F29" s="136" t="s">
        <v>251</v>
      </c>
      <c r="G29" s="26">
        <v>100</v>
      </c>
      <c r="H29" s="26">
        <v>100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x14ac:dyDescent="0.25">
      <c r="A30" s="256">
        <v>26</v>
      </c>
      <c r="B30" s="291" t="s">
        <v>226</v>
      </c>
      <c r="C30" s="330">
        <f t="shared" si="0"/>
        <v>100</v>
      </c>
      <c r="D30" s="259">
        <v>2</v>
      </c>
      <c r="E30" s="259">
        <v>0</v>
      </c>
      <c r="F30" s="136" t="s">
        <v>252</v>
      </c>
      <c r="G30" s="26">
        <v>100</v>
      </c>
      <c r="H30" s="26">
        <v>100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</sheetData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6" r:id="rId10" xr:uid="{9FC66E8A-2113-40A8-92D8-A8B2FC4688E7}"/>
    <hyperlink ref="F25" r:id="rId11" xr:uid="{F3C0E5DA-D60C-405F-B8B9-35BD94AB8AF4}"/>
    <hyperlink ref="F24" r:id="rId12" xr:uid="{E79A1098-F96D-48F1-9957-290713C03C52}"/>
    <hyperlink ref="F23" r:id="rId13" xr:uid="{B2374F8A-CBD4-4038-9107-D79F626EDBE4}"/>
    <hyperlink ref="F22" r:id="rId14" xr:uid="{FFFC6D9A-038F-46C3-9095-BB4AB622B94D}"/>
    <hyperlink ref="F16" r:id="rId15" xr:uid="{66A52F54-5ADB-4D2A-BE1B-E679F92805A7}"/>
    <hyperlink ref="F15" r:id="rId16" xr:uid="{EB085A4D-DD72-4AA6-BBB4-28C48DE00618}"/>
    <hyperlink ref="F28" r:id="rId17" xr:uid="{608DA759-EADE-4AD8-8E39-ACD47E49E99D}"/>
    <hyperlink ref="F29" r:id="rId18" xr:uid="{82A4A84B-7889-4948-A2AD-7DE3CF0A3BBF}"/>
    <hyperlink ref="F27" r:id="rId19" xr:uid="{6ABDB2BA-A86D-412D-9514-B0B5D3B91A31}"/>
    <hyperlink ref="F21" r:id="rId20" xr:uid="{A285322C-835E-4476-825F-1068E102AC45}"/>
    <hyperlink ref="F30" r:id="rId21" xr:uid="{D992D2B4-FE24-4792-BB06-9BFEF2B6A17F}"/>
    <hyperlink ref="F20" r:id="rId22" xr:uid="{89664A75-24A0-4AE9-91C9-7C847C5FCB62}"/>
    <hyperlink ref="F17" r:id="rId23" xr:uid="{64C6FB32-A74F-407A-8B86-6909164CC679}"/>
    <hyperlink ref="F18" r:id="rId24" xr:uid="{74C59837-C579-4FB8-8995-606140335EAD}"/>
    <hyperlink ref="F19" r:id="rId25" tooltip="https://github.com/Nimda3/Visual-programming" xr:uid="{442DC397-A830-45C2-8248-B84CCC0F261B}"/>
    <hyperlink ref="F14" r:id="rId26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K51"/>
  <sheetViews>
    <sheetView zoomScaleNormal="100" workbookViewId="0">
      <pane xSplit="1" topLeftCell="C1" activePane="topRight" state="frozen"/>
      <selection pane="topRight" activeCell="AO3" sqref="AO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0.28515625" hidden="1" customWidth="1"/>
    <col min="35" max="35" width="15.28515625" customWidth="1"/>
    <col min="36" max="36" width="14.5703125" customWidth="1"/>
    <col min="37" max="40" width="9.140625" customWidth="1"/>
    <col min="41" max="41" width="27.42578125" customWidth="1"/>
    <col min="42" max="42" width="13.28515625" customWidth="1"/>
  </cols>
  <sheetData>
    <row r="1" spans="1:43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3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222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255</v>
      </c>
      <c r="AJ2" s="21" t="s">
        <v>254</v>
      </c>
      <c r="AK2" s="21" t="s">
        <v>147</v>
      </c>
      <c r="AL2" s="21" t="s">
        <v>223</v>
      </c>
      <c r="AM2" s="21"/>
      <c r="AN2" s="23"/>
      <c r="AO2" s="21" t="s">
        <v>148</v>
      </c>
      <c r="AP2" s="14" t="s">
        <v>146</v>
      </c>
    </row>
    <row r="3" spans="1:43" s="4" customFormat="1" ht="15.75" x14ac:dyDescent="0.25">
      <c r="A3" s="276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  <c r="AQ3" s="4" t="s">
        <v>318</v>
      </c>
    </row>
    <row r="4" spans="1:43" ht="15.75" x14ac:dyDescent="0.25">
      <c r="A4" s="254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>
        <v>100</v>
      </c>
      <c r="AK4" s="98"/>
      <c r="AL4" s="98"/>
      <c r="AM4" s="98"/>
      <c r="AN4" s="98"/>
      <c r="AO4" s="33">
        <f t="shared" ref="AO4:AO27" si="1">SUM(100*SUM(F4:AB4),AC4:AN4)/$AO$1</f>
        <v>69.615384615384613</v>
      </c>
      <c r="AP4" s="26"/>
    </row>
    <row r="5" spans="1:43" ht="15.75" x14ac:dyDescent="0.25">
      <c r="A5" s="254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3" ht="15.75" x14ac:dyDescent="0.25">
      <c r="A6" s="254" t="s">
        <v>18</v>
      </c>
      <c r="B6" s="25">
        <v>0</v>
      </c>
      <c r="C6" s="26"/>
      <c r="D6" s="26">
        <v>3</v>
      </c>
      <c r="E6" s="136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3" ht="15.75" x14ac:dyDescent="0.25">
      <c r="A7" s="254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3" s="47" customFormat="1" ht="15.75" x14ac:dyDescent="0.25">
      <c r="A8" s="277" t="s">
        <v>21</v>
      </c>
      <c r="B8" s="25">
        <v>0</v>
      </c>
      <c r="C8" s="25"/>
      <c r="D8" s="25">
        <v>3</v>
      </c>
      <c r="E8" s="136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>
        <v>100</v>
      </c>
      <c r="AK8" s="241">
        <v>100</v>
      </c>
      <c r="AL8" s="113"/>
      <c r="AM8" s="113"/>
      <c r="AN8" s="113"/>
      <c r="AO8" s="33">
        <f t="shared" si="1"/>
        <v>126.92307692307692</v>
      </c>
      <c r="AP8" s="25"/>
    </row>
    <row r="9" spans="1:43" ht="15.75" x14ac:dyDescent="0.25">
      <c r="A9" s="254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3" s="47" customFormat="1" ht="15.75" x14ac:dyDescent="0.25">
      <c r="A10" s="254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3" ht="15.75" x14ac:dyDescent="0.25">
      <c r="A11" s="254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3" s="275" customFormat="1" ht="15.75" x14ac:dyDescent="0.25">
      <c r="A12" s="260" t="s">
        <v>29</v>
      </c>
      <c r="B12" s="261">
        <v>0</v>
      </c>
      <c r="C12" s="262"/>
      <c r="D12" s="262"/>
      <c r="E12" s="263"/>
      <c r="F12" s="264">
        <v>1</v>
      </c>
      <c r="G12" s="265">
        <v>1</v>
      </c>
      <c r="H12" s="264">
        <v>-0.5</v>
      </c>
      <c r="I12" s="266">
        <v>-0.5</v>
      </c>
      <c r="J12" s="266">
        <v>-0.5</v>
      </c>
      <c r="K12" s="267">
        <v>1</v>
      </c>
      <c r="L12" s="266">
        <v>-0.5</v>
      </c>
      <c r="M12" s="267">
        <v>-0.5</v>
      </c>
      <c r="N12" s="267">
        <v>1</v>
      </c>
      <c r="O12" s="267">
        <v>1</v>
      </c>
      <c r="P12" s="268">
        <v>-0.5</v>
      </c>
      <c r="Q12" s="267">
        <v>1</v>
      </c>
      <c r="R12" s="267" t="s">
        <v>13</v>
      </c>
      <c r="S12" s="267">
        <v>3</v>
      </c>
      <c r="T12" s="267">
        <v>1</v>
      </c>
      <c r="U12" s="267">
        <v>-1</v>
      </c>
      <c r="V12" s="266">
        <v>1</v>
      </c>
      <c r="W12" s="267">
        <v>1</v>
      </c>
      <c r="X12" s="267">
        <v>1</v>
      </c>
      <c r="Y12" s="267">
        <v>1</v>
      </c>
      <c r="Z12" s="267"/>
      <c r="AA12" s="267"/>
      <c r="AB12" s="267"/>
      <c r="AC12" s="269">
        <f>-40 - 40 - 40</f>
        <v>-120</v>
      </c>
      <c r="AD12" s="270">
        <f>-50-50</f>
        <v>-100</v>
      </c>
      <c r="AE12" s="271">
        <f t="shared" si="0"/>
        <v>-50</v>
      </c>
      <c r="AF12" s="271">
        <v>-100</v>
      </c>
      <c r="AG12" s="272">
        <v>-100</v>
      </c>
      <c r="AH12" s="273">
        <v>-100</v>
      </c>
      <c r="AI12" s="273"/>
      <c r="AJ12" s="273"/>
      <c r="AK12" s="273"/>
      <c r="AL12" s="273"/>
      <c r="AM12" s="273"/>
      <c r="AN12" s="273"/>
      <c r="AO12" s="274">
        <f t="shared" si="1"/>
        <v>16.53846153846154</v>
      </c>
      <c r="AP12" s="262"/>
    </row>
    <row r="13" spans="1:43" ht="15.75" x14ac:dyDescent="0.25">
      <c r="A13" s="254" t="s">
        <v>30</v>
      </c>
      <c r="B13" s="25">
        <v>0</v>
      </c>
      <c r="C13" s="26"/>
      <c r="D13" s="26">
        <v>3</v>
      </c>
      <c r="E13" s="136" t="s">
        <v>31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>
        <v>100</v>
      </c>
      <c r="AK13" s="98"/>
      <c r="AL13" s="98"/>
      <c r="AM13" s="98"/>
      <c r="AN13" s="98"/>
      <c r="AO13" s="33">
        <f t="shared" si="1"/>
        <v>98.461538461538467</v>
      </c>
      <c r="AP13" s="26"/>
    </row>
    <row r="14" spans="1:43" s="47" customFormat="1" ht="15.75" x14ac:dyDescent="0.25">
      <c r="A14" s="254" t="s">
        <v>32</v>
      </c>
      <c r="B14" s="25">
        <v>0</v>
      </c>
      <c r="C14" s="25"/>
      <c r="D14" s="25">
        <v>2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13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3" s="47" customFormat="1" ht="15.75" x14ac:dyDescent="0.25">
      <c r="A15" s="254" t="s">
        <v>33</v>
      </c>
      <c r="B15" s="25">
        <v>0</v>
      </c>
      <c r="C15" s="25"/>
      <c r="D15" s="25">
        <v>3</v>
      </c>
      <c r="E15" s="27" t="s">
        <v>34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3" ht="15.75" x14ac:dyDescent="0.25">
      <c r="A16" s="254" t="s">
        <v>35</v>
      </c>
      <c r="B16" s="25">
        <v>0</v>
      </c>
      <c r="C16" s="26"/>
      <c r="D16" s="26">
        <v>3</v>
      </c>
      <c r="E16" s="39" t="s">
        <v>36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13</v>
      </c>
      <c r="S16" s="30">
        <v>3</v>
      </c>
      <c r="T16" s="30">
        <v>1</v>
      </c>
      <c r="U16" s="30">
        <v>-1</v>
      </c>
      <c r="V16" s="29">
        <v>1</v>
      </c>
      <c r="W16" s="30" t="s">
        <v>13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78" t="s">
        <v>37</v>
      </c>
      <c r="B17" s="25">
        <v>0</v>
      </c>
      <c r="C17" s="26"/>
      <c r="D17" s="26">
        <v>2</v>
      </c>
      <c r="E17" s="27" t="s">
        <v>38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>
        <v>100</v>
      </c>
      <c r="AK17" s="142">
        <v>100</v>
      </c>
      <c r="AL17" s="98"/>
      <c r="AM17" s="98"/>
      <c r="AN17" s="98"/>
      <c r="AO17" s="33">
        <f t="shared" si="1"/>
        <v>94.230769230769226</v>
      </c>
      <c r="AP17" s="26"/>
    </row>
    <row r="18" spans="1:63" s="47" customFormat="1" ht="15.75" x14ac:dyDescent="0.25">
      <c r="A18" s="277" t="s">
        <v>39</v>
      </c>
      <c r="B18" s="25">
        <v>0</v>
      </c>
      <c r="C18" s="25"/>
      <c r="D18" s="25">
        <v>1</v>
      </c>
      <c r="E18" s="27" t="s">
        <v>40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254" t="s">
        <v>41</v>
      </c>
      <c r="B19" s="25">
        <v>0</v>
      </c>
      <c r="C19" s="26"/>
      <c r="D19" s="26">
        <v>1</v>
      </c>
      <c r="E19" s="27" t="s">
        <v>42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43</v>
      </c>
      <c r="B20" s="25">
        <v>0</v>
      </c>
      <c r="C20" s="26"/>
      <c r="D20" s="26">
        <v>2</v>
      </c>
      <c r="E20" s="27" t="s">
        <v>44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254" t="s">
        <v>45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13</v>
      </c>
      <c r="S21" s="48">
        <v>3</v>
      </c>
      <c r="T21" s="48">
        <v>1</v>
      </c>
      <c r="U21" s="48">
        <v>-1</v>
      </c>
      <c r="V21" s="29">
        <v>1</v>
      </c>
      <c r="W21" s="30" t="s">
        <v>13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46</v>
      </c>
      <c r="B22" s="25">
        <v>0</v>
      </c>
      <c r="C22" s="26"/>
      <c r="D22" s="26">
        <v>3</v>
      </c>
      <c r="E22" s="39" t="s">
        <v>47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78" t="s">
        <v>48</v>
      </c>
      <c r="B23" s="25">
        <v>0</v>
      </c>
      <c r="C23" s="26"/>
      <c r="D23" s="26">
        <v>3</v>
      </c>
      <c r="E23" s="27" t="s">
        <v>49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>
        <v>100</v>
      </c>
      <c r="AK23" s="142">
        <v>100</v>
      </c>
      <c r="AL23" s="98"/>
      <c r="AM23" s="98"/>
      <c r="AN23" s="98"/>
      <c r="AO23" s="33">
        <f t="shared" si="1"/>
        <v>98.07692307692308</v>
      </c>
      <c r="AP23" s="26"/>
    </row>
    <row r="24" spans="1:63" x14ac:dyDescent="0.25">
      <c r="A24" s="254" t="s">
        <v>50</v>
      </c>
      <c r="B24" s="25">
        <v>0</v>
      </c>
      <c r="C24" s="26"/>
      <c r="D24" s="26">
        <v>3</v>
      </c>
      <c r="E24" s="27" t="s">
        <v>51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52</v>
      </c>
      <c r="B25" s="25">
        <v>0</v>
      </c>
      <c r="C25" s="26"/>
      <c r="D25" s="26">
        <v>1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53</v>
      </c>
      <c r="B26" s="25">
        <v>0</v>
      </c>
      <c r="C26" s="26"/>
      <c r="D26" s="26">
        <v>2</v>
      </c>
      <c r="E26" s="39" t="s">
        <v>54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13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221</v>
      </c>
      <c r="B27" s="25">
        <v>0</v>
      </c>
      <c r="C27" s="25"/>
      <c r="D27" s="25">
        <v>3</v>
      </c>
      <c r="E27" s="35" t="s">
        <v>55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56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ПР4. Telephony</v>
      </c>
      <c r="AJ29" s="121" t="str">
        <f t="shared" si="3"/>
        <v>ПР5. Сокеты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57</v>
      </c>
      <c r="B30" s="25">
        <v>2</v>
      </c>
      <c r="C30" s="26"/>
      <c r="D30" s="26"/>
      <c r="E30" s="66" t="s">
        <v>58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13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59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13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60</v>
      </c>
      <c r="B32" s="25">
        <v>0</v>
      </c>
      <c r="C32" s="26"/>
      <c r="D32" s="26"/>
      <c r="E32" s="66" t="s">
        <v>61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62</v>
      </c>
      <c r="B33" s="25">
        <v>2</v>
      </c>
      <c r="C33" s="26"/>
      <c r="D33" s="26"/>
      <c r="E33" s="136" t="s">
        <v>63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64</v>
      </c>
      <c r="B34" s="25">
        <v>2</v>
      </c>
      <c r="C34" s="26"/>
      <c r="D34" s="26"/>
      <c r="E34" s="66" t="s">
        <v>65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66</v>
      </c>
      <c r="B35" s="25">
        <v>0</v>
      </c>
      <c r="C35" s="26"/>
      <c r="D35" s="26"/>
      <c r="E35" s="136" t="s">
        <v>149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13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67</v>
      </c>
      <c r="B36" s="25">
        <v>2</v>
      </c>
      <c r="C36" s="25"/>
      <c r="D36" s="25"/>
      <c r="E36" s="35" t="s">
        <v>68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69</v>
      </c>
      <c r="B37" s="25">
        <v>2</v>
      </c>
      <c r="C37" s="26"/>
      <c r="D37" s="26"/>
      <c r="E37" s="136" t="s">
        <v>70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71</v>
      </c>
      <c r="B38" s="25">
        <v>0</v>
      </c>
      <c r="C38" s="26"/>
      <c r="D38" s="26"/>
      <c r="E38" s="26" t="s">
        <v>72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73</v>
      </c>
      <c r="B39" s="25">
        <v>2</v>
      </c>
      <c r="C39" s="26"/>
      <c r="D39" s="26"/>
      <c r="E39" s="136" t="s">
        <v>144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74</v>
      </c>
      <c r="B40" s="25">
        <v>2</v>
      </c>
      <c r="C40" s="26"/>
      <c r="D40" s="26"/>
      <c r="E40" s="136" t="s">
        <v>75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76</v>
      </c>
      <c r="B41" s="25">
        <v>2</v>
      </c>
      <c r="C41" s="26"/>
      <c r="D41" s="26"/>
      <c r="E41" s="136" t="s">
        <v>77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78</v>
      </c>
      <c r="B42" s="25">
        <v>2</v>
      </c>
      <c r="C42" s="26"/>
      <c r="D42" s="26"/>
      <c r="E42" s="136" t="s">
        <v>79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80</v>
      </c>
      <c r="B43" s="25">
        <v>0</v>
      </c>
      <c r="C43" s="26"/>
      <c r="D43" s="26"/>
      <c r="E43" s="35" t="s">
        <v>81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82</v>
      </c>
      <c r="B44" s="25">
        <v>0</v>
      </c>
      <c r="E44" s="35" t="s">
        <v>83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84</v>
      </c>
      <c r="B45" s="25">
        <v>0</v>
      </c>
      <c r="C45" s="26"/>
      <c r="D45" s="26"/>
      <c r="E45" s="136" t="s">
        <v>85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86</v>
      </c>
      <c r="B46" s="25">
        <v>1</v>
      </c>
      <c r="C46" s="26"/>
      <c r="D46" s="26"/>
      <c r="E46" s="26" t="s">
        <v>87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88</v>
      </c>
      <c r="B47" s="25">
        <v>1</v>
      </c>
      <c r="C47" s="26"/>
      <c r="D47" s="26"/>
      <c r="E47" s="43" t="s">
        <v>89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90</v>
      </c>
      <c r="B48" s="25">
        <v>0</v>
      </c>
      <c r="C48" s="26"/>
      <c r="D48" s="26"/>
      <c r="E48" s="26" t="s">
        <v>91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92</v>
      </c>
      <c r="B49" s="25">
        <v>1</v>
      </c>
      <c r="C49" s="26"/>
      <c r="D49" s="26"/>
      <c r="E49" s="35" t="s">
        <v>93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94</v>
      </c>
      <c r="B50" s="25">
        <v>2</v>
      </c>
      <c r="C50" s="26"/>
      <c r="D50" s="26"/>
      <c r="E50" s="136" t="s">
        <v>95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6"/>
  <sheetViews>
    <sheetView workbookViewId="0">
      <selection activeCell="C3" sqref="C3"/>
    </sheetView>
  </sheetViews>
  <sheetFormatPr defaultRowHeight="15" x14ac:dyDescent="0.25"/>
  <cols>
    <col min="1" max="1" width="11" customWidth="1"/>
    <col min="2" max="2" width="19" bestFit="1" customWidth="1"/>
    <col min="3" max="3" width="40.28515625" bestFit="1" customWidth="1"/>
    <col min="4" max="4" width="17.85546875" bestFit="1" customWidth="1"/>
    <col min="5" max="5" width="26.85546875" bestFit="1" customWidth="1"/>
  </cols>
  <sheetData>
    <row r="2" spans="2:3" x14ac:dyDescent="0.25">
      <c r="B2" s="284" t="s">
        <v>300</v>
      </c>
    </row>
    <row r="3" spans="2:3" x14ac:dyDescent="0.25">
      <c r="B3" s="284" t="s">
        <v>301</v>
      </c>
      <c r="C3" s="284" t="s">
        <v>309</v>
      </c>
    </row>
    <row r="4" spans="2:3" x14ac:dyDescent="0.25">
      <c r="C4" s="284" t="s">
        <v>302</v>
      </c>
    </row>
    <row r="5" spans="2:3" x14ac:dyDescent="0.25">
      <c r="C5" s="284" t="s">
        <v>303</v>
      </c>
    </row>
    <row r="6" spans="2:3" x14ac:dyDescent="0.25">
      <c r="C6" s="284" t="s">
        <v>304</v>
      </c>
    </row>
    <row r="7" spans="2:3" x14ac:dyDescent="0.25">
      <c r="C7" s="284" t="s">
        <v>305</v>
      </c>
    </row>
    <row r="8" spans="2:3" x14ac:dyDescent="0.25">
      <c r="C8" s="284" t="s">
        <v>306</v>
      </c>
    </row>
    <row r="9" spans="2:3" x14ac:dyDescent="0.25">
      <c r="C9" s="284" t="s">
        <v>307</v>
      </c>
    </row>
    <row r="10" spans="2:3" x14ac:dyDescent="0.25">
      <c r="C10" s="284" t="s">
        <v>308</v>
      </c>
    </row>
    <row r="11" spans="2:3" x14ac:dyDescent="0.25">
      <c r="C11" s="284" t="s">
        <v>310</v>
      </c>
    </row>
    <row r="12" spans="2:3" x14ac:dyDescent="0.25">
      <c r="C12" s="284" t="s">
        <v>311</v>
      </c>
    </row>
    <row r="13" spans="2:3" x14ac:dyDescent="0.25">
      <c r="C13" s="284" t="s">
        <v>312</v>
      </c>
    </row>
    <row r="14" spans="2:3" x14ac:dyDescent="0.25">
      <c r="C14" s="284" t="s">
        <v>313</v>
      </c>
    </row>
    <row r="15" spans="2:3" x14ac:dyDescent="0.25">
      <c r="C15" s="284" t="s">
        <v>314</v>
      </c>
    </row>
    <row r="16" spans="2:3" x14ac:dyDescent="0.25">
      <c r="C16" s="284" t="s">
        <v>315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97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98</v>
      </c>
      <c r="E2" s="91" t="s">
        <v>99</v>
      </c>
      <c r="F2" s="16" t="s">
        <v>100</v>
      </c>
      <c r="G2" s="16" t="s">
        <v>101</v>
      </c>
      <c r="H2" s="16" t="s">
        <v>102</v>
      </c>
      <c r="I2" s="16" t="s">
        <v>103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104</v>
      </c>
      <c r="U2" s="92" t="s">
        <v>105</v>
      </c>
      <c r="V2" s="21" t="s">
        <v>106</v>
      </c>
      <c r="W2" s="21" t="s">
        <v>107</v>
      </c>
      <c r="X2" s="93" t="s">
        <v>108</v>
      </c>
      <c r="Y2" s="94" t="s">
        <v>109</v>
      </c>
      <c r="Z2" s="21" t="s">
        <v>110</v>
      </c>
      <c r="AA2" s="21" t="s">
        <v>111</v>
      </c>
      <c r="AB2" s="21" t="s">
        <v>145</v>
      </c>
      <c r="AC2" s="21"/>
      <c r="AD2" s="21"/>
      <c r="AE2" s="23" t="s">
        <v>146</v>
      </c>
      <c r="AF2" s="21" t="s">
        <v>112</v>
      </c>
    </row>
    <row r="3" spans="1:32" s="180" customFormat="1" ht="15.75" x14ac:dyDescent="0.25">
      <c r="A3" s="170" t="s">
        <v>113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114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115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116</v>
      </c>
      <c r="B6" s="223">
        <v>0</v>
      </c>
      <c r="C6" s="223"/>
      <c r="D6" s="172">
        <v>1</v>
      </c>
      <c r="E6" s="224" t="s">
        <v>117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118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119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120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121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122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123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124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125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126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127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146</v>
      </c>
      <c r="AF17" s="91" t="str">
        <f>AF2</f>
        <v>тема</v>
      </c>
    </row>
    <row r="18" spans="1:32" s="213" customFormat="1" ht="15.75" x14ac:dyDescent="0.25">
      <c r="A18" s="232" t="s">
        <v>128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129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130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131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132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133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134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135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136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137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138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139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140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141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142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143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2025-09-19T07:13:50Z</dcterms:modified>
  <dc:language>en-US</dc:language>
</cp:coreProperties>
</file>