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SSD/Projekte/Projekt18-PhD-Review/tables/"/>
    </mc:Choice>
  </mc:AlternateContent>
  <xr:revisionPtr revIDLastSave="0" documentId="13_ncr:1_{5D1BFFE7-C188-A14B-B6C8-203048E4ABDD}" xr6:coauthVersionLast="47" xr6:coauthVersionMax="47" xr10:uidLastSave="{00000000-0000-0000-0000-000000000000}"/>
  <bookViews>
    <workbookView xWindow="29040" yWindow="10100" windowWidth="19500" windowHeight="17240" xr2:uid="{00000000-000D-0000-FFFF-FFFF00000000}"/>
  </bookViews>
  <sheets>
    <sheet name="alkalinitySupplemen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1" i="1" l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<sst xmlns="http://schemas.openxmlformats.org/spreadsheetml/2006/main" count="68" uniqueCount="43">
  <si>
    <t>Chemical Formula</t>
  </si>
  <si>
    <t>Common Name</t>
  </si>
  <si>
    <t>Solubility</t>
  </si>
  <si>
    <t>Solubilization Rate</t>
  </si>
  <si>
    <t>Price</t>
  </si>
  <si>
    <t>$\text{NaOH}$</t>
  </si>
  <si>
    <t>sodium hydroxide</t>
  </si>
  <si>
    <t>high</t>
  </si>
  <si>
    <t>rapid</t>
  </si>
  <si>
    <t>$\approx 0.30 \text{ EUR kg}^{-1}$</t>
  </si>
  <si>
    <t>$\text{Na}_{2}\text{CO}_{3}$</t>
  </si>
  <si>
    <t>sodium carbonate</t>
  </si>
  <si>
    <t>$\approx 0.20 \text{ EUR kg}^{-1}$</t>
  </si>
  <si>
    <t>$\text{NaHCO}_{3}$</t>
  </si>
  <si>
    <t>sodium bicarbonate</t>
  </si>
  <si>
    <t>$\approx 0.01 \text{ EUR kg}^{-1}$</t>
  </si>
  <si>
    <t>$\text{KOH}$</t>
  </si>
  <si>
    <t>potassium hydroxide</t>
  </si>
  <si>
    <t>$\approx 0.60 \text{ EUR kg}^{-1}$</t>
  </si>
  <si>
    <t>$\text{K}_{2}\text{CO}_{3}$</t>
  </si>
  <si>
    <t>potassium carbonate</t>
  </si>
  <si>
    <t>$\approx 0.50 \text{ EUR kg}^{-1}$</t>
  </si>
  <si>
    <t>$\text{KHCO}_{3}$</t>
  </si>
  <si>
    <t>potassium bicarbonate</t>
  </si>
  <si>
    <t>$\text{CaCO}_{3}$</t>
  </si>
  <si>
    <t>calcite, calcium carbonate</t>
  </si>
  <si>
    <t>moderate</t>
  </si>
  <si>
    <t>$\approx 0.13 \text{ EUR kg}^{-1}$</t>
  </si>
  <si>
    <t>$\text{CaO}$</t>
  </si>
  <si>
    <t>slaked lime</t>
  </si>
  <si>
    <t>$\approx 0.10 \text{ EUR kg}^{-1}$</t>
  </si>
  <si>
    <t>$\text{Ca(OH)}_{2}$</t>
  </si>
  <si>
    <t>calcium hydroxide, hydrated lime</t>
  </si>
  <si>
    <t>$\approx 0.25 \text{ EUR kg}^{-1}$</t>
  </si>
  <si>
    <t>$\text{CaMg(CO}_{3})_{2}$</t>
  </si>
  <si>
    <t>dolomite</t>
  </si>
  <si>
    <t>slow</t>
  </si>
  <si>
    <t>price2</t>
  </si>
  <si>
    <t>nutrient</t>
  </si>
  <si>
    <t>Na</t>
  </si>
  <si>
    <t>K</t>
  </si>
  <si>
    <t>Ca</t>
  </si>
  <si>
    <t>convfac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</si>
</sst>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"/>
  <sheetViews>
    <sheetView tabSelected="1" workbookViewId="0">
      <selection activeCell="G5" sqref="G5"/>
    </sheetView>
  </sheetViews>
  <sheetFormatPr baseColWidth="10" defaultRowHeight="16" x14ac:dyDescent="0.2"/>
  <cols>
    <col min="1" max="2" width="26.1640625" customWidth="1"/>
    <col min="3" max="3" width="31.33203125" customWidth="1"/>
    <col min="5" max="5" width="20.33203125" customWidth="1"/>
  </cols>
  <sheetData>
    <row r="1" spans="1:8" x14ac:dyDescent="0.2">
      <c r="A1" t="s">
        <v>0</v>
      </c>
      <c r="B1" t="s">
        <v>38</v>
      </c>
      <c r="C1" t="s">
        <v>1</v>
      </c>
      <c r="D1" t="s">
        <v>2</v>
      </c>
      <c r="E1" t="s">
        <v>3</v>
      </c>
      <c r="F1" t="s">
        <v>4</v>
      </c>
      <c r="G1" t="s">
        <v>37</v>
      </c>
      <c r="H1" t="s">
        <v>42</v>
      </c>
    </row>
    <row r="2" spans="1:8" x14ac:dyDescent="0.2">
      <c r="A2" t="s">
        <v>5</v>
      </c>
      <c r="B2" t="s">
        <v>39</v>
      </c>
      <c r="C2" t="s">
        <v>6</v>
      </c>
      <c r="D2" t="s">
        <v>7</v>
      </c>
      <c r="E2" t="s">
        <v>8</v>
      </c>
      <c r="F2" t="s">
        <v>9</v>
      </c>
      <c r="G2">
        <v>0.3</v>
      </c>
      <c r="H2">
        <f>23/40</f>
        <v>0.57499999999999996</v>
      </c>
    </row>
    <row r="3" spans="1:8" x14ac:dyDescent="0.2">
      <c r="A3" t="s">
        <v>10</v>
      </c>
      <c r="B3" t="s">
        <v>39</v>
      </c>
      <c r="C3" t="s">
        <v>11</v>
      </c>
      <c r="D3" t="s">
        <v>7</v>
      </c>
      <c r="E3" t="s">
        <v>8</v>
      </c>
      <c r="F3" t="s">
        <v>12</v>
      </c>
      <c r="G3">
        <v>0.2</v>
      </c>
      <c r="H3">
        <f>(2*23)/106</f>
        <v>0.43396226415094341</v>
      </c>
    </row>
    <row r="4" spans="1:8" x14ac:dyDescent="0.2">
      <c r="A4" t="s">
        <v>13</v>
      </c>
      <c r="B4" t="s">
        <v>39</v>
      </c>
      <c r="C4" t="s">
        <v>14</v>
      </c>
      <c r="D4" t="s">
        <v>7</v>
      </c>
      <c r="E4" t="s">
        <v>8</v>
      </c>
      <c r="F4" t="s">
        <v>15</v>
      </c>
      <c r="G4">
        <v>0.05</v>
      </c>
      <c r="H4">
        <f>23/84</f>
        <v>0.27380952380952384</v>
      </c>
    </row>
    <row r="5" spans="1:8" x14ac:dyDescent="0.2">
      <c r="A5" t="s">
        <v>16</v>
      </c>
      <c r="B5" t="s">
        <v>40</v>
      </c>
      <c r="C5" t="s">
        <v>17</v>
      </c>
      <c r="D5" t="s">
        <v>7</v>
      </c>
      <c r="E5" t="s">
        <v>8</v>
      </c>
      <c r="F5" t="s">
        <v>18</v>
      </c>
      <c r="G5">
        <v>0.6</v>
      </c>
      <c r="H5">
        <f>39/56</f>
        <v>0.6964285714285714</v>
      </c>
    </row>
    <row r="6" spans="1:8" x14ac:dyDescent="0.2">
      <c r="A6" t="s">
        <v>19</v>
      </c>
      <c r="B6" t="s">
        <v>40</v>
      </c>
      <c r="C6" t="s">
        <v>20</v>
      </c>
      <c r="D6" t="s">
        <v>7</v>
      </c>
      <c r="E6" t="s">
        <v>8</v>
      </c>
      <c r="F6" t="s">
        <v>21</v>
      </c>
      <c r="G6">
        <v>0.5</v>
      </c>
      <c r="H6">
        <f>(2*39)/138</f>
        <v>0.56521739130434778</v>
      </c>
    </row>
    <row r="7" spans="1:8" x14ac:dyDescent="0.2">
      <c r="A7" t="s">
        <v>22</v>
      </c>
      <c r="B7" t="s">
        <v>40</v>
      </c>
      <c r="C7" t="s">
        <v>23</v>
      </c>
      <c r="D7" t="s">
        <v>7</v>
      </c>
      <c r="E7" t="s">
        <v>8</v>
      </c>
      <c r="F7" t="s">
        <v>21</v>
      </c>
      <c r="G7">
        <v>0.5</v>
      </c>
      <c r="H7">
        <f>39/100</f>
        <v>0.39</v>
      </c>
    </row>
    <row r="8" spans="1:8" x14ac:dyDescent="0.2">
      <c r="A8" t="s">
        <v>24</v>
      </c>
      <c r="B8" t="s">
        <v>41</v>
      </c>
      <c r="C8" t="s">
        <v>25</v>
      </c>
      <c r="D8" t="s">
        <v>26</v>
      </c>
      <c r="E8" t="s">
        <v>26</v>
      </c>
      <c r="F8" t="s">
        <v>27</v>
      </c>
      <c r="G8">
        <v>0.13</v>
      </c>
      <c r="H8">
        <f>40/100</f>
        <v>0.4</v>
      </c>
    </row>
    <row r="9" spans="1:8" x14ac:dyDescent="0.2">
      <c r="A9" t="s">
        <v>28</v>
      </c>
      <c r="B9" t="s">
        <v>41</v>
      </c>
      <c r="C9" t="s">
        <v>29</v>
      </c>
      <c r="D9" t="s">
        <v>7</v>
      </c>
      <c r="E9" t="s">
        <v>26</v>
      </c>
      <c r="F9" t="s">
        <v>30</v>
      </c>
      <c r="G9">
        <v>0.1</v>
      </c>
      <c r="H9">
        <f>40/56</f>
        <v>0.7142857142857143</v>
      </c>
    </row>
    <row r="10" spans="1:8" x14ac:dyDescent="0.2">
      <c r="A10" t="s">
        <v>31</v>
      </c>
      <c r="B10" t="s">
        <v>41</v>
      </c>
      <c r="C10" t="s">
        <v>32</v>
      </c>
      <c r="D10" t="s">
        <v>7</v>
      </c>
      <c r="E10" t="s">
        <v>26</v>
      </c>
      <c r="F10" t="s">
        <v>33</v>
      </c>
      <c r="G10">
        <v>0.25</v>
      </c>
      <c r="H10">
        <f>40/74</f>
        <v>0.54054054054054057</v>
      </c>
    </row>
    <row r="11" spans="1:8" x14ac:dyDescent="0.2">
      <c r="A11" t="s">
        <v>34</v>
      </c>
      <c r="B11" t="s">
        <v>41</v>
      </c>
      <c r="C11" t="s">
        <v>35</v>
      </c>
      <c r="D11" t="s">
        <v>26</v>
      </c>
      <c r="E11" t="s">
        <v>36</v>
      </c>
      <c r="F11" t="s">
        <v>30</v>
      </c>
      <c r="G11">
        <v>0.1</v>
      </c>
      <c r="H11">
        <f>40/184</f>
        <v>0.21739130434782608</v>
      </c>
    </row>
  </sheetData>
  <pageMargins left="0.78740157499999996" right="0.78740157499999996" top="0.984251969" bottom="0.984251969" header="0.4921259845" footer="0.492125984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alkalinitySupplements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Anıl Tellbüscher</dc:creator>
  <cp:lastModifiedBy>Anıl Tellbüscher</cp:lastModifiedBy>
  <dcterms:created xsi:type="dcterms:W3CDTF">2023-01-26T23:23:51Z</dcterms:created>
  <dcterms:modified xsi:type="dcterms:W3CDTF">2023-01-27T00:36:05Z</dcterms:modified>
</cp:coreProperties>
</file>