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Tellef Solberg\Desktop\Ex_Files_Excel_Solver_Decision_Analysis\Exercise Files\Chapter03\"/>
    </mc:Choice>
  </mc:AlternateContent>
  <xr:revisionPtr revIDLastSave="0" documentId="13_ncr:1_{BA1D4EAE-0C5F-49B8-B52E-AD909745A74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solver_adj" localSheetId="0" hidden="1">Sheet1!$D$2:$D$26,Sheet1!$H$2:$I$4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Sheet1!$I$2:$I$4</definedName>
    <definedName name="solver_lhs2" localSheetId="0" hidden="1">Sheet1!$H$2:$H$4</definedName>
    <definedName name="solver_lhs3" localSheetId="0" hidden="1">Sheet1!$H$2:$H$4</definedName>
    <definedName name="solver_lhs4" localSheetId="0" hidden="1">Sheet1!$D$2:$D$26</definedName>
    <definedName name="solver_lhs5" localSheetId="0" hidden="1">Sheet1!$D$2:$D$26</definedName>
    <definedName name="solver_lhs6" localSheetId="0" hidden="1">Sheet1!$D$2:$D$26</definedName>
    <definedName name="solver_lhs7" localSheetId="0" hidden="1">Sheet1!$H$2:$H$4</definedName>
    <definedName name="solver_lhs8" localSheetId="0" hidden="1">Sheet1!$I$2:$I$4</definedName>
    <definedName name="solver_lhs9" localSheetId="0" hidden="1">Sheet1!$I$2:$I$4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Sheet1!$H$6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4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Sheet1!$M$3</definedName>
    <definedName name="solver_rhs2" localSheetId="0" hidden="1">Sheet1!$L$3</definedName>
    <definedName name="solver_rhs3" localSheetId="0" hidden="1">Sheet1!$L$2</definedName>
    <definedName name="solver_rhs4" localSheetId="0" hidden="1">3</definedName>
    <definedName name="solver_rhs5" localSheetId="0" hidden="1">1</definedName>
    <definedName name="solver_rhs6" localSheetId="0" hidden="1">integer</definedName>
    <definedName name="solver_rhs7" localSheetId="0" hidden="1">Sheet1!$M$2</definedName>
    <definedName name="solver_rhs8" localSheetId="0" hidden="1">Sheet1!$M$2</definedName>
    <definedName name="solver_rhs9" localSheetId="0" hidden="1">Sheet1!$M$2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8" i="1"/>
  <c r="H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H6" i="1"/>
</calcChain>
</file>

<file path=xl/sharedStrings.xml><?xml version="1.0" encoding="utf-8"?>
<sst xmlns="http://schemas.openxmlformats.org/spreadsheetml/2006/main" count="16" uniqueCount="16">
  <si>
    <t>StoreID</t>
  </si>
  <si>
    <t>StoreXCoord</t>
  </si>
  <si>
    <t>StoreYCoord</t>
  </si>
  <si>
    <t>DepotID</t>
  </si>
  <si>
    <t>DepotXCoord</t>
  </si>
  <si>
    <t>DepotYCoord</t>
  </si>
  <si>
    <t>Total Distance</t>
  </si>
  <si>
    <t>Min</t>
  </si>
  <si>
    <t>Max</t>
  </si>
  <si>
    <t>X</t>
  </si>
  <si>
    <t>Y</t>
  </si>
  <si>
    <t>Stores 1</t>
  </si>
  <si>
    <t>Stores 2</t>
  </si>
  <si>
    <t>Stores 3</t>
  </si>
  <si>
    <t>Depot Assigned</t>
  </si>
  <si>
    <t>Depot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</si>
</sst>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StoreYCoord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23</c:v>
                </c:pt>
                <c:pt idx="1">
                  <c:v>24</c:v>
                </c:pt>
                <c:pt idx="2">
                  <c:v>8</c:v>
                </c:pt>
                <c:pt idx="3">
                  <c:v>27</c:v>
                </c:pt>
                <c:pt idx="4">
                  <c:v>4</c:v>
                </c:pt>
                <c:pt idx="5">
                  <c:v>28</c:v>
                </c:pt>
                <c:pt idx="6">
                  <c:v>29</c:v>
                </c:pt>
                <c:pt idx="7">
                  <c:v>49</c:v>
                </c:pt>
                <c:pt idx="8">
                  <c:v>16</c:v>
                </c:pt>
                <c:pt idx="9">
                  <c:v>11</c:v>
                </c:pt>
                <c:pt idx="10">
                  <c:v>39</c:v>
                </c:pt>
                <c:pt idx="11">
                  <c:v>14</c:v>
                </c:pt>
                <c:pt idx="12">
                  <c:v>35</c:v>
                </c:pt>
                <c:pt idx="13">
                  <c:v>28</c:v>
                </c:pt>
                <c:pt idx="14">
                  <c:v>11</c:v>
                </c:pt>
                <c:pt idx="15">
                  <c:v>44</c:v>
                </c:pt>
                <c:pt idx="16">
                  <c:v>10</c:v>
                </c:pt>
                <c:pt idx="17">
                  <c:v>1</c:v>
                </c:pt>
                <c:pt idx="18">
                  <c:v>2</c:v>
                </c:pt>
                <c:pt idx="19">
                  <c:v>44</c:v>
                </c:pt>
                <c:pt idx="20">
                  <c:v>46</c:v>
                </c:pt>
                <c:pt idx="21">
                  <c:v>32</c:v>
                </c:pt>
                <c:pt idx="22">
                  <c:v>46</c:v>
                </c:pt>
                <c:pt idx="23">
                  <c:v>45</c:v>
                </c:pt>
                <c:pt idx="24">
                  <c:v>40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48</c:v>
                </c:pt>
                <c:pt idx="1">
                  <c:v>15</c:v>
                </c:pt>
                <c:pt idx="2">
                  <c:v>44</c:v>
                </c:pt>
                <c:pt idx="3">
                  <c:v>10</c:v>
                </c:pt>
                <c:pt idx="4">
                  <c:v>2</c:v>
                </c:pt>
                <c:pt idx="5">
                  <c:v>12</c:v>
                </c:pt>
                <c:pt idx="6">
                  <c:v>46</c:v>
                </c:pt>
                <c:pt idx="7">
                  <c:v>37</c:v>
                </c:pt>
                <c:pt idx="8">
                  <c:v>30</c:v>
                </c:pt>
                <c:pt idx="9">
                  <c:v>47</c:v>
                </c:pt>
                <c:pt idx="10">
                  <c:v>9</c:v>
                </c:pt>
                <c:pt idx="11">
                  <c:v>2</c:v>
                </c:pt>
                <c:pt idx="12">
                  <c:v>31</c:v>
                </c:pt>
                <c:pt idx="13">
                  <c:v>34</c:v>
                </c:pt>
                <c:pt idx="14">
                  <c:v>36</c:v>
                </c:pt>
                <c:pt idx="15">
                  <c:v>16</c:v>
                </c:pt>
                <c:pt idx="16">
                  <c:v>21</c:v>
                </c:pt>
                <c:pt idx="17">
                  <c:v>25</c:v>
                </c:pt>
                <c:pt idx="18">
                  <c:v>35</c:v>
                </c:pt>
                <c:pt idx="19">
                  <c:v>25</c:v>
                </c:pt>
                <c:pt idx="20">
                  <c:v>41</c:v>
                </c:pt>
                <c:pt idx="21">
                  <c:v>6</c:v>
                </c:pt>
                <c:pt idx="22">
                  <c:v>34</c:v>
                </c:pt>
                <c:pt idx="23">
                  <c:v>49</c:v>
                </c:pt>
                <c:pt idx="2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5-48A3-867D-B48960E1BCE5}"/>
            </c:ext>
          </c:extLst>
        </c:ser>
        <c:ser>
          <c:idx val="1"/>
          <c:order val="1"/>
          <c:tx>
            <c:v>Warehouses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Sheet1!$H$2:$H$4</c:f>
              <c:numCache>
                <c:formatCode>0</c:formatCode>
                <c:ptCount val="3"/>
                <c:pt idx="0">
                  <c:v>10.99999879589266</c:v>
                </c:pt>
                <c:pt idx="1">
                  <c:v>42.408790890940061</c:v>
                </c:pt>
                <c:pt idx="2">
                  <c:v>27.054748137070593</c:v>
                </c:pt>
              </c:numCache>
            </c:numRef>
          </c:xVal>
          <c:yVal>
            <c:numRef>
              <c:f>Sheet1!$I$2:$I$4</c:f>
              <c:numCache>
                <c:formatCode>0</c:formatCode>
                <c:ptCount val="3"/>
                <c:pt idx="0">
                  <c:v>35.999999029965167</c:v>
                </c:pt>
                <c:pt idx="1">
                  <c:v>38.487480267005346</c:v>
                </c:pt>
                <c:pt idx="2">
                  <c:v>10.032803335007257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5-48A3-867D-B48960E1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711960"/>
        <c:axId val="1768324888"/>
      </c:scatterChart>
      <c:valAx>
        <c:axId val="176871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8324888"/>
        <c:crosses val="autoZero"/>
        <c:crossBetween val="midCat"/>
      </c:valAx>
      <c:valAx>
        <c:axId val="176832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871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64B46-E75C-458A-854D-3B03D6A8F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P12" sqref="P12"/>
    </sheetView>
  </sheetViews>
  <sheetFormatPr defaultColWidth="8.85546875" defaultRowHeight="15" x14ac:dyDescent="0.25"/>
  <cols>
    <col min="2" max="2" width="12.140625" bestFit="1" customWidth="1"/>
    <col min="3" max="3" width="12" bestFit="1" customWidth="1"/>
    <col min="4" max="4" width="14.42578125" bestFit="1" customWidth="1"/>
    <col min="5" max="5" width="14.140625" bestFit="1" customWidth="1"/>
    <col min="6" max="6" width="12.85546875" bestFit="1" customWidth="1"/>
    <col min="7" max="7" width="13.42578125" bestFit="1" customWidth="1"/>
    <col min="8" max="10" width="12.85546875" bestFit="1" customWidth="1"/>
    <col min="11" max="11" width="4.42578125" customWidth="1"/>
    <col min="16" max="17" width="12.8554687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14</v>
      </c>
      <c r="E1" s="2" t="s">
        <v>15</v>
      </c>
      <c r="F1" s="2"/>
      <c r="G1" s="2" t="s">
        <v>3</v>
      </c>
      <c r="H1" s="2" t="s">
        <v>4</v>
      </c>
      <c r="I1" s="2" t="s">
        <v>5</v>
      </c>
      <c r="J1" s="3"/>
      <c r="K1" s="3"/>
      <c r="L1" s="2" t="s">
        <v>7</v>
      </c>
      <c r="M1" s="2" t="s">
        <v>8</v>
      </c>
    </row>
    <row r="2" spans="1:13" x14ac:dyDescent="0.25">
      <c r="A2">
        <v>1</v>
      </c>
      <c r="B2">
        <v>23</v>
      </c>
      <c r="C2">
        <v>48</v>
      </c>
      <c r="D2" s="3">
        <v>1</v>
      </c>
      <c r="E2" s="4">
        <f ca="1">SQRT((B2-OFFSET($H$1,D2,0))^2+(C2-OFFSET($I$1,D2,0))^2)</f>
        <v>16.970564285827816</v>
      </c>
      <c r="G2" s="3">
        <v>1</v>
      </c>
      <c r="H2" s="4">
        <v>10.99999879589266</v>
      </c>
      <c r="I2" s="4">
        <v>35.999999029965167</v>
      </c>
      <c r="J2" s="3"/>
      <c r="K2" s="1" t="s">
        <v>9</v>
      </c>
      <c r="L2" s="3">
        <v>0</v>
      </c>
      <c r="M2" s="3">
        <v>50</v>
      </c>
    </row>
    <row r="3" spans="1:13" x14ac:dyDescent="0.25">
      <c r="A3">
        <v>2</v>
      </c>
      <c r="B3">
        <v>24</v>
      </c>
      <c r="C3">
        <v>15</v>
      </c>
      <c r="D3" s="3">
        <v>3</v>
      </c>
      <c r="E3" s="4">
        <f t="shared" ref="E3:E26" ca="1" si="0">SQRT((B3-OFFSET($H$1,D3,0))^2+(C3-OFFSET($I$1,D3,0))^2)</f>
        <v>5.831340230997613</v>
      </c>
      <c r="G3" s="3">
        <v>2</v>
      </c>
      <c r="H3" s="4">
        <v>42.408790890940061</v>
      </c>
      <c r="I3" s="4">
        <v>38.487480267005346</v>
      </c>
      <c r="J3" s="3"/>
      <c r="K3" s="1" t="s">
        <v>10</v>
      </c>
      <c r="L3" s="3">
        <v>0</v>
      </c>
      <c r="M3" s="3">
        <v>50</v>
      </c>
    </row>
    <row r="4" spans="1:13" x14ac:dyDescent="0.25">
      <c r="A4">
        <v>3</v>
      </c>
      <c r="B4">
        <v>8</v>
      </c>
      <c r="C4">
        <v>44</v>
      </c>
      <c r="D4" s="3">
        <v>1</v>
      </c>
      <c r="E4" s="4">
        <f t="shared" ca="1" si="0"/>
        <v>8.5440042307992616</v>
      </c>
      <c r="G4" s="3">
        <v>3</v>
      </c>
      <c r="H4" s="4">
        <v>27.054748137070593</v>
      </c>
      <c r="I4" s="4">
        <v>10.032803335007257</v>
      </c>
      <c r="J4" s="3"/>
      <c r="K4" s="3"/>
      <c r="L4" s="3"/>
      <c r="M4" s="3"/>
    </row>
    <row r="5" spans="1:13" x14ac:dyDescent="0.25">
      <c r="A5">
        <v>4</v>
      </c>
      <c r="B5">
        <v>27</v>
      </c>
      <c r="C5">
        <v>10</v>
      </c>
      <c r="D5" s="3">
        <v>3</v>
      </c>
      <c r="E5" s="4">
        <f t="shared" ca="1" si="0"/>
        <v>6.3823328809290286E-2</v>
      </c>
      <c r="G5" s="3"/>
      <c r="H5" s="3"/>
      <c r="I5" s="3"/>
      <c r="J5" s="3"/>
      <c r="K5" s="3"/>
      <c r="L5" s="3"/>
      <c r="M5" s="3"/>
    </row>
    <row r="6" spans="1:13" x14ac:dyDescent="0.25">
      <c r="A6">
        <v>5</v>
      </c>
      <c r="B6">
        <v>4</v>
      </c>
      <c r="C6">
        <v>2</v>
      </c>
      <c r="D6" s="3">
        <v>3</v>
      </c>
      <c r="E6" s="4">
        <f t="shared" ca="1" si="0"/>
        <v>24.414080795366097</v>
      </c>
      <c r="G6" s="1" t="s">
        <v>6</v>
      </c>
      <c r="H6" s="4">
        <f ca="1">SUM(E2:E26)</f>
        <v>259.53869301708511</v>
      </c>
      <c r="I6" s="3"/>
      <c r="J6" s="3"/>
      <c r="K6" s="3"/>
      <c r="L6" s="3"/>
      <c r="M6" s="3"/>
    </row>
    <row r="7" spans="1:13" x14ac:dyDescent="0.25">
      <c r="A7">
        <v>6</v>
      </c>
      <c r="B7">
        <v>28</v>
      </c>
      <c r="C7">
        <v>12</v>
      </c>
      <c r="D7" s="3">
        <v>3</v>
      </c>
      <c r="E7" s="4">
        <f t="shared" ca="1" si="0"/>
        <v>2.1825131850987942</v>
      </c>
      <c r="G7" s="1" t="s">
        <v>11</v>
      </c>
      <c r="H7" s="3">
        <f>COUNTIF($D$2:$D$26,1)</f>
        <v>8</v>
      </c>
      <c r="I7" s="3"/>
      <c r="J7" s="3"/>
      <c r="K7" s="3"/>
      <c r="L7" s="3"/>
      <c r="M7" s="3"/>
    </row>
    <row r="8" spans="1:13" x14ac:dyDescent="0.25">
      <c r="A8">
        <v>7</v>
      </c>
      <c r="B8">
        <v>29</v>
      </c>
      <c r="C8">
        <v>46</v>
      </c>
      <c r="D8" s="3">
        <v>2</v>
      </c>
      <c r="E8" s="4">
        <f t="shared" ca="1" si="0"/>
        <v>15.369893490053574</v>
      </c>
      <c r="G8" s="1" t="s">
        <v>12</v>
      </c>
      <c r="H8" s="3">
        <f>COUNTIF($D$2:$D$26,2)</f>
        <v>9</v>
      </c>
      <c r="I8" s="3"/>
      <c r="J8" s="3"/>
      <c r="K8" s="3"/>
      <c r="L8" s="3"/>
      <c r="M8" s="3"/>
    </row>
    <row r="9" spans="1:13" x14ac:dyDescent="0.25">
      <c r="A9">
        <v>8</v>
      </c>
      <c r="B9">
        <v>49</v>
      </c>
      <c r="C9">
        <v>37</v>
      </c>
      <c r="D9" s="3">
        <v>2</v>
      </c>
      <c r="E9" s="4">
        <f t="shared" ca="1" si="0"/>
        <v>6.7569693697755513</v>
      </c>
      <c r="G9" s="1" t="s">
        <v>13</v>
      </c>
      <c r="H9" s="3">
        <f>COUNTIF($D$2:$D$26,3)</f>
        <v>8</v>
      </c>
      <c r="I9" s="3"/>
      <c r="J9" s="3"/>
      <c r="K9" s="3"/>
      <c r="L9" s="3"/>
      <c r="M9" s="3"/>
    </row>
    <row r="10" spans="1:13" x14ac:dyDescent="0.25">
      <c r="A10">
        <v>9</v>
      </c>
      <c r="B10">
        <v>16</v>
      </c>
      <c r="C10">
        <v>30</v>
      </c>
      <c r="D10" s="3">
        <v>1</v>
      </c>
      <c r="E10" s="4">
        <f t="shared" ca="1" si="0"/>
        <v>7.8102497015561418</v>
      </c>
    </row>
    <row r="11" spans="1:13" x14ac:dyDescent="0.25">
      <c r="A11">
        <v>10</v>
      </c>
      <c r="B11">
        <v>11</v>
      </c>
      <c r="C11">
        <v>47</v>
      </c>
      <c r="D11" s="3">
        <v>1</v>
      </c>
      <c r="E11" s="4">
        <f t="shared" ca="1" si="0"/>
        <v>11.000000970034899</v>
      </c>
    </row>
    <row r="12" spans="1:13" x14ac:dyDescent="0.25">
      <c r="A12">
        <v>11</v>
      </c>
      <c r="B12">
        <v>39</v>
      </c>
      <c r="C12">
        <v>9</v>
      </c>
      <c r="D12" s="3">
        <v>3</v>
      </c>
      <c r="E12" s="4">
        <f t="shared" ca="1" si="0"/>
        <v>11.989817546469194</v>
      </c>
    </row>
    <row r="13" spans="1:13" x14ac:dyDescent="0.25">
      <c r="A13">
        <v>12</v>
      </c>
      <c r="B13">
        <v>14</v>
      </c>
      <c r="C13">
        <v>2</v>
      </c>
      <c r="D13" s="3">
        <v>3</v>
      </c>
      <c r="E13" s="4">
        <f t="shared" ca="1" si="0"/>
        <v>15.328156390813993</v>
      </c>
    </row>
    <row r="14" spans="1:13" x14ac:dyDescent="0.25">
      <c r="A14">
        <v>13</v>
      </c>
      <c r="B14">
        <v>35</v>
      </c>
      <c r="C14">
        <v>31</v>
      </c>
      <c r="D14" s="3">
        <v>2</v>
      </c>
      <c r="E14" s="4">
        <f t="shared" ca="1" si="0"/>
        <v>10.533401312703834</v>
      </c>
    </row>
    <row r="15" spans="1:13" x14ac:dyDescent="0.25">
      <c r="A15">
        <v>14</v>
      </c>
      <c r="B15">
        <v>28</v>
      </c>
      <c r="C15">
        <v>34</v>
      </c>
      <c r="D15" s="3">
        <v>2</v>
      </c>
      <c r="E15" s="4">
        <f t="shared" ca="1" si="0"/>
        <v>15.091412594107936</v>
      </c>
    </row>
    <row r="16" spans="1:13" x14ac:dyDescent="0.25">
      <c r="A16">
        <v>15</v>
      </c>
      <c r="B16">
        <v>11</v>
      </c>
      <c r="C16">
        <v>36</v>
      </c>
      <c r="D16" s="3">
        <v>1</v>
      </c>
      <c r="E16" s="4">
        <f t="shared" ca="1" si="0"/>
        <v>1.5462348021655036E-6</v>
      </c>
    </row>
    <row r="17" spans="1:5" x14ac:dyDescent="0.25">
      <c r="A17">
        <v>16</v>
      </c>
      <c r="B17">
        <v>44</v>
      </c>
      <c r="C17">
        <v>16</v>
      </c>
      <c r="D17" s="3">
        <v>3</v>
      </c>
      <c r="E17" s="4">
        <f t="shared" ca="1" si="0"/>
        <v>17.965216300863542</v>
      </c>
    </row>
    <row r="18" spans="1:5" x14ac:dyDescent="0.25">
      <c r="A18">
        <v>17</v>
      </c>
      <c r="B18">
        <v>10</v>
      </c>
      <c r="C18">
        <v>21</v>
      </c>
      <c r="D18" s="3">
        <v>1</v>
      </c>
      <c r="E18" s="4">
        <f t="shared" ca="1" si="0"/>
        <v>15.033295330390564</v>
      </c>
    </row>
    <row r="19" spans="1:5" x14ac:dyDescent="0.25">
      <c r="A19">
        <v>18</v>
      </c>
      <c r="B19">
        <v>1</v>
      </c>
      <c r="C19">
        <v>25</v>
      </c>
      <c r="D19" s="3">
        <v>1</v>
      </c>
      <c r="E19" s="4">
        <f t="shared" ca="1" si="0"/>
        <v>14.866067219580614</v>
      </c>
    </row>
    <row r="20" spans="1:5" x14ac:dyDescent="0.25">
      <c r="A20">
        <v>19</v>
      </c>
      <c r="B20">
        <v>2</v>
      </c>
      <c r="C20">
        <v>35</v>
      </c>
      <c r="D20" s="3">
        <v>1</v>
      </c>
      <c r="E20" s="4">
        <f t="shared" ca="1" si="0"/>
        <v>9.0553838342723267</v>
      </c>
    </row>
    <row r="21" spans="1:5" x14ac:dyDescent="0.25">
      <c r="A21">
        <v>20</v>
      </c>
      <c r="B21">
        <v>44</v>
      </c>
      <c r="C21">
        <v>25</v>
      </c>
      <c r="D21" s="3">
        <v>2</v>
      </c>
      <c r="E21" s="4">
        <f t="shared" ca="1" si="0"/>
        <v>13.581018753451964</v>
      </c>
    </row>
    <row r="22" spans="1:5" x14ac:dyDescent="0.25">
      <c r="A22">
        <v>21</v>
      </c>
      <c r="B22">
        <v>46</v>
      </c>
      <c r="C22">
        <v>41</v>
      </c>
      <c r="D22" s="3">
        <v>2</v>
      </c>
      <c r="E22" s="4">
        <f t="shared" ca="1" si="0"/>
        <v>4.3828687264943964</v>
      </c>
    </row>
    <row r="23" spans="1:5" x14ac:dyDescent="0.25">
      <c r="A23">
        <v>22</v>
      </c>
      <c r="B23">
        <v>32</v>
      </c>
      <c r="C23">
        <v>6</v>
      </c>
      <c r="D23" s="3">
        <v>3</v>
      </c>
      <c r="E23" s="4">
        <f t="shared" ca="1" si="0"/>
        <v>6.3811455653865492</v>
      </c>
    </row>
    <row r="24" spans="1:5" x14ac:dyDescent="0.25">
      <c r="A24">
        <v>23</v>
      </c>
      <c r="B24">
        <v>46</v>
      </c>
      <c r="C24">
        <v>34</v>
      </c>
      <c r="D24" s="3">
        <v>2</v>
      </c>
      <c r="E24" s="4">
        <f t="shared" ca="1" si="0"/>
        <v>5.7475439982445939</v>
      </c>
    </row>
    <row r="25" spans="1:5" x14ac:dyDescent="0.25">
      <c r="A25">
        <v>24</v>
      </c>
      <c r="B25">
        <v>45</v>
      </c>
      <c r="C25">
        <v>49</v>
      </c>
      <c r="D25" s="3">
        <v>2</v>
      </c>
      <c r="E25" s="4">
        <f t="shared" ca="1" si="0"/>
        <v>10.827161945010207</v>
      </c>
    </row>
    <row r="26" spans="1:5" x14ac:dyDescent="0.25">
      <c r="A26">
        <v>25</v>
      </c>
      <c r="B26">
        <v>40</v>
      </c>
      <c r="C26">
        <v>48</v>
      </c>
      <c r="D26" s="3">
        <v>2</v>
      </c>
      <c r="E26" s="4">
        <f t="shared" ca="1" si="0"/>
        <v>9.812762364741566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Tellef Solberg</cp:lastModifiedBy>
  <dcterms:created xsi:type="dcterms:W3CDTF">2017-04-07T01:41:46Z</dcterms:created>
  <dcterms:modified xsi:type="dcterms:W3CDTF">2020-02-18T18:22:14Z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