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cristiantello/Documents/University/documentacion-construccion-evolucion/07 Cronograma de Trabajo/"/>
    </mc:Choice>
  </mc:AlternateContent>
  <xr:revisionPtr revIDLastSave="0" documentId="13_ncr:1_{D003AF39-29E3-1C4D-974A-65A8DDAC99FE}" xr6:coauthVersionLast="47" xr6:coauthVersionMax="47" xr10:uidLastSave="{00000000-0000-0000-0000-000000000000}"/>
  <bookViews>
    <workbookView xWindow="-28080" yWindow="12800" windowWidth="17060" windowHeight="19400" tabRatio="500" activeTab="1" xr2:uid="{00000000-000D-0000-FFFF-FFFF00000000}"/>
  </bookViews>
  <sheets>
    <sheet name="Cronograma de Actividades" sheetId="2" r:id="rId1"/>
    <sheet name="Cronograma de Actividades con S" sheetId="7" r:id="rId2"/>
    <sheet name="Sprints de Desarrollo" sheetId="4" r:id="rId3"/>
    <sheet name="Matriz RACI" sheetId="5" r:id="rId4"/>
    <sheet name="Matriz de Comunicacione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7" l="1"/>
  <c r="G33" i="7"/>
  <c r="E36" i="7"/>
  <c r="E35" i="7"/>
  <c r="F34" i="7"/>
  <c r="E34" i="7"/>
  <c r="G24" i="7"/>
  <c r="F25" i="7"/>
  <c r="E26" i="7" s="1"/>
  <c r="G15" i="7"/>
  <c r="E18" i="7"/>
  <c r="E14" i="7"/>
  <c r="E11" i="7"/>
  <c r="G42" i="7"/>
  <c r="G10" i="7"/>
  <c r="I9" i="7"/>
  <c r="G9" i="7"/>
  <c r="F20" i="2"/>
  <c r="E21" i="2" s="1"/>
  <c r="F21" i="2" s="1"/>
  <c r="G21" i="2" s="1"/>
  <c r="G28" i="2"/>
  <c r="I9" i="2"/>
  <c r="I8" i="2" s="1"/>
  <c r="G23" i="2"/>
  <c r="G19" i="2"/>
  <c r="G18" i="2"/>
  <c r="G17" i="2"/>
  <c r="G16" i="2"/>
  <c r="G15" i="2"/>
  <c r="G14" i="2"/>
  <c r="G13" i="2"/>
  <c r="G12" i="2"/>
  <c r="G11" i="2"/>
  <c r="G10" i="2"/>
  <c r="G9" i="2"/>
  <c r="I8" i="7" l="1"/>
  <c r="J9" i="7"/>
  <c r="E22" i="2"/>
  <c r="F22" i="2" s="1"/>
  <c r="J9" i="2"/>
  <c r="K9" i="7" l="1"/>
  <c r="J8" i="7"/>
  <c r="G22" i="2"/>
  <c r="E24" i="2"/>
  <c r="F24" i="2" s="1"/>
  <c r="K9" i="2"/>
  <c r="J8" i="2"/>
  <c r="K8" i="7" l="1"/>
  <c r="L9" i="7"/>
  <c r="E25" i="2"/>
  <c r="F25" i="2" s="1"/>
  <c r="G24" i="2"/>
  <c r="L9" i="2"/>
  <c r="K8" i="2"/>
  <c r="L8" i="7" l="1"/>
  <c r="M9" i="7"/>
  <c r="E26" i="2"/>
  <c r="F26" i="2" s="1"/>
  <c r="G25" i="2"/>
  <c r="M9" i="2"/>
  <c r="L8" i="2"/>
  <c r="M8" i="7" l="1"/>
  <c r="N9" i="7"/>
  <c r="E27" i="2"/>
  <c r="F27" i="2" s="1"/>
  <c r="G26" i="2"/>
  <c r="N9" i="2"/>
  <c r="M8" i="2"/>
  <c r="N8" i="7" l="1"/>
  <c r="O9" i="7"/>
  <c r="E29" i="2"/>
  <c r="F29" i="2" s="1"/>
  <c r="G27" i="2"/>
  <c r="O9" i="2"/>
  <c r="N8" i="2"/>
  <c r="O8" i="7" l="1"/>
  <c r="P9" i="7"/>
  <c r="G29" i="2"/>
  <c r="E30" i="2"/>
  <c r="F30" i="2" s="1"/>
  <c r="G30" i="2" s="1"/>
  <c r="P9" i="2"/>
  <c r="O8" i="2"/>
  <c r="P8" i="7" l="1"/>
  <c r="Q9" i="7"/>
  <c r="Q9" i="2"/>
  <c r="P8" i="2"/>
  <c r="R9" i="7" l="1"/>
  <c r="Q8" i="7"/>
  <c r="R9" i="2"/>
  <c r="Q8" i="2"/>
  <c r="S9" i="7" l="1"/>
  <c r="R8" i="7"/>
  <c r="S9" i="2"/>
  <c r="R8" i="2"/>
  <c r="T9" i="7" l="1"/>
  <c r="S8" i="7"/>
  <c r="T9" i="2"/>
  <c r="S8" i="2"/>
  <c r="T8" i="7" l="1"/>
  <c r="U9" i="7"/>
  <c r="U9" i="2"/>
  <c r="T8" i="2"/>
  <c r="U8" i="7" l="1"/>
  <c r="V9" i="7"/>
  <c r="V9" i="2"/>
  <c r="U8" i="2"/>
  <c r="V8" i="7" l="1"/>
  <c r="W9" i="7"/>
  <c r="W9" i="2"/>
  <c r="V8" i="2"/>
  <c r="W8" i="7" l="1"/>
  <c r="X9" i="7"/>
  <c r="X9" i="2"/>
  <c r="W8" i="2"/>
  <c r="X8" i="7" l="1"/>
  <c r="Y9" i="7"/>
  <c r="Y9" i="2"/>
  <c r="X8" i="2"/>
  <c r="Y8" i="7" l="1"/>
  <c r="Z9" i="7"/>
  <c r="Z9" i="2"/>
  <c r="Y8" i="2"/>
  <c r="Z8" i="7" l="1"/>
  <c r="AA9" i="7"/>
  <c r="AA9" i="2"/>
  <c r="Z8" i="2"/>
  <c r="AA8" i="7" l="1"/>
  <c r="AB9" i="7"/>
  <c r="AB9" i="2"/>
  <c r="AA8" i="2"/>
  <c r="AB8" i="7" l="1"/>
  <c r="AC9" i="7"/>
  <c r="AC9" i="2"/>
  <c r="AB8" i="2"/>
  <c r="AD9" i="7" l="1"/>
  <c r="AC8" i="7"/>
  <c r="AD9" i="2"/>
  <c r="AC8" i="2"/>
  <c r="AE9" i="7" l="1"/>
  <c r="AD8" i="7"/>
  <c r="AE9" i="2"/>
  <c r="AD8" i="2"/>
  <c r="AF9" i="7" l="1"/>
  <c r="AE8" i="7"/>
  <c r="AF9" i="2"/>
  <c r="AE8" i="2"/>
  <c r="AF8" i="7" l="1"/>
  <c r="AG9" i="7"/>
  <c r="AG9" i="2"/>
  <c r="AF8" i="2"/>
  <c r="AG8" i="7" l="1"/>
  <c r="AH9" i="7"/>
  <c r="AH9" i="2"/>
  <c r="AG8" i="2"/>
  <c r="AI9" i="7" l="1"/>
  <c r="AH8" i="7"/>
  <c r="AI9" i="2"/>
  <c r="AH8" i="2"/>
  <c r="AI8" i="7" l="1"/>
  <c r="AJ9" i="7"/>
  <c r="AJ9" i="2"/>
  <c r="AI8" i="2"/>
  <c r="AJ8" i="7" l="1"/>
  <c r="AK9" i="7"/>
  <c r="AK9" i="2"/>
  <c r="AJ8" i="2"/>
  <c r="AK8" i="7" l="1"/>
  <c r="AL9" i="7"/>
  <c r="AL9" i="2"/>
  <c r="AK8" i="2"/>
  <c r="AL8" i="7" l="1"/>
  <c r="AM9" i="7"/>
  <c r="AM9" i="2"/>
  <c r="AL8" i="2"/>
  <c r="AM8" i="7" l="1"/>
  <c r="AN9" i="7"/>
  <c r="AN9" i="2"/>
  <c r="AM8" i="2"/>
  <c r="AN8" i="7" l="1"/>
  <c r="AO9" i="7"/>
  <c r="AO9" i="2"/>
  <c r="AN8" i="2"/>
  <c r="AP9" i="7" l="1"/>
  <c r="AO8" i="7"/>
  <c r="AP9" i="2"/>
  <c r="AO8" i="2"/>
  <c r="AQ9" i="7" l="1"/>
  <c r="AP8" i="7"/>
  <c r="AQ9" i="2"/>
  <c r="AP8" i="2"/>
  <c r="AR9" i="7" l="1"/>
  <c r="AQ8" i="7"/>
  <c r="AR9" i="2"/>
  <c r="AQ8" i="2"/>
  <c r="AR8" i="7" l="1"/>
  <c r="AS9" i="7"/>
  <c r="AS9" i="2"/>
  <c r="AR8" i="2"/>
  <c r="AS8" i="7" l="1"/>
  <c r="AT9" i="7"/>
  <c r="AT9" i="2"/>
  <c r="AS8" i="2"/>
  <c r="AU9" i="7" l="1"/>
  <c r="AT8" i="7"/>
  <c r="AU9" i="2"/>
  <c r="AT8" i="2"/>
  <c r="AV9" i="7" l="1"/>
  <c r="AU8" i="7"/>
  <c r="AV9" i="2"/>
  <c r="AU8" i="2"/>
  <c r="AV8" i="7" l="1"/>
  <c r="AW9" i="7"/>
  <c r="AW9" i="2"/>
  <c r="AV8" i="2"/>
  <c r="AW8" i="7" l="1"/>
  <c r="AX9" i="7"/>
  <c r="AX9" i="2"/>
  <c r="AW8" i="2"/>
  <c r="AX8" i="7" l="1"/>
  <c r="AY9" i="7"/>
  <c r="AY9" i="2"/>
  <c r="AX8" i="2"/>
  <c r="AY8" i="7" l="1"/>
  <c r="AZ9" i="7"/>
  <c r="AZ9" i="2"/>
  <c r="AY8" i="2"/>
  <c r="AZ8" i="7" l="1"/>
  <c r="BA9" i="7"/>
  <c r="BA9" i="2"/>
  <c r="AZ8" i="2"/>
  <c r="BB9" i="7" l="1"/>
  <c r="BA8" i="7"/>
  <c r="BB9" i="2"/>
  <c r="BA8" i="2"/>
  <c r="BC9" i="7" l="1"/>
  <c r="BB8" i="7"/>
  <c r="BC9" i="2"/>
  <c r="BB8" i="2"/>
  <c r="BD9" i="7" l="1"/>
  <c r="BC8" i="7"/>
  <c r="BD9" i="2"/>
  <c r="BC8" i="2"/>
  <c r="BD8" i="7" l="1"/>
  <c r="BE9" i="7"/>
  <c r="BE9" i="2"/>
  <c r="BD8" i="2"/>
  <c r="BE8" i="7" l="1"/>
  <c r="BF9" i="7"/>
  <c r="BF9" i="2"/>
  <c r="BE8" i="2"/>
  <c r="BF8" i="7" l="1"/>
  <c r="BG9" i="7"/>
  <c r="BG9" i="2"/>
  <c r="BF8" i="2"/>
  <c r="BG8" i="7" l="1"/>
  <c r="BH9" i="7"/>
  <c r="BH9" i="2"/>
  <c r="BG8" i="2"/>
  <c r="BH8" i="7" l="1"/>
  <c r="BI9" i="7"/>
  <c r="BI9" i="2"/>
  <c r="BH8" i="2"/>
  <c r="BI8" i="7" l="1"/>
  <c r="BJ9" i="7"/>
  <c r="BJ9" i="2"/>
  <c r="BI8" i="2"/>
  <c r="BJ8" i="7" l="1"/>
  <c r="BK9" i="7"/>
  <c r="BK9" i="2"/>
  <c r="BJ8" i="2"/>
  <c r="BK8" i="7" l="1"/>
  <c r="BL9" i="7"/>
  <c r="BL9" i="2"/>
  <c r="BK8" i="2"/>
  <c r="BL8" i="7" l="1"/>
  <c r="BM9" i="7"/>
  <c r="BM9" i="2"/>
  <c r="BL8" i="2"/>
  <c r="BN9" i="7" l="1"/>
  <c r="BM8" i="7"/>
  <c r="BN9" i="2"/>
  <c r="BM8" i="2"/>
  <c r="BO9" i="7" l="1"/>
  <c r="BN8" i="7"/>
  <c r="BO9" i="2"/>
  <c r="BN8" i="2"/>
  <c r="BP9" i="7" l="1"/>
  <c r="BO8" i="7"/>
  <c r="BP9" i="2"/>
  <c r="BO8" i="2"/>
  <c r="BP8" i="7" l="1"/>
  <c r="BQ9" i="7"/>
  <c r="BP8" i="2"/>
  <c r="BQ9" i="2"/>
  <c r="BQ8" i="7" l="1"/>
  <c r="BR9" i="7"/>
  <c r="BQ8" i="2"/>
  <c r="BR9" i="2"/>
  <c r="BS9" i="7" l="1"/>
  <c r="BR8" i="7"/>
  <c r="BS9" i="2"/>
  <c r="BR8" i="2"/>
  <c r="BT9" i="7" l="1"/>
  <c r="BS8" i="7"/>
  <c r="BS8" i="2"/>
  <c r="BT9" i="2"/>
  <c r="BU9" i="7" l="1"/>
  <c r="BT8" i="7"/>
  <c r="BT8" i="2"/>
  <c r="BU9" i="2"/>
  <c r="BU8" i="7" l="1"/>
  <c r="BV9" i="7"/>
  <c r="BU8" i="2"/>
  <c r="BV9" i="2"/>
  <c r="BV8" i="7" l="1"/>
  <c r="BW9" i="7"/>
  <c r="BV8" i="2"/>
  <c r="BW9" i="2"/>
  <c r="BW8" i="7" l="1"/>
  <c r="BX9" i="7"/>
  <c r="BW8" i="2"/>
  <c r="BX9" i="2"/>
  <c r="BX8" i="7" l="1"/>
  <c r="BY9" i="7"/>
  <c r="BX8" i="2"/>
  <c r="BY9" i="2"/>
  <c r="BZ9" i="7" l="1"/>
  <c r="BY8" i="7"/>
  <c r="BY8" i="2"/>
  <c r="BZ9" i="2"/>
  <c r="CA9" i="7" l="1"/>
  <c r="BZ8" i="7"/>
  <c r="CA9" i="2"/>
  <c r="BZ8" i="2"/>
  <c r="CB9" i="7" l="1"/>
  <c r="CA8" i="7"/>
  <c r="CA8" i="2"/>
  <c r="CB9" i="2"/>
  <c r="CB8" i="7" l="1"/>
  <c r="CC9" i="7"/>
  <c r="CB8" i="2"/>
  <c r="CC9" i="2"/>
  <c r="CC8" i="7" l="1"/>
  <c r="CD9" i="7"/>
  <c r="CD9" i="2"/>
  <c r="CC8" i="2"/>
  <c r="CD8" i="7" l="1"/>
  <c r="CE9" i="7"/>
  <c r="CE9" i="2"/>
  <c r="CD8" i="2"/>
  <c r="CF9" i="7" l="1"/>
  <c r="CE8" i="7"/>
  <c r="CE8" i="2"/>
  <c r="CF9" i="2"/>
  <c r="CF8" i="7" l="1"/>
  <c r="CG9" i="7"/>
  <c r="CG9" i="2"/>
  <c r="CF8" i="2"/>
  <c r="CG8" i="7" l="1"/>
  <c r="CH9" i="7"/>
  <c r="CH9" i="2"/>
  <c r="CG8" i="2"/>
  <c r="CH8" i="7" l="1"/>
  <c r="CI9" i="7"/>
  <c r="CH8" i="2"/>
  <c r="CI9" i="2"/>
  <c r="CI8" i="7" l="1"/>
  <c r="CJ9" i="7"/>
  <c r="CI8" i="2"/>
  <c r="CJ9" i="2"/>
  <c r="CJ8" i="7" l="1"/>
  <c r="CK9" i="7"/>
  <c r="CK9" i="2"/>
  <c r="CJ8" i="2"/>
  <c r="CL9" i="7" l="1"/>
  <c r="CK8" i="7"/>
  <c r="CK8" i="2"/>
  <c r="CL9" i="2"/>
  <c r="CM9" i="7" l="1"/>
  <c r="CL8" i="7"/>
  <c r="CL8" i="2"/>
  <c r="CM9" i="2"/>
  <c r="CN9" i="7" l="1"/>
  <c r="CM8" i="7"/>
  <c r="CM8" i="2"/>
  <c r="CN9" i="2"/>
  <c r="CN8" i="7" l="1"/>
  <c r="CO9" i="7"/>
  <c r="CO9" i="2"/>
  <c r="CN8" i="2"/>
  <c r="CO8" i="7" l="1"/>
  <c r="CP9" i="7"/>
  <c r="CP9" i="2"/>
  <c r="CO8" i="2"/>
  <c r="CQ9" i="7" l="1"/>
  <c r="CP8" i="7"/>
  <c r="CP8" i="2"/>
  <c r="CQ9" i="2"/>
  <c r="CQ8" i="7" l="1"/>
  <c r="CR9" i="7"/>
  <c r="CQ8" i="2"/>
  <c r="CR9" i="2"/>
  <c r="CR8" i="7" l="1"/>
  <c r="CS9" i="7"/>
  <c r="CR8" i="2"/>
  <c r="CS9" i="2"/>
  <c r="CS8" i="7" l="1"/>
  <c r="CT9" i="7"/>
  <c r="CT9" i="2"/>
  <c r="CS8" i="2"/>
  <c r="CT8" i="7" l="1"/>
  <c r="CU9" i="7"/>
  <c r="CT8" i="2"/>
  <c r="CU9" i="2"/>
  <c r="CU8" i="7" l="1"/>
  <c r="CV9" i="7"/>
  <c r="CV9" i="2"/>
  <c r="CU8" i="2"/>
  <c r="CV8" i="7" l="1"/>
  <c r="CW9" i="7"/>
  <c r="CW9" i="2"/>
  <c r="CV8" i="2"/>
  <c r="CX9" i="7" l="1"/>
  <c r="CW8" i="7"/>
  <c r="CX9" i="2"/>
  <c r="CW8" i="2"/>
  <c r="CY9" i="7" l="1"/>
  <c r="CX8" i="7"/>
  <c r="CX8" i="2"/>
  <c r="CY9" i="2"/>
  <c r="CZ9" i="7" l="1"/>
  <c r="CY8" i="7"/>
  <c r="CZ9" i="2"/>
  <c r="CY8" i="2"/>
  <c r="CZ8" i="7" l="1"/>
  <c r="DA9" i="7"/>
  <c r="CZ8" i="2"/>
  <c r="DA9" i="2"/>
  <c r="DA8" i="7" l="1"/>
  <c r="DB9" i="7"/>
  <c r="DB9" i="2"/>
  <c r="DA8" i="2"/>
  <c r="DB8" i="7" l="1"/>
  <c r="DC9" i="7"/>
  <c r="DC9" i="2"/>
  <c r="DB8" i="2"/>
  <c r="DC8" i="7" l="1"/>
  <c r="DD9" i="7"/>
  <c r="DC8" i="2"/>
  <c r="DD9" i="2"/>
  <c r="DD8" i="7" l="1"/>
  <c r="DE9" i="7"/>
  <c r="DE9" i="2"/>
  <c r="DD8" i="2"/>
  <c r="DE8" i="7" l="1"/>
  <c r="DF9" i="7"/>
  <c r="DE8" i="2"/>
  <c r="DF9" i="2"/>
  <c r="DF8" i="7" l="1"/>
  <c r="DG9" i="7"/>
  <c r="DF8" i="2"/>
  <c r="DG9" i="2"/>
  <c r="DG8" i="7" l="1"/>
  <c r="DH9" i="7"/>
  <c r="DG8" i="2"/>
  <c r="DH9" i="2"/>
  <c r="DH8" i="7" l="1"/>
  <c r="DI9" i="7"/>
  <c r="DI8" i="7" s="1"/>
  <c r="DI9" i="2"/>
  <c r="DI8" i="2" s="1"/>
  <c r="DH8" i="2"/>
  <c r="F11" i="7"/>
  <c r="E12" i="7" s="1"/>
  <c r="F12" i="7" s="1"/>
  <c r="E13" i="7" s="1"/>
  <c r="F13" i="7" s="1"/>
  <c r="F14" i="7" s="1"/>
  <c r="F16" i="7"/>
  <c r="F17" i="7"/>
  <c r="F18" i="7"/>
  <c r="E19" i="7" s="1"/>
  <c r="F19" i="7" s="1"/>
  <c r="E20" i="7" s="1"/>
  <c r="F20" i="7" s="1"/>
  <c r="E21" i="7" s="1"/>
  <c r="F21" i="7" s="1"/>
  <c r="E22" i="7" s="1"/>
  <c r="F22" i="7" s="1"/>
  <c r="E23" i="7" s="1"/>
  <c r="F23" i="7" s="1"/>
  <c r="F43" i="7" s="1"/>
  <c r="G43" i="7" s="1"/>
  <c r="E44" i="7" l="1"/>
  <c r="F44" i="7" s="1"/>
  <c r="G44" i="7" s="1"/>
  <c r="F26" i="7"/>
  <c r="E27" i="7" s="1"/>
  <c r="F27" i="7"/>
  <c r="E28" i="7" s="1"/>
  <c r="F28" i="7" s="1"/>
  <c r="E29" i="7" s="1"/>
  <c r="F29" i="7" s="1"/>
  <c r="E30" i="7" s="1"/>
  <c r="F30" i="7" s="1"/>
  <c r="E31" i="7" s="1"/>
  <c r="F31" i="7" s="1"/>
  <c r="E32" i="7" s="1"/>
  <c r="F32" i="7" s="1"/>
  <c r="F35" i="7"/>
  <c r="F36" i="7"/>
  <c r="E37" i="7" s="1"/>
  <c r="F37" i="7" s="1"/>
  <c r="E38" i="7" s="1"/>
  <c r="F38" i="7" s="1"/>
  <c r="E39" i="7" s="1"/>
  <c r="F39" i="7" s="1"/>
  <c r="E40" i="7" s="1"/>
  <c r="F40" i="7" s="1"/>
  <c r="E41" i="7" s="1"/>
  <c r="F41" i="7" s="1"/>
</calcChain>
</file>

<file path=xl/sharedStrings.xml><?xml version="1.0" encoding="utf-8"?>
<sst xmlns="http://schemas.openxmlformats.org/spreadsheetml/2006/main" count="766" uniqueCount="318">
  <si>
    <t>TÍTULO DEL PROYECTO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</si>
  <si>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</si>
  <si>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</si>
  <si>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</si>
  <si>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</si>
  <si>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</si>
  <si>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</si>
  <si>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</si>
  <si>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</si>
  <si>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</si>
  <si>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</si>
  <si>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</si>
  <si>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</si>
  <si>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</si>
  <si>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</si>
  <si>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</si>
  <si>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</si>
  <si>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</si>
  <si>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</si>
  <si>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</si>
  <si>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</si>
  <si>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</si>
  <si>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</si>
  <si>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</si>
  <si>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</si>
  <si>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EN DÍAS</t>
  </si>
  <si>
    <t>ÍNTEGRO</t>
  </si>
  <si>
    <t>R</t>
  </si>
  <si>
    <t>Análisis del Plan de Negocios</t>
  </si>
  <si>
    <t>RESPONSABLE</t>
  </si>
  <si>
    <t>Planificación y Análisis</t>
  </si>
  <si>
    <t>Levantamiento de Requisitos</t>
  </si>
  <si>
    <t>Análisis de Requisitos</t>
  </si>
  <si>
    <t>Identificación de Casos de Uso</t>
  </si>
  <si>
    <t>Identificación de las Historias de Usuario</t>
  </si>
  <si>
    <t>Jefe de Proyecto</t>
  </si>
  <si>
    <t>Analista</t>
  </si>
  <si>
    <t>Diseño</t>
  </si>
  <si>
    <t>Diseño de la Arquitectura del Sistema</t>
  </si>
  <si>
    <t>Diseño de la Base de Datos</t>
  </si>
  <si>
    <t>Diseño de la Interfaz del Usuario</t>
  </si>
  <si>
    <t>Arquitecto de Software</t>
  </si>
  <si>
    <t>Arquitecto de Datos</t>
  </si>
  <si>
    <t>Diseñador UI</t>
  </si>
  <si>
    <t>Desarrollo e Implementación</t>
  </si>
  <si>
    <t>Sprint Gestión de Clientes</t>
  </si>
  <si>
    <t>Sprint Gestión de Proveedores</t>
  </si>
  <si>
    <t>Sprint Gestión de Productos</t>
  </si>
  <si>
    <t>Desarrolladores</t>
  </si>
  <si>
    <t>Pruebas y Verificación</t>
  </si>
  <si>
    <t>Creación de Casos de Prueba</t>
  </si>
  <si>
    <t>Implementación de Pruebas</t>
  </si>
  <si>
    <t>Reporte de Errores</t>
  </si>
  <si>
    <t>Corrección de Errores y Validación en el Proyecto</t>
  </si>
  <si>
    <t>Entrega y Despliegue</t>
  </si>
  <si>
    <t>Despliegue y presentación del proyecto</t>
  </si>
  <si>
    <t>Documentador</t>
  </si>
  <si>
    <t>Tester</t>
  </si>
  <si>
    <t>EDocumentación Técnica y Manual de Usuario</t>
  </si>
  <si>
    <t>CRONOGRAMA DE ACTIVIDADES PARA EL SISTEMA DE GESTIÓN DE VENTAS E INVENTARIO PARA NEGOCIO POPULAR</t>
  </si>
  <si>
    <t>SISTEMA DE GESTIÓN DE VENTAS E INVENTARIO PARA NEGOCIO POPULAR</t>
  </si>
  <si>
    <t>RESPONSABLES</t>
  </si>
  <si>
    <t>CRISTIAN TELLO - CARLOS ROMERO</t>
  </si>
  <si>
    <t>ID</t>
  </si>
  <si>
    <t>Tema</t>
  </si>
  <si>
    <t>Como un..</t>
  </si>
  <si>
    <t>Necesito</t>
  </si>
  <si>
    <t>así podre...</t>
  </si>
  <si>
    <t>notas</t>
  </si>
  <si>
    <t>Prioridad</t>
  </si>
  <si>
    <t>Status</t>
  </si>
  <si>
    <t>REQ001</t>
  </si>
  <si>
    <t>Ingresar cliente</t>
  </si>
  <si>
    <t>Administrador</t>
  </si>
  <si>
    <t xml:space="preserve">Agregar informacion del cliente </t>
  </si>
  <si>
    <t xml:space="preserve">Guardar la informacion de los clientes en la base de datos </t>
  </si>
  <si>
    <t>Alta</t>
  </si>
  <si>
    <t>Terminado</t>
  </si>
  <si>
    <t>Tareas</t>
  </si>
  <si>
    <t>Asignado</t>
  </si>
  <si>
    <t>Estimado</t>
  </si>
  <si>
    <t>REQ001-1</t>
  </si>
  <si>
    <t>Crear un formulario para ingresar la informacion del cliente y poder guardarla en la base de datos</t>
  </si>
  <si>
    <t>REQ002</t>
  </si>
  <si>
    <t>Actualizar cliente</t>
  </si>
  <si>
    <t xml:space="preserve">Actualizar informacion del cliente </t>
  </si>
  <si>
    <t xml:space="preserve">Guardar la informacion actualizada de los clientes en la base de datos </t>
  </si>
  <si>
    <t>REQ002-1</t>
  </si>
  <si>
    <t>Crear un formulario para poder actualizar la informacion que sea necesaria del cliente</t>
  </si>
  <si>
    <t>REQ003</t>
  </si>
  <si>
    <t>Inactivar cliente</t>
  </si>
  <si>
    <t xml:space="preserve">Activar o inactivar a del cliente </t>
  </si>
  <si>
    <t xml:space="preserve">Saber que clientes frecuentan la tienda </t>
  </si>
  <si>
    <t>REQ003-1</t>
  </si>
  <si>
    <t xml:space="preserve">Crear un boton que permita activar y desactivar un cliente </t>
  </si>
  <si>
    <t>REQ004</t>
  </si>
  <si>
    <t>Buscar cliente</t>
  </si>
  <si>
    <t xml:space="preserve">Encontrar de manera eficaz a cualquier cliente </t>
  </si>
  <si>
    <t xml:space="preserve">Encontrar la informacion de cualquier cliente que ya se encuentre en la base de datos </t>
  </si>
  <si>
    <t>REQ001-4</t>
  </si>
  <si>
    <t xml:space="preserve">Crear un campo que permita ingresar la cedula para buscar un cliente </t>
  </si>
  <si>
    <t>REQ005</t>
  </si>
  <si>
    <t xml:space="preserve">Ingresar proveedor </t>
  </si>
  <si>
    <t xml:space="preserve">Agregar informacion del proveedor </t>
  </si>
  <si>
    <t xml:space="preserve">Guardar la informacion de los proveedores en la base de datos </t>
  </si>
  <si>
    <t>REQ005-1</t>
  </si>
  <si>
    <t xml:space="preserve">Crear un formulario para ingresar la informacion del provedor y poder guardarla </t>
  </si>
  <si>
    <t>REQ006</t>
  </si>
  <si>
    <t xml:space="preserve">Actualizar proveedor </t>
  </si>
  <si>
    <t xml:space="preserve">Actualizar informacion del proveedor </t>
  </si>
  <si>
    <t xml:space="preserve">Guardar la informacion actualizada de los proveedores en la base de datos </t>
  </si>
  <si>
    <t>REQ006-1</t>
  </si>
  <si>
    <t>Crear un formulario para poder actualizar la informacion del proveedor</t>
  </si>
  <si>
    <t>REQ007</t>
  </si>
  <si>
    <t xml:space="preserve">Inactivar proveedor </t>
  </si>
  <si>
    <t xml:space="preserve">Activar o inactivar a del proveedor </t>
  </si>
  <si>
    <t>Saber que proveedores siguen ofrenciendo productos</t>
  </si>
  <si>
    <t>REQ007-1</t>
  </si>
  <si>
    <t>Crear un boton que permita activar y desactivar un proveedor</t>
  </si>
  <si>
    <t>REQ008</t>
  </si>
  <si>
    <t>REQ008-1</t>
  </si>
  <si>
    <t>Crear un campo que permita ingresar el RUC para buscar un proveedor</t>
  </si>
  <si>
    <t>REQ008-2</t>
  </si>
  <si>
    <t xml:space="preserve">Crear un check list  para buscar un proveedor por su nombre </t>
  </si>
  <si>
    <t>REQ008-3</t>
  </si>
  <si>
    <t xml:space="preserve">Crear un campo que permita buscar un proveedor por estado </t>
  </si>
  <si>
    <t>REQ009</t>
  </si>
  <si>
    <t>Ingresar producto</t>
  </si>
  <si>
    <t>Agregar informacion de productos</t>
  </si>
  <si>
    <t xml:space="preserve">Guardar la informacion de los productos en la base de datos </t>
  </si>
  <si>
    <t>REQ009-1</t>
  </si>
  <si>
    <t xml:space="preserve">Crear un formulario para ingresar la informacion del producto y poder guardarla </t>
  </si>
  <si>
    <t>REQ0010</t>
  </si>
  <si>
    <t>Actualizar producto</t>
  </si>
  <si>
    <t>Actualizar informacion del producto</t>
  </si>
  <si>
    <t xml:space="preserve">Guardar la informacion actualizada del producto en la base de datos </t>
  </si>
  <si>
    <t>REQ0010-1</t>
  </si>
  <si>
    <t>Crear un formulario para poder actualizar la informacion del producto</t>
  </si>
  <si>
    <t>REQ0011</t>
  </si>
  <si>
    <t>Inactivar producto</t>
  </si>
  <si>
    <t>Activar o inactivar productos</t>
  </si>
  <si>
    <t>Saber que productos hay en la tienda</t>
  </si>
  <si>
    <t>REQ0011-1</t>
  </si>
  <si>
    <t>Crear un boton que permita activar y desactivar un producto</t>
  </si>
  <si>
    <t>REQ0012</t>
  </si>
  <si>
    <t>Buscar producto</t>
  </si>
  <si>
    <t>Encontrar de manera eficaz a cualquier producto</t>
  </si>
  <si>
    <t xml:space="preserve">Encontrar la informacion de cualquier producto que ya se encuentre en la base de datos </t>
  </si>
  <si>
    <t>REQ0012-1</t>
  </si>
  <si>
    <t>Crear un campo que permita ingresar el nombre para buscar un producto</t>
  </si>
  <si>
    <t>REQ0012-2</t>
  </si>
  <si>
    <t xml:space="preserve">Crear un check list  para buscar un producto por su proveedor </t>
  </si>
  <si>
    <t>REQ0012-3</t>
  </si>
  <si>
    <t xml:space="preserve">Crear un campo que permita buscar un producto por estado </t>
  </si>
  <si>
    <t>necesito</t>
  </si>
  <si>
    <t>asi podre...</t>
  </si>
  <si>
    <t>prioridad</t>
  </si>
  <si>
    <t>estatus</t>
  </si>
  <si>
    <t>CLENTE</t>
  </si>
  <si>
    <t xml:space="preserve">Crear clientes </t>
  </si>
  <si>
    <t xml:space="preserve">Crear clientes y guardar su informacion </t>
  </si>
  <si>
    <t>ALTA</t>
  </si>
  <si>
    <t>TERMINADA</t>
  </si>
  <si>
    <t>CLIENTE</t>
  </si>
  <si>
    <t>Actualizar informacion de clientes</t>
  </si>
  <si>
    <t>Modificar informacion de los clientes</t>
  </si>
  <si>
    <t>Inactivar clientes</t>
  </si>
  <si>
    <t>Desactivar un cliente no frecuente</t>
  </si>
  <si>
    <t>Buscar clientes</t>
  </si>
  <si>
    <t xml:space="preserve">Buscar información de un cliente de forma ágil </t>
  </si>
  <si>
    <t>PROVEEDOR</t>
  </si>
  <si>
    <t>Crear proveedores</t>
  </si>
  <si>
    <t>Registrar información de proveedores al sistema y que productos venden</t>
  </si>
  <si>
    <t>Actualizar informacion de proveedores</t>
  </si>
  <si>
    <t>Modificar información de proveedores</t>
  </si>
  <si>
    <t>Inactivar proveedores</t>
  </si>
  <si>
    <t>Desactivar el uso de ese proveedor para el sistema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</si>
  <si>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</si>
  <si>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</si>
  <si>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</si>
  <si>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</si>
  <si>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</si>
  <si>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</si>
  <si>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</si>
  <si>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</si>
  <si>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</si>
  <si>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</si>
  <si>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</si>
  <si>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</si>
  <si>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</si>
  <si>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Desarrollador 1</t>
  </si>
  <si>
    <t>Desarrollador 2</t>
  </si>
  <si>
    <t>Desarrollador 3</t>
  </si>
  <si>
    <t>Desarrollador 4</t>
  </si>
  <si>
    <t>No</t>
  </si>
  <si>
    <t>Actividad</t>
  </si>
  <si>
    <t>Desarrollador</t>
  </si>
  <si>
    <t>Cliente</t>
  </si>
  <si>
    <t>Recopilación de Requisitos</t>
  </si>
  <si>
    <t>Validación de Requisitos</t>
  </si>
  <si>
    <t>Diseño de Arquitectura del Sistema</t>
  </si>
  <si>
    <t>Diseño de la Interfaz de Usuario</t>
  </si>
  <si>
    <t>Implementación: Gestión de Clientes</t>
  </si>
  <si>
    <t>Implementación: Gestión de Proveedores</t>
  </si>
  <si>
    <t>I</t>
  </si>
  <si>
    <t>Implementación: Gestión de Productos</t>
  </si>
  <si>
    <t>Pruebas de Integración</t>
  </si>
  <si>
    <t>Pruebas de Aceptación</t>
  </si>
  <si>
    <t>Documentación Técnica y Manual de Usuario</t>
  </si>
  <si>
    <t>A</t>
  </si>
  <si>
    <t>C</t>
  </si>
  <si>
    <t>Responsable</t>
  </si>
  <si>
    <t>Aprobador</t>
  </si>
  <si>
    <t>Consultado</t>
  </si>
  <si>
    <t>Informado</t>
  </si>
  <si>
    <t>MATRIZ RACI PARA EL SISTEMA DE GESTIÓN DE VENTAS E INVENTARIO PARA NEGOCIO POPULAR</t>
  </si>
  <si>
    <t>QUINTA FASE</t>
  </si>
  <si>
    <t>SEXTA FASE</t>
  </si>
  <si>
    <t>SÉPTIMA FASE</t>
  </si>
  <si>
    <t>Matriz de Comunicaciones</t>
  </si>
  <si>
    <t>Proyecto:</t>
  </si>
  <si>
    <t>Elemento de la EDT</t>
  </si>
  <si>
    <t>Objetivo</t>
  </si>
  <si>
    <t>Usuario</t>
  </si>
  <si>
    <t>Responsabilidad</t>
  </si>
  <si>
    <t>Tiempo</t>
  </si>
  <si>
    <t>¿Qué comunicamos?</t>
  </si>
  <si>
    <t>¿Por qué?</t>
  </si>
  <si>
    <t>Destinatario</t>
  </si>
  <si>
    <t>Método de Comunicación</t>
  </si>
  <si>
    <t>Fecha inicial</t>
  </si>
  <si>
    <t>Frecuencia</t>
  </si>
  <si>
    <t>Sistema de gestión de ventas e inventario para negocio popular</t>
  </si>
  <si>
    <t>Preparación (Responsable de elaboración)</t>
  </si>
  <si>
    <t>Envío (Responsable de envío)</t>
  </si>
  <si>
    <t>1.2 Levantamiento de Requisitos</t>
  </si>
  <si>
    <t>1.5 Historias de Usuario</t>
  </si>
  <si>
    <t>1.1 Análisis del Plan de Negocios</t>
  </si>
  <si>
    <t>5.2 Documentación Técnica y Manual</t>
  </si>
  <si>
    <t>2.1 Diseño de la Arquitectura</t>
  </si>
  <si>
    <t>2.2 Diseño de la Base de Datos</t>
  </si>
  <si>
    <t>2.3 Diseño de la Interfaz de Usuario</t>
  </si>
  <si>
    <t>3.1 Sprint Gestión de Clientes</t>
  </si>
  <si>
    <t>3.2 Sprint Gestión de Proveedores</t>
  </si>
  <si>
    <t>3.3 Sprint Gestión de Productos</t>
  </si>
  <si>
    <t>4.1 Creación de Casos de Prueba</t>
  </si>
  <si>
    <t>4.4 Corrección de Errores</t>
  </si>
  <si>
    <t>5.1 Despliegue y Presentación</t>
  </si>
  <si>
    <t>Manual técnico y de usuario</t>
  </si>
  <si>
    <t>Presentación del sistema al cliente</t>
  </si>
  <si>
    <t>Errores corregidos y estado del sistema</t>
  </si>
  <si>
    <t>Casos de prueba definidos</t>
  </si>
  <si>
    <t>Avances, bloqueos y entregables del sprint</t>
  </si>
  <si>
    <t>Prototipos de las pantallas y flujo de navegación</t>
  </si>
  <si>
    <t>Modelo entidad-relación y estructura de la base de datos</t>
  </si>
  <si>
    <t>Progreso del diseño de la arquitectura del sistema</t>
  </si>
  <si>
    <t>Historias de usuario validadas</t>
  </si>
  <si>
    <t>Avances en los requisitos recopilados</t>
  </si>
  <si>
    <t>Objetivos y alcance inicial del proyecto</t>
  </si>
  <si>
    <t>Garantizar que se identifiquen las necesidades correctas</t>
  </si>
  <si>
    <t>Alinear expectativas del equipo con los objetivos del proyecto</t>
  </si>
  <si>
    <t>Asegurar que las funcionalidades están alineadas con los requisitos</t>
  </si>
  <si>
    <t>Revisar y validar el diseño técnico</t>
  </si>
  <si>
    <t>Garantizar que la base de datos soporte los requisitos funcionales</t>
  </si>
  <si>
    <t>Validar que el diseño cumple con las expectativas de usabilidad del cliente</t>
  </si>
  <si>
    <t>Garantizar que las funcionalidades para clientes están completas y validadas</t>
  </si>
  <si>
    <t>Garantizar que las funcionalidades para proveedores están completas y validadas</t>
  </si>
  <si>
    <t>Garantizar que las funcionalidades para productos están completas y validadas</t>
  </si>
  <si>
    <t>Validar que las pruebas cubran los escenarios necesarios</t>
  </si>
  <si>
    <t>Garantizar la solución de errores reportados en pruebas</t>
  </si>
  <si>
    <t>Entregar el sistema final y recopilar retroalimentación</t>
  </si>
  <si>
    <t>Proveer al cliente con documentación completa del sistema</t>
  </si>
  <si>
    <t>Jefe de Proyecto, Tester</t>
  </si>
  <si>
    <t>Desarrolladores, Tester</t>
  </si>
  <si>
    <t>Cliente, Jefe de Proyecto</t>
  </si>
  <si>
    <t>Desarrolladores, Jefe de Proyecto</t>
  </si>
  <si>
    <t>Jefe de Proyecto, Desarrolladores</t>
  </si>
  <si>
    <t>Cliente, Equipo Técnico</t>
  </si>
  <si>
    <t>Todo el equipo</t>
  </si>
  <si>
    <t>Chat/Correo</t>
  </si>
  <si>
    <t>Documento formal</t>
  </si>
  <si>
    <t>Reunión inicial virtual</t>
  </si>
  <si>
    <t>Revisión virtual</t>
  </si>
  <si>
    <t>Reunión de sprint</t>
  </si>
  <si>
    <t>Documento técnico</t>
  </si>
  <si>
    <t>Reunión final presencial</t>
  </si>
  <si>
    <t>Entrega formal</t>
  </si>
  <si>
    <t>16/03/2024</t>
  </si>
  <si>
    <t>Una vez</t>
  </si>
  <si>
    <t>Líder Técnico</t>
  </si>
  <si>
    <t>21/11/2023</t>
  </si>
  <si>
    <t>16/11/2023</t>
  </si>
  <si>
    <t>14/12/2023</t>
  </si>
  <si>
    <t>20/12/2023</t>
  </si>
  <si>
    <t>18/02/2024</t>
  </si>
  <si>
    <t>26/02/2024</t>
  </si>
  <si>
    <t>14/03/2024</t>
  </si>
  <si>
    <t>Diario durante la tarea</t>
  </si>
  <si>
    <t>Al inicio y al cierre</t>
  </si>
  <si>
    <t>Semanal</t>
  </si>
  <si>
    <t>Análisis de Requisitos de Clientes</t>
  </si>
  <si>
    <t>Identificación de las Historias de Usuario de Clientes</t>
  </si>
  <si>
    <t>Diseño de la Interfaz del Usuario para Clientes</t>
  </si>
  <si>
    <t>Desarrollo e Implementación CRUD para clientes</t>
  </si>
  <si>
    <t>Creación de Casos de Prueba para Gestión de Clientes</t>
  </si>
  <si>
    <t>Corrección de Errores y Validación de Gestión de Clientes</t>
  </si>
  <si>
    <t>Análisis de Requisitos de Productos</t>
  </si>
  <si>
    <t>Identificación de las Historias de Usuario de Productos</t>
  </si>
  <si>
    <t>Diseño de la Interfaz del Usuario para Productos</t>
  </si>
  <si>
    <t>Desarrollo e Implementación CRUD para Productos</t>
  </si>
  <si>
    <t>Creación de Casos de Prueba para Gestión de Productos</t>
  </si>
  <si>
    <t>Corrección de Errores y Validación de Gestión de Productos</t>
  </si>
  <si>
    <t>Análisis de Requisitos de Proveedores</t>
  </si>
  <si>
    <t>Identificación de las Historias de Usuario de Proveedores</t>
  </si>
  <si>
    <t>Diseño de la Interfaz del Usuario para Proveedores</t>
  </si>
  <si>
    <t>Desarrollo e Implementación CRUD para Proveedores</t>
  </si>
  <si>
    <t>Creación de Casos de Prueba para Gestión de Proveedores</t>
  </si>
  <si>
    <t>Corrección de Errores y Validación de Gestión de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</si>
</sst>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"/>
  </numFmts>
  <fonts count="2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000000"/>
      <name val="Century Gothic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Roboto"/>
    </font>
    <font>
      <b/>
      <sz val="11"/>
      <color theme="0"/>
      <name val="Corbel"/>
      <family val="2"/>
      <scheme val="minor"/>
    </font>
    <font>
      <sz val="10"/>
      <color theme="1"/>
      <name val="Corbel"/>
      <family val="2"/>
      <scheme val="minor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</fonts>
  <fills count="41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42092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942092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161616"/>
        <bgColor rgb="FF000000"/>
      </patternFill>
    </fill>
  </fills>
  <borders count="5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rgb="FFBFBFBF"/>
      </right>
      <top style="medium">
        <color rgb="FFA6A6A6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1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7" borderId="7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center" vertical="top" wrapText="1"/>
    </xf>
    <xf numFmtId="0" fontId="8" fillId="11" borderId="6" xfId="0" applyFont="1" applyFill="1" applyBorder="1" applyAlignment="1">
      <alignment horizontal="center" vertical="center"/>
    </xf>
    <xf numFmtId="0" fontId="5" fillId="7" borderId="2" xfId="0" applyFont="1" applyFill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16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2" borderId="1" xfId="0" applyFont="1" applyFill="1" applyBorder="1"/>
    <xf numFmtId="0" fontId="5" fillId="0" borderId="3" xfId="0" applyFont="1" applyBorder="1"/>
    <xf numFmtId="0" fontId="5" fillId="16" borderId="1" xfId="0" applyFont="1" applyFill="1" applyBorder="1"/>
    <xf numFmtId="0" fontId="5" fillId="6" borderId="1" xfId="0" applyFont="1" applyFill="1" applyBorder="1"/>
    <xf numFmtId="0" fontId="5" fillId="0" borderId="16" xfId="0" applyFont="1" applyBorder="1"/>
    <xf numFmtId="0" fontId="5" fillId="15" borderId="1" xfId="0" applyFont="1" applyFill="1" applyBorder="1"/>
    <xf numFmtId="0" fontId="5" fillId="0" borderId="18" xfId="0" applyFont="1" applyBorder="1"/>
    <xf numFmtId="0" fontId="5" fillId="0" borderId="19" xfId="0" applyFont="1" applyBorder="1"/>
    <xf numFmtId="0" fontId="5" fillId="12" borderId="19" xfId="0" applyFont="1" applyFill="1" applyBorder="1"/>
    <xf numFmtId="0" fontId="5" fillId="0" borderId="20" xfId="0" applyFont="1" applyBorder="1"/>
    <xf numFmtId="0" fontId="5" fillId="16" borderId="19" xfId="0" applyFont="1" applyFill="1" applyBorder="1"/>
    <xf numFmtId="0" fontId="5" fillId="6" borderId="19" xfId="0" applyFont="1" applyFill="1" applyBorder="1"/>
    <xf numFmtId="0" fontId="5" fillId="0" borderId="21" xfId="0" applyFont="1" applyBorder="1"/>
    <xf numFmtId="0" fontId="5" fillId="8" borderId="1" xfId="0" applyFont="1" applyFill="1" applyBorder="1"/>
    <xf numFmtId="0" fontId="5" fillId="8" borderId="19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7" borderId="0" xfId="0" applyFont="1" applyFill="1" applyAlignment="1">
      <alignment vertical="center"/>
    </xf>
    <xf numFmtId="0" fontId="5" fillId="17" borderId="0" xfId="0" applyFont="1" applyFill="1" applyAlignment="1">
      <alignment horizontal="left" vertical="center" wrapText="1" indent="1"/>
    </xf>
    <xf numFmtId="49" fontId="5" fillId="8" borderId="15" xfId="0" applyNumberFormat="1" applyFont="1" applyFill="1" applyBorder="1" applyAlignment="1">
      <alignment horizontal="left" vertical="center" indent="1"/>
    </xf>
    <xf numFmtId="0" fontId="5" fillId="7" borderId="4" xfId="0" applyFont="1" applyFill="1" applyBorder="1" applyAlignment="1">
      <alignment horizontal="left" vertical="center" indent="1"/>
    </xf>
    <xf numFmtId="0" fontId="5" fillId="7" borderId="5" xfId="0" applyFont="1" applyFill="1" applyBorder="1" applyAlignment="1">
      <alignment horizontal="left" vertical="center" indent="2"/>
    </xf>
    <xf numFmtId="1" fontId="5" fillId="7" borderId="5" xfId="0" applyNumberFormat="1" applyFont="1" applyFill="1" applyBorder="1" applyAlignment="1">
      <alignment horizontal="center" vertical="center"/>
    </xf>
    <xf numFmtId="49" fontId="5" fillId="8" borderId="17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7" borderId="2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left" vertical="center" indent="1"/>
    </xf>
    <xf numFmtId="1" fontId="5" fillId="7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indent="1"/>
    </xf>
    <xf numFmtId="0" fontId="5" fillId="7" borderId="22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7" fillId="7" borderId="24" xfId="0" applyFont="1" applyFill="1" applyBorder="1" applyAlignment="1">
      <alignment horizontal="center" wrapText="1"/>
    </xf>
    <xf numFmtId="0" fontId="7" fillId="7" borderId="25" xfId="0" applyFont="1" applyFill="1" applyBorder="1" applyAlignment="1">
      <alignment horizontal="center" vertical="top" wrapText="1"/>
    </xf>
    <xf numFmtId="9" fontId="8" fillId="7" borderId="26" xfId="1" applyFont="1" applyFill="1" applyBorder="1" applyAlignment="1">
      <alignment horizontal="center" vertical="center"/>
    </xf>
    <xf numFmtId="9" fontId="8" fillId="0" borderId="16" xfId="1" applyFont="1" applyBorder="1" applyAlignment="1">
      <alignment horizontal="center" vertical="center"/>
    </xf>
    <xf numFmtId="9" fontId="8" fillId="7" borderId="16" xfId="1" applyFont="1" applyFill="1" applyBorder="1" applyAlignment="1">
      <alignment horizontal="center" vertical="center"/>
    </xf>
    <xf numFmtId="9" fontId="8" fillId="0" borderId="21" xfId="1" applyFont="1" applyBorder="1" applyAlignment="1">
      <alignment horizontal="center" vertical="center"/>
    </xf>
    <xf numFmtId="0" fontId="7" fillId="12" borderId="27" xfId="0" applyFont="1" applyFill="1" applyBorder="1" applyAlignment="1">
      <alignment horizontal="left" vertical="center" wrapText="1" indent="1"/>
    </xf>
    <xf numFmtId="0" fontId="7" fillId="12" borderId="27" xfId="0" applyFont="1" applyFill="1" applyBorder="1" applyAlignment="1">
      <alignment horizontal="left" vertical="center" indent="1"/>
    </xf>
    <xf numFmtId="0" fontId="7" fillId="12" borderId="28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 wrapText="1" indent="1"/>
    </xf>
    <xf numFmtId="0" fontId="5" fillId="18" borderId="1" xfId="0" applyFont="1" applyFill="1" applyBorder="1"/>
    <xf numFmtId="0" fontId="5" fillId="19" borderId="1" xfId="0" applyFont="1" applyFill="1" applyBorder="1"/>
    <xf numFmtId="14" fontId="5" fillId="7" borderId="31" xfId="0" applyNumberFormat="1" applyFont="1" applyFill="1" applyBorder="1" applyAlignment="1">
      <alignment horizontal="center" vertical="center"/>
    </xf>
    <xf numFmtId="164" fontId="5" fillId="7" borderId="22" xfId="0" applyNumberFormat="1" applyFont="1" applyFill="1" applyBorder="1" applyAlignment="1">
      <alignment horizontal="center" vertical="center"/>
    </xf>
    <xf numFmtId="14" fontId="5" fillId="7" borderId="33" xfId="0" applyNumberFormat="1" applyFont="1" applyFill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7" borderId="34" xfId="0" applyNumberFormat="1" applyFont="1" applyFill="1" applyBorder="1" applyAlignment="1">
      <alignment horizontal="center" vertical="center"/>
    </xf>
    <xf numFmtId="164" fontId="5" fillId="0" borderId="35" xfId="0" applyNumberFormat="1" applyFont="1" applyBorder="1" applyAlignment="1">
      <alignment horizontal="center" vertical="center"/>
    </xf>
    <xf numFmtId="164" fontId="5" fillId="12" borderId="22" xfId="0" applyNumberFormat="1" applyFont="1" applyFill="1" applyBorder="1" applyAlignment="1">
      <alignment horizontal="center" vertical="center"/>
    </xf>
    <xf numFmtId="164" fontId="5" fillId="12" borderId="23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" fontId="5" fillId="8" borderId="19" xfId="0" applyNumberFormat="1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wrapText="1"/>
    </xf>
    <xf numFmtId="0" fontId="7" fillId="7" borderId="30" xfId="0" applyFont="1" applyFill="1" applyBorder="1" applyAlignment="1">
      <alignment horizontal="center" wrapText="1"/>
    </xf>
    <xf numFmtId="0" fontId="7" fillId="7" borderId="28" xfId="0" applyFont="1" applyFill="1" applyBorder="1" applyAlignment="1">
      <alignment horizontal="center" vertical="top" wrapText="1"/>
    </xf>
    <xf numFmtId="0" fontId="7" fillId="7" borderId="29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 indent="2"/>
    </xf>
    <xf numFmtId="165" fontId="5" fillId="7" borderId="22" xfId="0" applyNumberFormat="1" applyFont="1" applyFill="1" applyBorder="1"/>
    <xf numFmtId="165" fontId="5" fillId="7" borderId="1" xfId="0" applyNumberFormat="1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2"/>
    </xf>
    <xf numFmtId="0" fontId="5" fillId="8" borderId="39" xfId="0" applyFont="1" applyFill="1" applyBorder="1" applyAlignment="1">
      <alignment horizontal="left" vertical="center" indent="1"/>
    </xf>
    <xf numFmtId="0" fontId="5" fillId="8" borderId="17" xfId="0" applyFont="1" applyFill="1" applyBorder="1" applyAlignment="1">
      <alignment horizontal="left" vertical="center" indent="1"/>
    </xf>
    <xf numFmtId="0" fontId="4" fillId="10" borderId="12" xfId="0" applyFont="1" applyFill="1" applyBorder="1" applyAlignment="1">
      <alignment vertical="center"/>
    </xf>
    <xf numFmtId="0" fontId="5" fillId="22" borderId="1" xfId="0" applyFont="1" applyFill="1" applyBorder="1"/>
    <xf numFmtId="0" fontId="5" fillId="22" borderId="19" xfId="0" applyFont="1" applyFill="1" applyBorder="1"/>
    <xf numFmtId="0" fontId="5" fillId="23" borderId="2" xfId="0" applyFont="1" applyFill="1" applyBorder="1"/>
    <xf numFmtId="0" fontId="5" fillId="26" borderId="1" xfId="0" applyFont="1" applyFill="1" applyBorder="1"/>
    <xf numFmtId="0" fontId="5" fillId="26" borderId="2" xfId="0" applyFont="1" applyFill="1" applyBorder="1"/>
    <xf numFmtId="0" fontId="5" fillId="26" borderId="19" xfId="0" applyFont="1" applyFill="1" applyBorder="1"/>
    <xf numFmtId="0" fontId="8" fillId="0" borderId="1" xfId="0" applyFont="1" applyBorder="1"/>
    <xf numFmtId="0" fontId="5" fillId="27" borderId="2" xfId="0" applyFont="1" applyFill="1" applyBorder="1"/>
    <xf numFmtId="0" fontId="5" fillId="30" borderId="1" xfId="0" applyFont="1" applyFill="1" applyBorder="1"/>
    <xf numFmtId="0" fontId="5" fillId="30" borderId="2" xfId="0" applyFont="1" applyFill="1" applyBorder="1"/>
    <xf numFmtId="0" fontId="5" fillId="30" borderId="19" xfId="0" applyFont="1" applyFill="1" applyBorder="1"/>
    <xf numFmtId="0" fontId="5" fillId="28" borderId="18" xfId="0" applyFont="1" applyFill="1" applyBorder="1"/>
    <xf numFmtId="0" fontId="11" fillId="31" borderId="40" xfId="0" applyFont="1" applyFill="1" applyBorder="1"/>
    <xf numFmtId="0" fontId="13" fillId="0" borderId="0" xfId="0" applyFont="1" applyAlignment="1">
      <alignment horizontal="center"/>
    </xf>
    <xf numFmtId="0" fontId="14" fillId="32" borderId="4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33" borderId="41" xfId="0" applyFont="1" applyFill="1" applyBorder="1" applyAlignment="1">
      <alignment horizontal="center" vertical="center" wrapText="1"/>
    </xf>
    <xf numFmtId="0" fontId="14" fillId="34" borderId="41" xfId="0" applyFont="1" applyFill="1" applyBorder="1" applyAlignment="1">
      <alignment horizontal="center" vertical="center" wrapText="1"/>
    </xf>
    <xf numFmtId="0" fontId="14" fillId="34" borderId="41" xfId="0" applyFont="1" applyFill="1" applyBorder="1" applyAlignment="1">
      <alignment horizontal="center"/>
    </xf>
    <xf numFmtId="0" fontId="14" fillId="35" borderId="41" xfId="0" applyFont="1" applyFill="1" applyBorder="1" applyAlignment="1">
      <alignment horizontal="center" vertical="center" wrapText="1"/>
    </xf>
    <xf numFmtId="0" fontId="14" fillId="35" borderId="41" xfId="0" applyFont="1" applyFill="1" applyBorder="1" applyAlignment="1">
      <alignment horizontal="center" wrapText="1"/>
    </xf>
    <xf numFmtId="0" fontId="13" fillId="36" borderId="41" xfId="0" applyFont="1" applyFill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7" fillId="37" borderId="4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7" borderId="11" xfId="0" applyFont="1" applyFill="1" applyBorder="1" applyAlignment="1">
      <alignment horizontal="left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8" fillId="17" borderId="0" xfId="0" applyFont="1" applyFill="1" applyAlignment="1">
      <alignment horizontal="right"/>
    </xf>
    <xf numFmtId="0" fontId="19" fillId="0" borderId="0" xfId="0" applyFont="1" applyAlignment="1">
      <alignment vertical="top"/>
    </xf>
    <xf numFmtId="0" fontId="19" fillId="0" borderId="45" xfId="0" applyFont="1" applyBorder="1" applyAlignment="1">
      <alignment horizontal="center" vertical="center" wrapText="1"/>
    </xf>
    <xf numFmtId="0" fontId="0" fillId="0" borderId="54" xfId="0" applyBorder="1"/>
    <xf numFmtId="14" fontId="19" fillId="0" borderId="45" xfId="0" applyNumberFormat="1" applyFont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4" fillId="13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0" fillId="0" borderId="36" xfId="0" applyBorder="1"/>
    <xf numFmtId="0" fontId="0" fillId="0" borderId="12" xfId="0" applyBorder="1"/>
    <xf numFmtId="0" fontId="4" fillId="10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20" borderId="10" xfId="0" applyFont="1" applyFill="1" applyBorder="1" applyAlignment="1">
      <alignment horizontal="center" vertical="center"/>
    </xf>
    <xf numFmtId="0" fontId="0" fillId="20" borderId="37" xfId="0" applyFill="1" applyBorder="1"/>
    <xf numFmtId="0" fontId="0" fillId="20" borderId="38" xfId="0" applyFill="1" applyBorder="1"/>
    <xf numFmtId="0" fontId="4" fillId="21" borderId="14" xfId="0" applyFont="1" applyFill="1" applyBorder="1" applyAlignment="1">
      <alignment horizontal="center" vertical="center"/>
    </xf>
    <xf numFmtId="0" fontId="0" fillId="21" borderId="36" xfId="0" applyFill="1" applyBorder="1"/>
    <xf numFmtId="0" fontId="0" fillId="21" borderId="12" xfId="0" applyFill="1" applyBorder="1"/>
    <xf numFmtId="0" fontId="4" fillId="21" borderId="13" xfId="0" applyFont="1" applyFill="1" applyBorder="1" applyAlignment="1">
      <alignment horizontal="center" vertical="center"/>
    </xf>
    <xf numFmtId="0" fontId="4" fillId="24" borderId="10" xfId="0" applyFont="1" applyFill="1" applyBorder="1" applyAlignment="1">
      <alignment horizontal="center" vertical="center"/>
    </xf>
    <xf numFmtId="0" fontId="0" fillId="24" borderId="37" xfId="0" applyFill="1" applyBorder="1"/>
    <xf numFmtId="0" fontId="0" fillId="24" borderId="38" xfId="0" applyFill="1" applyBorder="1"/>
    <xf numFmtId="0" fontId="4" fillId="25" borderId="14" xfId="0" applyFont="1" applyFill="1" applyBorder="1" applyAlignment="1">
      <alignment horizontal="center" vertical="center"/>
    </xf>
    <xf numFmtId="0" fontId="0" fillId="25" borderId="36" xfId="0" applyFill="1" applyBorder="1"/>
    <xf numFmtId="0" fontId="0" fillId="25" borderId="12" xfId="0" applyFill="1" applyBorder="1"/>
    <xf numFmtId="0" fontId="4" fillId="25" borderId="13" xfId="0" applyFont="1" applyFill="1" applyBorder="1" applyAlignment="1">
      <alignment horizontal="center" vertical="center"/>
    </xf>
    <xf numFmtId="0" fontId="4" fillId="28" borderId="10" xfId="0" applyFont="1" applyFill="1" applyBorder="1" applyAlignment="1">
      <alignment horizontal="center" vertical="center"/>
    </xf>
    <xf numFmtId="0" fontId="0" fillId="28" borderId="37" xfId="0" applyFill="1" applyBorder="1"/>
    <xf numFmtId="0" fontId="0" fillId="28" borderId="38" xfId="0" applyFill="1" applyBorder="1"/>
    <xf numFmtId="0" fontId="4" fillId="29" borderId="14" xfId="0" applyFont="1" applyFill="1" applyBorder="1" applyAlignment="1">
      <alignment horizontal="center" vertical="center"/>
    </xf>
    <xf numFmtId="0" fontId="0" fillId="29" borderId="36" xfId="0" applyFill="1" applyBorder="1"/>
    <xf numFmtId="0" fontId="0" fillId="29" borderId="12" xfId="0" applyFill="1" applyBorder="1"/>
    <xf numFmtId="0" fontId="14" fillId="34" borderId="42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5" fillId="0" borderId="44" xfId="0" applyFont="1" applyBorder="1"/>
    <xf numFmtId="0" fontId="14" fillId="33" borderId="42" xfId="0" applyFont="1" applyFill="1" applyBorder="1" applyAlignment="1">
      <alignment horizontal="center" vertical="center" wrapText="1"/>
    </xf>
    <xf numFmtId="0" fontId="14" fillId="35" borderId="42" xfId="0" applyFont="1" applyFill="1" applyBorder="1" applyAlignment="1">
      <alignment horizontal="center" vertical="center" wrapText="1"/>
    </xf>
    <xf numFmtId="0" fontId="7" fillId="7" borderId="49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9" fillId="17" borderId="0" xfId="0" applyFont="1" applyFill="1" applyAlignment="1">
      <alignment horizontal="center" vertical="center"/>
    </xf>
    <xf numFmtId="0" fontId="7" fillId="7" borderId="5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0" fontId="7" fillId="7" borderId="53" xfId="0" applyFont="1" applyFill="1" applyBorder="1" applyAlignment="1">
      <alignment horizontal="center" vertical="center" wrapText="1"/>
    </xf>
    <xf numFmtId="0" fontId="20" fillId="38" borderId="55" xfId="0" applyFont="1" applyFill="1" applyBorder="1" applyAlignment="1">
      <alignment vertical="center"/>
    </xf>
    <xf numFmtId="0" fontId="11" fillId="39" borderId="56" xfId="0" applyFont="1" applyFill="1" applyBorder="1"/>
    <xf numFmtId="0" fontId="21" fillId="39" borderId="56" xfId="0" applyFont="1" applyFill="1" applyBorder="1"/>
    <xf numFmtId="0" fontId="11" fillId="40" borderId="56" xfId="0" applyFont="1" applyFill="1" applyBorder="1"/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942092"/>
      <color rgb="FFFF8AD8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DI35"/>
  <sheetViews>
    <sheetView showGridLines="0" workbookViewId="0">
      <pane ySplit="8" topLeftCell="A9" activePane="bottomLeft" state="frozen"/>
      <selection pane="bottomLeft" activeCell="C13" sqref="C13"/>
    </sheetView>
  </sheetViews>
  <sheetFormatPr baseColWidth="10" defaultColWidth="10.83203125" defaultRowHeight="16" x14ac:dyDescent="0.2"/>
  <cols>
    <col min="1" max="1" width="2.5" customWidth="1"/>
    <col min="2" max="2" width="14.5" customWidth="1"/>
    <col min="3" max="3" width="30.33203125" customWidth="1"/>
    <col min="4" max="4" width="15.83203125" bestFit="1" customWidth="1"/>
    <col min="5" max="7" width="9.83203125" customWidth="1"/>
    <col min="8" max="8" width="14.5" customWidth="1"/>
    <col min="9" max="113" width="4.1640625" customWidth="1"/>
  </cols>
  <sheetData>
    <row r="1" spans="2:113" s="34" customFormat="1" ht="50" customHeight="1" x14ac:dyDescent="0.2">
      <c r="B1" s="35" t="s">
        <v>59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Q1" s="36"/>
      <c r="R1" s="36"/>
      <c r="S1" s="36"/>
    </row>
    <row r="2" spans="2:113" s="1" customFormat="1" ht="43" thickBot="1" x14ac:dyDescent="0.25">
      <c r="B2" s="57" t="s">
        <v>0</v>
      </c>
      <c r="C2" s="60" t="s">
        <v>60</v>
      </c>
    </row>
    <row r="3" spans="2:113" s="1" customFormat="1" ht="35" customHeight="1" thickTop="1" thickBot="1" x14ac:dyDescent="0.25">
      <c r="B3" s="59" t="s">
        <v>61</v>
      </c>
      <c r="C3" s="60" t="s">
        <v>62</v>
      </c>
    </row>
    <row r="4" spans="2:113" s="1" customFormat="1" ht="24" customHeight="1" thickTop="1" x14ac:dyDescent="0.2">
      <c r="B4" s="58" t="s">
        <v>1</v>
      </c>
      <c r="C4" s="66">
        <v>45245</v>
      </c>
    </row>
    <row r="5" spans="2:113" s="1" customFormat="1" ht="18" customHeight="1" thickBot="1" x14ac:dyDescent="0.25">
      <c r="B5" s="2"/>
    </row>
    <row r="6" spans="2:113" ht="20" customHeight="1" thickBot="1" x14ac:dyDescent="0.25">
      <c r="B6" s="4"/>
      <c r="C6" s="5"/>
      <c r="D6" s="5"/>
      <c r="E6" s="5"/>
      <c r="F6" s="5"/>
      <c r="G6" s="5"/>
      <c r="H6" s="5"/>
      <c r="I6" s="124" t="s">
        <v>2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6"/>
      <c r="X6" s="127" t="s">
        <v>3</v>
      </c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6"/>
      <c r="AM6" s="128" t="s">
        <v>4</v>
      </c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6"/>
      <c r="BB6" s="129" t="s">
        <v>5</v>
      </c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6"/>
      <c r="BQ6" s="140" t="s">
        <v>216</v>
      </c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2"/>
      <c r="CF6" s="147" t="s">
        <v>217</v>
      </c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9"/>
      <c r="CU6" s="154" t="s">
        <v>218</v>
      </c>
      <c r="CV6" s="155"/>
      <c r="CW6" s="155"/>
      <c r="CX6" s="155"/>
      <c r="CY6" s="155"/>
      <c r="CZ6" s="155"/>
      <c r="DA6" s="155"/>
      <c r="DB6" s="155"/>
      <c r="DC6" s="155"/>
      <c r="DD6" s="155"/>
      <c r="DE6" s="155"/>
      <c r="DF6" s="155"/>
      <c r="DG6" s="155"/>
      <c r="DH6" s="155"/>
      <c r="DI6" s="156"/>
    </row>
    <row r="7" spans="2:113" ht="20" customHeight="1" x14ac:dyDescent="0.2">
      <c r="B7" s="6" t="s">
        <v>6</v>
      </c>
      <c r="C7" s="7" t="s">
        <v>6</v>
      </c>
      <c r="D7" s="7" t="s">
        <v>6</v>
      </c>
      <c r="E7" s="73" t="s">
        <v>7</v>
      </c>
      <c r="F7" s="74" t="s">
        <v>8</v>
      </c>
      <c r="G7" s="8" t="s">
        <v>9</v>
      </c>
      <c r="H7" s="51" t="s">
        <v>10</v>
      </c>
      <c r="I7" s="130" t="s">
        <v>11</v>
      </c>
      <c r="J7" s="131"/>
      <c r="K7" s="131"/>
      <c r="L7" s="131"/>
      <c r="M7" s="132"/>
      <c r="N7" s="133" t="s">
        <v>12</v>
      </c>
      <c r="O7" s="131"/>
      <c r="P7" s="131"/>
      <c r="Q7" s="131"/>
      <c r="R7" s="132"/>
      <c r="S7" s="133" t="s">
        <v>13</v>
      </c>
      <c r="T7" s="131"/>
      <c r="U7" s="131"/>
      <c r="V7" s="131"/>
      <c r="W7" s="132"/>
      <c r="X7" s="134" t="s">
        <v>14</v>
      </c>
      <c r="Y7" s="131"/>
      <c r="Z7" s="131"/>
      <c r="AA7" s="131"/>
      <c r="AB7" s="132"/>
      <c r="AC7" s="135" t="s">
        <v>15</v>
      </c>
      <c r="AD7" s="131"/>
      <c r="AE7" s="131"/>
      <c r="AF7" s="131"/>
      <c r="AG7" s="132"/>
      <c r="AH7" s="135" t="s">
        <v>16</v>
      </c>
      <c r="AI7" s="131"/>
      <c r="AJ7" s="131"/>
      <c r="AK7" s="131"/>
      <c r="AL7" s="132"/>
      <c r="AM7" s="136" t="s">
        <v>17</v>
      </c>
      <c r="AN7" s="131"/>
      <c r="AO7" s="131"/>
      <c r="AP7" s="131"/>
      <c r="AQ7" s="132"/>
      <c r="AR7" s="137" t="s">
        <v>18</v>
      </c>
      <c r="AS7" s="131"/>
      <c r="AT7" s="131"/>
      <c r="AU7" s="131"/>
      <c r="AV7" s="132"/>
      <c r="AW7" s="137" t="s">
        <v>19</v>
      </c>
      <c r="AX7" s="131"/>
      <c r="AY7" s="131"/>
      <c r="AZ7" s="131"/>
      <c r="BA7" s="132"/>
      <c r="BB7" s="138" t="s">
        <v>20</v>
      </c>
      <c r="BC7" s="131"/>
      <c r="BD7" s="131"/>
      <c r="BE7" s="131"/>
      <c r="BF7" s="132"/>
      <c r="BG7" s="139" t="s">
        <v>21</v>
      </c>
      <c r="BH7" s="131"/>
      <c r="BI7" s="131"/>
      <c r="BJ7" s="131"/>
      <c r="BK7" s="132"/>
      <c r="BL7" s="139" t="s">
        <v>22</v>
      </c>
      <c r="BM7" s="131"/>
      <c r="BN7" s="131"/>
      <c r="BO7" s="131"/>
      <c r="BP7" s="132"/>
      <c r="BQ7" s="143" t="s">
        <v>20</v>
      </c>
      <c r="BR7" s="144"/>
      <c r="BS7" s="144"/>
      <c r="BT7" s="144"/>
      <c r="BU7" s="145"/>
      <c r="BV7" s="146" t="s">
        <v>21</v>
      </c>
      <c r="BW7" s="144"/>
      <c r="BX7" s="144"/>
      <c r="BY7" s="144"/>
      <c r="BZ7" s="145"/>
      <c r="CA7" s="146" t="s">
        <v>22</v>
      </c>
      <c r="CB7" s="144"/>
      <c r="CC7" s="144"/>
      <c r="CD7" s="144"/>
      <c r="CE7" s="145"/>
      <c r="CF7" s="150" t="s">
        <v>20</v>
      </c>
      <c r="CG7" s="151"/>
      <c r="CH7" s="151"/>
      <c r="CI7" s="151"/>
      <c r="CJ7" s="152"/>
      <c r="CK7" s="153" t="s">
        <v>21</v>
      </c>
      <c r="CL7" s="151"/>
      <c r="CM7" s="151"/>
      <c r="CN7" s="151"/>
      <c r="CO7" s="152"/>
      <c r="CP7" s="153" t="s">
        <v>22</v>
      </c>
      <c r="CQ7" s="151"/>
      <c r="CR7" s="151"/>
      <c r="CS7" s="151"/>
      <c r="CT7" s="152"/>
      <c r="CU7" s="157" t="s">
        <v>20</v>
      </c>
      <c r="CV7" s="158"/>
      <c r="CW7" s="158"/>
      <c r="CX7" s="158"/>
      <c r="CY7" s="159"/>
      <c r="CZ7" s="157" t="s">
        <v>21</v>
      </c>
      <c r="DA7" s="158"/>
      <c r="DB7" s="158"/>
      <c r="DC7" s="158"/>
      <c r="DD7" s="159"/>
      <c r="DE7" s="157" t="s">
        <v>22</v>
      </c>
      <c r="DF7" s="158"/>
      <c r="DG7" s="158"/>
      <c r="DH7" s="158"/>
      <c r="DI7" s="159"/>
    </row>
    <row r="8" spans="2:113" ht="17" thickBot="1" x14ac:dyDescent="0.25">
      <c r="B8" s="9" t="s">
        <v>23</v>
      </c>
      <c r="C8" s="10" t="s">
        <v>24</v>
      </c>
      <c r="D8" s="10" t="s">
        <v>29</v>
      </c>
      <c r="E8" s="75" t="s">
        <v>1</v>
      </c>
      <c r="F8" s="76" t="s">
        <v>1</v>
      </c>
      <c r="G8" s="11" t="s">
        <v>25</v>
      </c>
      <c r="H8" s="52" t="s">
        <v>26</v>
      </c>
      <c r="I8" s="12" t="str">
        <f>TEXT(I9,"ddd")</f>
        <v>Thu</v>
      </c>
      <c r="J8" s="12" t="str">
        <f t="shared" ref="J8:BP8" si="0">TEXT(J9,"ddd")</f>
        <v>Fri</v>
      </c>
      <c r="K8" s="12" t="str">
        <f t="shared" si="0"/>
        <v>Sat</v>
      </c>
      <c r="L8" s="12" t="str">
        <f t="shared" si="0"/>
        <v>Sun</v>
      </c>
      <c r="M8" s="12" t="str">
        <f t="shared" si="0"/>
        <v>Mon</v>
      </c>
      <c r="N8" s="12" t="str">
        <f t="shared" si="0"/>
        <v>Tue</v>
      </c>
      <c r="O8" s="12" t="str">
        <f t="shared" si="0"/>
        <v>Wed</v>
      </c>
      <c r="P8" s="12" t="str">
        <f t="shared" si="0"/>
        <v>Thu</v>
      </c>
      <c r="Q8" s="12" t="str">
        <f t="shared" si="0"/>
        <v>Fri</v>
      </c>
      <c r="R8" s="12" t="str">
        <f t="shared" si="0"/>
        <v>Sat</v>
      </c>
      <c r="S8" s="12" t="str">
        <f t="shared" si="0"/>
        <v>Sun</v>
      </c>
      <c r="T8" s="12" t="str">
        <f t="shared" si="0"/>
        <v>Mon</v>
      </c>
      <c r="U8" s="12" t="str">
        <f t="shared" si="0"/>
        <v>Tue</v>
      </c>
      <c r="V8" s="12" t="str">
        <f t="shared" si="0"/>
        <v>Wed</v>
      </c>
      <c r="W8" s="12" t="str">
        <f t="shared" si="0"/>
        <v>Thu</v>
      </c>
      <c r="X8" s="12" t="str">
        <f t="shared" si="0"/>
        <v>Fri</v>
      </c>
      <c r="Y8" s="12" t="str">
        <f t="shared" si="0"/>
        <v>Sat</v>
      </c>
      <c r="Z8" s="12" t="str">
        <f t="shared" si="0"/>
        <v>Sun</v>
      </c>
      <c r="AA8" s="12" t="str">
        <f t="shared" si="0"/>
        <v>Mon</v>
      </c>
      <c r="AB8" s="12" t="str">
        <f t="shared" si="0"/>
        <v>Tue</v>
      </c>
      <c r="AC8" s="12" t="str">
        <f t="shared" si="0"/>
        <v>Wed</v>
      </c>
      <c r="AD8" s="12" t="str">
        <f t="shared" si="0"/>
        <v>Thu</v>
      </c>
      <c r="AE8" s="12" t="str">
        <f t="shared" si="0"/>
        <v>Fri</v>
      </c>
      <c r="AF8" s="12" t="str">
        <f t="shared" si="0"/>
        <v>Sat</v>
      </c>
      <c r="AG8" s="12" t="str">
        <f t="shared" si="0"/>
        <v>Sun</v>
      </c>
      <c r="AH8" s="12" t="str">
        <f t="shared" si="0"/>
        <v>Mon</v>
      </c>
      <c r="AI8" s="12" t="str">
        <f t="shared" si="0"/>
        <v>Tue</v>
      </c>
      <c r="AJ8" s="12" t="str">
        <f t="shared" si="0"/>
        <v>Wed</v>
      </c>
      <c r="AK8" s="12" t="str">
        <f t="shared" si="0"/>
        <v>Thu</v>
      </c>
      <c r="AL8" s="12" t="str">
        <f t="shared" si="0"/>
        <v>Fri</v>
      </c>
      <c r="AM8" s="12" t="str">
        <f t="shared" si="0"/>
        <v>Sat</v>
      </c>
      <c r="AN8" s="12" t="str">
        <f t="shared" si="0"/>
        <v>Sun</v>
      </c>
      <c r="AO8" s="12" t="str">
        <f t="shared" si="0"/>
        <v>Mon</v>
      </c>
      <c r="AP8" s="12" t="str">
        <f t="shared" si="0"/>
        <v>Tue</v>
      </c>
      <c r="AQ8" s="12" t="str">
        <f t="shared" si="0"/>
        <v>Wed</v>
      </c>
      <c r="AR8" s="12" t="str">
        <f t="shared" si="0"/>
        <v>Thu</v>
      </c>
      <c r="AS8" s="12" t="str">
        <f t="shared" si="0"/>
        <v>Fri</v>
      </c>
      <c r="AT8" s="12" t="str">
        <f t="shared" si="0"/>
        <v>Sat</v>
      </c>
      <c r="AU8" s="12" t="str">
        <f t="shared" si="0"/>
        <v>Sun</v>
      </c>
      <c r="AV8" s="12" t="str">
        <f t="shared" si="0"/>
        <v>Mon</v>
      </c>
      <c r="AW8" s="12" t="str">
        <f t="shared" si="0"/>
        <v>Tue</v>
      </c>
      <c r="AX8" s="12" t="str">
        <f t="shared" si="0"/>
        <v>Wed</v>
      </c>
      <c r="AY8" s="12" t="str">
        <f t="shared" si="0"/>
        <v>Thu</v>
      </c>
      <c r="AZ8" s="12" t="str">
        <f t="shared" si="0"/>
        <v>Fri</v>
      </c>
      <c r="BA8" s="12" t="str">
        <f t="shared" si="0"/>
        <v>Sat</v>
      </c>
      <c r="BB8" s="12" t="str">
        <f t="shared" si="0"/>
        <v>Sun</v>
      </c>
      <c r="BC8" s="12" t="str">
        <f t="shared" si="0"/>
        <v>Mon</v>
      </c>
      <c r="BD8" s="12" t="str">
        <f t="shared" si="0"/>
        <v>Tue</v>
      </c>
      <c r="BE8" s="12" t="str">
        <f t="shared" si="0"/>
        <v>Wed</v>
      </c>
      <c r="BF8" s="12" t="str">
        <f t="shared" si="0"/>
        <v>Thu</v>
      </c>
      <c r="BG8" s="12" t="str">
        <f t="shared" si="0"/>
        <v>Fri</v>
      </c>
      <c r="BH8" s="12" t="str">
        <f t="shared" si="0"/>
        <v>Sat</v>
      </c>
      <c r="BI8" s="12" t="str">
        <f t="shared" si="0"/>
        <v>Sun</v>
      </c>
      <c r="BJ8" s="12" t="str">
        <f t="shared" si="0"/>
        <v>Mon</v>
      </c>
      <c r="BK8" s="12" t="str">
        <f t="shared" si="0"/>
        <v>Tue</v>
      </c>
      <c r="BL8" s="12" t="str">
        <f t="shared" si="0"/>
        <v>Wed</v>
      </c>
      <c r="BM8" s="12" t="str">
        <f t="shared" si="0"/>
        <v>Thu</v>
      </c>
      <c r="BN8" s="12" t="str">
        <f t="shared" si="0"/>
        <v>Fri</v>
      </c>
      <c r="BO8" s="12" t="str">
        <f t="shared" si="0"/>
        <v>Sat</v>
      </c>
      <c r="BP8" s="12" t="str">
        <f t="shared" si="0"/>
        <v>Sun</v>
      </c>
      <c r="BQ8" s="12" t="str">
        <f t="shared" ref="BQ8" si="1">TEXT(BQ9,"ddd")</f>
        <v>Mon</v>
      </c>
      <c r="BR8" s="12" t="str">
        <f t="shared" ref="BR8" si="2">TEXT(BR9,"ddd")</f>
        <v>Tue</v>
      </c>
      <c r="BS8" s="12" t="str">
        <f t="shared" ref="BS8" si="3">TEXT(BS9,"ddd")</f>
        <v>Wed</v>
      </c>
      <c r="BT8" s="12" t="str">
        <f t="shared" ref="BT8" si="4">TEXT(BT9,"ddd")</f>
        <v>Thu</v>
      </c>
      <c r="BU8" s="12" t="str">
        <f t="shared" ref="BU8" si="5">TEXT(BU9,"ddd")</f>
        <v>Fri</v>
      </c>
      <c r="BV8" s="12" t="str">
        <f t="shared" ref="BV8" si="6">TEXT(BV9,"ddd")</f>
        <v>Sat</v>
      </c>
      <c r="BW8" s="12" t="str">
        <f t="shared" ref="BW8" si="7">TEXT(BW9,"ddd")</f>
        <v>Sun</v>
      </c>
      <c r="BX8" s="12" t="str">
        <f t="shared" ref="BX8" si="8">TEXT(BX9,"ddd")</f>
        <v>Mon</v>
      </c>
      <c r="BY8" s="12" t="str">
        <f t="shared" ref="BY8" si="9">TEXT(BY9,"ddd")</f>
        <v>Tue</v>
      </c>
      <c r="BZ8" s="12" t="str">
        <f t="shared" ref="BZ8" si="10">TEXT(BZ9,"ddd")</f>
        <v>Wed</v>
      </c>
      <c r="CA8" s="12" t="str">
        <f t="shared" ref="CA8" si="11">TEXT(CA9,"ddd")</f>
        <v>Thu</v>
      </c>
      <c r="CB8" s="12" t="str">
        <f t="shared" ref="CB8" si="12">TEXT(CB9,"ddd")</f>
        <v>Fri</v>
      </c>
      <c r="CC8" s="12" t="str">
        <f t="shared" ref="CC8" si="13">TEXT(CC9,"ddd")</f>
        <v>Sat</v>
      </c>
      <c r="CD8" s="12" t="str">
        <f t="shared" ref="CD8" si="14">TEXT(CD9,"ddd")</f>
        <v>Sun</v>
      </c>
      <c r="CE8" s="12" t="str">
        <f t="shared" ref="CE8" si="15">TEXT(CE9,"ddd")</f>
        <v>Mon</v>
      </c>
      <c r="CF8" s="12" t="str">
        <f t="shared" ref="CF8" si="16">TEXT(CF9,"ddd")</f>
        <v>Tue</v>
      </c>
      <c r="CG8" s="12" t="str">
        <f t="shared" ref="CG8" si="17">TEXT(CG9,"ddd")</f>
        <v>Wed</v>
      </c>
      <c r="CH8" s="12" t="str">
        <f t="shared" ref="CH8" si="18">TEXT(CH9,"ddd")</f>
        <v>Thu</v>
      </c>
      <c r="CI8" s="12" t="str">
        <f t="shared" ref="CI8" si="19">TEXT(CI9,"ddd")</f>
        <v>Fri</v>
      </c>
      <c r="CJ8" s="12" t="str">
        <f t="shared" ref="CJ8" si="20">TEXT(CJ9,"ddd")</f>
        <v>Sat</v>
      </c>
      <c r="CK8" s="12" t="str">
        <f t="shared" ref="CK8" si="21">TEXT(CK9,"ddd")</f>
        <v>Sun</v>
      </c>
      <c r="CL8" s="12" t="str">
        <f t="shared" ref="CL8" si="22">TEXT(CL9,"ddd")</f>
        <v>Mon</v>
      </c>
      <c r="CM8" s="12" t="str">
        <f t="shared" ref="CM8" si="23">TEXT(CM9,"ddd")</f>
        <v>Tue</v>
      </c>
      <c r="CN8" s="12" t="str">
        <f t="shared" ref="CN8" si="24">TEXT(CN9,"ddd")</f>
        <v>Wed</v>
      </c>
      <c r="CO8" s="12" t="str">
        <f t="shared" ref="CO8" si="25">TEXT(CO9,"ddd")</f>
        <v>Thu</v>
      </c>
      <c r="CP8" s="12" t="str">
        <f t="shared" ref="CP8" si="26">TEXT(CP9,"ddd")</f>
        <v>Fri</v>
      </c>
      <c r="CQ8" s="12" t="str">
        <f t="shared" ref="CQ8" si="27">TEXT(CQ9,"ddd")</f>
        <v>Sat</v>
      </c>
      <c r="CR8" s="12" t="str">
        <f t="shared" ref="CR8" si="28">TEXT(CR9,"ddd")</f>
        <v>Sun</v>
      </c>
      <c r="CS8" s="12" t="str">
        <f t="shared" ref="CS8" si="29">TEXT(CS9,"ddd")</f>
        <v>Mon</v>
      </c>
      <c r="CT8" s="12" t="str">
        <f t="shared" ref="CT8" si="30">TEXT(CT9,"ddd")</f>
        <v>Tue</v>
      </c>
      <c r="CU8" s="12" t="str">
        <f t="shared" ref="CU8" si="31">TEXT(CU9,"ddd")</f>
        <v>Wed</v>
      </c>
      <c r="CV8" s="12" t="str">
        <f t="shared" ref="CV8" si="32">TEXT(CV9,"ddd")</f>
        <v>Thu</v>
      </c>
      <c r="CW8" s="12" t="str">
        <f t="shared" ref="CW8" si="33">TEXT(CW9,"ddd")</f>
        <v>Fri</v>
      </c>
      <c r="CX8" s="12" t="str">
        <f t="shared" ref="CX8" si="34">TEXT(CX9,"ddd")</f>
        <v>Sat</v>
      </c>
      <c r="CY8" s="12" t="str">
        <f t="shared" ref="CY8" si="35">TEXT(CY9,"ddd")</f>
        <v>Sun</v>
      </c>
      <c r="CZ8" s="12" t="str">
        <f t="shared" ref="CZ8" si="36">TEXT(CZ9,"ddd")</f>
        <v>Mon</v>
      </c>
      <c r="DA8" s="12" t="str">
        <f t="shared" ref="DA8" si="37">TEXT(DA9,"ddd")</f>
        <v>Tue</v>
      </c>
      <c r="DB8" s="12" t="str">
        <f t="shared" ref="DB8" si="38">TEXT(DB9,"ddd")</f>
        <v>Wed</v>
      </c>
      <c r="DC8" s="12" t="str">
        <f t="shared" ref="DC8" si="39">TEXT(DC9,"ddd")</f>
        <v>Thu</v>
      </c>
      <c r="DD8" s="12" t="str">
        <f t="shared" ref="DD8" si="40">TEXT(DD9,"ddd")</f>
        <v>Fri</v>
      </c>
      <c r="DE8" s="12" t="str">
        <f t="shared" ref="DE8" si="41">TEXT(DE9,"ddd")</f>
        <v>Sat</v>
      </c>
      <c r="DF8" s="12" t="str">
        <f t="shared" ref="DF8" si="42">TEXT(DF9,"ddd")</f>
        <v>Sun</v>
      </c>
      <c r="DG8" s="12" t="str">
        <f t="shared" ref="DG8" si="43">TEXT(DG9,"ddd")</f>
        <v>Mon</v>
      </c>
      <c r="DH8" s="12" t="str">
        <f t="shared" ref="DH8" si="44">TEXT(DH9,"ddd")</f>
        <v>Tue</v>
      </c>
      <c r="DI8" s="12" t="str">
        <f t="shared" ref="DI8" si="45">TEXT(DI9,"ddd")</f>
        <v>Wed</v>
      </c>
    </row>
    <row r="9" spans="2:113" ht="20" customHeight="1" thickTop="1" thickBot="1" x14ac:dyDescent="0.25">
      <c r="B9" s="37">
        <v>1</v>
      </c>
      <c r="C9" s="38" t="s">
        <v>30</v>
      </c>
      <c r="D9" s="39"/>
      <c r="E9" s="65"/>
      <c r="F9" s="63"/>
      <c r="G9" s="40" t="str">
        <f t="shared" ref="G9:G26" si="46">IF(F9-E9=0,"",F9-E9)</f>
        <v/>
      </c>
      <c r="H9" s="53"/>
      <c r="I9" s="78">
        <f>E10</f>
        <v>45246</v>
      </c>
      <c r="J9" s="79">
        <f>I9+1</f>
        <v>45247</v>
      </c>
      <c r="K9" s="79">
        <f t="shared" ref="K9:BP9" si="47">J9+1</f>
        <v>45248</v>
      </c>
      <c r="L9" s="79">
        <f t="shared" si="47"/>
        <v>45249</v>
      </c>
      <c r="M9" s="79">
        <f t="shared" si="47"/>
        <v>45250</v>
      </c>
      <c r="N9" s="79">
        <f t="shared" si="47"/>
        <v>45251</v>
      </c>
      <c r="O9" s="79">
        <f t="shared" si="47"/>
        <v>45252</v>
      </c>
      <c r="P9" s="79">
        <f t="shared" si="47"/>
        <v>45253</v>
      </c>
      <c r="Q9" s="79">
        <f t="shared" si="47"/>
        <v>45254</v>
      </c>
      <c r="R9" s="79">
        <f t="shared" si="47"/>
        <v>45255</v>
      </c>
      <c r="S9" s="79">
        <f t="shared" si="47"/>
        <v>45256</v>
      </c>
      <c r="T9" s="79">
        <f t="shared" si="47"/>
        <v>45257</v>
      </c>
      <c r="U9" s="79">
        <f t="shared" si="47"/>
        <v>45258</v>
      </c>
      <c r="V9" s="79">
        <f t="shared" si="47"/>
        <v>45259</v>
      </c>
      <c r="W9" s="79">
        <f t="shared" si="47"/>
        <v>45260</v>
      </c>
      <c r="X9" s="79">
        <f t="shared" si="47"/>
        <v>45261</v>
      </c>
      <c r="Y9" s="79">
        <f t="shared" si="47"/>
        <v>45262</v>
      </c>
      <c r="Z9" s="79">
        <f t="shared" si="47"/>
        <v>45263</v>
      </c>
      <c r="AA9" s="79">
        <f t="shared" si="47"/>
        <v>45264</v>
      </c>
      <c r="AB9" s="79">
        <f t="shared" si="47"/>
        <v>45265</v>
      </c>
      <c r="AC9" s="79">
        <f t="shared" si="47"/>
        <v>45266</v>
      </c>
      <c r="AD9" s="79">
        <f t="shared" si="47"/>
        <v>45267</v>
      </c>
      <c r="AE9" s="79">
        <f t="shared" si="47"/>
        <v>45268</v>
      </c>
      <c r="AF9" s="79">
        <f t="shared" si="47"/>
        <v>45269</v>
      </c>
      <c r="AG9" s="79">
        <f t="shared" si="47"/>
        <v>45270</v>
      </c>
      <c r="AH9" s="79">
        <f t="shared" si="47"/>
        <v>45271</v>
      </c>
      <c r="AI9" s="79">
        <f t="shared" si="47"/>
        <v>45272</v>
      </c>
      <c r="AJ9" s="79">
        <f t="shared" si="47"/>
        <v>45273</v>
      </c>
      <c r="AK9" s="79">
        <f t="shared" si="47"/>
        <v>45274</v>
      </c>
      <c r="AL9" s="79">
        <f t="shared" si="47"/>
        <v>45275</v>
      </c>
      <c r="AM9" s="79">
        <f t="shared" si="47"/>
        <v>45276</v>
      </c>
      <c r="AN9" s="79">
        <f t="shared" si="47"/>
        <v>45277</v>
      </c>
      <c r="AO9" s="79">
        <f t="shared" si="47"/>
        <v>45278</v>
      </c>
      <c r="AP9" s="79">
        <f t="shared" si="47"/>
        <v>45279</v>
      </c>
      <c r="AQ9" s="79">
        <f t="shared" si="47"/>
        <v>45280</v>
      </c>
      <c r="AR9" s="79">
        <f t="shared" si="47"/>
        <v>45281</v>
      </c>
      <c r="AS9" s="79">
        <f t="shared" si="47"/>
        <v>45282</v>
      </c>
      <c r="AT9" s="79">
        <f t="shared" si="47"/>
        <v>45283</v>
      </c>
      <c r="AU9" s="79">
        <f t="shared" si="47"/>
        <v>45284</v>
      </c>
      <c r="AV9" s="79">
        <f t="shared" si="47"/>
        <v>45285</v>
      </c>
      <c r="AW9" s="79">
        <f t="shared" si="47"/>
        <v>45286</v>
      </c>
      <c r="AX9" s="79">
        <f t="shared" si="47"/>
        <v>45287</v>
      </c>
      <c r="AY9" s="79">
        <f t="shared" si="47"/>
        <v>45288</v>
      </c>
      <c r="AZ9" s="79">
        <f t="shared" si="47"/>
        <v>45289</v>
      </c>
      <c r="BA9" s="79">
        <f t="shared" si="47"/>
        <v>45290</v>
      </c>
      <c r="BB9" s="79">
        <f t="shared" si="47"/>
        <v>45291</v>
      </c>
      <c r="BC9" s="79">
        <f t="shared" si="47"/>
        <v>45292</v>
      </c>
      <c r="BD9" s="79">
        <f t="shared" si="47"/>
        <v>45293</v>
      </c>
      <c r="BE9" s="79">
        <f t="shared" si="47"/>
        <v>45294</v>
      </c>
      <c r="BF9" s="79">
        <f t="shared" si="47"/>
        <v>45295</v>
      </c>
      <c r="BG9" s="79">
        <f t="shared" si="47"/>
        <v>45296</v>
      </c>
      <c r="BH9" s="79">
        <f t="shared" si="47"/>
        <v>45297</v>
      </c>
      <c r="BI9" s="79">
        <f t="shared" si="47"/>
        <v>45298</v>
      </c>
      <c r="BJ9" s="79">
        <f t="shared" si="47"/>
        <v>45299</v>
      </c>
      <c r="BK9" s="79">
        <f t="shared" si="47"/>
        <v>45300</v>
      </c>
      <c r="BL9" s="79">
        <f t="shared" si="47"/>
        <v>45301</v>
      </c>
      <c r="BM9" s="79">
        <f t="shared" si="47"/>
        <v>45302</v>
      </c>
      <c r="BN9" s="79">
        <f t="shared" si="47"/>
        <v>45303</v>
      </c>
      <c r="BO9" s="79">
        <f t="shared" si="47"/>
        <v>45304</v>
      </c>
      <c r="BP9" s="79">
        <f t="shared" si="47"/>
        <v>45305</v>
      </c>
      <c r="BQ9" s="79">
        <f t="shared" ref="BQ9:CE9" si="48">BP9+1</f>
        <v>45306</v>
      </c>
      <c r="BR9" s="79">
        <f t="shared" si="48"/>
        <v>45307</v>
      </c>
      <c r="BS9" s="79">
        <f t="shared" si="48"/>
        <v>45308</v>
      </c>
      <c r="BT9" s="79">
        <f t="shared" si="48"/>
        <v>45309</v>
      </c>
      <c r="BU9" s="79">
        <f t="shared" si="48"/>
        <v>45310</v>
      </c>
      <c r="BV9" s="79">
        <f t="shared" si="48"/>
        <v>45311</v>
      </c>
      <c r="BW9" s="79">
        <f t="shared" si="48"/>
        <v>45312</v>
      </c>
      <c r="BX9" s="79">
        <f t="shared" si="48"/>
        <v>45313</v>
      </c>
      <c r="BY9" s="79">
        <f t="shared" si="48"/>
        <v>45314</v>
      </c>
      <c r="BZ9" s="79">
        <f t="shared" si="48"/>
        <v>45315</v>
      </c>
      <c r="CA9" s="79">
        <f t="shared" si="48"/>
        <v>45316</v>
      </c>
      <c r="CB9" s="79">
        <f t="shared" si="48"/>
        <v>45317</v>
      </c>
      <c r="CC9" s="79">
        <f t="shared" si="48"/>
        <v>45318</v>
      </c>
      <c r="CD9" s="79">
        <f t="shared" si="48"/>
        <v>45319</v>
      </c>
      <c r="CE9" s="79">
        <f t="shared" si="48"/>
        <v>45320</v>
      </c>
      <c r="CF9" s="79">
        <f t="shared" ref="CF9:CT9" si="49">CE9+1</f>
        <v>45321</v>
      </c>
      <c r="CG9" s="79">
        <f t="shared" si="49"/>
        <v>45322</v>
      </c>
      <c r="CH9" s="79">
        <f t="shared" si="49"/>
        <v>45323</v>
      </c>
      <c r="CI9" s="79">
        <f t="shared" si="49"/>
        <v>45324</v>
      </c>
      <c r="CJ9" s="79">
        <f t="shared" si="49"/>
        <v>45325</v>
      </c>
      <c r="CK9" s="79">
        <f t="shared" si="49"/>
        <v>45326</v>
      </c>
      <c r="CL9" s="79">
        <f t="shared" si="49"/>
        <v>45327</v>
      </c>
      <c r="CM9" s="79">
        <f t="shared" si="49"/>
        <v>45328</v>
      </c>
      <c r="CN9" s="79">
        <f t="shared" si="49"/>
        <v>45329</v>
      </c>
      <c r="CO9" s="79">
        <f t="shared" si="49"/>
        <v>45330</v>
      </c>
      <c r="CP9" s="79">
        <f t="shared" si="49"/>
        <v>45331</v>
      </c>
      <c r="CQ9" s="79">
        <f t="shared" si="49"/>
        <v>45332</v>
      </c>
      <c r="CR9" s="79">
        <f t="shared" si="49"/>
        <v>45333</v>
      </c>
      <c r="CS9" s="79">
        <f t="shared" si="49"/>
        <v>45334</v>
      </c>
      <c r="CT9" s="79">
        <f t="shared" si="49"/>
        <v>45335</v>
      </c>
      <c r="CU9" s="79">
        <f t="shared" ref="CU9:DI9" si="50">CT9+1</f>
        <v>45336</v>
      </c>
      <c r="CV9" s="79">
        <f t="shared" si="50"/>
        <v>45337</v>
      </c>
      <c r="CW9" s="79">
        <f t="shared" si="50"/>
        <v>45338</v>
      </c>
      <c r="CX9" s="79">
        <f t="shared" si="50"/>
        <v>45339</v>
      </c>
      <c r="CY9" s="79">
        <f t="shared" si="50"/>
        <v>45340</v>
      </c>
      <c r="CZ9" s="79">
        <f t="shared" si="50"/>
        <v>45341</v>
      </c>
      <c r="DA9" s="79">
        <f t="shared" si="50"/>
        <v>45342</v>
      </c>
      <c r="DB9" s="79">
        <f t="shared" si="50"/>
        <v>45343</v>
      </c>
      <c r="DC9" s="79">
        <f t="shared" si="50"/>
        <v>45344</v>
      </c>
      <c r="DD9" s="79">
        <f t="shared" si="50"/>
        <v>45345</v>
      </c>
      <c r="DE9" s="79">
        <f t="shared" si="50"/>
        <v>45346</v>
      </c>
      <c r="DF9" s="79">
        <f t="shared" si="50"/>
        <v>45347</v>
      </c>
      <c r="DG9" s="79">
        <f t="shared" si="50"/>
        <v>45348</v>
      </c>
      <c r="DH9" s="79">
        <f t="shared" si="50"/>
        <v>45349</v>
      </c>
      <c r="DI9" s="79">
        <f t="shared" si="50"/>
        <v>45350</v>
      </c>
    </row>
    <row r="10" spans="2:113" ht="20" customHeight="1" thickBot="1" x14ac:dyDescent="0.25">
      <c r="B10" s="41">
        <v>1.1000000000000001</v>
      </c>
      <c r="C10" s="42" t="s">
        <v>28</v>
      </c>
      <c r="D10" s="43" t="s">
        <v>36</v>
      </c>
      <c r="E10" s="66">
        <v>45246</v>
      </c>
      <c r="F10" s="69">
        <v>45250</v>
      </c>
      <c r="G10" s="71">
        <f t="shared" si="46"/>
        <v>4</v>
      </c>
      <c r="H10" s="54">
        <v>1</v>
      </c>
      <c r="I10" s="84"/>
      <c r="J10" s="84"/>
      <c r="K10" s="84"/>
      <c r="L10" s="84"/>
      <c r="M10" s="84"/>
      <c r="N10" s="19"/>
      <c r="O10" s="19"/>
      <c r="P10" s="19"/>
      <c r="Q10" s="19"/>
      <c r="R10" s="19"/>
      <c r="S10" s="18"/>
      <c r="T10" s="18"/>
      <c r="U10" s="18"/>
      <c r="V10" s="18"/>
      <c r="W10" s="20"/>
      <c r="X10" s="17"/>
      <c r="Y10" s="18"/>
      <c r="Z10" s="18"/>
      <c r="AA10" s="18"/>
      <c r="AB10" s="18"/>
      <c r="AC10" s="21"/>
      <c r="AD10" s="21"/>
      <c r="AE10" s="21"/>
      <c r="AF10" s="21"/>
      <c r="AG10" s="21"/>
      <c r="AH10" s="18"/>
      <c r="AI10" s="18"/>
      <c r="AJ10" s="18"/>
      <c r="AK10" s="18"/>
      <c r="AL10" s="20"/>
      <c r="AM10" s="17"/>
      <c r="AN10" s="18"/>
      <c r="AO10" s="18"/>
      <c r="AP10" s="18"/>
      <c r="AQ10" s="18"/>
      <c r="AR10" s="32"/>
      <c r="AS10" s="32"/>
      <c r="AT10" s="32"/>
      <c r="AU10" s="32"/>
      <c r="AV10" s="32"/>
      <c r="AW10" s="18"/>
      <c r="AX10" s="18"/>
      <c r="AY10" s="18"/>
      <c r="AZ10" s="18"/>
      <c r="BA10" s="20"/>
      <c r="BB10" s="17"/>
      <c r="BC10" s="18"/>
      <c r="BD10" s="18"/>
      <c r="BE10" s="18"/>
      <c r="BF10" s="18"/>
      <c r="BG10" s="22"/>
      <c r="BH10" s="22"/>
      <c r="BI10" s="22"/>
      <c r="BJ10" s="22"/>
      <c r="BK10" s="22"/>
      <c r="BL10" s="18"/>
      <c r="BM10" s="18"/>
      <c r="BN10" s="18"/>
      <c r="BO10" s="18"/>
      <c r="BP10" s="23"/>
      <c r="BQ10" s="17"/>
      <c r="BR10" s="18"/>
      <c r="BS10" s="18"/>
      <c r="BT10" s="18"/>
      <c r="BU10" s="18"/>
      <c r="BV10" s="85"/>
      <c r="BW10" s="85"/>
      <c r="BX10" s="85"/>
      <c r="BY10" s="85"/>
      <c r="BZ10" s="85"/>
      <c r="CA10" s="18"/>
      <c r="CB10" s="18"/>
      <c r="CC10" s="18"/>
      <c r="CD10" s="18"/>
      <c r="CE10" s="23"/>
      <c r="CF10" s="17"/>
      <c r="CG10" s="18"/>
      <c r="CH10" s="18"/>
      <c r="CI10" s="18"/>
      <c r="CJ10" s="18"/>
      <c r="CK10" s="88"/>
      <c r="CL10" s="88"/>
      <c r="CM10" s="88"/>
      <c r="CN10" s="88"/>
      <c r="CO10" s="88"/>
      <c r="CP10" s="18"/>
      <c r="CQ10" s="18"/>
      <c r="CR10" s="18"/>
      <c r="CS10" s="18"/>
      <c r="CT10" s="23"/>
      <c r="CU10" s="17"/>
      <c r="CV10" s="18"/>
      <c r="CW10" s="18"/>
      <c r="CX10" s="18"/>
      <c r="CY10" s="18"/>
      <c r="CZ10" s="93"/>
      <c r="DA10" s="93"/>
      <c r="DB10" s="93"/>
      <c r="DC10" s="93"/>
      <c r="DD10" s="93"/>
      <c r="DE10" s="18"/>
      <c r="DF10" s="18"/>
      <c r="DG10" s="18"/>
      <c r="DH10" s="18"/>
      <c r="DI10" s="23"/>
    </row>
    <row r="11" spans="2:113" ht="20" customHeight="1" thickBot="1" x14ac:dyDescent="0.25">
      <c r="B11" s="41">
        <v>1.2</v>
      </c>
      <c r="C11" s="42" t="s">
        <v>31</v>
      </c>
      <c r="D11" s="43" t="s">
        <v>36</v>
      </c>
      <c r="E11" s="66">
        <v>45251</v>
      </c>
      <c r="F11" s="69">
        <v>45257</v>
      </c>
      <c r="G11" s="71">
        <f t="shared" si="46"/>
        <v>6</v>
      </c>
      <c r="H11" s="54">
        <v>1</v>
      </c>
      <c r="I11" s="49"/>
      <c r="J11" s="18"/>
      <c r="K11" s="18"/>
      <c r="L11" s="18"/>
      <c r="M11" s="18"/>
      <c r="N11" s="84"/>
      <c r="O11" s="84"/>
      <c r="P11" s="84"/>
      <c r="Q11" s="84"/>
      <c r="R11" s="84"/>
      <c r="S11" s="84"/>
      <c r="T11" s="84"/>
      <c r="U11" s="18"/>
      <c r="V11" s="18"/>
      <c r="W11" s="20"/>
      <c r="X11" s="17"/>
      <c r="Y11" s="18"/>
      <c r="Z11" s="18"/>
      <c r="AA11" s="18"/>
      <c r="AB11" s="18"/>
      <c r="AC11" s="21"/>
      <c r="AD11" s="21"/>
      <c r="AE11" s="21"/>
      <c r="AF11" s="21"/>
      <c r="AG11" s="21"/>
      <c r="AH11" s="18"/>
      <c r="AI11" s="18"/>
      <c r="AJ11" s="18"/>
      <c r="AK11" s="18"/>
      <c r="AL11" s="20"/>
      <c r="AM11" s="17"/>
      <c r="AN11" s="18"/>
      <c r="AO11" s="18"/>
      <c r="AP11" s="18"/>
      <c r="AQ11" s="18"/>
      <c r="AR11" s="32"/>
      <c r="AS11" s="32"/>
      <c r="AT11" s="32"/>
      <c r="AU11" s="32"/>
      <c r="AV11" s="32"/>
      <c r="AW11" s="18"/>
      <c r="AX11" s="18"/>
      <c r="AY11" s="18"/>
      <c r="AZ11" s="18"/>
      <c r="BA11" s="20"/>
      <c r="BB11" s="17"/>
      <c r="BC11" s="18"/>
      <c r="BD11" s="18"/>
      <c r="BE11" s="18"/>
      <c r="BF11" s="18"/>
      <c r="BG11" s="22"/>
      <c r="BH11" s="22"/>
      <c r="BI11" s="22"/>
      <c r="BJ11" s="22"/>
      <c r="BK11" s="22"/>
      <c r="BL11" s="18"/>
      <c r="BM11" s="18"/>
      <c r="BN11" s="18"/>
      <c r="BO11" s="18"/>
      <c r="BP11" s="23"/>
      <c r="BQ11" s="17"/>
      <c r="BR11" s="18"/>
      <c r="BS11" s="18"/>
      <c r="BT11" s="18"/>
      <c r="BU11" s="18"/>
      <c r="BV11" s="85"/>
      <c r="BW11" s="85"/>
      <c r="BX11" s="85"/>
      <c r="BY11" s="85"/>
      <c r="BZ11" s="85"/>
      <c r="CA11" s="18"/>
      <c r="CB11" s="18"/>
      <c r="CC11" s="18"/>
      <c r="CD11" s="18"/>
      <c r="CE11" s="23"/>
      <c r="CF11" s="17"/>
      <c r="CG11" s="18"/>
      <c r="CH11" s="18"/>
      <c r="CI11" s="18"/>
      <c r="CJ11" s="18"/>
      <c r="CK11" s="88"/>
      <c r="CL11" s="88"/>
      <c r="CM11" s="88"/>
      <c r="CN11" s="88"/>
      <c r="CO11" s="88"/>
      <c r="CP11" s="18"/>
      <c r="CQ11" s="18"/>
      <c r="CR11" s="18"/>
      <c r="CS11" s="18"/>
      <c r="CT11" s="23"/>
      <c r="CU11" s="17"/>
      <c r="CV11" s="18"/>
      <c r="CW11" s="18"/>
      <c r="CX11" s="18"/>
      <c r="CY11" s="18"/>
      <c r="CZ11" s="93"/>
      <c r="DA11" s="93"/>
      <c r="DB11" s="93"/>
      <c r="DC11" s="93"/>
      <c r="DD11" s="93"/>
      <c r="DE11" s="18"/>
      <c r="DF11" s="18"/>
      <c r="DG11" s="18"/>
      <c r="DH11" s="18"/>
      <c r="DI11" s="23"/>
    </row>
    <row r="12" spans="2:113" ht="20" customHeight="1" x14ac:dyDescent="0.2">
      <c r="B12" s="41">
        <v>1.3</v>
      </c>
      <c r="C12" s="42" t="s">
        <v>32</v>
      </c>
      <c r="D12" s="43" t="s">
        <v>36</v>
      </c>
      <c r="E12" s="66">
        <v>45258</v>
      </c>
      <c r="F12" s="69">
        <v>45260</v>
      </c>
      <c r="G12" s="71">
        <f t="shared" si="46"/>
        <v>2</v>
      </c>
      <c r="H12" s="54">
        <v>0.9</v>
      </c>
      <c r="I12" s="49"/>
      <c r="J12" s="18"/>
      <c r="K12" s="18"/>
      <c r="L12" s="18"/>
      <c r="M12" s="18"/>
      <c r="N12" s="19"/>
      <c r="O12" s="19"/>
      <c r="P12" s="19"/>
      <c r="Q12" s="19"/>
      <c r="R12" s="19"/>
      <c r="S12" s="18"/>
      <c r="T12" s="18"/>
      <c r="U12" s="84"/>
      <c r="V12" s="84"/>
      <c r="W12" s="84"/>
      <c r="X12" s="17"/>
      <c r="Y12" s="18"/>
      <c r="Z12" s="18"/>
      <c r="AA12" s="18"/>
      <c r="AB12" s="18"/>
      <c r="AC12" s="21"/>
      <c r="AD12" s="21"/>
      <c r="AE12" s="21"/>
      <c r="AF12" s="21"/>
      <c r="AG12" s="21"/>
      <c r="AH12" s="18"/>
      <c r="AI12" s="18"/>
      <c r="AJ12" s="18"/>
      <c r="AK12" s="18"/>
      <c r="AL12" s="20"/>
      <c r="AM12" s="17"/>
      <c r="AN12" s="18"/>
      <c r="AO12" s="18"/>
      <c r="AP12" s="18"/>
      <c r="AQ12" s="18"/>
      <c r="AR12" s="32"/>
      <c r="AS12" s="32"/>
      <c r="AT12" s="32"/>
      <c r="AU12" s="32"/>
      <c r="AV12" s="32"/>
      <c r="AW12" s="18"/>
      <c r="AX12" s="18"/>
      <c r="AY12" s="18"/>
      <c r="AZ12" s="18"/>
      <c r="BA12" s="20"/>
      <c r="BB12" s="17"/>
      <c r="BC12" s="18"/>
      <c r="BD12" s="18"/>
      <c r="BE12" s="18"/>
      <c r="BF12" s="18"/>
      <c r="BG12" s="22"/>
      <c r="BH12" s="22"/>
      <c r="BI12" s="22"/>
      <c r="BJ12" s="22"/>
      <c r="BK12" s="22"/>
      <c r="BL12" s="18"/>
      <c r="BM12" s="18"/>
      <c r="BN12" s="18"/>
      <c r="BO12" s="18"/>
      <c r="BP12" s="23"/>
      <c r="BQ12" s="17"/>
      <c r="BR12" s="18"/>
      <c r="BS12" s="18"/>
      <c r="BT12" s="18"/>
      <c r="BU12" s="18"/>
      <c r="BV12" s="85"/>
      <c r="BW12" s="85"/>
      <c r="BX12" s="85"/>
      <c r="BY12" s="85"/>
      <c r="BZ12" s="85"/>
      <c r="CA12" s="18"/>
      <c r="CB12" s="18"/>
      <c r="CC12" s="18"/>
      <c r="CD12" s="18"/>
      <c r="CE12" s="23"/>
      <c r="CF12" s="17"/>
      <c r="CG12" s="18"/>
      <c r="CH12" s="18"/>
      <c r="CI12" s="18"/>
      <c r="CJ12" s="18"/>
      <c r="CK12" s="88"/>
      <c r="CL12" s="88"/>
      <c r="CM12" s="88"/>
      <c r="CN12" s="88"/>
      <c r="CO12" s="88"/>
      <c r="CP12" s="18"/>
      <c r="CQ12" s="18"/>
      <c r="CR12" s="18"/>
      <c r="CS12" s="18"/>
      <c r="CT12" s="23"/>
      <c r="CU12" s="17"/>
      <c r="CV12" s="18"/>
      <c r="CW12" s="18"/>
      <c r="CX12" s="18"/>
      <c r="CY12" s="18"/>
      <c r="CZ12" s="93"/>
      <c r="DA12" s="93"/>
      <c r="DB12" s="93"/>
      <c r="DC12" s="93"/>
      <c r="DD12" s="93"/>
      <c r="DE12" s="18"/>
      <c r="DF12" s="18"/>
      <c r="DG12" s="18"/>
      <c r="DH12" s="18"/>
      <c r="DI12" s="23"/>
    </row>
    <row r="13" spans="2:113" ht="20" customHeight="1" x14ac:dyDescent="0.2">
      <c r="B13" s="41">
        <v>1.4</v>
      </c>
      <c r="C13" s="42" t="s">
        <v>33</v>
      </c>
      <c r="D13" s="43" t="s">
        <v>36</v>
      </c>
      <c r="E13" s="66">
        <v>45261</v>
      </c>
      <c r="F13" s="69">
        <v>45263</v>
      </c>
      <c r="G13" s="71">
        <f t="shared" si="46"/>
        <v>2</v>
      </c>
      <c r="H13" s="54">
        <v>1</v>
      </c>
      <c r="I13" s="49"/>
      <c r="J13" s="18"/>
      <c r="K13" s="18"/>
      <c r="L13" s="18"/>
      <c r="M13" s="18"/>
      <c r="N13" s="19"/>
      <c r="O13" s="19"/>
      <c r="P13" s="19"/>
      <c r="Q13" s="19"/>
      <c r="R13" s="19"/>
      <c r="S13" s="18"/>
      <c r="T13" s="18"/>
      <c r="U13" s="18"/>
      <c r="V13" s="18"/>
      <c r="W13" s="20"/>
      <c r="X13" s="24"/>
      <c r="Y13" s="24"/>
      <c r="Z13" s="24"/>
      <c r="AA13" s="18"/>
      <c r="AB13" s="18"/>
      <c r="AC13" s="21"/>
      <c r="AD13" s="21"/>
      <c r="AE13" s="21"/>
      <c r="AF13" s="21"/>
      <c r="AG13" s="21"/>
      <c r="AH13" s="18"/>
      <c r="AI13" s="18"/>
      <c r="AJ13" s="18"/>
      <c r="AK13" s="18"/>
      <c r="AL13" s="20"/>
      <c r="AM13" s="17"/>
      <c r="AN13" s="18"/>
      <c r="AO13" s="18"/>
      <c r="AP13" s="18"/>
      <c r="AQ13" s="18"/>
      <c r="AR13" s="32"/>
      <c r="AS13" s="32"/>
      <c r="AT13" s="32"/>
      <c r="AU13" s="32"/>
      <c r="AV13" s="32"/>
      <c r="AW13" s="18"/>
      <c r="AX13" s="18"/>
      <c r="AY13" s="18"/>
      <c r="AZ13" s="18"/>
      <c r="BA13" s="20"/>
      <c r="BB13" s="17"/>
      <c r="BC13" s="18"/>
      <c r="BD13" s="18"/>
      <c r="BE13" s="18"/>
      <c r="BF13" s="18"/>
      <c r="BG13" s="22"/>
      <c r="BH13" s="22"/>
      <c r="BI13" s="22"/>
      <c r="BJ13" s="22"/>
      <c r="BK13" s="22"/>
      <c r="BL13" s="18"/>
      <c r="BM13" s="18"/>
      <c r="BN13" s="18"/>
      <c r="BO13" s="18"/>
      <c r="BP13" s="23"/>
      <c r="BQ13" s="17"/>
      <c r="BR13" s="18"/>
      <c r="BS13" s="18"/>
      <c r="BT13" s="18"/>
      <c r="BU13" s="18"/>
      <c r="BV13" s="85"/>
      <c r="BW13" s="85"/>
      <c r="BX13" s="85"/>
      <c r="BY13" s="85"/>
      <c r="BZ13" s="85"/>
      <c r="CA13" s="18"/>
      <c r="CB13" s="18"/>
      <c r="CC13" s="18"/>
      <c r="CD13" s="18"/>
      <c r="CE13" s="23"/>
      <c r="CF13" s="17"/>
      <c r="CG13" s="18"/>
      <c r="CH13" s="18"/>
      <c r="CI13" s="18"/>
      <c r="CJ13" s="18"/>
      <c r="CK13" s="88"/>
      <c r="CL13" s="88"/>
      <c r="CM13" s="88"/>
      <c r="CN13" s="88"/>
      <c r="CO13" s="88"/>
      <c r="CP13" s="18"/>
      <c r="CQ13" s="18"/>
      <c r="CR13" s="18"/>
      <c r="CS13" s="18"/>
      <c r="CT13" s="23"/>
      <c r="CU13" s="17"/>
      <c r="CV13" s="18"/>
      <c r="CW13" s="18"/>
      <c r="CX13" s="18"/>
      <c r="CY13" s="18"/>
      <c r="CZ13" s="93"/>
      <c r="DA13" s="93"/>
      <c r="DB13" s="93"/>
      <c r="DC13" s="93"/>
      <c r="DD13" s="93"/>
      <c r="DE13" s="18"/>
      <c r="DF13" s="18"/>
      <c r="DG13" s="18"/>
      <c r="DH13" s="18"/>
      <c r="DI13" s="23"/>
    </row>
    <row r="14" spans="2:113" ht="28" x14ac:dyDescent="0.2">
      <c r="B14" s="41">
        <v>1.5</v>
      </c>
      <c r="C14" s="77" t="s">
        <v>34</v>
      </c>
      <c r="D14" s="43" t="s">
        <v>36</v>
      </c>
      <c r="E14" s="66">
        <v>45265</v>
      </c>
      <c r="F14" s="69">
        <v>45267</v>
      </c>
      <c r="G14" s="71">
        <f t="shared" si="46"/>
        <v>2</v>
      </c>
      <c r="H14" s="54">
        <v>1</v>
      </c>
      <c r="I14" s="49"/>
      <c r="J14" s="18"/>
      <c r="K14" s="18"/>
      <c r="L14" s="18"/>
      <c r="M14" s="18"/>
      <c r="N14" s="19"/>
      <c r="O14" s="19"/>
      <c r="P14" s="19"/>
      <c r="Q14" s="19"/>
      <c r="R14" s="19"/>
      <c r="S14" s="18"/>
      <c r="T14" s="18"/>
      <c r="U14" s="18"/>
      <c r="V14" s="18"/>
      <c r="W14" s="20"/>
      <c r="X14" s="17"/>
      <c r="Y14" s="18"/>
      <c r="Z14" s="18"/>
      <c r="AA14" s="18"/>
      <c r="AB14" s="24"/>
      <c r="AC14" s="24"/>
      <c r="AD14" s="24"/>
      <c r="AE14" s="21"/>
      <c r="AF14" s="21"/>
      <c r="AG14" s="21"/>
      <c r="AH14" s="18"/>
      <c r="AI14" s="18"/>
      <c r="AJ14" s="18"/>
      <c r="AK14" s="18"/>
      <c r="AL14" s="20"/>
      <c r="AM14" s="17"/>
      <c r="AN14" s="18"/>
      <c r="AO14" s="18"/>
      <c r="AP14" s="18"/>
      <c r="AQ14" s="18"/>
      <c r="AR14" s="32"/>
      <c r="AS14" s="32"/>
      <c r="AT14" s="32"/>
      <c r="AU14" s="32"/>
      <c r="AV14" s="32"/>
      <c r="AW14" s="18"/>
      <c r="AX14" s="18"/>
      <c r="AY14" s="18"/>
      <c r="AZ14" s="18"/>
      <c r="BA14" s="20"/>
      <c r="BB14" s="17"/>
      <c r="BC14" s="18"/>
      <c r="BD14" s="18"/>
      <c r="BE14" s="18"/>
      <c r="BF14" s="18"/>
      <c r="BG14" s="22"/>
      <c r="BH14" s="22"/>
      <c r="BI14" s="22"/>
      <c r="BJ14" s="22"/>
      <c r="BK14" s="22"/>
      <c r="BL14" s="18"/>
      <c r="BM14" s="18"/>
      <c r="BN14" s="18"/>
      <c r="BO14" s="18"/>
      <c r="BP14" s="23"/>
      <c r="BQ14" s="17"/>
      <c r="BR14" s="18"/>
      <c r="BS14" s="18"/>
      <c r="BT14" s="18"/>
      <c r="BU14" s="18"/>
      <c r="BV14" s="85"/>
      <c r="BW14" s="85"/>
      <c r="BX14" s="85"/>
      <c r="BY14" s="85"/>
      <c r="BZ14" s="85"/>
      <c r="CA14" s="18"/>
      <c r="CB14" s="18"/>
      <c r="CC14" s="18"/>
      <c r="CD14" s="18"/>
      <c r="CE14" s="23"/>
      <c r="CF14" s="17"/>
      <c r="CG14" s="18"/>
      <c r="CH14" s="18"/>
      <c r="CI14" s="18"/>
      <c r="CJ14" s="18"/>
      <c r="CK14" s="88"/>
      <c r="CL14" s="88"/>
      <c r="CM14" s="88"/>
      <c r="CN14" s="88"/>
      <c r="CO14" s="88"/>
      <c r="CP14" s="18"/>
      <c r="CQ14" s="18"/>
      <c r="CR14" s="18"/>
      <c r="CS14" s="18"/>
      <c r="CT14" s="23"/>
      <c r="CU14" s="17"/>
      <c r="CV14" s="18"/>
      <c r="CW14" s="18"/>
      <c r="CX14" s="18"/>
      <c r="CY14" s="18"/>
      <c r="CZ14" s="93"/>
      <c r="DA14" s="93"/>
      <c r="DB14" s="93"/>
      <c r="DC14" s="93"/>
      <c r="DD14" s="93"/>
      <c r="DE14" s="18"/>
      <c r="DF14" s="18"/>
      <c r="DG14" s="18"/>
      <c r="DH14" s="18"/>
      <c r="DI14" s="23"/>
    </row>
    <row r="15" spans="2:113" ht="20" customHeight="1" x14ac:dyDescent="0.2">
      <c r="B15" s="41">
        <v>2</v>
      </c>
      <c r="C15" s="44" t="s">
        <v>37</v>
      </c>
      <c r="D15" s="45"/>
      <c r="E15" s="67"/>
      <c r="F15" s="64"/>
      <c r="G15" s="46" t="str">
        <f t="shared" si="46"/>
        <v/>
      </c>
      <c r="H15" s="55"/>
      <c r="I15" s="4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3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5"/>
      <c r="BB15" s="13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6"/>
      <c r="BQ15" s="13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6"/>
      <c r="CF15" s="13"/>
      <c r="CG15" s="14"/>
      <c r="CH15" s="14"/>
      <c r="CI15" s="14"/>
      <c r="CJ15" s="14"/>
      <c r="CK15" s="88"/>
      <c r="CL15" s="88"/>
      <c r="CM15" s="88"/>
      <c r="CN15" s="88"/>
      <c r="CO15" s="88"/>
      <c r="CP15" s="14"/>
      <c r="CQ15" s="14"/>
      <c r="CR15" s="14"/>
      <c r="CS15" s="14"/>
      <c r="CT15" s="16"/>
      <c r="CU15" s="13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6"/>
    </row>
    <row r="16" spans="2:113" ht="28" x14ac:dyDescent="0.2">
      <c r="B16" s="41">
        <v>2.1</v>
      </c>
      <c r="C16" s="77" t="s">
        <v>38</v>
      </c>
      <c r="D16" s="80" t="s">
        <v>41</v>
      </c>
      <c r="E16" s="66">
        <v>45268</v>
      </c>
      <c r="F16" s="69">
        <v>45273</v>
      </c>
      <c r="G16" s="71">
        <f t="shared" si="46"/>
        <v>5</v>
      </c>
      <c r="H16" s="54">
        <v>1</v>
      </c>
      <c r="I16" s="49"/>
      <c r="J16" s="18"/>
      <c r="K16" s="18"/>
      <c r="L16" s="18"/>
      <c r="M16" s="18"/>
      <c r="N16" s="19"/>
      <c r="O16" s="19"/>
      <c r="P16" s="19"/>
      <c r="Q16" s="19"/>
      <c r="R16" s="19"/>
      <c r="S16" s="18"/>
      <c r="T16" s="18"/>
      <c r="U16" s="18"/>
      <c r="V16" s="18"/>
      <c r="W16" s="20"/>
      <c r="X16" s="17"/>
      <c r="Y16" s="18"/>
      <c r="Z16" s="18"/>
      <c r="AA16" s="18"/>
      <c r="AB16" s="18"/>
      <c r="AC16" s="21"/>
      <c r="AD16" s="21"/>
      <c r="AE16" s="24"/>
      <c r="AF16" s="24"/>
      <c r="AG16" s="24"/>
      <c r="AH16" s="24"/>
      <c r="AI16" s="24"/>
      <c r="AJ16" s="24"/>
      <c r="AK16" s="18"/>
      <c r="AL16" s="20"/>
      <c r="AM16" s="17"/>
      <c r="AN16" s="18"/>
      <c r="AO16" s="18"/>
      <c r="AP16" s="18"/>
      <c r="AQ16" s="18"/>
      <c r="AR16" s="32"/>
      <c r="AS16" s="32"/>
      <c r="AT16" s="32"/>
      <c r="AU16" s="32"/>
      <c r="AV16" s="32"/>
      <c r="AW16" s="18"/>
      <c r="AX16" s="18"/>
      <c r="AY16" s="18"/>
      <c r="AZ16" s="18"/>
      <c r="BA16" s="20"/>
      <c r="BB16" s="17"/>
      <c r="BC16" s="18"/>
      <c r="BD16" s="18"/>
      <c r="BE16" s="18"/>
      <c r="BF16" s="18"/>
      <c r="BG16" s="22"/>
      <c r="BH16" s="22"/>
      <c r="BI16" s="22"/>
      <c r="BJ16" s="22"/>
      <c r="BK16" s="22"/>
      <c r="BL16" s="18"/>
      <c r="BM16" s="18"/>
      <c r="BN16" s="18"/>
      <c r="BO16" s="18"/>
      <c r="BP16" s="23"/>
      <c r="BQ16" s="17"/>
      <c r="BR16" s="18"/>
      <c r="BS16" s="18"/>
      <c r="BT16" s="18"/>
      <c r="BU16" s="18"/>
      <c r="BV16" s="85"/>
      <c r="BW16" s="85"/>
      <c r="BX16" s="85"/>
      <c r="BY16" s="85"/>
      <c r="BZ16" s="85"/>
      <c r="CA16" s="18"/>
      <c r="CB16" s="18"/>
      <c r="CC16" s="18"/>
      <c r="CD16" s="18"/>
      <c r="CE16" s="23"/>
      <c r="CF16" s="17"/>
      <c r="CG16" s="18"/>
      <c r="CH16" s="18"/>
      <c r="CI16" s="18"/>
      <c r="CJ16" s="18"/>
      <c r="CK16" s="88"/>
      <c r="CL16" s="88"/>
      <c r="CM16" s="88"/>
      <c r="CN16" s="88"/>
      <c r="CO16" s="88"/>
      <c r="CP16" s="18"/>
      <c r="CQ16" s="18"/>
      <c r="CR16" s="18"/>
      <c r="CS16" s="18"/>
      <c r="CT16" s="23"/>
      <c r="CU16" s="17"/>
      <c r="CV16" s="18"/>
      <c r="CW16" s="18"/>
      <c r="CX16" s="18"/>
      <c r="CY16" s="18"/>
      <c r="CZ16" s="93"/>
      <c r="DA16" s="93"/>
      <c r="DB16" s="93"/>
      <c r="DC16" s="93"/>
      <c r="DD16" s="93"/>
      <c r="DE16" s="18"/>
      <c r="DF16" s="18"/>
      <c r="DG16" s="18"/>
      <c r="DH16" s="18"/>
      <c r="DI16" s="23"/>
    </row>
    <row r="17" spans="2:113" ht="28" x14ac:dyDescent="0.2">
      <c r="B17" s="41">
        <v>2.2000000000000002</v>
      </c>
      <c r="C17" s="42" t="s">
        <v>39</v>
      </c>
      <c r="D17" s="80" t="s">
        <v>42</v>
      </c>
      <c r="E17" s="66">
        <v>45274</v>
      </c>
      <c r="F17" s="69">
        <v>45279</v>
      </c>
      <c r="G17" s="71">
        <f t="shared" si="46"/>
        <v>5</v>
      </c>
      <c r="H17" s="54">
        <v>1</v>
      </c>
      <c r="I17" s="49"/>
      <c r="J17" s="18"/>
      <c r="K17" s="18"/>
      <c r="L17" s="18"/>
      <c r="M17" s="18"/>
      <c r="N17" s="19"/>
      <c r="O17" s="19"/>
      <c r="P17" s="19"/>
      <c r="Q17" s="19"/>
      <c r="R17" s="19"/>
      <c r="S17" s="18"/>
      <c r="T17" s="18"/>
      <c r="U17" s="18"/>
      <c r="V17" s="18"/>
      <c r="W17" s="20"/>
      <c r="X17" s="17"/>
      <c r="Y17" s="18"/>
      <c r="Z17" s="18"/>
      <c r="AA17" s="18"/>
      <c r="AB17" s="18"/>
      <c r="AC17" s="21"/>
      <c r="AD17" s="21"/>
      <c r="AE17" s="21"/>
      <c r="AF17" s="21"/>
      <c r="AG17" s="21"/>
      <c r="AH17" s="18"/>
      <c r="AI17" s="18"/>
      <c r="AJ17" s="18"/>
      <c r="AK17" s="24"/>
      <c r="AL17" s="24"/>
      <c r="AM17" s="61"/>
      <c r="AN17" s="61"/>
      <c r="AO17" s="61"/>
      <c r="AP17" s="61"/>
      <c r="AQ17" s="18"/>
      <c r="AR17" s="32"/>
      <c r="AS17" s="32"/>
      <c r="AT17" s="32"/>
      <c r="AU17" s="32"/>
      <c r="AV17" s="32"/>
      <c r="AW17" s="18"/>
      <c r="AX17" s="18"/>
      <c r="AY17" s="18"/>
      <c r="AZ17" s="18"/>
      <c r="BA17" s="20"/>
      <c r="BB17" s="17"/>
      <c r="BC17" s="18"/>
      <c r="BD17" s="18"/>
      <c r="BE17" s="18"/>
      <c r="BF17" s="18"/>
      <c r="BG17" s="22"/>
      <c r="BH17" s="22"/>
      <c r="BI17" s="22"/>
      <c r="BJ17" s="22"/>
      <c r="BK17" s="22"/>
      <c r="BL17" s="18"/>
      <c r="BM17" s="18"/>
      <c r="BN17" s="18"/>
      <c r="BO17" s="18"/>
      <c r="BP17" s="23"/>
      <c r="BQ17" s="17"/>
      <c r="BR17" s="18"/>
      <c r="BS17" s="18"/>
      <c r="BT17" s="18"/>
      <c r="BU17" s="18"/>
      <c r="BV17" s="85"/>
      <c r="BW17" s="85"/>
      <c r="BX17" s="85"/>
      <c r="BY17" s="85"/>
      <c r="BZ17" s="85"/>
      <c r="CA17" s="18"/>
      <c r="CB17" s="18"/>
      <c r="CC17" s="18"/>
      <c r="CD17" s="18"/>
      <c r="CE17" s="23"/>
      <c r="CF17" s="17"/>
      <c r="CG17" s="18"/>
      <c r="CH17" s="18"/>
      <c r="CI17" s="18"/>
      <c r="CJ17" s="18"/>
      <c r="CK17" s="88"/>
      <c r="CL17" s="88"/>
      <c r="CM17" s="88"/>
      <c r="CN17" s="88"/>
      <c r="CO17" s="88"/>
      <c r="CP17" s="18"/>
      <c r="CQ17" s="18"/>
      <c r="CR17" s="18"/>
      <c r="CS17" s="18"/>
      <c r="CT17" s="23"/>
      <c r="CU17" s="17"/>
      <c r="CV17" s="18"/>
      <c r="CW17" s="18"/>
      <c r="CX17" s="18"/>
      <c r="CY17" s="18"/>
      <c r="CZ17" s="93"/>
      <c r="DA17" s="93"/>
      <c r="DB17" s="93"/>
      <c r="DC17" s="93"/>
      <c r="DD17" s="93"/>
      <c r="DE17" s="18"/>
      <c r="DF17" s="18"/>
      <c r="DG17" s="18"/>
      <c r="DH17" s="18"/>
      <c r="DI17" s="23"/>
    </row>
    <row r="18" spans="2:113" ht="20" customHeight="1" x14ac:dyDescent="0.2">
      <c r="B18" s="41">
        <v>2.2999999999999998</v>
      </c>
      <c r="C18" s="42" t="s">
        <v>40</v>
      </c>
      <c r="D18" s="43" t="s">
        <v>43</v>
      </c>
      <c r="E18" s="66">
        <v>45280</v>
      </c>
      <c r="F18" s="69">
        <v>45283</v>
      </c>
      <c r="G18" s="71">
        <f t="shared" si="46"/>
        <v>3</v>
      </c>
      <c r="H18" s="54">
        <v>0.85</v>
      </c>
      <c r="I18" s="49"/>
      <c r="J18" s="18"/>
      <c r="K18" s="18"/>
      <c r="L18" s="18"/>
      <c r="M18" s="18"/>
      <c r="N18" s="19"/>
      <c r="O18" s="19"/>
      <c r="P18" s="19"/>
      <c r="Q18" s="19"/>
      <c r="R18" s="19"/>
      <c r="S18" s="18"/>
      <c r="T18" s="18"/>
      <c r="U18" s="18"/>
      <c r="V18" s="18"/>
      <c r="W18" s="20"/>
      <c r="X18" s="17"/>
      <c r="Y18" s="18"/>
      <c r="Z18" s="18"/>
      <c r="AA18" s="18"/>
      <c r="AB18" s="18"/>
      <c r="AC18" s="21"/>
      <c r="AD18" s="21"/>
      <c r="AE18" s="21"/>
      <c r="AF18" s="21"/>
      <c r="AG18" s="21"/>
      <c r="AH18" s="18"/>
      <c r="AI18" s="18"/>
      <c r="AJ18" s="18"/>
      <c r="AK18" s="18"/>
      <c r="AL18" s="20"/>
      <c r="AM18" s="17"/>
      <c r="AN18" s="18"/>
      <c r="AO18" s="18"/>
      <c r="AP18" s="18"/>
      <c r="AQ18" s="61"/>
      <c r="AR18" s="61"/>
      <c r="AS18" s="61"/>
      <c r="AT18" s="61"/>
      <c r="AU18" s="32"/>
      <c r="AV18" s="32"/>
      <c r="AW18" s="18"/>
      <c r="AX18" s="18"/>
      <c r="AY18" s="18"/>
      <c r="AZ18" s="18"/>
      <c r="BA18" s="20"/>
      <c r="BB18" s="17"/>
      <c r="BC18" s="18"/>
      <c r="BD18" s="18"/>
      <c r="BE18" s="18"/>
      <c r="BF18" s="18"/>
      <c r="BG18" s="22"/>
      <c r="BH18" s="22"/>
      <c r="BI18" s="22"/>
      <c r="BJ18" s="22"/>
      <c r="BK18" s="22"/>
      <c r="BL18" s="18"/>
      <c r="BM18" s="18"/>
      <c r="BN18" s="18"/>
      <c r="BO18" s="18"/>
      <c r="BP18" s="23"/>
      <c r="BQ18" s="17"/>
      <c r="BR18" s="18"/>
      <c r="BS18" s="18"/>
      <c r="BT18" s="18"/>
      <c r="BU18" s="18"/>
      <c r="BV18" s="85"/>
      <c r="BW18" s="85"/>
      <c r="BX18" s="85"/>
      <c r="BY18" s="85"/>
      <c r="BZ18" s="85"/>
      <c r="CA18" s="18"/>
      <c r="CB18" s="18"/>
      <c r="CC18" s="18"/>
      <c r="CD18" s="18"/>
      <c r="CE18" s="23"/>
      <c r="CF18" s="17"/>
      <c r="CG18" s="18"/>
      <c r="CH18" s="18"/>
      <c r="CI18" s="18"/>
      <c r="CJ18" s="18"/>
      <c r="CK18" s="88"/>
      <c r="CL18" s="88"/>
      <c r="CM18" s="88"/>
      <c r="CN18" s="88"/>
      <c r="CO18" s="88"/>
      <c r="CP18" s="18"/>
      <c r="CQ18" s="18"/>
      <c r="CR18" s="18"/>
      <c r="CS18" s="18"/>
      <c r="CT18" s="23"/>
      <c r="CU18" s="17"/>
      <c r="CV18" s="18"/>
      <c r="CW18" s="18"/>
      <c r="CX18" s="18"/>
      <c r="CY18" s="18"/>
      <c r="CZ18" s="93"/>
      <c r="DA18" s="93"/>
      <c r="DB18" s="93"/>
      <c r="DC18" s="93"/>
      <c r="DD18" s="93"/>
      <c r="DE18" s="18"/>
      <c r="DF18" s="18"/>
      <c r="DG18" s="18"/>
      <c r="DH18" s="18"/>
      <c r="DI18" s="23"/>
    </row>
    <row r="19" spans="2:113" ht="20" customHeight="1" x14ac:dyDescent="0.2">
      <c r="B19" s="41">
        <v>3</v>
      </c>
      <c r="C19" s="44" t="s">
        <v>44</v>
      </c>
      <c r="D19" s="45"/>
      <c r="E19" s="67"/>
      <c r="F19" s="64"/>
      <c r="G19" s="46" t="str">
        <f t="shared" si="46"/>
        <v/>
      </c>
      <c r="H19" s="55"/>
      <c r="I19" s="4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3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3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5"/>
      <c r="BB19" s="13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6"/>
      <c r="BQ19" s="13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6"/>
      <c r="CF19" s="13"/>
      <c r="CG19" s="14"/>
      <c r="CH19" s="14"/>
      <c r="CI19" s="14"/>
      <c r="CJ19" s="14"/>
      <c r="CK19" s="88"/>
      <c r="CL19" s="88"/>
      <c r="CM19" s="88"/>
      <c r="CN19" s="88"/>
      <c r="CO19" s="88"/>
      <c r="CP19" s="14"/>
      <c r="CQ19" s="14"/>
      <c r="CR19" s="14"/>
      <c r="CS19" s="14"/>
      <c r="CT19" s="16"/>
      <c r="CU19" s="13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6"/>
    </row>
    <row r="20" spans="2:113" ht="20" customHeight="1" x14ac:dyDescent="0.2">
      <c r="B20" s="41">
        <v>3.1</v>
      </c>
      <c r="C20" s="42" t="s">
        <v>45</v>
      </c>
      <c r="D20" s="43" t="s">
        <v>48</v>
      </c>
      <c r="E20" s="66">
        <v>45324</v>
      </c>
      <c r="F20" s="69">
        <f>E20+7</f>
        <v>45331</v>
      </c>
      <c r="G20" s="71">
        <v>7</v>
      </c>
      <c r="H20" s="54">
        <v>1</v>
      </c>
      <c r="I20" s="49"/>
      <c r="J20" s="18"/>
      <c r="K20" s="18"/>
      <c r="L20" s="18"/>
      <c r="M20" s="18"/>
      <c r="N20" s="19"/>
      <c r="O20" s="19"/>
      <c r="P20" s="19"/>
      <c r="Q20" s="19"/>
      <c r="R20" s="19"/>
      <c r="S20" s="18"/>
      <c r="T20" s="18"/>
      <c r="U20" s="18"/>
      <c r="V20" s="18"/>
      <c r="W20" s="20"/>
      <c r="X20" s="17"/>
      <c r="Y20" s="18"/>
      <c r="Z20" s="18"/>
      <c r="AA20" s="18"/>
      <c r="AB20" s="18"/>
      <c r="AC20" s="21"/>
      <c r="AD20" s="21"/>
      <c r="AE20" s="21"/>
      <c r="AF20" s="21"/>
      <c r="AG20" s="21"/>
      <c r="AH20" s="18"/>
      <c r="AI20" s="18"/>
      <c r="AJ20" s="18"/>
      <c r="AK20" s="18"/>
      <c r="AL20" s="20"/>
      <c r="AM20" s="17"/>
      <c r="AN20" s="18"/>
      <c r="AO20" s="18"/>
      <c r="AP20" s="18"/>
      <c r="AQ20" s="18"/>
      <c r="AR20" s="32"/>
      <c r="AS20" s="32"/>
      <c r="AT20" s="32"/>
      <c r="AU20" s="32"/>
      <c r="AV20" s="32"/>
      <c r="AW20" s="18"/>
      <c r="AX20" s="18"/>
      <c r="AY20" s="18"/>
      <c r="AZ20" s="18"/>
      <c r="BA20" s="20"/>
      <c r="BB20" s="17"/>
      <c r="BC20" s="18"/>
      <c r="BD20" s="62"/>
      <c r="BE20" s="62"/>
      <c r="BF20" s="62"/>
      <c r="BG20" s="62"/>
      <c r="BH20" s="62"/>
      <c r="BI20" s="62"/>
      <c r="BJ20" s="62"/>
      <c r="BK20" s="62"/>
      <c r="BL20" s="18"/>
      <c r="BM20" s="18"/>
      <c r="BN20" s="18"/>
      <c r="BO20" s="18"/>
      <c r="BP20" s="23"/>
      <c r="BQ20" s="17"/>
      <c r="BR20" s="18"/>
      <c r="BS20" s="18"/>
      <c r="BT20" s="18"/>
      <c r="BU20" s="18"/>
      <c r="BV20" s="85"/>
      <c r="BW20" s="85"/>
      <c r="BX20" s="85"/>
      <c r="BY20" s="85"/>
      <c r="BZ20" s="85"/>
      <c r="CA20" s="18"/>
      <c r="CB20" s="18"/>
      <c r="CC20" s="18"/>
      <c r="CD20" s="18"/>
      <c r="CE20" s="23"/>
      <c r="CF20" s="17"/>
      <c r="CG20" s="17"/>
      <c r="CH20" s="17"/>
      <c r="CI20" s="17"/>
      <c r="CJ20" s="17"/>
      <c r="CK20" s="88"/>
      <c r="CL20" s="88"/>
      <c r="CM20" s="88"/>
      <c r="CN20" s="88"/>
      <c r="CO20" s="88"/>
      <c r="CP20" s="18"/>
      <c r="CQ20" s="18"/>
      <c r="CR20" s="18"/>
      <c r="CS20" s="18"/>
      <c r="CT20" s="23"/>
      <c r="CU20" s="17"/>
      <c r="CV20" s="17"/>
      <c r="CW20" s="17"/>
      <c r="CX20" s="17"/>
      <c r="CY20" s="17"/>
      <c r="CZ20" s="93"/>
      <c r="DA20" s="93"/>
      <c r="DB20" s="93"/>
      <c r="DC20" s="93"/>
      <c r="DD20" s="93"/>
      <c r="DE20" s="18"/>
      <c r="DF20" s="18"/>
      <c r="DG20" s="18"/>
      <c r="DH20" s="18"/>
      <c r="DI20" s="23"/>
    </row>
    <row r="21" spans="2:113" ht="20" customHeight="1" x14ac:dyDescent="0.2">
      <c r="B21" s="41">
        <v>3.2</v>
      </c>
      <c r="C21" s="42" t="s">
        <v>46</v>
      </c>
      <c r="D21" s="43" t="s">
        <v>48</v>
      </c>
      <c r="E21" s="66">
        <f>F20+1</f>
        <v>45332</v>
      </c>
      <c r="F21" s="69">
        <f>E21+7</f>
        <v>45339</v>
      </c>
      <c r="G21" s="71">
        <f t="shared" si="46"/>
        <v>7</v>
      </c>
      <c r="H21" s="54">
        <v>0.95</v>
      </c>
      <c r="I21" s="49"/>
      <c r="J21" s="18"/>
      <c r="K21" s="18"/>
      <c r="L21" s="18"/>
      <c r="M21" s="18"/>
      <c r="N21" s="19"/>
      <c r="O21" s="19"/>
      <c r="P21" s="19"/>
      <c r="Q21" s="19"/>
      <c r="R21" s="19"/>
      <c r="S21" s="18"/>
      <c r="T21" s="18"/>
      <c r="U21" s="18"/>
      <c r="V21" s="18"/>
      <c r="W21" s="20"/>
      <c r="X21" s="17"/>
      <c r="Y21" s="18"/>
      <c r="Z21" s="18"/>
      <c r="AA21" s="18"/>
      <c r="AB21" s="18"/>
      <c r="AC21" s="21"/>
      <c r="AD21" s="21"/>
      <c r="AE21" s="21"/>
      <c r="AF21" s="21"/>
      <c r="AG21" s="21"/>
      <c r="AH21" s="18"/>
      <c r="AI21" s="18"/>
      <c r="AJ21" s="18"/>
      <c r="AK21" s="18"/>
      <c r="AL21" s="20"/>
      <c r="AM21" s="17"/>
      <c r="AN21" s="18"/>
      <c r="AO21" s="18"/>
      <c r="AP21" s="18"/>
      <c r="AQ21" s="18"/>
      <c r="AR21" s="32"/>
      <c r="AS21" s="32"/>
      <c r="AT21" s="32"/>
      <c r="AU21" s="32"/>
      <c r="AV21" s="32"/>
      <c r="AW21" s="18"/>
      <c r="AX21" s="18"/>
      <c r="AY21" s="18"/>
      <c r="AZ21" s="18"/>
      <c r="BA21" s="20"/>
      <c r="BB21" s="17"/>
      <c r="BC21" s="18"/>
      <c r="BD21" s="18"/>
      <c r="BE21" s="18"/>
      <c r="BF21" s="18"/>
      <c r="BG21" s="22"/>
      <c r="BH21" s="22"/>
      <c r="BI21" s="22"/>
      <c r="BJ21" s="22"/>
      <c r="BK21" s="22"/>
      <c r="BL21" s="62"/>
      <c r="BM21" s="62"/>
      <c r="BN21" s="62"/>
      <c r="BO21" s="62"/>
      <c r="BP21" s="62"/>
      <c r="BQ21" s="87"/>
      <c r="BR21" s="87"/>
      <c r="BS21" s="87"/>
      <c r="BT21" s="18"/>
      <c r="BU21" s="18"/>
      <c r="BV21" s="85"/>
      <c r="BW21" s="85"/>
      <c r="BX21" s="85"/>
      <c r="BY21" s="85"/>
      <c r="BZ21" s="85"/>
      <c r="CA21" s="18"/>
      <c r="CB21" s="18"/>
      <c r="CC21" s="18"/>
      <c r="CD21" s="18"/>
      <c r="CE21" s="23"/>
      <c r="CF21" s="17"/>
      <c r="CG21" s="17"/>
      <c r="CH21" s="17"/>
      <c r="CI21" s="17"/>
      <c r="CJ21" s="17"/>
      <c r="CK21" s="88"/>
      <c r="CL21" s="88"/>
      <c r="CM21" s="88"/>
      <c r="CN21" s="88"/>
      <c r="CO21" s="88"/>
      <c r="CP21" s="18"/>
      <c r="CQ21" s="18"/>
      <c r="CR21" s="18"/>
      <c r="CS21" s="91"/>
      <c r="CT21" s="23"/>
      <c r="CU21" s="17"/>
      <c r="CV21" s="17"/>
      <c r="CW21" s="17"/>
      <c r="CX21" s="17"/>
      <c r="CY21" s="17"/>
      <c r="CZ21" s="93"/>
      <c r="DA21" s="93"/>
      <c r="DB21" s="93"/>
      <c r="DC21" s="93"/>
      <c r="DD21" s="93"/>
      <c r="DE21" s="18"/>
      <c r="DF21" s="18"/>
      <c r="DG21" s="18"/>
      <c r="DH21" s="91"/>
      <c r="DI21" s="23"/>
    </row>
    <row r="22" spans="2:113" ht="20" customHeight="1" x14ac:dyDescent="0.2">
      <c r="B22" s="41">
        <v>3.3</v>
      </c>
      <c r="C22" s="42" t="s">
        <v>47</v>
      </c>
      <c r="D22" s="43" t="s">
        <v>48</v>
      </c>
      <c r="E22" s="66">
        <f>F21+1</f>
        <v>45340</v>
      </c>
      <c r="F22" s="69">
        <f>E22+7</f>
        <v>45347</v>
      </c>
      <c r="G22" s="71">
        <f t="shared" si="46"/>
        <v>7</v>
      </c>
      <c r="H22" s="54">
        <v>0.96</v>
      </c>
      <c r="I22" s="49"/>
      <c r="J22" s="18"/>
      <c r="K22" s="18"/>
      <c r="L22" s="18"/>
      <c r="M22" s="18"/>
      <c r="N22" s="19"/>
      <c r="O22" s="19"/>
      <c r="P22" s="19"/>
      <c r="Q22" s="19"/>
      <c r="R22" s="19"/>
      <c r="S22" s="18"/>
      <c r="T22" s="18"/>
      <c r="U22" s="18"/>
      <c r="V22" s="18"/>
      <c r="W22" s="20"/>
      <c r="X22" s="17"/>
      <c r="Y22" s="18"/>
      <c r="Z22" s="18"/>
      <c r="AA22" s="18"/>
      <c r="AB22" s="18"/>
      <c r="AC22" s="21"/>
      <c r="AD22" s="21"/>
      <c r="AE22" s="21"/>
      <c r="AF22" s="21"/>
      <c r="AG22" s="21"/>
      <c r="AH22" s="18"/>
      <c r="AI22" s="18"/>
      <c r="AJ22" s="18"/>
      <c r="AK22" s="18"/>
      <c r="AL22" s="20"/>
      <c r="AM22" s="17"/>
      <c r="AN22" s="18"/>
      <c r="AO22" s="18"/>
      <c r="AP22" s="18"/>
      <c r="AQ22" s="18"/>
      <c r="AR22" s="32"/>
      <c r="AS22" s="32"/>
      <c r="AT22" s="32"/>
      <c r="AU22" s="32"/>
      <c r="AV22" s="32"/>
      <c r="AW22" s="18"/>
      <c r="AX22" s="18"/>
      <c r="AY22" s="18"/>
      <c r="AZ22" s="18"/>
      <c r="BA22" s="20"/>
      <c r="BB22" s="17"/>
      <c r="BC22" s="18"/>
      <c r="BD22" s="18"/>
      <c r="BE22" s="18"/>
      <c r="BF22" s="18"/>
      <c r="BG22" s="22"/>
      <c r="BH22" s="22"/>
      <c r="BI22" s="22"/>
      <c r="BJ22" s="22"/>
      <c r="BK22" s="22"/>
      <c r="BL22" s="18"/>
      <c r="BM22" s="18"/>
      <c r="BN22" s="18"/>
      <c r="BO22" s="18"/>
      <c r="BP22" s="23"/>
      <c r="BQ22" s="17"/>
      <c r="BR22" s="18"/>
      <c r="BS22" s="18"/>
      <c r="BT22" s="87"/>
      <c r="BU22" s="87"/>
      <c r="BV22" s="87"/>
      <c r="BW22" s="87"/>
      <c r="BX22" s="87"/>
      <c r="BY22" s="87"/>
      <c r="BZ22" s="87"/>
      <c r="CA22" s="87"/>
      <c r="CB22" s="18"/>
      <c r="CC22" s="18"/>
      <c r="CD22" s="18"/>
      <c r="CE22" s="23"/>
      <c r="CF22" s="17"/>
      <c r="CG22" s="17"/>
      <c r="CH22" s="17"/>
      <c r="CI22" s="17"/>
      <c r="CJ22" s="17"/>
      <c r="CK22" s="89"/>
      <c r="CL22" s="89"/>
      <c r="CM22" s="89"/>
      <c r="CN22" s="89"/>
      <c r="CO22" s="89"/>
      <c r="CP22" s="18"/>
      <c r="CQ22" s="18"/>
      <c r="CR22" s="18"/>
      <c r="CS22" s="18"/>
      <c r="CT22" s="23"/>
      <c r="CU22" s="17"/>
      <c r="CV22" s="17"/>
      <c r="CW22" s="17"/>
      <c r="CX22" s="17"/>
      <c r="CY22" s="17"/>
      <c r="CZ22" s="94"/>
      <c r="DA22" s="94"/>
      <c r="DB22" s="94"/>
      <c r="DC22" s="94"/>
      <c r="DD22" s="94"/>
      <c r="DE22" s="18"/>
      <c r="DF22" s="18"/>
      <c r="DG22" s="18"/>
      <c r="DH22" s="18"/>
      <c r="DI22" s="23"/>
    </row>
    <row r="23" spans="2:113" ht="20" customHeight="1" x14ac:dyDescent="0.2">
      <c r="B23" s="41">
        <v>4</v>
      </c>
      <c r="C23" s="44" t="s">
        <v>49</v>
      </c>
      <c r="D23" s="45"/>
      <c r="E23" s="67"/>
      <c r="F23" s="64"/>
      <c r="G23" s="46" t="str">
        <f t="shared" si="46"/>
        <v/>
      </c>
      <c r="H23" s="55"/>
      <c r="I23" s="4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13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3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5"/>
      <c r="BB23" s="13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6"/>
      <c r="BQ23" s="13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6"/>
      <c r="CF23" s="13"/>
      <c r="CG23" s="14"/>
      <c r="CH23" s="14"/>
      <c r="CI23" s="14"/>
      <c r="CJ23" s="14"/>
      <c r="CK23" s="88"/>
      <c r="CL23" s="88"/>
      <c r="CM23" s="88"/>
      <c r="CN23" s="88"/>
      <c r="CO23" s="88"/>
      <c r="CP23" s="14"/>
      <c r="CQ23" s="14"/>
      <c r="CR23" s="14"/>
      <c r="CS23" s="14"/>
      <c r="CT23" s="16"/>
      <c r="CU23" s="13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6"/>
    </row>
    <row r="24" spans="2:113" ht="20" customHeight="1" x14ac:dyDescent="0.2">
      <c r="B24" s="41">
        <v>4.0999999999999996</v>
      </c>
      <c r="C24" s="42" t="s">
        <v>50</v>
      </c>
      <c r="D24" s="43" t="s">
        <v>57</v>
      </c>
      <c r="E24" s="66">
        <f>F22+1</f>
        <v>45348</v>
      </c>
      <c r="F24" s="69">
        <f>E24+3</f>
        <v>45351</v>
      </c>
      <c r="G24" s="71">
        <f t="shared" si="46"/>
        <v>3</v>
      </c>
      <c r="H24" s="54">
        <v>1</v>
      </c>
      <c r="I24" s="49"/>
      <c r="J24" s="18"/>
      <c r="K24" s="18"/>
      <c r="L24" s="18"/>
      <c r="M24" s="18"/>
      <c r="N24" s="19"/>
      <c r="O24" s="19"/>
      <c r="P24" s="19"/>
      <c r="Q24" s="19"/>
      <c r="R24" s="19"/>
      <c r="S24" s="18"/>
      <c r="T24" s="18"/>
      <c r="U24" s="18"/>
      <c r="V24" s="18"/>
      <c r="W24" s="20"/>
      <c r="X24" s="17"/>
      <c r="Y24" s="18"/>
      <c r="Z24" s="18"/>
      <c r="AA24" s="18"/>
      <c r="AB24" s="18"/>
      <c r="AC24" s="21"/>
      <c r="AD24" s="21"/>
      <c r="AE24" s="21"/>
      <c r="AF24" s="21"/>
      <c r="AG24" s="21"/>
      <c r="AH24" s="18"/>
      <c r="AI24" s="18"/>
      <c r="AJ24" s="18"/>
      <c r="AK24" s="18"/>
      <c r="AL24" s="20"/>
      <c r="AM24" s="17"/>
      <c r="AN24" s="18"/>
      <c r="AO24" s="18"/>
      <c r="AP24" s="18"/>
      <c r="AQ24" s="18"/>
      <c r="AR24" s="32"/>
      <c r="AS24" s="32"/>
      <c r="AT24" s="32"/>
      <c r="AU24" s="32"/>
      <c r="AV24" s="32"/>
      <c r="AW24" s="18"/>
      <c r="AX24" s="18"/>
      <c r="AY24" s="18"/>
      <c r="AZ24" s="18"/>
      <c r="BA24" s="20"/>
      <c r="BB24" s="17"/>
      <c r="BC24" s="18"/>
      <c r="BD24" s="18"/>
      <c r="BE24" s="18"/>
      <c r="BF24" s="18"/>
      <c r="BG24" s="22"/>
      <c r="BH24" s="22"/>
      <c r="BI24" s="22"/>
      <c r="BJ24" s="22"/>
      <c r="BK24" s="22"/>
      <c r="BL24" s="18"/>
      <c r="BM24" s="18"/>
      <c r="BN24" s="18"/>
      <c r="BO24" s="18"/>
      <c r="BP24" s="23"/>
      <c r="BQ24" s="17"/>
      <c r="BS24" s="18"/>
      <c r="BT24" s="18"/>
      <c r="BU24" s="18"/>
      <c r="BV24" s="85"/>
      <c r="BW24" s="85"/>
      <c r="BX24" s="85"/>
      <c r="BY24" s="85"/>
      <c r="BZ24" s="85"/>
      <c r="CA24" s="18"/>
      <c r="CB24" s="87"/>
      <c r="CC24" s="87"/>
      <c r="CD24" s="87"/>
      <c r="CE24" s="87"/>
      <c r="CF24" s="17"/>
      <c r="CH24" s="18"/>
      <c r="CI24" s="18"/>
      <c r="CJ24" s="18"/>
      <c r="CK24" s="88"/>
      <c r="CL24" s="88"/>
      <c r="CM24" s="88"/>
      <c r="CN24" s="88"/>
      <c r="CO24" s="88"/>
      <c r="CP24" s="18"/>
      <c r="CQ24" s="18"/>
      <c r="CR24" s="18"/>
      <c r="CS24" s="18"/>
      <c r="CT24" s="18"/>
      <c r="CU24" s="17"/>
      <c r="CV24" s="17"/>
      <c r="CW24" s="17"/>
      <c r="CX24" s="17"/>
      <c r="CY24" s="17"/>
      <c r="CZ24" s="93"/>
      <c r="DA24" s="93"/>
      <c r="DB24" s="93"/>
      <c r="DC24" s="93"/>
      <c r="DD24" s="93"/>
      <c r="DE24" s="18"/>
      <c r="DF24" s="18"/>
      <c r="DG24" s="18"/>
      <c r="DH24" s="18"/>
      <c r="DI24" s="18"/>
    </row>
    <row r="25" spans="2:113" ht="20" customHeight="1" x14ac:dyDescent="0.2">
      <c r="B25" s="41">
        <v>4.2</v>
      </c>
      <c r="C25" s="42" t="s">
        <v>51</v>
      </c>
      <c r="D25" s="43" t="s">
        <v>57</v>
      </c>
      <c r="E25" s="66">
        <f>F24+1</f>
        <v>45352</v>
      </c>
      <c r="F25" s="69">
        <f>E25+3</f>
        <v>45355</v>
      </c>
      <c r="G25" s="71">
        <f t="shared" si="46"/>
        <v>3</v>
      </c>
      <c r="H25" s="54">
        <v>0.95</v>
      </c>
      <c r="I25" s="49"/>
      <c r="J25" s="18"/>
      <c r="K25" s="18"/>
      <c r="L25" s="18"/>
      <c r="M25" s="18"/>
      <c r="N25" s="19"/>
      <c r="O25" s="19"/>
      <c r="P25" s="19"/>
      <c r="Q25" s="19"/>
      <c r="R25" s="19"/>
      <c r="S25" s="18"/>
      <c r="T25" s="18"/>
      <c r="U25" s="18"/>
      <c r="V25" s="18"/>
      <c r="W25" s="20"/>
      <c r="X25" s="17"/>
      <c r="Y25" s="18"/>
      <c r="Z25" s="18"/>
      <c r="AA25" s="18"/>
      <c r="AB25" s="18"/>
      <c r="AC25" s="21"/>
      <c r="AD25" s="21"/>
      <c r="AE25" s="21"/>
      <c r="AF25" s="21"/>
      <c r="AG25" s="21"/>
      <c r="AH25" s="18"/>
      <c r="AI25" s="18"/>
      <c r="AJ25" s="18"/>
      <c r="AK25" s="18"/>
      <c r="AL25" s="20"/>
      <c r="AM25" s="17"/>
      <c r="AN25" s="18"/>
      <c r="AO25" s="18"/>
      <c r="AP25" s="18"/>
      <c r="AQ25" s="18"/>
      <c r="AR25" s="32"/>
      <c r="AS25" s="32"/>
      <c r="AT25" s="32"/>
      <c r="AU25" s="32"/>
      <c r="AV25" s="32"/>
      <c r="AW25" s="18"/>
      <c r="AX25" s="18"/>
      <c r="AY25" s="18"/>
      <c r="AZ25" s="18"/>
      <c r="BA25" s="20"/>
      <c r="BB25" s="17"/>
      <c r="BC25" s="18"/>
      <c r="BD25" s="18"/>
      <c r="BE25" s="18"/>
      <c r="BF25" s="18"/>
      <c r="BG25" s="22"/>
      <c r="BH25" s="22"/>
      <c r="BI25" s="22"/>
      <c r="BJ25" s="22"/>
      <c r="BK25" s="22"/>
      <c r="BL25" s="18"/>
      <c r="BM25" s="18"/>
      <c r="BN25" s="18"/>
      <c r="BO25" s="18"/>
      <c r="BP25" s="23"/>
      <c r="BQ25" s="17"/>
      <c r="BR25" s="18"/>
      <c r="BS25" s="18"/>
      <c r="BT25" s="18"/>
      <c r="BU25" s="18"/>
      <c r="BV25" s="85"/>
      <c r="BW25" s="85"/>
      <c r="BX25" s="85"/>
      <c r="BY25" s="85"/>
      <c r="BZ25" s="85"/>
      <c r="CA25" s="18"/>
      <c r="CB25" s="18"/>
      <c r="CC25" s="18"/>
      <c r="CD25" s="18"/>
      <c r="CE25" s="23"/>
      <c r="CG25" s="18"/>
      <c r="CH25" s="92"/>
      <c r="CI25" s="92"/>
      <c r="CJ25" s="92"/>
      <c r="CK25" s="92"/>
      <c r="CL25" s="88"/>
      <c r="CM25" s="88"/>
      <c r="CN25" s="88"/>
      <c r="CO25" s="88"/>
      <c r="CP25" s="18"/>
      <c r="CQ25" s="18"/>
      <c r="CR25" s="18"/>
      <c r="CS25" s="18"/>
      <c r="CT25" s="23"/>
      <c r="CU25" s="18"/>
      <c r="CV25" s="17"/>
      <c r="CW25" s="17"/>
      <c r="CX25" s="17"/>
      <c r="CY25" s="17"/>
      <c r="CZ25" s="93"/>
      <c r="DA25" s="93"/>
      <c r="DB25" s="93"/>
      <c r="DC25" s="93"/>
      <c r="DD25" s="93"/>
      <c r="DE25" s="18"/>
      <c r="DF25" s="18"/>
      <c r="DG25" s="18"/>
      <c r="DH25" s="18"/>
      <c r="DI25" s="18"/>
    </row>
    <row r="26" spans="2:113" ht="20" customHeight="1" x14ac:dyDescent="0.2">
      <c r="B26" s="41">
        <v>4.3</v>
      </c>
      <c r="C26" s="42" t="s">
        <v>52</v>
      </c>
      <c r="D26" s="43" t="s">
        <v>57</v>
      </c>
      <c r="E26" s="66">
        <f>F25+1</f>
        <v>45356</v>
      </c>
      <c r="F26" s="69">
        <f>E26+2</f>
        <v>45358</v>
      </c>
      <c r="G26" s="71">
        <f t="shared" si="46"/>
        <v>2</v>
      </c>
      <c r="H26" s="54">
        <v>1</v>
      </c>
      <c r="I26" s="49"/>
      <c r="J26" s="18"/>
      <c r="K26" s="18"/>
      <c r="L26" s="18"/>
      <c r="M26" s="18"/>
      <c r="N26" s="19"/>
      <c r="O26" s="19"/>
      <c r="P26" s="19"/>
      <c r="Q26" s="19"/>
      <c r="R26" s="19"/>
      <c r="S26" s="18"/>
      <c r="T26" s="18"/>
      <c r="U26" s="18"/>
      <c r="V26" s="18"/>
      <c r="W26" s="20"/>
      <c r="X26" s="17"/>
      <c r="Y26" s="18"/>
      <c r="Z26" s="18"/>
      <c r="AA26" s="18"/>
      <c r="AB26" s="18"/>
      <c r="AC26" s="21"/>
      <c r="AD26" s="21"/>
      <c r="AE26" s="21"/>
      <c r="AF26" s="21"/>
      <c r="AG26" s="21"/>
      <c r="AH26" s="18"/>
      <c r="AI26" s="18"/>
      <c r="AJ26" s="18"/>
      <c r="AK26" s="18"/>
      <c r="AL26" s="20"/>
      <c r="AM26" s="17"/>
      <c r="AN26" s="18"/>
      <c r="AO26" s="18"/>
      <c r="AP26" s="18"/>
      <c r="AQ26" s="18"/>
      <c r="AR26" s="32"/>
      <c r="AS26" s="32"/>
      <c r="AT26" s="32"/>
      <c r="AU26" s="32"/>
      <c r="AV26" s="32"/>
      <c r="AW26" s="18"/>
      <c r="AX26" s="18"/>
      <c r="AY26" s="18"/>
      <c r="AZ26" s="18"/>
      <c r="BA26" s="20"/>
      <c r="BB26" s="17"/>
      <c r="BC26" s="18"/>
      <c r="BD26" s="18"/>
      <c r="BE26" s="18"/>
      <c r="BF26" s="18"/>
      <c r="BG26" s="22"/>
      <c r="BH26" s="22"/>
      <c r="BI26" s="22"/>
      <c r="BJ26" s="22"/>
      <c r="BK26" s="22"/>
      <c r="BL26" s="18"/>
      <c r="BM26" s="18"/>
      <c r="BN26" s="18"/>
      <c r="BO26" s="18"/>
      <c r="BP26" s="23"/>
      <c r="BQ26" s="17"/>
      <c r="BR26" s="18"/>
      <c r="BS26" s="18"/>
      <c r="BT26" s="18"/>
      <c r="BU26" s="18"/>
      <c r="BV26" s="85"/>
      <c r="BW26" s="85"/>
      <c r="BX26" s="85"/>
      <c r="BY26" s="85"/>
      <c r="BZ26" s="85"/>
      <c r="CA26" s="18"/>
      <c r="CB26" s="18"/>
      <c r="CC26" s="18"/>
      <c r="CD26" s="18"/>
      <c r="CE26" s="23"/>
      <c r="CF26" s="17"/>
      <c r="CG26" s="18"/>
      <c r="CH26" s="18"/>
      <c r="CI26" s="18"/>
      <c r="CJ26" s="18"/>
      <c r="CK26" s="88"/>
      <c r="CL26" s="92"/>
      <c r="CM26" s="92"/>
      <c r="CN26" s="92"/>
      <c r="CO26" s="88"/>
      <c r="CP26" s="18"/>
      <c r="CQ26" s="18"/>
      <c r="CR26" s="18"/>
      <c r="CS26" s="18"/>
      <c r="CT26" s="23"/>
      <c r="CU26" s="17"/>
      <c r="CV26" s="18"/>
      <c r="CW26" s="18"/>
      <c r="CX26" s="18"/>
      <c r="CY26" s="18"/>
      <c r="CZ26" s="93"/>
      <c r="DA26" s="93"/>
      <c r="DB26" s="93"/>
      <c r="DC26" s="93"/>
      <c r="DD26" s="93"/>
      <c r="DE26" s="18"/>
      <c r="DF26" s="18"/>
      <c r="DG26" s="18"/>
      <c r="DH26" s="18"/>
      <c r="DI26" s="18"/>
    </row>
    <row r="27" spans="2:113" ht="29" thickBot="1" x14ac:dyDescent="0.25">
      <c r="B27" s="82">
        <v>4.4000000000000004</v>
      </c>
      <c r="C27" s="81" t="s">
        <v>53</v>
      </c>
      <c r="D27" s="43" t="s">
        <v>48</v>
      </c>
      <c r="E27" s="68">
        <f>F26+1</f>
        <v>45359</v>
      </c>
      <c r="F27" s="70">
        <f>E27+5</f>
        <v>45364</v>
      </c>
      <c r="G27" s="72">
        <f>IF(F27-E27=0,"",F27-E27)</f>
        <v>5</v>
      </c>
      <c r="H27" s="56">
        <v>0.97</v>
      </c>
      <c r="I27" s="50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33"/>
      <c r="AS27" s="33"/>
      <c r="AT27" s="33"/>
      <c r="AU27" s="33"/>
      <c r="AV27" s="3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  <c r="BQ27" s="25"/>
      <c r="BR27" s="26"/>
      <c r="BS27" s="26"/>
      <c r="BT27" s="26"/>
      <c r="BU27" s="26"/>
      <c r="BV27" s="86"/>
      <c r="BW27" s="86"/>
      <c r="BX27" s="86"/>
      <c r="BY27" s="86"/>
      <c r="BZ27" s="86"/>
      <c r="CA27" s="26"/>
      <c r="CB27" s="26"/>
      <c r="CC27" s="26"/>
      <c r="CD27" s="26"/>
      <c r="CE27" s="31"/>
      <c r="CF27" s="25"/>
      <c r="CG27" s="26"/>
      <c r="CH27" s="26"/>
      <c r="CI27" s="26"/>
      <c r="CJ27" s="26"/>
      <c r="CK27" s="90"/>
      <c r="CL27" s="90"/>
      <c r="CM27" s="90"/>
      <c r="CN27" s="90"/>
      <c r="CO27" s="92"/>
      <c r="CP27" s="92"/>
      <c r="CQ27" s="92"/>
      <c r="CR27" s="92"/>
      <c r="CS27" s="92"/>
      <c r="CT27" s="92"/>
      <c r="CU27" s="25"/>
      <c r="CV27" s="26"/>
      <c r="CW27" s="26"/>
      <c r="CX27" s="26"/>
      <c r="CY27" s="26"/>
      <c r="CZ27" s="93"/>
      <c r="DA27" s="93"/>
      <c r="DB27" s="93"/>
      <c r="DC27" s="93"/>
      <c r="DD27" s="93"/>
      <c r="DE27" s="18"/>
      <c r="DF27" s="18"/>
      <c r="DG27" s="18"/>
      <c r="DH27" s="18"/>
      <c r="DI27" s="18"/>
    </row>
    <row r="28" spans="2:113" ht="20" customHeight="1" x14ac:dyDescent="0.2">
      <c r="B28" s="83">
        <v>5</v>
      </c>
      <c r="C28" s="44" t="s">
        <v>54</v>
      </c>
      <c r="D28" s="45"/>
      <c r="E28" s="67"/>
      <c r="F28" s="64"/>
      <c r="G28" s="46" t="str">
        <f t="shared" ref="G28" si="51">IF(F28-E28=0,"",F28-E28)</f>
        <v/>
      </c>
      <c r="H28" s="55"/>
      <c r="I28" s="4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5"/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5"/>
      <c r="AM28" s="13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5"/>
      <c r="BB28" s="13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6"/>
      <c r="BQ28" s="13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6"/>
      <c r="CF28" s="13"/>
      <c r="CG28" s="14"/>
      <c r="CH28" s="14"/>
      <c r="CI28" s="14"/>
      <c r="CJ28" s="14"/>
      <c r="CK28" s="88"/>
      <c r="CL28" s="88"/>
      <c r="CM28" s="88"/>
      <c r="CN28" s="88"/>
      <c r="CO28" s="88"/>
      <c r="CP28" s="14"/>
      <c r="CQ28" s="14"/>
      <c r="CR28" s="14"/>
      <c r="CS28" s="14"/>
      <c r="CT28" s="16"/>
      <c r="CU28" s="13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6"/>
    </row>
    <row r="29" spans="2:113" ht="29" thickBot="1" x14ac:dyDescent="0.25">
      <c r="B29" s="83">
        <v>5.0999999999999996</v>
      </c>
      <c r="C29" s="81" t="s">
        <v>55</v>
      </c>
      <c r="D29" s="47" t="s">
        <v>35</v>
      </c>
      <c r="E29" s="68">
        <f>F27+1</f>
        <v>45365</v>
      </c>
      <c r="F29" s="70">
        <f>E29+1</f>
        <v>45366</v>
      </c>
      <c r="G29" s="72">
        <f>IF(F29-E29=0,"",F29-E29)</f>
        <v>1</v>
      </c>
      <c r="H29" s="56">
        <v>1</v>
      </c>
      <c r="I29" s="50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33"/>
      <c r="AS29" s="33"/>
      <c r="AT29" s="33"/>
      <c r="AU29" s="33"/>
      <c r="AV29" s="3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  <c r="BQ29" s="25"/>
      <c r="BR29" s="26"/>
      <c r="BS29" s="26"/>
      <c r="BT29" s="26"/>
      <c r="BU29" s="26"/>
      <c r="BV29" s="86"/>
      <c r="BW29" s="86"/>
      <c r="BX29" s="86"/>
      <c r="BY29" s="86"/>
      <c r="BZ29" s="86"/>
      <c r="CA29" s="26"/>
      <c r="CB29" s="26"/>
      <c r="CC29" s="26"/>
      <c r="CD29" s="26"/>
      <c r="CE29" s="31"/>
      <c r="CF29" s="25"/>
      <c r="CG29" s="26"/>
      <c r="CH29" s="26"/>
      <c r="CI29" s="26"/>
      <c r="CJ29" s="26"/>
      <c r="CK29" s="90"/>
      <c r="CL29" s="90"/>
      <c r="CM29" s="90"/>
      <c r="CN29" s="90"/>
      <c r="CO29" s="90"/>
      <c r="CP29" s="26"/>
      <c r="CQ29" s="26"/>
      <c r="CR29" s="26"/>
      <c r="CS29" s="26"/>
      <c r="CT29" s="31"/>
      <c r="CU29" s="96"/>
      <c r="CV29" s="96"/>
      <c r="CW29" s="26"/>
      <c r="CX29" s="26"/>
      <c r="CY29" s="26"/>
      <c r="CZ29" s="95"/>
      <c r="DA29" s="95"/>
      <c r="DB29" s="95"/>
      <c r="DC29" s="95"/>
      <c r="DD29" s="95"/>
      <c r="DE29" s="26"/>
      <c r="DF29" s="26"/>
      <c r="DG29" s="26"/>
      <c r="DH29" s="26"/>
      <c r="DI29" s="31"/>
    </row>
    <row r="30" spans="2:113" ht="29" thickBot="1" x14ac:dyDescent="0.25">
      <c r="B30" s="83">
        <v>5.2</v>
      </c>
      <c r="C30" s="81" t="s">
        <v>58</v>
      </c>
      <c r="D30" s="47" t="s">
        <v>56</v>
      </c>
      <c r="E30" s="68">
        <f>F29+1</f>
        <v>45367</v>
      </c>
      <c r="F30" s="70">
        <f>E30+3</f>
        <v>45370</v>
      </c>
      <c r="G30" s="72">
        <f>IF(F30-E30=0,"",F30-E30)</f>
        <v>3</v>
      </c>
      <c r="H30" s="56">
        <v>1</v>
      </c>
      <c r="I30" s="50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26"/>
      <c r="AQ30" s="26"/>
      <c r="AR30" s="33"/>
      <c r="AS30" s="33"/>
      <c r="AT30" s="33"/>
      <c r="AU30" s="33"/>
      <c r="AV30" s="33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  <c r="BQ30" s="25"/>
      <c r="BR30" s="26"/>
      <c r="BS30" s="26"/>
      <c r="BT30" s="26"/>
      <c r="BU30" s="26"/>
      <c r="BV30" s="86"/>
      <c r="BW30" s="86"/>
      <c r="BX30" s="86"/>
      <c r="BY30" s="86"/>
      <c r="BZ30" s="86"/>
      <c r="CA30" s="26"/>
      <c r="CB30" s="26"/>
      <c r="CC30" s="26"/>
      <c r="CD30" s="26"/>
      <c r="CE30" s="31"/>
      <c r="CF30" s="25"/>
      <c r="CG30" s="26"/>
      <c r="CH30" s="26"/>
      <c r="CI30" s="26"/>
      <c r="CJ30" s="26"/>
      <c r="CK30" s="90"/>
      <c r="CL30" s="90"/>
      <c r="CM30" s="90"/>
      <c r="CN30" s="90"/>
      <c r="CO30" s="90"/>
      <c r="CP30" s="26"/>
      <c r="CQ30" s="26"/>
      <c r="CR30" s="26"/>
      <c r="CS30" s="26"/>
      <c r="CT30" s="31"/>
      <c r="CU30" s="25"/>
      <c r="CV30" s="26"/>
      <c r="CW30" s="97"/>
      <c r="CX30" s="97"/>
      <c r="CY30" s="97"/>
      <c r="CZ30" s="97"/>
      <c r="DA30" s="95"/>
      <c r="DB30" s="95"/>
      <c r="DC30" s="95"/>
      <c r="DD30" s="95"/>
      <c r="DE30" s="26"/>
      <c r="DF30" s="26"/>
      <c r="DG30" s="26"/>
      <c r="DH30" s="26"/>
      <c r="DI30" s="31"/>
    </row>
    <row r="35" spans="3:3" ht="19" customHeight="1" x14ac:dyDescent="0.2">
      <c r="C35" s="3"/>
    </row>
  </sheetData>
  <mergeCells count="28">
    <mergeCell ref="CF6:CT6"/>
    <mergeCell ref="CF7:CJ7"/>
    <mergeCell ref="CK7:CO7"/>
    <mergeCell ref="CP7:CT7"/>
    <mergeCell ref="CU6:DI6"/>
    <mergeCell ref="CU7:CY7"/>
    <mergeCell ref="CZ7:DD7"/>
    <mergeCell ref="DE7:DI7"/>
    <mergeCell ref="BQ6:CE6"/>
    <mergeCell ref="BQ7:BU7"/>
    <mergeCell ref="BV7:BZ7"/>
    <mergeCell ref="CA7:CE7"/>
    <mergeCell ref="BL7:BP7"/>
    <mergeCell ref="I6:W6"/>
    <mergeCell ref="X6:AL6"/>
    <mergeCell ref="AM6:BA6"/>
    <mergeCell ref="BB6:BP6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  <mergeCell ref="BG7:BK7"/>
  </mergeCells>
  <conditionalFormatting sqref="H9:H30">
    <cfRule type="dataBar" priority="12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DFBA-7E06-B242-A142-3575F2BB62A3}">
  <sheetPr>
    <tabColor theme="3" tint="0.39997558519241921"/>
    <pageSetUpPr fitToPage="1"/>
  </sheetPr>
  <dimension ref="B1:DI49"/>
  <sheetViews>
    <sheetView showGridLines="0" tabSelected="1" workbookViewId="0">
      <pane ySplit="8" topLeftCell="A9" activePane="bottomLeft" state="frozen"/>
      <selection pane="bottomLeft" activeCell="CY44" sqref="CY44:DA44"/>
    </sheetView>
  </sheetViews>
  <sheetFormatPr baseColWidth="10" defaultColWidth="10.83203125" defaultRowHeight="16" x14ac:dyDescent="0.2"/>
  <cols>
    <col min="1" max="1" width="2.5" customWidth="1"/>
    <col min="2" max="2" width="14.5" customWidth="1"/>
    <col min="3" max="3" width="30.33203125" customWidth="1"/>
    <col min="4" max="4" width="15.83203125" bestFit="1" customWidth="1"/>
    <col min="5" max="7" width="9.83203125" customWidth="1"/>
    <col min="8" max="8" width="14.5" customWidth="1"/>
    <col min="9" max="113" width="4.1640625" customWidth="1"/>
  </cols>
  <sheetData>
    <row r="1" spans="2:113" s="34" customFormat="1" ht="50" customHeight="1" x14ac:dyDescent="0.2">
      <c r="B1" s="35" t="s">
        <v>59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Q1" s="36"/>
      <c r="R1" s="36"/>
      <c r="S1" s="36"/>
    </row>
    <row r="2" spans="2:113" s="1" customFormat="1" ht="43" thickBot="1" x14ac:dyDescent="0.25">
      <c r="B2" s="57" t="s">
        <v>0</v>
      </c>
      <c r="C2" s="60" t="s">
        <v>60</v>
      </c>
    </row>
    <row r="3" spans="2:113" s="1" customFormat="1" ht="35" customHeight="1" thickTop="1" thickBot="1" x14ac:dyDescent="0.25">
      <c r="B3" s="59" t="s">
        <v>61</v>
      </c>
      <c r="C3" s="60" t="s">
        <v>62</v>
      </c>
    </row>
    <row r="4" spans="2:113" s="1" customFormat="1" ht="24" customHeight="1" thickTop="1" x14ac:dyDescent="0.2">
      <c r="B4" s="58" t="s">
        <v>1</v>
      </c>
      <c r="C4" s="66">
        <v>45245</v>
      </c>
    </row>
    <row r="5" spans="2:113" s="1" customFormat="1" ht="18" customHeight="1" thickBot="1" x14ac:dyDescent="0.25">
      <c r="B5" s="2"/>
    </row>
    <row r="6" spans="2:113" ht="20" customHeight="1" thickBot="1" x14ac:dyDescent="0.25">
      <c r="B6" s="4"/>
      <c r="C6" s="5"/>
      <c r="D6" s="5"/>
      <c r="E6" s="5"/>
      <c r="F6" s="5"/>
      <c r="G6" s="5"/>
      <c r="H6" s="5"/>
      <c r="I6" s="124" t="s">
        <v>2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6"/>
      <c r="X6" s="127" t="s">
        <v>3</v>
      </c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6"/>
      <c r="AM6" s="128" t="s">
        <v>4</v>
      </c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6"/>
      <c r="BB6" s="129" t="s">
        <v>5</v>
      </c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6"/>
      <c r="BQ6" s="140" t="s">
        <v>216</v>
      </c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2"/>
      <c r="CF6" s="147" t="s">
        <v>217</v>
      </c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9"/>
      <c r="CU6" s="154" t="s">
        <v>218</v>
      </c>
      <c r="CV6" s="155"/>
      <c r="CW6" s="155"/>
      <c r="CX6" s="155"/>
      <c r="CY6" s="155"/>
      <c r="CZ6" s="155"/>
      <c r="DA6" s="155"/>
      <c r="DB6" s="155"/>
      <c r="DC6" s="155"/>
      <c r="DD6" s="155"/>
      <c r="DE6" s="155"/>
      <c r="DF6" s="155"/>
      <c r="DG6" s="155"/>
      <c r="DH6" s="155"/>
      <c r="DI6" s="156"/>
    </row>
    <row r="7" spans="2:113" ht="20" customHeight="1" x14ac:dyDescent="0.2">
      <c r="B7" s="6" t="s">
        <v>6</v>
      </c>
      <c r="C7" s="7" t="s">
        <v>6</v>
      </c>
      <c r="D7" s="7" t="s">
        <v>6</v>
      </c>
      <c r="E7" s="73" t="s">
        <v>7</v>
      </c>
      <c r="F7" s="74" t="s">
        <v>8</v>
      </c>
      <c r="G7" s="8" t="s">
        <v>9</v>
      </c>
      <c r="H7" s="51" t="s">
        <v>10</v>
      </c>
      <c r="I7" s="130" t="s">
        <v>11</v>
      </c>
      <c r="J7" s="131"/>
      <c r="K7" s="131"/>
      <c r="L7" s="131"/>
      <c r="M7" s="132"/>
      <c r="N7" s="133" t="s">
        <v>12</v>
      </c>
      <c r="O7" s="131"/>
      <c r="P7" s="131"/>
      <c r="Q7" s="131"/>
      <c r="R7" s="132"/>
      <c r="S7" s="133" t="s">
        <v>13</v>
      </c>
      <c r="T7" s="131"/>
      <c r="U7" s="131"/>
      <c r="V7" s="131"/>
      <c r="W7" s="132"/>
      <c r="X7" s="134" t="s">
        <v>14</v>
      </c>
      <c r="Y7" s="131"/>
      <c r="Z7" s="131"/>
      <c r="AA7" s="131"/>
      <c r="AB7" s="132"/>
      <c r="AC7" s="135" t="s">
        <v>15</v>
      </c>
      <c r="AD7" s="131"/>
      <c r="AE7" s="131"/>
      <c r="AF7" s="131"/>
      <c r="AG7" s="132"/>
      <c r="AH7" s="135" t="s">
        <v>16</v>
      </c>
      <c r="AI7" s="131"/>
      <c r="AJ7" s="131"/>
      <c r="AK7" s="131"/>
      <c r="AL7" s="132"/>
      <c r="AM7" s="136" t="s">
        <v>17</v>
      </c>
      <c r="AN7" s="131"/>
      <c r="AO7" s="131"/>
      <c r="AP7" s="131"/>
      <c r="AQ7" s="132"/>
      <c r="AR7" s="137" t="s">
        <v>18</v>
      </c>
      <c r="AS7" s="131"/>
      <c r="AT7" s="131"/>
      <c r="AU7" s="131"/>
      <c r="AV7" s="132"/>
      <c r="AW7" s="137" t="s">
        <v>19</v>
      </c>
      <c r="AX7" s="131"/>
      <c r="AY7" s="131"/>
      <c r="AZ7" s="131"/>
      <c r="BA7" s="132"/>
      <c r="BB7" s="138" t="s">
        <v>20</v>
      </c>
      <c r="BC7" s="131"/>
      <c r="BD7" s="131"/>
      <c r="BE7" s="131"/>
      <c r="BF7" s="132"/>
      <c r="BG7" s="139" t="s">
        <v>21</v>
      </c>
      <c r="BH7" s="131"/>
      <c r="BI7" s="131"/>
      <c r="BJ7" s="131"/>
      <c r="BK7" s="132"/>
      <c r="BL7" s="139" t="s">
        <v>22</v>
      </c>
      <c r="BM7" s="131"/>
      <c r="BN7" s="131"/>
      <c r="BO7" s="131"/>
      <c r="BP7" s="132"/>
      <c r="BQ7" s="143" t="s">
        <v>20</v>
      </c>
      <c r="BR7" s="144"/>
      <c r="BS7" s="144"/>
      <c r="BT7" s="144"/>
      <c r="BU7" s="145"/>
      <c r="BV7" s="146" t="s">
        <v>21</v>
      </c>
      <c r="BW7" s="144"/>
      <c r="BX7" s="144"/>
      <c r="BY7" s="144"/>
      <c r="BZ7" s="145"/>
      <c r="CA7" s="146" t="s">
        <v>22</v>
      </c>
      <c r="CB7" s="144"/>
      <c r="CC7" s="144"/>
      <c r="CD7" s="144"/>
      <c r="CE7" s="145"/>
      <c r="CF7" s="150" t="s">
        <v>20</v>
      </c>
      <c r="CG7" s="151"/>
      <c r="CH7" s="151"/>
      <c r="CI7" s="151"/>
      <c r="CJ7" s="152"/>
      <c r="CK7" s="153" t="s">
        <v>21</v>
      </c>
      <c r="CL7" s="151"/>
      <c r="CM7" s="151"/>
      <c r="CN7" s="151"/>
      <c r="CO7" s="152"/>
      <c r="CP7" s="153" t="s">
        <v>22</v>
      </c>
      <c r="CQ7" s="151"/>
      <c r="CR7" s="151"/>
      <c r="CS7" s="151"/>
      <c r="CT7" s="152"/>
      <c r="CU7" s="157" t="s">
        <v>20</v>
      </c>
      <c r="CV7" s="158"/>
      <c r="CW7" s="158"/>
      <c r="CX7" s="158"/>
      <c r="CY7" s="159"/>
      <c r="CZ7" s="157" t="s">
        <v>21</v>
      </c>
      <c r="DA7" s="158"/>
      <c r="DB7" s="158"/>
      <c r="DC7" s="158"/>
      <c r="DD7" s="159"/>
      <c r="DE7" s="157" t="s">
        <v>22</v>
      </c>
      <c r="DF7" s="158"/>
      <c r="DG7" s="158"/>
      <c r="DH7" s="158"/>
      <c r="DI7" s="159"/>
    </row>
    <row r="8" spans="2:113" ht="17" thickBot="1" x14ac:dyDescent="0.25">
      <c r="B8" s="9" t="s">
        <v>23</v>
      </c>
      <c r="C8" s="10" t="s">
        <v>24</v>
      </c>
      <c r="D8" s="10" t="s">
        <v>29</v>
      </c>
      <c r="E8" s="75" t="s">
        <v>1</v>
      </c>
      <c r="F8" s="76" t="s">
        <v>1</v>
      </c>
      <c r="G8" s="11" t="s">
        <v>25</v>
      </c>
      <c r="H8" s="52" t="s">
        <v>26</v>
      </c>
      <c r="I8" s="12" t="str">
        <f>TEXT(I9,"ddd")</f>
        <v>Thu</v>
      </c>
      <c r="J8" s="12" t="str">
        <f t="shared" ref="J8:BU8" si="0">TEXT(J9,"ddd")</f>
        <v>Fri</v>
      </c>
      <c r="K8" s="12" t="str">
        <f t="shared" si="0"/>
        <v>Sat</v>
      </c>
      <c r="L8" s="12" t="str">
        <f t="shared" si="0"/>
        <v>Sun</v>
      </c>
      <c r="M8" s="12" t="str">
        <f t="shared" si="0"/>
        <v>Mon</v>
      </c>
      <c r="N8" s="12" t="str">
        <f t="shared" si="0"/>
        <v>Tue</v>
      </c>
      <c r="O8" s="12" t="str">
        <f t="shared" si="0"/>
        <v>Wed</v>
      </c>
      <c r="P8" s="12" t="str">
        <f t="shared" si="0"/>
        <v>Thu</v>
      </c>
      <c r="Q8" s="12" t="str">
        <f t="shared" si="0"/>
        <v>Fri</v>
      </c>
      <c r="R8" s="12" t="str">
        <f t="shared" si="0"/>
        <v>Sat</v>
      </c>
      <c r="S8" s="12" t="str">
        <f t="shared" si="0"/>
        <v>Sun</v>
      </c>
      <c r="T8" s="12" t="str">
        <f t="shared" si="0"/>
        <v>Mon</v>
      </c>
      <c r="U8" s="12" t="str">
        <f t="shared" si="0"/>
        <v>Tue</v>
      </c>
      <c r="V8" s="12" t="str">
        <f t="shared" si="0"/>
        <v>Wed</v>
      </c>
      <c r="W8" s="12" t="str">
        <f t="shared" si="0"/>
        <v>Thu</v>
      </c>
      <c r="X8" s="12" t="str">
        <f t="shared" si="0"/>
        <v>Fri</v>
      </c>
      <c r="Y8" s="12" t="str">
        <f t="shared" si="0"/>
        <v>Sat</v>
      </c>
      <c r="Z8" s="12" t="str">
        <f t="shared" si="0"/>
        <v>Sun</v>
      </c>
      <c r="AA8" s="12" t="str">
        <f t="shared" si="0"/>
        <v>Mon</v>
      </c>
      <c r="AB8" s="12" t="str">
        <f t="shared" si="0"/>
        <v>Tue</v>
      </c>
      <c r="AC8" s="12" t="str">
        <f t="shared" si="0"/>
        <v>Wed</v>
      </c>
      <c r="AD8" s="12" t="str">
        <f t="shared" si="0"/>
        <v>Thu</v>
      </c>
      <c r="AE8" s="12" t="str">
        <f t="shared" si="0"/>
        <v>Fri</v>
      </c>
      <c r="AF8" s="12" t="str">
        <f t="shared" si="0"/>
        <v>Sat</v>
      </c>
      <c r="AG8" s="12" t="str">
        <f t="shared" si="0"/>
        <v>Sun</v>
      </c>
      <c r="AH8" s="12" t="str">
        <f t="shared" si="0"/>
        <v>Mon</v>
      </c>
      <c r="AI8" s="12" t="str">
        <f t="shared" si="0"/>
        <v>Tue</v>
      </c>
      <c r="AJ8" s="12" t="str">
        <f t="shared" si="0"/>
        <v>Wed</v>
      </c>
      <c r="AK8" s="12" t="str">
        <f t="shared" si="0"/>
        <v>Thu</v>
      </c>
      <c r="AL8" s="12" t="str">
        <f t="shared" si="0"/>
        <v>Fri</v>
      </c>
      <c r="AM8" s="12" t="str">
        <f t="shared" si="0"/>
        <v>Sat</v>
      </c>
      <c r="AN8" s="12" t="str">
        <f t="shared" si="0"/>
        <v>Sun</v>
      </c>
      <c r="AO8" s="12" t="str">
        <f t="shared" si="0"/>
        <v>Mon</v>
      </c>
      <c r="AP8" s="12" t="str">
        <f t="shared" si="0"/>
        <v>Tue</v>
      </c>
      <c r="AQ8" s="12" t="str">
        <f t="shared" si="0"/>
        <v>Wed</v>
      </c>
      <c r="AR8" s="12" t="str">
        <f t="shared" si="0"/>
        <v>Thu</v>
      </c>
      <c r="AS8" s="12" t="str">
        <f t="shared" si="0"/>
        <v>Fri</v>
      </c>
      <c r="AT8" s="12" t="str">
        <f t="shared" si="0"/>
        <v>Sat</v>
      </c>
      <c r="AU8" s="12" t="str">
        <f t="shared" si="0"/>
        <v>Sun</v>
      </c>
      <c r="AV8" s="12" t="str">
        <f t="shared" si="0"/>
        <v>Mon</v>
      </c>
      <c r="AW8" s="12" t="str">
        <f t="shared" si="0"/>
        <v>Tue</v>
      </c>
      <c r="AX8" s="12" t="str">
        <f t="shared" si="0"/>
        <v>Wed</v>
      </c>
      <c r="AY8" s="12" t="str">
        <f t="shared" si="0"/>
        <v>Thu</v>
      </c>
      <c r="AZ8" s="12" t="str">
        <f t="shared" si="0"/>
        <v>Fri</v>
      </c>
      <c r="BA8" s="12" t="str">
        <f t="shared" si="0"/>
        <v>Sat</v>
      </c>
      <c r="BB8" s="12" t="str">
        <f t="shared" si="0"/>
        <v>Sun</v>
      </c>
      <c r="BC8" s="12" t="str">
        <f t="shared" si="0"/>
        <v>Mon</v>
      </c>
      <c r="BD8" s="12" t="str">
        <f t="shared" si="0"/>
        <v>Tue</v>
      </c>
      <c r="BE8" s="12" t="str">
        <f t="shared" si="0"/>
        <v>Wed</v>
      </c>
      <c r="BF8" s="12" t="str">
        <f t="shared" si="0"/>
        <v>Thu</v>
      </c>
      <c r="BG8" s="12" t="str">
        <f t="shared" si="0"/>
        <v>Fri</v>
      </c>
      <c r="BH8" s="12" t="str">
        <f t="shared" si="0"/>
        <v>Sat</v>
      </c>
      <c r="BI8" s="12" t="str">
        <f t="shared" si="0"/>
        <v>Sun</v>
      </c>
      <c r="BJ8" s="12" t="str">
        <f t="shared" si="0"/>
        <v>Mon</v>
      </c>
      <c r="BK8" s="12" t="str">
        <f t="shared" si="0"/>
        <v>Tue</v>
      </c>
      <c r="BL8" s="12" t="str">
        <f t="shared" si="0"/>
        <v>Wed</v>
      </c>
      <c r="BM8" s="12" t="str">
        <f t="shared" si="0"/>
        <v>Thu</v>
      </c>
      <c r="BN8" s="12" t="str">
        <f t="shared" si="0"/>
        <v>Fri</v>
      </c>
      <c r="BO8" s="12" t="str">
        <f t="shared" si="0"/>
        <v>Sat</v>
      </c>
      <c r="BP8" s="12" t="str">
        <f t="shared" si="0"/>
        <v>Sun</v>
      </c>
      <c r="BQ8" s="12" t="str">
        <f t="shared" si="0"/>
        <v>Mon</v>
      </c>
      <c r="BR8" s="12" t="str">
        <f t="shared" si="0"/>
        <v>Tue</v>
      </c>
      <c r="BS8" s="12" t="str">
        <f t="shared" si="0"/>
        <v>Wed</v>
      </c>
      <c r="BT8" s="12" t="str">
        <f t="shared" si="0"/>
        <v>Thu</v>
      </c>
      <c r="BU8" s="12" t="str">
        <f t="shared" si="0"/>
        <v>Fri</v>
      </c>
      <c r="BV8" s="12" t="str">
        <f t="shared" ref="BV8:DI8" si="1">TEXT(BV9,"ddd")</f>
        <v>Sat</v>
      </c>
      <c r="BW8" s="12" t="str">
        <f t="shared" si="1"/>
        <v>Sun</v>
      </c>
      <c r="BX8" s="12" t="str">
        <f t="shared" si="1"/>
        <v>Mon</v>
      </c>
      <c r="BY8" s="12" t="str">
        <f t="shared" si="1"/>
        <v>Tue</v>
      </c>
      <c r="BZ8" s="12" t="str">
        <f t="shared" si="1"/>
        <v>Wed</v>
      </c>
      <c r="CA8" s="12" t="str">
        <f t="shared" si="1"/>
        <v>Thu</v>
      </c>
      <c r="CB8" s="12" t="str">
        <f t="shared" si="1"/>
        <v>Fri</v>
      </c>
      <c r="CC8" s="12" t="str">
        <f t="shared" si="1"/>
        <v>Sat</v>
      </c>
      <c r="CD8" s="12" t="str">
        <f t="shared" si="1"/>
        <v>Sun</v>
      </c>
      <c r="CE8" s="12" t="str">
        <f t="shared" si="1"/>
        <v>Mon</v>
      </c>
      <c r="CF8" s="12" t="str">
        <f t="shared" si="1"/>
        <v>Tue</v>
      </c>
      <c r="CG8" s="12" t="str">
        <f t="shared" si="1"/>
        <v>Wed</v>
      </c>
      <c r="CH8" s="12" t="str">
        <f t="shared" si="1"/>
        <v>Thu</v>
      </c>
      <c r="CI8" s="12" t="str">
        <f t="shared" si="1"/>
        <v>Fri</v>
      </c>
      <c r="CJ8" s="12" t="str">
        <f t="shared" si="1"/>
        <v>Sat</v>
      </c>
      <c r="CK8" s="12" t="str">
        <f t="shared" si="1"/>
        <v>Sun</v>
      </c>
      <c r="CL8" s="12" t="str">
        <f t="shared" si="1"/>
        <v>Mon</v>
      </c>
      <c r="CM8" s="12" t="str">
        <f t="shared" si="1"/>
        <v>Tue</v>
      </c>
      <c r="CN8" s="12" t="str">
        <f t="shared" si="1"/>
        <v>Wed</v>
      </c>
      <c r="CO8" s="12" t="str">
        <f t="shared" si="1"/>
        <v>Thu</v>
      </c>
      <c r="CP8" s="12" t="str">
        <f t="shared" si="1"/>
        <v>Fri</v>
      </c>
      <c r="CQ8" s="12" t="str">
        <f t="shared" si="1"/>
        <v>Sat</v>
      </c>
      <c r="CR8" s="12" t="str">
        <f t="shared" si="1"/>
        <v>Sun</v>
      </c>
      <c r="CS8" s="12" t="str">
        <f t="shared" si="1"/>
        <v>Mon</v>
      </c>
      <c r="CT8" s="12" t="str">
        <f t="shared" si="1"/>
        <v>Tue</v>
      </c>
      <c r="CU8" s="12" t="str">
        <f t="shared" si="1"/>
        <v>Wed</v>
      </c>
      <c r="CV8" s="12" t="str">
        <f t="shared" si="1"/>
        <v>Thu</v>
      </c>
      <c r="CW8" s="12" t="str">
        <f t="shared" si="1"/>
        <v>Fri</v>
      </c>
      <c r="CX8" s="12" t="str">
        <f t="shared" si="1"/>
        <v>Sat</v>
      </c>
      <c r="CY8" s="12" t="str">
        <f t="shared" si="1"/>
        <v>Sun</v>
      </c>
      <c r="CZ8" s="12" t="str">
        <f t="shared" si="1"/>
        <v>Mon</v>
      </c>
      <c r="DA8" s="12" t="str">
        <f t="shared" si="1"/>
        <v>Tue</v>
      </c>
      <c r="DB8" s="12" t="str">
        <f t="shared" si="1"/>
        <v>Wed</v>
      </c>
      <c r="DC8" s="12" t="str">
        <f t="shared" si="1"/>
        <v>Thu</v>
      </c>
      <c r="DD8" s="12" t="str">
        <f t="shared" si="1"/>
        <v>Fri</v>
      </c>
      <c r="DE8" s="12" t="str">
        <f t="shared" si="1"/>
        <v>Sat</v>
      </c>
      <c r="DF8" s="12" t="str">
        <f t="shared" si="1"/>
        <v>Sun</v>
      </c>
      <c r="DG8" s="12" t="str">
        <f t="shared" si="1"/>
        <v>Mon</v>
      </c>
      <c r="DH8" s="12" t="str">
        <f t="shared" si="1"/>
        <v>Tue</v>
      </c>
      <c r="DI8" s="12" t="str">
        <f t="shared" si="1"/>
        <v>Wed</v>
      </c>
    </row>
    <row r="9" spans="2:113" ht="20" customHeight="1" thickTop="1" thickBot="1" x14ac:dyDescent="0.25">
      <c r="B9" s="37">
        <v>1</v>
      </c>
      <c r="C9" s="38" t="s">
        <v>30</v>
      </c>
      <c r="D9" s="39"/>
      <c r="E9" s="65"/>
      <c r="F9" s="63"/>
      <c r="G9" s="40" t="str">
        <f t="shared" ref="G9:G17" si="2">IF(F9-E9=0,"",F9-E9)</f>
        <v/>
      </c>
      <c r="H9" s="53"/>
      <c r="I9" s="78">
        <f>E10</f>
        <v>45246</v>
      </c>
      <c r="J9" s="79">
        <f>I9+1</f>
        <v>45247</v>
      </c>
      <c r="K9" s="79">
        <f t="shared" ref="K9:BV9" si="3">J9+1</f>
        <v>45248</v>
      </c>
      <c r="L9" s="79">
        <f t="shared" si="3"/>
        <v>45249</v>
      </c>
      <c r="M9" s="79">
        <f t="shared" si="3"/>
        <v>45250</v>
      </c>
      <c r="N9" s="79">
        <f t="shared" si="3"/>
        <v>45251</v>
      </c>
      <c r="O9" s="79">
        <f t="shared" si="3"/>
        <v>45252</v>
      </c>
      <c r="P9" s="79">
        <f t="shared" si="3"/>
        <v>45253</v>
      </c>
      <c r="Q9" s="79">
        <f t="shared" si="3"/>
        <v>45254</v>
      </c>
      <c r="R9" s="79">
        <f t="shared" si="3"/>
        <v>45255</v>
      </c>
      <c r="S9" s="79">
        <f t="shared" si="3"/>
        <v>45256</v>
      </c>
      <c r="T9" s="79">
        <f t="shared" si="3"/>
        <v>45257</v>
      </c>
      <c r="U9" s="79">
        <f t="shared" si="3"/>
        <v>45258</v>
      </c>
      <c r="V9" s="79">
        <f t="shared" si="3"/>
        <v>45259</v>
      </c>
      <c r="W9" s="79">
        <f t="shared" si="3"/>
        <v>45260</v>
      </c>
      <c r="X9" s="79">
        <f t="shared" si="3"/>
        <v>45261</v>
      </c>
      <c r="Y9" s="79">
        <f t="shared" si="3"/>
        <v>45262</v>
      </c>
      <c r="Z9" s="79">
        <f t="shared" si="3"/>
        <v>45263</v>
      </c>
      <c r="AA9" s="79">
        <f t="shared" si="3"/>
        <v>45264</v>
      </c>
      <c r="AB9" s="79">
        <f t="shared" si="3"/>
        <v>45265</v>
      </c>
      <c r="AC9" s="79">
        <f t="shared" si="3"/>
        <v>45266</v>
      </c>
      <c r="AD9" s="79">
        <f t="shared" si="3"/>
        <v>45267</v>
      </c>
      <c r="AE9" s="79">
        <f t="shared" si="3"/>
        <v>45268</v>
      </c>
      <c r="AF9" s="79">
        <f t="shared" si="3"/>
        <v>45269</v>
      </c>
      <c r="AG9" s="79">
        <f t="shared" si="3"/>
        <v>45270</v>
      </c>
      <c r="AH9" s="79">
        <f t="shared" si="3"/>
        <v>45271</v>
      </c>
      <c r="AI9" s="79">
        <f t="shared" si="3"/>
        <v>45272</v>
      </c>
      <c r="AJ9" s="79">
        <f t="shared" si="3"/>
        <v>45273</v>
      </c>
      <c r="AK9" s="79">
        <f t="shared" si="3"/>
        <v>45274</v>
      </c>
      <c r="AL9" s="79">
        <f t="shared" si="3"/>
        <v>45275</v>
      </c>
      <c r="AM9" s="79">
        <f t="shared" si="3"/>
        <v>45276</v>
      </c>
      <c r="AN9" s="79">
        <f t="shared" si="3"/>
        <v>45277</v>
      </c>
      <c r="AO9" s="79">
        <f t="shared" si="3"/>
        <v>45278</v>
      </c>
      <c r="AP9" s="79">
        <f t="shared" si="3"/>
        <v>45279</v>
      </c>
      <c r="AQ9" s="79">
        <f t="shared" si="3"/>
        <v>45280</v>
      </c>
      <c r="AR9" s="79">
        <f t="shared" si="3"/>
        <v>45281</v>
      </c>
      <c r="AS9" s="79">
        <f t="shared" si="3"/>
        <v>45282</v>
      </c>
      <c r="AT9" s="79">
        <f t="shared" si="3"/>
        <v>45283</v>
      </c>
      <c r="AU9" s="79">
        <f t="shared" si="3"/>
        <v>45284</v>
      </c>
      <c r="AV9" s="79">
        <f t="shared" si="3"/>
        <v>45285</v>
      </c>
      <c r="AW9" s="79">
        <f t="shared" si="3"/>
        <v>45286</v>
      </c>
      <c r="AX9" s="79">
        <f t="shared" si="3"/>
        <v>45287</v>
      </c>
      <c r="AY9" s="79">
        <f t="shared" si="3"/>
        <v>45288</v>
      </c>
      <c r="AZ9" s="79">
        <f t="shared" si="3"/>
        <v>45289</v>
      </c>
      <c r="BA9" s="79">
        <f t="shared" si="3"/>
        <v>45290</v>
      </c>
      <c r="BB9" s="79">
        <f t="shared" si="3"/>
        <v>45291</v>
      </c>
      <c r="BC9" s="79">
        <f t="shared" si="3"/>
        <v>45292</v>
      </c>
      <c r="BD9" s="79">
        <f t="shared" si="3"/>
        <v>45293</v>
      </c>
      <c r="BE9" s="79">
        <f t="shared" si="3"/>
        <v>45294</v>
      </c>
      <c r="BF9" s="79">
        <f t="shared" si="3"/>
        <v>45295</v>
      </c>
      <c r="BG9" s="79">
        <f t="shared" si="3"/>
        <v>45296</v>
      </c>
      <c r="BH9" s="79">
        <f t="shared" si="3"/>
        <v>45297</v>
      </c>
      <c r="BI9" s="79">
        <f t="shared" si="3"/>
        <v>45298</v>
      </c>
      <c r="BJ9" s="79">
        <f t="shared" si="3"/>
        <v>45299</v>
      </c>
      <c r="BK9" s="79">
        <f t="shared" si="3"/>
        <v>45300</v>
      </c>
      <c r="BL9" s="79">
        <f t="shared" si="3"/>
        <v>45301</v>
      </c>
      <c r="BM9" s="79">
        <f t="shared" si="3"/>
        <v>45302</v>
      </c>
      <c r="BN9" s="79">
        <f t="shared" si="3"/>
        <v>45303</v>
      </c>
      <c r="BO9" s="79">
        <f t="shared" si="3"/>
        <v>45304</v>
      </c>
      <c r="BP9" s="79">
        <f t="shared" si="3"/>
        <v>45305</v>
      </c>
      <c r="BQ9" s="79">
        <f t="shared" si="3"/>
        <v>45306</v>
      </c>
      <c r="BR9" s="79">
        <f t="shared" si="3"/>
        <v>45307</v>
      </c>
      <c r="BS9" s="79">
        <f t="shared" si="3"/>
        <v>45308</v>
      </c>
      <c r="BT9" s="79">
        <f t="shared" si="3"/>
        <v>45309</v>
      </c>
      <c r="BU9" s="79">
        <f t="shared" si="3"/>
        <v>45310</v>
      </c>
      <c r="BV9" s="79">
        <f t="shared" si="3"/>
        <v>45311</v>
      </c>
      <c r="BW9" s="79">
        <f t="shared" ref="BW9:DI9" si="4">BV9+1</f>
        <v>45312</v>
      </c>
      <c r="BX9" s="79">
        <f t="shared" si="4"/>
        <v>45313</v>
      </c>
      <c r="BY9" s="79">
        <f t="shared" si="4"/>
        <v>45314</v>
      </c>
      <c r="BZ9" s="79">
        <f t="shared" si="4"/>
        <v>45315</v>
      </c>
      <c r="CA9" s="79">
        <f t="shared" si="4"/>
        <v>45316</v>
      </c>
      <c r="CB9" s="79">
        <f t="shared" si="4"/>
        <v>45317</v>
      </c>
      <c r="CC9" s="79">
        <f t="shared" si="4"/>
        <v>45318</v>
      </c>
      <c r="CD9" s="79">
        <f t="shared" si="4"/>
        <v>45319</v>
      </c>
      <c r="CE9" s="79">
        <f t="shared" si="4"/>
        <v>45320</v>
      </c>
      <c r="CF9" s="79">
        <f t="shared" si="4"/>
        <v>45321</v>
      </c>
      <c r="CG9" s="79">
        <f t="shared" si="4"/>
        <v>45322</v>
      </c>
      <c r="CH9" s="79">
        <f t="shared" si="4"/>
        <v>45323</v>
      </c>
      <c r="CI9" s="79">
        <f t="shared" si="4"/>
        <v>45324</v>
      </c>
      <c r="CJ9" s="79">
        <f t="shared" si="4"/>
        <v>45325</v>
      </c>
      <c r="CK9" s="79">
        <f t="shared" si="4"/>
        <v>45326</v>
      </c>
      <c r="CL9" s="79">
        <f t="shared" si="4"/>
        <v>45327</v>
      </c>
      <c r="CM9" s="79">
        <f t="shared" si="4"/>
        <v>45328</v>
      </c>
      <c r="CN9" s="79">
        <f t="shared" si="4"/>
        <v>45329</v>
      </c>
      <c r="CO9" s="79">
        <f t="shared" si="4"/>
        <v>45330</v>
      </c>
      <c r="CP9" s="79">
        <f t="shared" si="4"/>
        <v>45331</v>
      </c>
      <c r="CQ9" s="79">
        <f t="shared" si="4"/>
        <v>45332</v>
      </c>
      <c r="CR9" s="79">
        <f t="shared" si="4"/>
        <v>45333</v>
      </c>
      <c r="CS9" s="79">
        <f t="shared" si="4"/>
        <v>45334</v>
      </c>
      <c r="CT9" s="79">
        <f t="shared" si="4"/>
        <v>45335</v>
      </c>
      <c r="CU9" s="79">
        <f t="shared" si="4"/>
        <v>45336</v>
      </c>
      <c r="CV9" s="79">
        <f t="shared" si="4"/>
        <v>45337</v>
      </c>
      <c r="CW9" s="79">
        <f t="shared" si="4"/>
        <v>45338</v>
      </c>
      <c r="CX9" s="79">
        <f t="shared" si="4"/>
        <v>45339</v>
      </c>
      <c r="CY9" s="79">
        <f t="shared" si="4"/>
        <v>45340</v>
      </c>
      <c r="CZ9" s="79">
        <f t="shared" si="4"/>
        <v>45341</v>
      </c>
      <c r="DA9" s="79">
        <f t="shared" si="4"/>
        <v>45342</v>
      </c>
      <c r="DB9" s="79">
        <f t="shared" si="4"/>
        <v>45343</v>
      </c>
      <c r="DC9" s="79">
        <f t="shared" si="4"/>
        <v>45344</v>
      </c>
      <c r="DD9" s="79">
        <f t="shared" si="4"/>
        <v>45345</v>
      </c>
      <c r="DE9" s="79">
        <f t="shared" si="4"/>
        <v>45346</v>
      </c>
      <c r="DF9" s="79">
        <f t="shared" si="4"/>
        <v>45347</v>
      </c>
      <c r="DG9" s="79">
        <f t="shared" si="4"/>
        <v>45348</v>
      </c>
      <c r="DH9" s="79">
        <f t="shared" si="4"/>
        <v>45349</v>
      </c>
      <c r="DI9" s="79">
        <f t="shared" si="4"/>
        <v>45350</v>
      </c>
    </row>
    <row r="10" spans="2:113" ht="20" customHeight="1" thickBot="1" x14ac:dyDescent="0.25">
      <c r="B10" s="41">
        <v>1.1000000000000001</v>
      </c>
      <c r="C10" s="42" t="s">
        <v>28</v>
      </c>
      <c r="D10" s="43" t="s">
        <v>36</v>
      </c>
      <c r="E10" s="66">
        <v>45246</v>
      </c>
      <c r="F10" s="69">
        <v>45250</v>
      </c>
      <c r="G10" s="71">
        <f t="shared" si="2"/>
        <v>4</v>
      </c>
      <c r="H10" s="54">
        <v>1</v>
      </c>
      <c r="I10" s="84"/>
      <c r="J10" s="84"/>
      <c r="K10" s="84"/>
      <c r="L10" s="84"/>
      <c r="M10" s="18"/>
      <c r="N10" s="19"/>
      <c r="O10" s="19"/>
      <c r="P10" s="19"/>
      <c r="Q10" s="19"/>
      <c r="R10" s="19"/>
      <c r="S10" s="18"/>
      <c r="T10" s="18"/>
      <c r="U10" s="18"/>
      <c r="V10" s="18"/>
      <c r="W10" s="20"/>
      <c r="X10" s="17"/>
      <c r="Y10" s="18"/>
      <c r="Z10" s="18"/>
      <c r="AA10" s="18"/>
      <c r="AB10" s="18"/>
      <c r="AC10" s="21"/>
      <c r="AD10" s="21"/>
      <c r="AE10" s="21"/>
      <c r="AF10" s="21"/>
      <c r="AG10" s="21"/>
      <c r="AH10" s="18"/>
      <c r="AI10" s="18"/>
      <c r="AJ10" s="18"/>
      <c r="AK10" s="18"/>
      <c r="AL10" s="20"/>
      <c r="AM10" s="17"/>
      <c r="AN10" s="18"/>
      <c r="AO10" s="18"/>
      <c r="AP10" s="18"/>
      <c r="AQ10" s="18"/>
      <c r="AR10" s="32"/>
      <c r="AS10" s="32"/>
      <c r="AT10" s="32"/>
      <c r="AU10" s="32"/>
      <c r="AV10" s="32"/>
      <c r="AW10" s="18"/>
      <c r="AX10" s="18"/>
      <c r="AY10" s="18"/>
      <c r="AZ10" s="18"/>
      <c r="BA10" s="20"/>
      <c r="BB10" s="17"/>
      <c r="BC10" s="18"/>
      <c r="BD10" s="18"/>
      <c r="BE10" s="18"/>
      <c r="BF10" s="18"/>
      <c r="BG10" s="22"/>
      <c r="BH10" s="22"/>
      <c r="BI10" s="22"/>
      <c r="BJ10" s="22"/>
      <c r="BK10" s="22"/>
      <c r="BL10" s="18"/>
      <c r="BM10" s="18"/>
      <c r="BN10" s="18"/>
      <c r="BO10" s="18"/>
      <c r="BP10" s="23"/>
      <c r="BQ10" s="17"/>
      <c r="BR10" s="18"/>
      <c r="BS10" s="18"/>
      <c r="BT10" s="18"/>
      <c r="BU10" s="18"/>
      <c r="BV10" s="85"/>
      <c r="BW10" s="85"/>
      <c r="BX10" s="85"/>
      <c r="BY10" s="85"/>
      <c r="BZ10" s="85"/>
      <c r="CA10" s="18"/>
      <c r="CB10" s="18"/>
      <c r="CC10" s="18"/>
      <c r="CD10" s="18"/>
      <c r="CE10" s="23"/>
      <c r="CF10" s="17"/>
      <c r="CG10" s="18"/>
      <c r="CH10" s="18"/>
      <c r="CI10" s="18"/>
      <c r="CJ10" s="18"/>
      <c r="CK10" s="88"/>
      <c r="CL10" s="88"/>
      <c r="CM10" s="88"/>
      <c r="CN10" s="88"/>
      <c r="CO10" s="88"/>
      <c r="CP10" s="18"/>
      <c r="CQ10" s="18"/>
      <c r="CR10" s="18"/>
      <c r="CS10" s="18"/>
      <c r="CT10" s="23"/>
      <c r="CU10" s="17"/>
      <c r="CV10" s="18"/>
      <c r="CW10" s="18"/>
      <c r="CX10" s="18"/>
      <c r="CY10" s="18"/>
      <c r="CZ10" s="93"/>
      <c r="DA10" s="93"/>
      <c r="DB10" s="93"/>
      <c r="DC10" s="93"/>
      <c r="DD10" s="93"/>
      <c r="DE10" s="18"/>
      <c r="DF10" s="18"/>
      <c r="DG10" s="18"/>
      <c r="DH10" s="18"/>
      <c r="DI10" s="23"/>
    </row>
    <row r="11" spans="2:113" ht="20" customHeight="1" thickBot="1" x14ac:dyDescent="0.25">
      <c r="B11" s="41">
        <v>1.2</v>
      </c>
      <c r="C11" s="42" t="s">
        <v>31</v>
      </c>
      <c r="D11" s="43" t="s">
        <v>36</v>
      </c>
      <c r="E11" s="66">
        <f>F10</f>
        <v>45250</v>
      </c>
      <c r="F11" s="69">
        <f>E11+G11</f>
        <v>45253</v>
      </c>
      <c r="G11" s="71">
        <v>3</v>
      </c>
      <c r="H11" s="54">
        <v>1</v>
      </c>
      <c r="I11" s="49"/>
      <c r="J11" s="18"/>
      <c r="K11" s="18"/>
      <c r="L11" s="18"/>
      <c r="M11" s="84"/>
      <c r="N11" s="84"/>
      <c r="O11" s="84"/>
      <c r="P11" s="84"/>
      <c r="Q11" s="19"/>
      <c r="R11" s="19"/>
      <c r="S11" s="18"/>
      <c r="T11" s="18"/>
      <c r="U11" s="18"/>
      <c r="V11" s="18"/>
      <c r="W11" s="18"/>
      <c r="X11" s="17"/>
      <c r="Y11" s="18"/>
      <c r="Z11" s="18"/>
      <c r="AA11" s="18"/>
      <c r="AB11" s="18"/>
      <c r="AC11" s="21"/>
      <c r="AD11" s="21"/>
      <c r="AE11" s="21"/>
      <c r="AF11" s="21"/>
      <c r="AG11" s="21"/>
      <c r="AH11" s="18"/>
      <c r="AI11" s="18"/>
      <c r="AJ11" s="18"/>
      <c r="AK11" s="18"/>
      <c r="AL11" s="20"/>
      <c r="AM11" s="17"/>
      <c r="AN11" s="18"/>
      <c r="AO11" s="18"/>
      <c r="AP11" s="18"/>
      <c r="AQ11" s="18"/>
      <c r="AR11" s="32"/>
      <c r="AS11" s="32"/>
      <c r="AT11" s="32"/>
      <c r="AU11" s="32"/>
      <c r="AV11" s="32"/>
      <c r="AW11" s="18"/>
      <c r="AX11" s="18"/>
      <c r="AY11" s="18"/>
      <c r="AZ11" s="18"/>
      <c r="BA11" s="20"/>
      <c r="BB11" s="17"/>
      <c r="BC11" s="18"/>
      <c r="BD11" s="18"/>
      <c r="BE11" s="18"/>
      <c r="BF11" s="18"/>
      <c r="BG11" s="22"/>
      <c r="BH11" s="22"/>
      <c r="BI11" s="22"/>
      <c r="BJ11" s="22"/>
      <c r="BK11" s="22"/>
      <c r="BL11" s="18"/>
      <c r="BM11" s="18"/>
      <c r="BN11" s="18"/>
      <c r="BO11" s="18"/>
      <c r="BP11" s="23"/>
      <c r="BQ11" s="17"/>
      <c r="BR11" s="18"/>
      <c r="BS11" s="18"/>
      <c r="BT11" s="18"/>
      <c r="BU11" s="18"/>
      <c r="BV11" s="85"/>
      <c r="BW11" s="85"/>
      <c r="BX11" s="85"/>
      <c r="BY11" s="85"/>
      <c r="BZ11" s="85"/>
      <c r="CA11" s="18"/>
      <c r="CB11" s="18"/>
      <c r="CC11" s="18"/>
      <c r="CD11" s="18"/>
      <c r="CE11" s="23"/>
      <c r="CF11" s="17"/>
      <c r="CG11" s="18"/>
      <c r="CH11" s="18"/>
      <c r="CI11" s="18"/>
      <c r="CJ11" s="18"/>
      <c r="CK11" s="88"/>
      <c r="CL11" s="88"/>
      <c r="CM11" s="88"/>
      <c r="CN11" s="88"/>
      <c r="CO11" s="88"/>
      <c r="CP11" s="18"/>
      <c r="CQ11" s="18"/>
      <c r="CR11" s="18"/>
      <c r="CS11" s="18"/>
      <c r="CT11" s="23"/>
      <c r="CU11" s="17"/>
      <c r="CV11" s="18"/>
      <c r="CW11" s="18"/>
      <c r="CX11" s="18"/>
      <c r="CY11" s="18"/>
      <c r="CZ11" s="93"/>
      <c r="DA11" s="93"/>
      <c r="DB11" s="93"/>
      <c r="DC11" s="93"/>
      <c r="DD11" s="93"/>
      <c r="DE11" s="18"/>
      <c r="DF11" s="18"/>
      <c r="DG11" s="18"/>
      <c r="DH11" s="18"/>
      <c r="DI11" s="23"/>
    </row>
    <row r="12" spans="2:113" ht="20" customHeight="1" thickBot="1" x14ac:dyDescent="0.25">
      <c r="B12" s="41">
        <v>1.3</v>
      </c>
      <c r="C12" s="42" t="s">
        <v>32</v>
      </c>
      <c r="D12" s="43" t="s">
        <v>36</v>
      </c>
      <c r="E12" s="66">
        <f>F11</f>
        <v>45253</v>
      </c>
      <c r="F12" s="69">
        <f t="shared" ref="F12:F14" si="5">E12+G12</f>
        <v>45255</v>
      </c>
      <c r="G12" s="71">
        <v>2</v>
      </c>
      <c r="H12" s="54">
        <v>0.9</v>
      </c>
      <c r="I12" s="49"/>
      <c r="J12" s="18"/>
      <c r="K12" s="18"/>
      <c r="L12" s="18"/>
      <c r="M12" s="18"/>
      <c r="N12" s="19"/>
      <c r="O12" s="19"/>
      <c r="P12" s="19"/>
      <c r="Q12" s="84"/>
      <c r="R12" s="84"/>
      <c r="S12" s="84"/>
      <c r="T12" s="18"/>
      <c r="V12" s="18"/>
      <c r="W12" s="18"/>
      <c r="X12" s="17"/>
      <c r="Y12" s="18"/>
      <c r="Z12" s="18"/>
      <c r="AA12" s="18"/>
      <c r="AB12" s="18"/>
      <c r="AC12" s="21"/>
      <c r="AD12" s="21"/>
      <c r="AE12" s="21"/>
      <c r="AF12" s="21"/>
      <c r="AG12" s="21"/>
      <c r="AH12" s="18"/>
      <c r="AI12" s="18"/>
      <c r="AJ12" s="18"/>
      <c r="AK12" s="18"/>
      <c r="AL12" s="20"/>
      <c r="AM12" s="17"/>
      <c r="AN12" s="18"/>
      <c r="AO12" s="18"/>
      <c r="AP12" s="18"/>
      <c r="AQ12" s="18"/>
      <c r="AR12" s="32"/>
      <c r="AS12" s="32"/>
      <c r="AT12" s="32"/>
      <c r="AU12" s="32"/>
      <c r="AV12" s="32"/>
      <c r="AW12" s="18"/>
      <c r="AX12" s="18"/>
      <c r="AY12" s="18"/>
      <c r="AZ12" s="18"/>
      <c r="BA12" s="20"/>
      <c r="BB12" s="17"/>
      <c r="BC12" s="18"/>
      <c r="BD12" s="18"/>
      <c r="BE12" s="18"/>
      <c r="BF12" s="18"/>
      <c r="BG12" s="22"/>
      <c r="BH12" s="22"/>
      <c r="BI12" s="22"/>
      <c r="BJ12" s="22"/>
      <c r="BK12" s="22"/>
      <c r="BL12" s="18"/>
      <c r="BM12" s="18"/>
      <c r="BN12" s="18"/>
      <c r="BO12" s="18"/>
      <c r="BP12" s="23"/>
      <c r="BQ12" s="17"/>
      <c r="BR12" s="18"/>
      <c r="BS12" s="18"/>
      <c r="BT12" s="18"/>
      <c r="BU12" s="18"/>
      <c r="BV12" s="85"/>
      <c r="BW12" s="85"/>
      <c r="BX12" s="85"/>
      <c r="BY12" s="85"/>
      <c r="BZ12" s="85"/>
      <c r="CA12" s="18"/>
      <c r="CB12" s="18"/>
      <c r="CC12" s="18"/>
      <c r="CD12" s="18"/>
      <c r="CE12" s="23"/>
      <c r="CF12" s="17"/>
      <c r="CG12" s="18"/>
      <c r="CH12" s="18"/>
      <c r="CI12" s="18"/>
      <c r="CJ12" s="18"/>
      <c r="CK12" s="88"/>
      <c r="CL12" s="88"/>
      <c r="CM12" s="88"/>
      <c r="CN12" s="88"/>
      <c r="CO12" s="88"/>
      <c r="CP12" s="18"/>
      <c r="CQ12" s="18"/>
      <c r="CR12" s="18"/>
      <c r="CS12" s="18"/>
      <c r="CT12" s="23"/>
      <c r="CU12" s="17"/>
      <c r="CV12" s="18"/>
      <c r="CW12" s="18"/>
      <c r="CX12" s="18"/>
      <c r="CY12" s="18"/>
      <c r="CZ12" s="93"/>
      <c r="DA12" s="93"/>
      <c r="DB12" s="93"/>
      <c r="DC12" s="93"/>
      <c r="DD12" s="93"/>
      <c r="DE12" s="18"/>
      <c r="DF12" s="18"/>
      <c r="DG12" s="18"/>
      <c r="DH12" s="18"/>
      <c r="DI12" s="23"/>
    </row>
    <row r="13" spans="2:113" ht="29" thickBot="1" x14ac:dyDescent="0.25">
      <c r="B13" s="41">
        <v>2.1</v>
      </c>
      <c r="C13" s="77" t="s">
        <v>38</v>
      </c>
      <c r="D13" s="80" t="s">
        <v>41</v>
      </c>
      <c r="E13" s="66">
        <f>F12</f>
        <v>45255</v>
      </c>
      <c r="F13" s="69">
        <f t="shared" si="5"/>
        <v>45258</v>
      </c>
      <c r="G13" s="71">
        <v>3</v>
      </c>
      <c r="H13" s="54">
        <v>1</v>
      </c>
      <c r="I13" s="49"/>
      <c r="J13" s="18"/>
      <c r="K13" s="18"/>
      <c r="L13" s="18"/>
      <c r="M13" s="18"/>
      <c r="N13" s="19"/>
      <c r="O13" s="19"/>
      <c r="P13" s="19"/>
      <c r="Q13" s="19"/>
      <c r="R13" s="19"/>
      <c r="S13" s="84"/>
      <c r="T13" s="84"/>
      <c r="U13" s="84"/>
      <c r="V13" s="20"/>
      <c r="W13" s="20"/>
      <c r="X13" s="17"/>
      <c r="Y13" s="18"/>
      <c r="Z13" s="18"/>
      <c r="AA13" s="18"/>
      <c r="AB13" s="18"/>
      <c r="AC13" s="21"/>
      <c r="AD13" s="21"/>
      <c r="AE13" s="21"/>
      <c r="AF13" s="21"/>
      <c r="AG13" s="21"/>
      <c r="AH13" s="18"/>
      <c r="AI13" s="18"/>
      <c r="AJ13" s="18"/>
      <c r="AK13" s="18"/>
      <c r="AL13" s="20"/>
      <c r="AM13" s="17"/>
      <c r="AN13" s="18"/>
      <c r="AO13" s="18"/>
      <c r="AP13" s="18"/>
      <c r="AQ13" s="18"/>
      <c r="AR13" s="32"/>
      <c r="AS13" s="32"/>
      <c r="AT13" s="32"/>
      <c r="AU13" s="32"/>
      <c r="AV13" s="32"/>
      <c r="AW13" s="18"/>
      <c r="AX13" s="18"/>
      <c r="AY13" s="18"/>
      <c r="AZ13" s="18"/>
      <c r="BA13" s="20"/>
      <c r="BB13" s="17"/>
      <c r="BC13" s="18"/>
      <c r="BD13" s="18"/>
      <c r="BE13" s="18"/>
      <c r="BF13" s="18"/>
      <c r="BG13" s="22"/>
      <c r="BH13" s="22"/>
      <c r="BI13" s="22"/>
      <c r="BJ13" s="22"/>
      <c r="BK13" s="22"/>
      <c r="BL13" s="18"/>
      <c r="BM13" s="18"/>
      <c r="BN13" s="18"/>
      <c r="BO13" s="18"/>
      <c r="BP13" s="23"/>
      <c r="BQ13" s="17"/>
      <c r="BR13" s="18"/>
      <c r="BS13" s="18"/>
      <c r="BT13" s="18"/>
      <c r="BU13" s="18"/>
      <c r="BV13" s="85"/>
      <c r="BW13" s="85"/>
      <c r="BX13" s="85"/>
      <c r="BY13" s="85"/>
      <c r="BZ13" s="85"/>
      <c r="CA13" s="18"/>
      <c r="CB13" s="18"/>
      <c r="CC13" s="18"/>
      <c r="CD13" s="18"/>
      <c r="CE13" s="23"/>
      <c r="CF13" s="17"/>
      <c r="CG13" s="18"/>
      <c r="CH13" s="18"/>
      <c r="CI13" s="18"/>
      <c r="CJ13" s="18"/>
      <c r="CK13" s="88"/>
      <c r="CL13" s="88"/>
      <c r="CM13" s="88"/>
      <c r="CN13" s="88"/>
      <c r="CO13" s="88"/>
      <c r="CP13" s="18"/>
      <c r="CQ13" s="18"/>
      <c r="CR13" s="18"/>
      <c r="CS13" s="18"/>
      <c r="CT13" s="23"/>
      <c r="CU13" s="17"/>
      <c r="CV13" s="18"/>
      <c r="CW13" s="18"/>
      <c r="CX13" s="18"/>
      <c r="CY13" s="18"/>
      <c r="CZ13" s="93"/>
      <c r="DA13" s="93"/>
      <c r="DB13" s="93"/>
      <c r="DC13" s="93"/>
      <c r="DD13" s="93"/>
      <c r="DE13" s="18"/>
      <c r="DF13" s="18"/>
      <c r="DG13" s="18"/>
      <c r="DH13" s="18"/>
      <c r="DI13" s="23"/>
    </row>
    <row r="14" spans="2:113" ht="28" x14ac:dyDescent="0.2">
      <c r="B14" s="41">
        <v>2.2000000000000002</v>
      </c>
      <c r="C14" s="42" t="s">
        <v>39</v>
      </c>
      <c r="D14" s="80" t="s">
        <v>42</v>
      </c>
      <c r="E14" s="66">
        <f>F13</f>
        <v>45258</v>
      </c>
      <c r="F14" s="69">
        <f t="shared" si="5"/>
        <v>45261</v>
      </c>
      <c r="G14" s="71">
        <v>3</v>
      </c>
      <c r="H14" s="54">
        <v>1</v>
      </c>
      <c r="I14" s="49"/>
      <c r="J14" s="18"/>
      <c r="K14" s="18"/>
      <c r="L14" s="18"/>
      <c r="M14" s="18"/>
      <c r="N14" s="19"/>
      <c r="O14" s="19"/>
      <c r="P14" s="19"/>
      <c r="Q14" s="19"/>
      <c r="R14" s="19"/>
      <c r="S14" s="18"/>
      <c r="T14" s="18"/>
      <c r="U14" s="171"/>
      <c r="V14" s="171"/>
      <c r="W14" s="171"/>
      <c r="X14" s="171"/>
      <c r="Y14" s="18"/>
      <c r="Z14" s="18"/>
      <c r="AA14" s="18"/>
      <c r="AB14" s="18"/>
      <c r="AC14" s="21"/>
      <c r="AD14" s="21"/>
      <c r="AE14" s="21"/>
      <c r="AF14" s="21"/>
      <c r="AG14" s="21"/>
      <c r="AH14" s="18"/>
      <c r="AI14" s="18"/>
      <c r="AJ14" s="18"/>
      <c r="AK14" s="18"/>
      <c r="AL14" s="18"/>
      <c r="AM14" s="17"/>
      <c r="AN14" s="18"/>
      <c r="AO14" s="18"/>
      <c r="AP14" s="18"/>
      <c r="AQ14" s="18"/>
      <c r="AR14" s="32"/>
      <c r="AS14" s="32"/>
      <c r="AT14" s="32"/>
      <c r="AU14" s="32"/>
      <c r="AV14" s="32"/>
      <c r="AW14" s="18"/>
      <c r="AX14" s="18"/>
      <c r="AY14" s="18"/>
      <c r="AZ14" s="18"/>
      <c r="BA14" s="20"/>
      <c r="BB14" s="17"/>
      <c r="BC14" s="18"/>
      <c r="BD14" s="18"/>
      <c r="BE14" s="18"/>
      <c r="BF14" s="18"/>
      <c r="BG14" s="22"/>
      <c r="BH14" s="22"/>
      <c r="BI14" s="22"/>
      <c r="BJ14" s="22"/>
      <c r="BK14" s="22"/>
      <c r="BL14" s="18"/>
      <c r="BM14" s="18"/>
      <c r="BN14" s="18"/>
      <c r="BO14" s="18"/>
      <c r="BP14" s="23"/>
      <c r="BQ14" s="17"/>
      <c r="BR14" s="18"/>
      <c r="BS14" s="18"/>
      <c r="BT14" s="18"/>
      <c r="BU14" s="18"/>
      <c r="BV14" s="85"/>
      <c r="BW14" s="85"/>
      <c r="BX14" s="85"/>
      <c r="BY14" s="85"/>
      <c r="BZ14" s="85"/>
      <c r="CA14" s="18"/>
      <c r="CB14" s="18"/>
      <c r="CC14" s="18"/>
      <c r="CD14" s="18"/>
      <c r="CE14" s="23"/>
      <c r="CF14" s="17"/>
      <c r="CG14" s="18"/>
      <c r="CH14" s="18"/>
      <c r="CI14" s="18"/>
      <c r="CJ14" s="18"/>
      <c r="CK14" s="88"/>
      <c r="CL14" s="88"/>
      <c r="CM14" s="88"/>
      <c r="CN14" s="88"/>
      <c r="CO14" s="88"/>
      <c r="CP14" s="18"/>
      <c r="CQ14" s="18"/>
      <c r="CR14" s="18"/>
      <c r="CS14" s="18"/>
      <c r="CT14" s="23"/>
      <c r="CU14" s="17"/>
      <c r="CV14" s="18"/>
      <c r="CW14" s="18"/>
      <c r="CX14" s="18"/>
      <c r="CY14" s="18"/>
      <c r="CZ14" s="93"/>
      <c r="DA14" s="93"/>
      <c r="DB14" s="93"/>
      <c r="DC14" s="93"/>
      <c r="DD14" s="93"/>
      <c r="DE14" s="18"/>
      <c r="DF14" s="18"/>
      <c r="DG14" s="18"/>
      <c r="DH14" s="18"/>
      <c r="DI14" s="23"/>
    </row>
    <row r="15" spans="2:113" ht="20" customHeight="1" x14ac:dyDescent="0.2">
      <c r="B15" s="41">
        <v>2</v>
      </c>
      <c r="C15" s="44" t="s">
        <v>45</v>
      </c>
      <c r="D15" s="45"/>
      <c r="E15" s="67"/>
      <c r="F15" s="64"/>
      <c r="G15" s="46">
        <f>SUM(G16:G23)</f>
        <v>13</v>
      </c>
      <c r="H15" s="55"/>
      <c r="I15" s="4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3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5"/>
      <c r="BB15" s="13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6"/>
      <c r="BQ15" s="13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6"/>
      <c r="CF15" s="13"/>
      <c r="CG15" s="14"/>
      <c r="CH15" s="14"/>
      <c r="CI15" s="14"/>
      <c r="CJ15" s="14"/>
      <c r="CK15" s="88"/>
      <c r="CL15" s="88"/>
      <c r="CM15" s="88"/>
      <c r="CN15" s="88"/>
      <c r="CO15" s="88"/>
      <c r="CP15" s="14"/>
      <c r="CQ15" s="14"/>
      <c r="CR15" s="14"/>
      <c r="CS15" s="14"/>
      <c r="CT15" s="16"/>
      <c r="CU15" s="13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6"/>
    </row>
    <row r="16" spans="2:113" ht="25" customHeight="1" x14ac:dyDescent="0.2">
      <c r="B16" s="41">
        <v>1.4</v>
      </c>
      <c r="C16" s="42" t="s">
        <v>300</v>
      </c>
      <c r="D16" s="43" t="s">
        <v>36</v>
      </c>
      <c r="E16" s="66">
        <v>45261</v>
      </c>
      <c r="F16" s="69">
        <f>E16+G16</f>
        <v>45262</v>
      </c>
      <c r="G16" s="71">
        <v>1</v>
      </c>
      <c r="H16" s="54">
        <v>1</v>
      </c>
      <c r="I16" s="49"/>
      <c r="J16" s="18"/>
      <c r="K16" s="18"/>
      <c r="L16" s="18"/>
      <c r="M16" s="18"/>
      <c r="N16" s="19"/>
      <c r="O16" s="19"/>
      <c r="P16" s="19"/>
      <c r="Q16" s="19"/>
      <c r="R16" s="19"/>
      <c r="S16" s="18"/>
      <c r="T16" s="18"/>
      <c r="U16" s="18"/>
      <c r="V16" s="18"/>
      <c r="W16" s="20"/>
      <c r="X16" s="24"/>
      <c r="Y16" s="24"/>
      <c r="Z16" s="18"/>
      <c r="AA16" s="18"/>
      <c r="AB16" s="18"/>
      <c r="AC16" s="21"/>
      <c r="AD16" s="21"/>
      <c r="AE16" s="21"/>
      <c r="AF16" s="21"/>
      <c r="AG16" s="21"/>
      <c r="AH16" s="18"/>
      <c r="AI16" s="18"/>
      <c r="AJ16" s="18"/>
      <c r="AK16" s="18"/>
      <c r="AL16" s="20"/>
      <c r="AM16" s="17"/>
      <c r="AN16" s="18"/>
      <c r="AO16" s="18"/>
      <c r="AP16" s="18"/>
      <c r="AQ16" s="18"/>
      <c r="AR16" s="32"/>
      <c r="AS16" s="32"/>
      <c r="AT16" s="32"/>
      <c r="AU16" s="32"/>
      <c r="AV16" s="32"/>
      <c r="AW16" s="18"/>
      <c r="AX16" s="18"/>
      <c r="AY16" s="18"/>
      <c r="AZ16" s="18"/>
      <c r="BA16" s="20"/>
      <c r="BB16" s="17"/>
      <c r="BC16" s="18"/>
      <c r="BD16" s="18"/>
      <c r="BE16" s="18"/>
      <c r="BF16" s="18"/>
      <c r="BG16" s="22"/>
      <c r="BH16" s="22"/>
      <c r="BI16" s="22"/>
      <c r="BJ16" s="22"/>
      <c r="BK16" s="22"/>
      <c r="BL16" s="18"/>
      <c r="BM16" s="18"/>
      <c r="BN16" s="18"/>
      <c r="BO16" s="18"/>
      <c r="BP16" s="23"/>
      <c r="BQ16" s="17"/>
      <c r="BR16" s="18"/>
      <c r="BS16" s="18"/>
      <c r="BT16" s="18"/>
      <c r="BU16" s="18"/>
      <c r="BV16" s="85"/>
      <c r="BW16" s="85"/>
      <c r="BX16" s="85"/>
      <c r="BY16" s="85"/>
      <c r="BZ16" s="85"/>
      <c r="CA16" s="18"/>
      <c r="CB16" s="18"/>
      <c r="CC16" s="18"/>
      <c r="CD16" s="18"/>
      <c r="CE16" s="23"/>
      <c r="CF16" s="17"/>
      <c r="CG16" s="18"/>
      <c r="CH16" s="18"/>
      <c r="CI16" s="18"/>
      <c r="CJ16" s="18"/>
      <c r="CK16" s="88"/>
      <c r="CL16" s="88"/>
      <c r="CM16" s="88"/>
      <c r="CN16" s="88"/>
      <c r="CO16" s="88"/>
      <c r="CP16" s="18"/>
      <c r="CQ16" s="18"/>
      <c r="CR16" s="18"/>
      <c r="CS16" s="18"/>
      <c r="CT16" s="23"/>
      <c r="CU16" s="17"/>
      <c r="CV16" s="18"/>
      <c r="CW16" s="18"/>
      <c r="CX16" s="18"/>
      <c r="CY16" s="18"/>
      <c r="CZ16" s="93"/>
      <c r="DA16" s="93"/>
      <c r="DB16" s="93"/>
      <c r="DC16" s="93"/>
      <c r="DD16" s="93"/>
      <c r="DE16" s="18"/>
      <c r="DF16" s="18"/>
      <c r="DG16" s="18"/>
      <c r="DH16" s="18"/>
      <c r="DI16" s="23"/>
    </row>
    <row r="17" spans="2:113" ht="28" x14ac:dyDescent="0.2">
      <c r="B17" s="41">
        <v>1.5</v>
      </c>
      <c r="C17" s="77" t="s">
        <v>301</v>
      </c>
      <c r="D17" s="43" t="s">
        <v>36</v>
      </c>
      <c r="E17" s="66">
        <v>45265</v>
      </c>
      <c r="F17" s="69">
        <f t="shared" ref="F17:F23" si="6">E17+G17</f>
        <v>45266</v>
      </c>
      <c r="G17" s="71">
        <v>1</v>
      </c>
      <c r="H17" s="54">
        <v>1</v>
      </c>
      <c r="I17" s="49"/>
      <c r="J17" s="18"/>
      <c r="K17" s="18"/>
      <c r="L17" s="18"/>
      <c r="M17" s="18"/>
      <c r="N17" s="19"/>
      <c r="O17" s="19"/>
      <c r="P17" s="19"/>
      <c r="Q17" s="19"/>
      <c r="R17" s="19"/>
      <c r="S17" s="18"/>
      <c r="T17" s="18"/>
      <c r="U17" s="18"/>
      <c r="V17" s="18"/>
      <c r="W17" s="20"/>
      <c r="X17" s="17"/>
      <c r="Y17" s="18"/>
      <c r="Z17" s="18"/>
      <c r="AA17" s="18"/>
      <c r="AB17" s="24"/>
      <c r="AC17" s="24"/>
      <c r="AD17" s="21"/>
      <c r="AE17" s="21"/>
      <c r="AF17" s="21"/>
      <c r="AG17" s="21"/>
      <c r="AH17" s="18"/>
      <c r="AI17" s="18"/>
      <c r="AJ17" s="18"/>
      <c r="AK17" s="18"/>
      <c r="AL17" s="20"/>
      <c r="AM17" s="17"/>
      <c r="AN17" s="18"/>
      <c r="AO17" s="18"/>
      <c r="AP17" s="18"/>
      <c r="AQ17" s="18"/>
      <c r="AR17" s="32"/>
      <c r="AS17" s="32"/>
      <c r="AT17" s="32"/>
      <c r="AU17" s="32"/>
      <c r="AV17" s="32"/>
      <c r="AW17" s="18"/>
      <c r="AX17" s="18"/>
      <c r="AY17" s="18"/>
      <c r="AZ17" s="18"/>
      <c r="BA17" s="20"/>
      <c r="BB17" s="17"/>
      <c r="BC17" s="18"/>
      <c r="BD17" s="18"/>
      <c r="BE17" s="18"/>
      <c r="BF17" s="18"/>
      <c r="BG17" s="22"/>
      <c r="BH17" s="22"/>
      <c r="BI17" s="22"/>
      <c r="BJ17" s="22"/>
      <c r="BK17" s="22"/>
      <c r="BL17" s="18"/>
      <c r="BM17" s="18"/>
      <c r="BN17" s="18"/>
      <c r="BO17" s="18"/>
      <c r="BP17" s="23"/>
      <c r="BQ17" s="17"/>
      <c r="BR17" s="18"/>
      <c r="BS17" s="18"/>
      <c r="BT17" s="18"/>
      <c r="BU17" s="18"/>
      <c r="BV17" s="85"/>
      <c r="BW17" s="85"/>
      <c r="BX17" s="85"/>
      <c r="BY17" s="85"/>
      <c r="BZ17" s="85"/>
      <c r="CA17" s="18"/>
      <c r="CB17" s="18"/>
      <c r="CC17" s="18"/>
      <c r="CD17" s="18"/>
      <c r="CE17" s="23"/>
      <c r="CF17" s="17"/>
      <c r="CG17" s="18"/>
      <c r="CH17" s="18"/>
      <c r="CI17" s="18"/>
      <c r="CJ17" s="18"/>
      <c r="CK17" s="88"/>
      <c r="CL17" s="88"/>
      <c r="CM17" s="88"/>
      <c r="CN17" s="88"/>
      <c r="CO17" s="88"/>
      <c r="CP17" s="18"/>
      <c r="CQ17" s="18"/>
      <c r="CR17" s="18"/>
      <c r="CS17" s="18"/>
      <c r="CT17" s="23"/>
      <c r="CU17" s="17"/>
      <c r="CV17" s="18"/>
      <c r="CW17" s="18"/>
      <c r="CX17" s="18"/>
      <c r="CY17" s="18"/>
      <c r="CZ17" s="93"/>
      <c r="DA17" s="93"/>
      <c r="DB17" s="93"/>
      <c r="DC17" s="93"/>
      <c r="DD17" s="93"/>
      <c r="DE17" s="18"/>
      <c r="DF17" s="18"/>
      <c r="DG17" s="18"/>
      <c r="DH17" s="18"/>
      <c r="DI17" s="23"/>
    </row>
    <row r="18" spans="2:113" ht="32" customHeight="1" x14ac:dyDescent="0.2">
      <c r="B18" s="41">
        <v>2.2999999999999998</v>
      </c>
      <c r="C18" s="77" t="s">
        <v>302</v>
      </c>
      <c r="D18" s="43" t="s">
        <v>43</v>
      </c>
      <c r="E18" s="66">
        <f>F17+1</f>
        <v>45267</v>
      </c>
      <c r="F18" s="69">
        <f t="shared" si="6"/>
        <v>45268</v>
      </c>
      <c r="G18" s="71">
        <v>1</v>
      </c>
      <c r="H18" s="54">
        <v>0.85</v>
      </c>
      <c r="I18" s="49"/>
      <c r="J18" s="18"/>
      <c r="K18" s="18"/>
      <c r="L18" s="18"/>
      <c r="M18" s="18"/>
      <c r="N18" s="19"/>
      <c r="O18" s="19"/>
      <c r="P18" s="19"/>
      <c r="Q18" s="19"/>
      <c r="R18" s="19"/>
      <c r="S18" s="18"/>
      <c r="T18" s="18"/>
      <c r="U18" s="18"/>
      <c r="V18" s="18"/>
      <c r="W18" s="20"/>
      <c r="X18" s="17"/>
      <c r="Y18" s="18"/>
      <c r="Z18" s="18"/>
      <c r="AA18" s="18"/>
      <c r="AB18" s="18"/>
      <c r="AC18" s="21"/>
      <c r="AD18" s="24"/>
      <c r="AE18" s="24"/>
      <c r="AF18" s="21"/>
      <c r="AG18" s="21"/>
      <c r="AH18" s="18"/>
      <c r="AI18" s="18"/>
      <c r="AJ18" s="18"/>
      <c r="AK18" s="18"/>
      <c r="AL18" s="20"/>
      <c r="AM18" s="17"/>
      <c r="AN18" s="18"/>
      <c r="AO18" s="18"/>
      <c r="AP18" s="18"/>
      <c r="AR18" s="32"/>
      <c r="AS18" s="32"/>
      <c r="AT18" s="32"/>
      <c r="AU18" s="32"/>
      <c r="AV18" s="32"/>
      <c r="AW18" s="18"/>
      <c r="AX18" s="18"/>
      <c r="AY18" s="18"/>
      <c r="AZ18" s="18"/>
      <c r="BA18" s="20"/>
      <c r="BB18" s="17"/>
      <c r="BC18" s="18"/>
      <c r="BD18" s="18"/>
      <c r="BE18" s="18"/>
      <c r="BF18" s="18"/>
      <c r="BG18" s="22"/>
      <c r="BH18" s="22"/>
      <c r="BI18" s="22"/>
      <c r="BJ18" s="22"/>
      <c r="BK18" s="22"/>
      <c r="BL18" s="18"/>
      <c r="BM18" s="18"/>
      <c r="BN18" s="18"/>
      <c r="BO18" s="18"/>
      <c r="BP18" s="23"/>
      <c r="BQ18" s="17"/>
      <c r="BR18" s="18"/>
      <c r="BS18" s="18"/>
      <c r="BT18" s="18"/>
      <c r="BU18" s="18"/>
      <c r="BV18" s="85"/>
      <c r="BW18" s="85"/>
      <c r="BX18" s="85"/>
      <c r="BY18" s="85"/>
      <c r="BZ18" s="85"/>
      <c r="CA18" s="18"/>
      <c r="CB18" s="18"/>
      <c r="CC18" s="18"/>
      <c r="CD18" s="18"/>
      <c r="CE18" s="23"/>
      <c r="CF18" s="17"/>
      <c r="CG18" s="18"/>
      <c r="CH18" s="18"/>
      <c r="CI18" s="18"/>
      <c r="CJ18" s="18"/>
      <c r="CK18" s="88"/>
      <c r="CL18" s="88"/>
      <c r="CM18" s="88"/>
      <c r="CN18" s="88"/>
      <c r="CO18" s="88"/>
      <c r="CP18" s="18"/>
      <c r="CQ18" s="18"/>
      <c r="CR18" s="18"/>
      <c r="CS18" s="18"/>
      <c r="CT18" s="23"/>
      <c r="CU18" s="17"/>
      <c r="CV18" s="18"/>
      <c r="CW18" s="18"/>
      <c r="CX18" s="18"/>
      <c r="CY18" s="18"/>
      <c r="CZ18" s="93"/>
      <c r="DA18" s="93"/>
      <c r="DB18" s="93"/>
      <c r="DC18" s="93"/>
      <c r="DD18" s="93"/>
      <c r="DE18" s="18"/>
      <c r="DF18" s="18"/>
      <c r="DG18" s="18"/>
      <c r="DH18" s="18"/>
      <c r="DI18" s="23"/>
    </row>
    <row r="19" spans="2:113" ht="32" customHeight="1" x14ac:dyDescent="0.2">
      <c r="B19" s="41">
        <v>3.1</v>
      </c>
      <c r="C19" s="77" t="s">
        <v>303</v>
      </c>
      <c r="D19" s="43" t="s">
        <v>48</v>
      </c>
      <c r="E19" s="66">
        <f t="shared" ref="E19:E23" si="7">F18+1</f>
        <v>45269</v>
      </c>
      <c r="F19" s="69">
        <f t="shared" si="6"/>
        <v>45275</v>
      </c>
      <c r="G19" s="71">
        <v>6</v>
      </c>
      <c r="H19" s="54">
        <v>1</v>
      </c>
      <c r="I19" s="49"/>
      <c r="J19" s="18"/>
      <c r="K19" s="18"/>
      <c r="L19" s="18"/>
      <c r="M19" s="18"/>
      <c r="N19" s="19"/>
      <c r="O19" s="19"/>
      <c r="P19" s="19"/>
      <c r="Q19" s="19"/>
      <c r="R19" s="19"/>
      <c r="S19" s="18"/>
      <c r="T19" s="18"/>
      <c r="U19" s="18"/>
      <c r="V19" s="18"/>
      <c r="W19" s="20"/>
      <c r="X19" s="17"/>
      <c r="Y19" s="18"/>
      <c r="Z19" s="18"/>
      <c r="AA19" s="18"/>
      <c r="AB19" s="18"/>
      <c r="AC19" s="21"/>
      <c r="AD19" s="21"/>
      <c r="AE19" s="21"/>
      <c r="AF19" s="24"/>
      <c r="AG19" s="24"/>
      <c r="AH19" s="24"/>
      <c r="AI19" s="24"/>
      <c r="AJ19" s="24"/>
      <c r="AK19" s="24"/>
      <c r="AL19" s="24"/>
      <c r="AM19" s="17"/>
      <c r="AN19" s="18"/>
      <c r="AO19" s="18"/>
      <c r="AP19" s="18"/>
      <c r="AQ19" s="18"/>
      <c r="AR19" s="32"/>
      <c r="AS19" s="32"/>
      <c r="AT19" s="32"/>
      <c r="AU19" s="32"/>
      <c r="AV19" s="32"/>
      <c r="AW19" s="18"/>
      <c r="AX19" s="18"/>
      <c r="AY19" s="18"/>
      <c r="AZ19" s="18"/>
      <c r="BA19" s="20"/>
      <c r="BB19" s="17"/>
      <c r="BC19" s="18"/>
      <c r="BD19" s="18"/>
      <c r="BE19" s="18"/>
      <c r="BF19" s="18"/>
      <c r="BG19" s="22"/>
      <c r="BH19" s="22"/>
      <c r="BI19" s="22"/>
      <c r="BJ19" s="22"/>
      <c r="BK19" s="22"/>
      <c r="BL19" s="18"/>
      <c r="BM19" s="18"/>
      <c r="BN19" s="18"/>
      <c r="BO19" s="18"/>
      <c r="BP19" s="23"/>
      <c r="BQ19" s="17"/>
      <c r="BR19" s="18"/>
      <c r="BS19" s="18"/>
      <c r="BT19" s="18"/>
      <c r="BU19" s="18"/>
      <c r="BV19" s="85"/>
      <c r="BW19" s="85"/>
      <c r="BX19" s="85"/>
      <c r="BY19" s="85"/>
      <c r="BZ19" s="85"/>
      <c r="CA19" s="18"/>
      <c r="CB19" s="18"/>
      <c r="CC19" s="18"/>
      <c r="CD19" s="18"/>
      <c r="CE19" s="23"/>
      <c r="CF19" s="17"/>
      <c r="CG19" s="18"/>
      <c r="CH19" s="18"/>
      <c r="CI19" s="18"/>
      <c r="CJ19" s="18"/>
      <c r="CK19" s="88"/>
      <c r="CL19" s="88"/>
      <c r="CM19" s="88"/>
      <c r="CN19" s="88"/>
      <c r="CO19" s="88"/>
      <c r="CP19" s="18"/>
      <c r="CQ19" s="18"/>
      <c r="CR19" s="18"/>
      <c r="CS19" s="18"/>
      <c r="CT19" s="23"/>
      <c r="CU19" s="17"/>
      <c r="CV19" s="18"/>
      <c r="CW19" s="18"/>
      <c r="CX19" s="18"/>
      <c r="CY19" s="18"/>
      <c r="CZ19" s="93"/>
      <c r="DA19" s="93"/>
      <c r="DB19" s="93"/>
      <c r="DC19" s="93"/>
      <c r="DD19" s="93"/>
      <c r="DE19" s="18"/>
      <c r="DF19" s="18"/>
      <c r="DG19" s="18"/>
      <c r="DH19" s="18"/>
      <c r="DI19" s="23"/>
    </row>
    <row r="20" spans="2:113" ht="29" customHeight="1" x14ac:dyDescent="0.2">
      <c r="B20" s="41">
        <v>4.0999999999999996</v>
      </c>
      <c r="C20" s="77" t="s">
        <v>304</v>
      </c>
      <c r="D20" s="43" t="s">
        <v>57</v>
      </c>
      <c r="E20" s="66">
        <f t="shared" si="7"/>
        <v>45276</v>
      </c>
      <c r="F20" s="69">
        <f t="shared" si="6"/>
        <v>45277</v>
      </c>
      <c r="G20" s="71">
        <v>1</v>
      </c>
      <c r="H20" s="54">
        <v>1</v>
      </c>
      <c r="I20" s="49"/>
      <c r="J20" s="18"/>
      <c r="K20" s="18"/>
      <c r="L20" s="18"/>
      <c r="M20" s="18"/>
      <c r="N20" s="19"/>
      <c r="O20" s="19"/>
      <c r="P20" s="19"/>
      <c r="Q20" s="19"/>
      <c r="R20" s="19"/>
      <c r="S20" s="18"/>
      <c r="T20" s="18"/>
      <c r="U20" s="18"/>
      <c r="V20" s="18"/>
      <c r="W20" s="20"/>
      <c r="X20" s="17"/>
      <c r="Y20" s="18"/>
      <c r="Z20" s="18"/>
      <c r="AA20" s="18"/>
      <c r="AB20" s="18"/>
      <c r="AC20" s="21"/>
      <c r="AD20" s="21"/>
      <c r="AE20" s="21"/>
      <c r="AF20" s="21"/>
      <c r="AG20" s="21"/>
      <c r="AH20" s="18"/>
      <c r="AI20" s="18"/>
      <c r="AJ20" s="18"/>
      <c r="AK20" s="18"/>
      <c r="AL20" s="20"/>
      <c r="AM20" s="61"/>
      <c r="AN20" s="61"/>
      <c r="AO20" s="18"/>
      <c r="AP20" s="18"/>
      <c r="AQ20" s="18"/>
      <c r="AR20" s="32"/>
      <c r="AS20" s="32"/>
      <c r="AT20" s="32"/>
      <c r="AU20" s="32"/>
      <c r="AV20" s="32"/>
      <c r="AW20" s="18"/>
      <c r="AX20" s="18"/>
      <c r="AY20" s="18"/>
      <c r="AZ20" s="18"/>
      <c r="BA20" s="20"/>
      <c r="BB20" s="17"/>
      <c r="BC20" s="18"/>
      <c r="BD20" s="18"/>
      <c r="BE20" s="18"/>
      <c r="BF20" s="18"/>
      <c r="BG20" s="22"/>
      <c r="BH20" s="22"/>
      <c r="BI20" s="22"/>
      <c r="BJ20" s="22"/>
      <c r="BK20" s="22"/>
      <c r="BL20" s="18"/>
      <c r="BM20" s="18"/>
      <c r="BN20" s="18"/>
      <c r="BO20" s="18"/>
      <c r="BP20" s="23"/>
      <c r="BQ20" s="17"/>
      <c r="BS20" s="18"/>
      <c r="BT20" s="18"/>
      <c r="BU20" s="18"/>
      <c r="BV20" s="85"/>
      <c r="BW20" s="85"/>
      <c r="BX20" s="85"/>
      <c r="BY20" s="85"/>
      <c r="BZ20" s="85"/>
      <c r="CA20" s="18"/>
      <c r="CB20" s="18"/>
      <c r="CC20" s="18"/>
      <c r="CD20" s="18"/>
      <c r="CF20" s="17"/>
      <c r="CG20" s="18"/>
      <c r="CH20" s="18"/>
      <c r="CI20" s="18"/>
      <c r="CJ20" s="18"/>
      <c r="CK20" s="88"/>
      <c r="CL20" s="88"/>
      <c r="CM20" s="88"/>
      <c r="CN20" s="88"/>
      <c r="CO20" s="88"/>
      <c r="CP20" s="18"/>
      <c r="CQ20" s="18"/>
      <c r="CR20" s="18"/>
      <c r="CS20" s="18"/>
      <c r="CT20" s="18"/>
      <c r="CU20" s="17"/>
      <c r="CV20" s="18"/>
      <c r="CW20" s="18"/>
      <c r="CX20" s="18"/>
      <c r="CY20" s="18"/>
      <c r="CZ20" s="93"/>
      <c r="DA20" s="93"/>
      <c r="DB20" s="93"/>
      <c r="DC20" s="93"/>
      <c r="DD20" s="93"/>
      <c r="DE20" s="18"/>
      <c r="DF20" s="18"/>
      <c r="DG20" s="18"/>
      <c r="DH20" s="18"/>
      <c r="DI20" s="18"/>
    </row>
    <row r="21" spans="2:113" ht="23" customHeight="1" x14ac:dyDescent="0.2">
      <c r="B21" s="41">
        <v>4.2</v>
      </c>
      <c r="C21" s="42" t="s">
        <v>51</v>
      </c>
      <c r="D21" s="43" t="s">
        <v>57</v>
      </c>
      <c r="E21" s="66">
        <f t="shared" si="7"/>
        <v>45278</v>
      </c>
      <c r="F21" s="69">
        <f t="shared" si="6"/>
        <v>45279</v>
      </c>
      <c r="G21" s="71">
        <v>1</v>
      </c>
      <c r="H21" s="54">
        <v>0.95</v>
      </c>
      <c r="I21" s="49"/>
      <c r="J21" s="18"/>
      <c r="K21" s="18"/>
      <c r="L21" s="18"/>
      <c r="M21" s="18"/>
      <c r="N21" s="19"/>
      <c r="O21" s="19"/>
      <c r="P21" s="19"/>
      <c r="Q21" s="19"/>
      <c r="R21" s="19"/>
      <c r="S21" s="18"/>
      <c r="T21" s="18"/>
      <c r="U21" s="18"/>
      <c r="V21" s="18"/>
      <c r="W21" s="20"/>
      <c r="X21" s="17"/>
      <c r="Y21" s="18"/>
      <c r="Z21" s="18"/>
      <c r="AA21" s="18"/>
      <c r="AB21" s="18"/>
      <c r="AC21" s="21"/>
      <c r="AD21" s="21"/>
      <c r="AE21" s="21"/>
      <c r="AF21" s="21"/>
      <c r="AG21" s="21"/>
      <c r="AH21" s="18"/>
      <c r="AI21" s="18"/>
      <c r="AJ21" s="18"/>
      <c r="AK21" s="18"/>
      <c r="AL21" s="20"/>
      <c r="AM21" s="17"/>
      <c r="AN21" s="18"/>
      <c r="AO21" s="61"/>
      <c r="AP21" s="61"/>
      <c r="AQ21" s="18"/>
      <c r="AR21" s="32"/>
      <c r="AS21" s="32"/>
      <c r="AT21" s="32"/>
      <c r="AU21" s="32"/>
      <c r="AV21" s="32"/>
      <c r="AW21" s="18"/>
      <c r="AX21" s="18"/>
      <c r="AY21" s="18"/>
      <c r="AZ21" s="18"/>
      <c r="BA21" s="20"/>
      <c r="BB21" s="17"/>
      <c r="BC21" s="18"/>
      <c r="BD21" s="18"/>
      <c r="BE21" s="18"/>
      <c r="BF21" s="18"/>
      <c r="BG21" s="22"/>
      <c r="BH21" s="22"/>
      <c r="BI21" s="22"/>
      <c r="BJ21" s="22"/>
      <c r="BK21" s="22"/>
      <c r="BL21" s="18"/>
      <c r="BM21" s="18"/>
      <c r="BN21" s="18"/>
      <c r="BO21" s="18"/>
      <c r="BP21" s="23"/>
      <c r="BQ21" s="17"/>
      <c r="BR21" s="18"/>
      <c r="BS21" s="18"/>
      <c r="BT21" s="18"/>
      <c r="BU21" s="18"/>
      <c r="BV21" s="85"/>
      <c r="BW21" s="85"/>
      <c r="BX21" s="85"/>
      <c r="BY21" s="85"/>
      <c r="BZ21" s="85"/>
      <c r="CA21" s="18"/>
      <c r="CB21" s="18"/>
      <c r="CC21" s="18"/>
      <c r="CD21" s="18"/>
      <c r="CE21" s="23"/>
      <c r="CG21" s="18"/>
      <c r="CH21" s="18"/>
      <c r="CI21" s="18"/>
      <c r="CJ21" s="18"/>
      <c r="CK21" s="88"/>
      <c r="CL21" s="88"/>
      <c r="CM21" s="88"/>
      <c r="CN21" s="88"/>
      <c r="CO21" s="88"/>
      <c r="CP21" s="18"/>
      <c r="CQ21" s="18"/>
      <c r="CR21" s="18"/>
      <c r="CS21" s="18"/>
      <c r="CT21" s="23"/>
      <c r="CU21" s="18"/>
      <c r="CV21" s="18"/>
      <c r="CW21" s="18"/>
      <c r="CX21" s="18"/>
      <c r="CY21" s="18"/>
      <c r="CZ21" s="93"/>
      <c r="DA21" s="93"/>
      <c r="DB21" s="93"/>
      <c r="DC21" s="93"/>
      <c r="DD21" s="93"/>
      <c r="DE21" s="18"/>
      <c r="DF21" s="18"/>
      <c r="DG21" s="18"/>
      <c r="DH21" s="18"/>
      <c r="DI21" s="18"/>
    </row>
    <row r="22" spans="2:113" ht="25" customHeight="1" x14ac:dyDescent="0.2">
      <c r="B22" s="41">
        <v>4.3</v>
      </c>
      <c r="C22" s="42" t="s">
        <v>52</v>
      </c>
      <c r="D22" s="43" t="s">
        <v>57</v>
      </c>
      <c r="E22" s="66">
        <f t="shared" si="7"/>
        <v>45280</v>
      </c>
      <c r="F22" s="69">
        <f t="shared" si="6"/>
        <v>45281</v>
      </c>
      <c r="G22" s="71">
        <v>1</v>
      </c>
      <c r="H22" s="54">
        <v>1</v>
      </c>
      <c r="I22" s="49"/>
      <c r="J22" s="18"/>
      <c r="K22" s="18"/>
      <c r="L22" s="18"/>
      <c r="M22" s="18"/>
      <c r="N22" s="19"/>
      <c r="O22" s="19"/>
      <c r="P22" s="19"/>
      <c r="Q22" s="19"/>
      <c r="R22" s="19"/>
      <c r="S22" s="18"/>
      <c r="T22" s="18"/>
      <c r="U22" s="18"/>
      <c r="V22" s="18"/>
      <c r="W22" s="20"/>
      <c r="X22" s="17"/>
      <c r="Y22" s="18"/>
      <c r="Z22" s="18"/>
      <c r="AA22" s="18"/>
      <c r="AB22" s="18"/>
      <c r="AC22" s="21"/>
      <c r="AD22" s="21"/>
      <c r="AE22" s="21"/>
      <c r="AF22" s="21"/>
      <c r="AG22" s="21"/>
      <c r="AH22" s="18"/>
      <c r="AI22" s="18"/>
      <c r="AJ22" s="18"/>
      <c r="AK22" s="18"/>
      <c r="AL22" s="20"/>
      <c r="AM22" s="17"/>
      <c r="AN22" s="18"/>
      <c r="AO22" s="18"/>
      <c r="AP22" s="18"/>
      <c r="AQ22" s="61"/>
      <c r="AR22" s="61"/>
      <c r="AS22" s="32"/>
      <c r="AT22" s="32"/>
      <c r="AU22" s="32"/>
      <c r="AV22" s="32"/>
      <c r="AW22" s="18"/>
      <c r="AX22" s="18"/>
      <c r="AY22" s="18"/>
      <c r="AZ22" s="18"/>
      <c r="BA22" s="20"/>
      <c r="BB22" s="17"/>
      <c r="BC22" s="18"/>
      <c r="BD22" s="18"/>
      <c r="BE22" s="18"/>
      <c r="BF22" s="18"/>
      <c r="BG22" s="22"/>
      <c r="BH22" s="22"/>
      <c r="BI22" s="22"/>
      <c r="BJ22" s="22"/>
      <c r="BK22" s="22"/>
      <c r="BL22" s="18"/>
      <c r="BM22" s="18"/>
      <c r="BN22" s="18"/>
      <c r="BO22" s="18"/>
      <c r="BP22" s="23"/>
      <c r="BQ22" s="17"/>
      <c r="BR22" s="18"/>
      <c r="BS22" s="18"/>
      <c r="BT22" s="18"/>
      <c r="BU22" s="18"/>
      <c r="BV22" s="85"/>
      <c r="BW22" s="85"/>
      <c r="BX22" s="85"/>
      <c r="BY22" s="85"/>
      <c r="BZ22" s="85"/>
      <c r="CA22" s="18"/>
      <c r="CB22" s="18"/>
      <c r="CC22" s="18"/>
      <c r="CD22" s="18"/>
      <c r="CE22" s="23"/>
      <c r="CF22" s="17"/>
      <c r="CG22" s="18"/>
      <c r="CH22" s="18"/>
      <c r="CI22" s="18"/>
      <c r="CJ22" s="18"/>
      <c r="CK22" s="88"/>
      <c r="CL22" s="88"/>
      <c r="CM22" s="88"/>
      <c r="CN22" s="88"/>
      <c r="CO22" s="88"/>
      <c r="CP22" s="18"/>
      <c r="CQ22" s="18"/>
      <c r="CR22" s="18"/>
      <c r="CS22" s="18"/>
      <c r="CT22" s="23"/>
      <c r="CU22" s="17"/>
      <c r="CV22" s="18"/>
      <c r="CW22" s="18"/>
      <c r="CX22" s="18"/>
      <c r="CY22" s="18"/>
      <c r="CZ22" s="93"/>
      <c r="DA22" s="93"/>
      <c r="DB22" s="93"/>
      <c r="DC22" s="93"/>
      <c r="DD22" s="93"/>
      <c r="DE22" s="18"/>
      <c r="DF22" s="18"/>
      <c r="DG22" s="18"/>
      <c r="DH22" s="18"/>
      <c r="DI22" s="18"/>
    </row>
    <row r="23" spans="2:113" ht="43" thickBot="1" x14ac:dyDescent="0.25">
      <c r="B23" s="82">
        <v>4.4000000000000004</v>
      </c>
      <c r="C23" s="81" t="s">
        <v>305</v>
      </c>
      <c r="D23" s="43" t="s">
        <v>48</v>
      </c>
      <c r="E23" s="66">
        <f t="shared" si="7"/>
        <v>45282</v>
      </c>
      <c r="F23" s="69">
        <f t="shared" si="6"/>
        <v>45283</v>
      </c>
      <c r="G23" s="72">
        <v>1</v>
      </c>
      <c r="H23" s="56">
        <v>0.97</v>
      </c>
      <c r="I23" s="50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29"/>
      <c r="AG23" s="29"/>
      <c r="AH23" s="26"/>
      <c r="AI23" s="26"/>
      <c r="AJ23" s="26"/>
      <c r="AK23" s="26"/>
      <c r="AL23" s="28"/>
      <c r="AM23" s="25"/>
      <c r="AN23" s="26"/>
      <c r="AO23" s="26"/>
      <c r="AP23" s="26"/>
      <c r="AQ23" s="26"/>
      <c r="AR23" s="33"/>
      <c r="AS23" s="61"/>
      <c r="AT23" s="61"/>
      <c r="AU23" s="33"/>
      <c r="AV23" s="33"/>
      <c r="AW23" s="26"/>
      <c r="AX23" s="26"/>
      <c r="AY23" s="26"/>
      <c r="AZ23" s="26"/>
      <c r="BA23" s="28"/>
      <c r="BB23" s="25"/>
      <c r="BC23" s="26"/>
      <c r="BD23" s="26"/>
      <c r="BE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31"/>
      <c r="BQ23" s="25"/>
      <c r="BR23" s="26"/>
      <c r="BS23" s="26"/>
      <c r="BT23" s="26"/>
      <c r="BU23" s="26"/>
      <c r="BV23" s="86"/>
      <c r="BW23" s="86"/>
      <c r="BX23" s="86"/>
      <c r="BY23" s="86"/>
      <c r="BZ23" s="86"/>
      <c r="CA23" s="26"/>
      <c r="CB23" s="26"/>
      <c r="CC23" s="26"/>
      <c r="CD23" s="26"/>
      <c r="CE23" s="31"/>
      <c r="CF23" s="25"/>
      <c r="CG23" s="26"/>
      <c r="CH23" s="26"/>
      <c r="CI23" s="26"/>
      <c r="CJ23" s="26"/>
      <c r="CK23" s="88"/>
      <c r="CL23" s="88"/>
      <c r="CM23" s="88"/>
      <c r="CN23" s="88"/>
      <c r="CO23" s="88"/>
      <c r="CP23" s="18"/>
      <c r="CQ23" s="18"/>
      <c r="CR23" s="18"/>
      <c r="CS23" s="18"/>
      <c r="CT23" s="23"/>
      <c r="CU23" s="25"/>
      <c r="CV23" s="26"/>
      <c r="CW23" s="26"/>
      <c r="CX23" s="26"/>
      <c r="CY23" s="26"/>
      <c r="CZ23" s="93"/>
      <c r="DA23" s="93"/>
      <c r="DB23" s="93"/>
      <c r="DC23" s="93"/>
      <c r="DD23" s="93"/>
      <c r="DE23" s="18"/>
      <c r="DF23" s="18"/>
      <c r="DG23" s="18"/>
      <c r="DH23" s="18"/>
      <c r="DI23" s="18"/>
    </row>
    <row r="24" spans="2:113" ht="20" customHeight="1" x14ac:dyDescent="0.2">
      <c r="B24" s="41">
        <v>2</v>
      </c>
      <c r="C24" s="44" t="s">
        <v>47</v>
      </c>
      <c r="D24" s="45"/>
      <c r="E24" s="67"/>
      <c r="F24" s="64"/>
      <c r="G24" s="46">
        <f>SUM(G25:G32)</f>
        <v>15</v>
      </c>
      <c r="H24" s="55"/>
      <c r="I24" s="4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5"/>
      <c r="AM24" s="13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5"/>
      <c r="BB24" s="13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6"/>
      <c r="BQ24" s="13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6"/>
      <c r="CF24" s="13"/>
      <c r="CG24" s="14"/>
      <c r="CH24" s="14"/>
      <c r="CI24" s="14"/>
      <c r="CJ24" s="14"/>
      <c r="CK24" s="88"/>
      <c r="CL24" s="88"/>
      <c r="CM24" s="88"/>
      <c r="CN24" s="88"/>
      <c r="CO24" s="88"/>
      <c r="CP24" s="14"/>
      <c r="CQ24" s="14"/>
      <c r="CR24" s="14"/>
      <c r="CS24" s="14"/>
      <c r="CT24" s="16"/>
      <c r="CU24" s="13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6"/>
    </row>
    <row r="25" spans="2:113" ht="20" customHeight="1" x14ac:dyDescent="0.2">
      <c r="B25" s="41">
        <v>1.4</v>
      </c>
      <c r="C25" s="42" t="s">
        <v>306</v>
      </c>
      <c r="D25" s="43" t="s">
        <v>36</v>
      </c>
      <c r="E25" s="66">
        <v>45293</v>
      </c>
      <c r="F25" s="69">
        <f>E25+G25</f>
        <v>45294</v>
      </c>
      <c r="G25" s="71">
        <v>1</v>
      </c>
      <c r="H25" s="54">
        <v>1</v>
      </c>
      <c r="I25" s="49"/>
      <c r="J25" s="18"/>
      <c r="K25" s="18"/>
      <c r="L25" s="18"/>
      <c r="M25" s="18"/>
      <c r="N25" s="19"/>
      <c r="O25" s="19"/>
      <c r="P25" s="19"/>
      <c r="Q25" s="19"/>
      <c r="R25" s="19"/>
      <c r="S25" s="18"/>
      <c r="T25" s="18"/>
      <c r="U25" s="18"/>
      <c r="V25" s="18"/>
      <c r="W25" s="20"/>
      <c r="X25" s="18"/>
      <c r="Y25" s="18"/>
      <c r="Z25" s="18"/>
      <c r="AA25" s="18"/>
      <c r="AB25" s="18"/>
      <c r="AC25" s="21"/>
      <c r="AD25" s="21"/>
      <c r="AE25" s="21"/>
      <c r="AF25" s="21"/>
      <c r="AG25" s="21"/>
      <c r="AH25" s="18"/>
      <c r="AI25" s="18"/>
      <c r="AJ25" s="18"/>
      <c r="AK25" s="18"/>
      <c r="AL25" s="20"/>
      <c r="AM25" s="17"/>
      <c r="AN25" s="18"/>
      <c r="AO25" s="18"/>
      <c r="AP25" s="18"/>
      <c r="AQ25" s="18"/>
      <c r="AR25" s="32"/>
      <c r="AS25" s="32"/>
      <c r="AT25" s="32"/>
      <c r="AU25" s="32"/>
      <c r="AV25" s="32"/>
      <c r="AW25" s="18"/>
      <c r="AX25" s="18"/>
      <c r="AY25" s="18"/>
      <c r="AZ25" s="18"/>
      <c r="BA25" s="20"/>
      <c r="BB25" s="17"/>
      <c r="BC25" s="18"/>
      <c r="BD25" s="62"/>
      <c r="BE25" s="62"/>
      <c r="BF25" s="18"/>
      <c r="BG25" s="22"/>
      <c r="BH25" s="22"/>
      <c r="BI25" s="22"/>
      <c r="BJ25" s="22"/>
      <c r="BK25" s="22"/>
      <c r="BL25" s="18"/>
      <c r="BM25" s="18"/>
      <c r="BN25" s="18"/>
      <c r="BO25" s="18"/>
      <c r="BP25" s="23"/>
      <c r="BQ25" s="17"/>
      <c r="BR25" s="18"/>
      <c r="BS25" s="18"/>
      <c r="BT25" s="18"/>
      <c r="BU25" s="18"/>
      <c r="BV25" s="85"/>
      <c r="BW25" s="85"/>
      <c r="BX25" s="85"/>
      <c r="BY25" s="85"/>
      <c r="BZ25" s="85"/>
      <c r="CA25" s="18"/>
      <c r="CB25" s="18"/>
      <c r="CC25" s="18"/>
      <c r="CD25" s="18"/>
      <c r="CE25" s="23"/>
      <c r="CF25" s="17"/>
      <c r="CG25" s="18"/>
      <c r="CH25" s="18"/>
      <c r="CI25" s="18"/>
      <c r="CJ25" s="18"/>
      <c r="CK25" s="88"/>
      <c r="CL25" s="88"/>
      <c r="CM25" s="88"/>
      <c r="CN25" s="88"/>
      <c r="CO25" s="88"/>
      <c r="CP25" s="18"/>
      <c r="CQ25" s="18"/>
      <c r="CR25" s="18"/>
      <c r="CS25" s="18"/>
      <c r="CT25" s="23"/>
      <c r="CU25" s="17"/>
      <c r="CV25" s="18"/>
      <c r="CW25" s="18"/>
      <c r="CX25" s="18"/>
      <c r="CY25" s="18"/>
      <c r="CZ25" s="93"/>
      <c r="DA25" s="93"/>
      <c r="DB25" s="93"/>
      <c r="DC25" s="93"/>
      <c r="DD25" s="93"/>
      <c r="DE25" s="18"/>
      <c r="DF25" s="18"/>
      <c r="DG25" s="18"/>
      <c r="DH25" s="18"/>
      <c r="DI25" s="23"/>
    </row>
    <row r="26" spans="2:113" ht="28" x14ac:dyDescent="0.2">
      <c r="B26" s="41">
        <v>1.5</v>
      </c>
      <c r="C26" s="77" t="s">
        <v>307</v>
      </c>
      <c r="D26" s="43" t="s">
        <v>36</v>
      </c>
      <c r="E26" s="66">
        <f>F25+1</f>
        <v>45295</v>
      </c>
      <c r="F26" s="69">
        <f t="shared" ref="F26:F32" si="8">E26+G26</f>
        <v>45296</v>
      </c>
      <c r="G26" s="71">
        <v>1</v>
      </c>
      <c r="H26" s="54">
        <v>1</v>
      </c>
      <c r="I26" s="49"/>
      <c r="J26" s="18"/>
      <c r="K26" s="18"/>
      <c r="L26" s="18"/>
      <c r="M26" s="18"/>
      <c r="N26" s="19"/>
      <c r="O26" s="19"/>
      <c r="P26" s="19"/>
      <c r="Q26" s="19"/>
      <c r="R26" s="19"/>
      <c r="S26" s="18"/>
      <c r="T26" s="18"/>
      <c r="U26" s="18"/>
      <c r="V26" s="18"/>
      <c r="W26" s="20"/>
      <c r="X26" s="17"/>
      <c r="Y26" s="18"/>
      <c r="Z26" s="18"/>
      <c r="AA26" s="18"/>
      <c r="AB26" s="18"/>
      <c r="AC26" s="21"/>
      <c r="AD26" s="21"/>
      <c r="AE26" s="21"/>
      <c r="AF26" s="21"/>
      <c r="AG26" s="21"/>
      <c r="AH26" s="18"/>
      <c r="AI26" s="18"/>
      <c r="AJ26" s="18"/>
      <c r="AK26" s="18"/>
      <c r="AL26" s="20"/>
      <c r="AM26" s="17"/>
      <c r="AN26" s="18"/>
      <c r="AO26" s="18"/>
      <c r="AP26" s="18"/>
      <c r="AQ26" s="18"/>
      <c r="AR26" s="32"/>
      <c r="AS26" s="32"/>
      <c r="AT26" s="32"/>
      <c r="AU26" s="32"/>
      <c r="AV26" s="32"/>
      <c r="AW26" s="18"/>
      <c r="AX26" s="18"/>
      <c r="AY26" s="18"/>
      <c r="AZ26" s="18"/>
      <c r="BA26" s="20"/>
      <c r="BB26" s="17"/>
      <c r="BC26" s="18"/>
      <c r="BD26" s="18"/>
      <c r="BE26" s="18"/>
      <c r="BF26" s="62"/>
      <c r="BG26" s="62"/>
      <c r="BH26" s="22"/>
      <c r="BI26" s="22"/>
      <c r="BJ26" s="22"/>
      <c r="BK26" s="22"/>
      <c r="BL26" s="18"/>
      <c r="BM26" s="18"/>
      <c r="BN26" s="18"/>
      <c r="BO26" s="18"/>
      <c r="BP26" s="23"/>
      <c r="BQ26" s="17"/>
      <c r="BR26" s="18"/>
      <c r="BS26" s="18"/>
      <c r="BT26" s="18"/>
      <c r="BU26" s="18"/>
      <c r="BV26" s="85"/>
      <c r="BW26" s="85"/>
      <c r="BX26" s="85"/>
      <c r="BY26" s="85"/>
      <c r="BZ26" s="85"/>
      <c r="CA26" s="18"/>
      <c r="CB26" s="18"/>
      <c r="CC26" s="18"/>
      <c r="CD26" s="18"/>
      <c r="CE26" s="23"/>
      <c r="CF26" s="17"/>
      <c r="CG26" s="18"/>
      <c r="CH26" s="18"/>
      <c r="CI26" s="18"/>
      <c r="CJ26" s="18"/>
      <c r="CK26" s="88"/>
      <c r="CL26" s="88"/>
      <c r="CM26" s="88"/>
      <c r="CN26" s="88"/>
      <c r="CO26" s="88"/>
      <c r="CP26" s="18"/>
      <c r="CQ26" s="18"/>
      <c r="CR26" s="18"/>
      <c r="CS26" s="18"/>
      <c r="CT26" s="23"/>
      <c r="CU26" s="17"/>
      <c r="CV26" s="18"/>
      <c r="CW26" s="18"/>
      <c r="CX26" s="18"/>
      <c r="CY26" s="18"/>
      <c r="CZ26" s="93"/>
      <c r="DA26" s="93"/>
      <c r="DB26" s="93"/>
      <c r="DC26" s="93"/>
      <c r="DD26" s="93"/>
      <c r="DE26" s="18"/>
      <c r="DF26" s="18"/>
      <c r="DG26" s="18"/>
      <c r="DH26" s="18"/>
      <c r="DI26" s="23"/>
    </row>
    <row r="27" spans="2:113" ht="32" customHeight="1" x14ac:dyDescent="0.2">
      <c r="B27" s="41">
        <v>2.2999999999999998</v>
      </c>
      <c r="C27" s="77" t="s">
        <v>308</v>
      </c>
      <c r="D27" s="43" t="s">
        <v>43</v>
      </c>
      <c r="E27" s="66">
        <f t="shared" ref="E27:E32" si="9">F26+1</f>
        <v>45297</v>
      </c>
      <c r="F27" s="69">
        <f t="shared" si="8"/>
        <v>45298</v>
      </c>
      <c r="G27" s="71">
        <v>1</v>
      </c>
      <c r="H27" s="54">
        <v>0.85</v>
      </c>
      <c r="I27" s="49"/>
      <c r="J27" s="18"/>
      <c r="K27" s="18"/>
      <c r="L27" s="18"/>
      <c r="M27" s="18"/>
      <c r="N27" s="19"/>
      <c r="O27" s="19"/>
      <c r="P27" s="19"/>
      <c r="Q27" s="19"/>
      <c r="R27" s="19"/>
      <c r="S27" s="18"/>
      <c r="T27" s="18"/>
      <c r="U27" s="18"/>
      <c r="V27" s="18"/>
      <c r="W27" s="20"/>
      <c r="X27" s="17"/>
      <c r="Y27" s="18"/>
      <c r="Z27" s="18"/>
      <c r="AA27" s="18"/>
      <c r="AB27" s="18"/>
      <c r="AC27" s="21"/>
      <c r="AD27" s="21"/>
      <c r="AE27" s="21"/>
      <c r="AF27" s="21"/>
      <c r="AG27" s="21"/>
      <c r="AH27" s="18"/>
      <c r="AI27" s="18"/>
      <c r="AJ27" s="18"/>
      <c r="AK27" s="18"/>
      <c r="AL27" s="20"/>
      <c r="AM27" s="17"/>
      <c r="AN27" s="18"/>
      <c r="AO27" s="18"/>
      <c r="AP27" s="18"/>
      <c r="AQ27" s="18"/>
      <c r="AR27" s="32"/>
      <c r="AS27" s="32"/>
      <c r="AT27" s="32"/>
      <c r="AU27" s="32"/>
      <c r="AV27" s="32"/>
      <c r="AW27" s="18"/>
      <c r="AX27" s="18"/>
      <c r="AY27" s="18"/>
      <c r="AZ27" s="18"/>
      <c r="BA27" s="20"/>
      <c r="BB27" s="17"/>
      <c r="BC27" s="18"/>
      <c r="BD27" s="18"/>
      <c r="BE27" s="18"/>
      <c r="BF27" s="18"/>
      <c r="BG27" s="22"/>
      <c r="BH27" s="62"/>
      <c r="BI27" s="62"/>
      <c r="BJ27" s="22"/>
      <c r="BK27" s="22"/>
      <c r="BL27" s="18"/>
      <c r="BM27" s="18"/>
      <c r="BN27" s="18"/>
      <c r="BO27" s="18"/>
      <c r="BP27" s="23"/>
      <c r="BQ27" s="17"/>
      <c r="BR27" s="18"/>
      <c r="BS27" s="18"/>
      <c r="BT27" s="18"/>
      <c r="BU27" s="18"/>
      <c r="BV27" s="85"/>
      <c r="BW27" s="85"/>
      <c r="BX27" s="85"/>
      <c r="BY27" s="85"/>
      <c r="BZ27" s="85"/>
      <c r="CA27" s="18"/>
      <c r="CB27" s="18"/>
      <c r="CC27" s="18"/>
      <c r="CD27" s="18"/>
      <c r="CE27" s="23"/>
      <c r="CF27" s="17"/>
      <c r="CG27" s="18"/>
      <c r="CH27" s="18"/>
      <c r="CI27" s="18"/>
      <c r="CJ27" s="18"/>
      <c r="CK27" s="88"/>
      <c r="CL27" s="88"/>
      <c r="CM27" s="88"/>
      <c r="CN27" s="88"/>
      <c r="CO27" s="88"/>
      <c r="CP27" s="18"/>
      <c r="CQ27" s="18"/>
      <c r="CR27" s="18"/>
      <c r="CS27" s="18"/>
      <c r="CT27" s="23"/>
      <c r="CU27" s="17"/>
      <c r="CV27" s="18"/>
      <c r="CW27" s="18"/>
      <c r="CX27" s="18"/>
      <c r="CY27" s="18"/>
      <c r="CZ27" s="93"/>
      <c r="DA27" s="93"/>
      <c r="DB27" s="93"/>
      <c r="DC27" s="93"/>
      <c r="DD27" s="93"/>
      <c r="DE27" s="18"/>
      <c r="DF27" s="18"/>
      <c r="DG27" s="18"/>
      <c r="DH27" s="18"/>
      <c r="DI27" s="23"/>
    </row>
    <row r="28" spans="2:113" ht="32" customHeight="1" x14ac:dyDescent="0.2">
      <c r="B28" s="41">
        <v>3.1</v>
      </c>
      <c r="C28" s="77" t="s">
        <v>309</v>
      </c>
      <c r="D28" s="43" t="s">
        <v>48</v>
      </c>
      <c r="E28" s="66">
        <f t="shared" si="9"/>
        <v>45299</v>
      </c>
      <c r="F28" s="69">
        <f t="shared" si="8"/>
        <v>45306</v>
      </c>
      <c r="G28" s="71">
        <v>7</v>
      </c>
      <c r="H28" s="54">
        <v>1</v>
      </c>
      <c r="I28" s="49"/>
      <c r="J28" s="18"/>
      <c r="K28" s="18"/>
      <c r="L28" s="18"/>
      <c r="M28" s="18"/>
      <c r="N28" s="19"/>
      <c r="O28" s="19"/>
      <c r="P28" s="19"/>
      <c r="Q28" s="19"/>
      <c r="R28" s="19"/>
      <c r="S28" s="18"/>
      <c r="T28" s="18"/>
      <c r="U28" s="18"/>
      <c r="V28" s="18"/>
      <c r="W28" s="20"/>
      <c r="X28" s="17"/>
      <c r="Y28" s="18"/>
      <c r="Z28" s="18"/>
      <c r="AA28" s="18"/>
      <c r="AB28" s="18"/>
      <c r="AC28" s="21"/>
      <c r="AD28" s="21"/>
      <c r="AE28" s="21"/>
      <c r="AF28" s="21"/>
      <c r="AG28" s="21"/>
      <c r="AH28" s="18"/>
      <c r="AI28" s="18"/>
      <c r="AJ28" s="18"/>
      <c r="AK28" s="18"/>
      <c r="AL28" s="20"/>
      <c r="AM28" s="17"/>
      <c r="AN28" s="18"/>
      <c r="AO28" s="18"/>
      <c r="AP28" s="18"/>
      <c r="AQ28" s="18"/>
      <c r="AR28" s="32"/>
      <c r="AS28" s="32"/>
      <c r="AT28" s="32"/>
      <c r="AU28" s="32"/>
      <c r="AV28" s="32"/>
      <c r="AW28" s="18"/>
      <c r="AX28" s="18"/>
      <c r="AY28" s="18"/>
      <c r="AZ28" s="18"/>
      <c r="BA28" s="20"/>
      <c r="BB28" s="17"/>
      <c r="BC28" s="18"/>
      <c r="BD28" s="18"/>
      <c r="BE28" s="18"/>
      <c r="BF28" s="18"/>
      <c r="BG28" s="22"/>
      <c r="BH28" s="22"/>
      <c r="BI28" s="22"/>
      <c r="BJ28" s="62"/>
      <c r="BK28" s="62"/>
      <c r="BL28" s="62"/>
      <c r="BM28" s="62"/>
      <c r="BN28" s="62"/>
      <c r="BO28" s="62"/>
      <c r="BP28" s="62"/>
      <c r="BQ28" s="87"/>
      <c r="BR28" s="18"/>
      <c r="BS28" s="18"/>
      <c r="BT28" s="18"/>
      <c r="BU28" s="18"/>
      <c r="BV28" s="85"/>
      <c r="BW28" s="85"/>
      <c r="BX28" s="85"/>
      <c r="BY28" s="85"/>
      <c r="BZ28" s="85"/>
      <c r="CA28" s="18"/>
      <c r="CB28" s="18"/>
      <c r="CC28" s="18"/>
      <c r="CD28" s="18"/>
      <c r="CE28" s="23"/>
      <c r="CF28" s="17"/>
      <c r="CG28" s="18"/>
      <c r="CH28" s="18"/>
      <c r="CI28" s="18"/>
      <c r="CJ28" s="18"/>
      <c r="CK28" s="88"/>
      <c r="CL28" s="88"/>
      <c r="CM28" s="88"/>
      <c r="CN28" s="88"/>
      <c r="CO28" s="88"/>
      <c r="CP28" s="18"/>
      <c r="CQ28" s="18"/>
      <c r="CR28" s="18"/>
      <c r="CS28" s="18"/>
      <c r="CT28" s="23"/>
      <c r="CU28" s="17"/>
      <c r="CV28" s="18"/>
      <c r="CW28" s="18"/>
      <c r="CX28" s="18"/>
      <c r="CY28" s="18"/>
      <c r="CZ28" s="93"/>
      <c r="DA28" s="93"/>
      <c r="DB28" s="93"/>
      <c r="DC28" s="93"/>
      <c r="DD28" s="93"/>
      <c r="DE28" s="18"/>
      <c r="DF28" s="18"/>
      <c r="DG28" s="18"/>
      <c r="DH28" s="18"/>
      <c r="DI28" s="23"/>
    </row>
    <row r="29" spans="2:113" ht="29" customHeight="1" x14ac:dyDescent="0.2">
      <c r="B29" s="41">
        <v>4.0999999999999996</v>
      </c>
      <c r="C29" s="77" t="s">
        <v>310</v>
      </c>
      <c r="D29" s="43" t="s">
        <v>57</v>
      </c>
      <c r="E29" s="66">
        <f t="shared" si="9"/>
        <v>45307</v>
      </c>
      <c r="F29" s="69">
        <f t="shared" si="8"/>
        <v>45308</v>
      </c>
      <c r="G29" s="71">
        <v>1</v>
      </c>
      <c r="H29" s="54">
        <v>1</v>
      </c>
      <c r="I29" s="49"/>
      <c r="J29" s="18"/>
      <c r="K29" s="18"/>
      <c r="L29" s="18"/>
      <c r="M29" s="18"/>
      <c r="N29" s="19"/>
      <c r="O29" s="19"/>
      <c r="P29" s="19"/>
      <c r="Q29" s="19"/>
      <c r="R29" s="19"/>
      <c r="S29" s="18"/>
      <c r="T29" s="18"/>
      <c r="U29" s="18"/>
      <c r="V29" s="18"/>
      <c r="W29" s="20"/>
      <c r="X29" s="17"/>
      <c r="Y29" s="18"/>
      <c r="Z29" s="18"/>
      <c r="AA29" s="18"/>
      <c r="AB29" s="18"/>
      <c r="AC29" s="21"/>
      <c r="AD29" s="21"/>
      <c r="AE29" s="21"/>
      <c r="AF29" s="21"/>
      <c r="AG29" s="21"/>
      <c r="AH29" s="18"/>
      <c r="AI29" s="18"/>
      <c r="AJ29" s="18"/>
      <c r="AK29" s="18"/>
      <c r="AL29" s="20"/>
      <c r="AM29" s="17"/>
      <c r="AN29" s="18"/>
      <c r="AO29" s="18"/>
      <c r="AP29" s="18"/>
      <c r="AQ29" s="18"/>
      <c r="AR29" s="32"/>
      <c r="AS29" s="32"/>
      <c r="AT29" s="32"/>
      <c r="AU29" s="32"/>
      <c r="AV29" s="32"/>
      <c r="AW29" s="18"/>
      <c r="AX29" s="18"/>
      <c r="AY29" s="18"/>
      <c r="AZ29" s="18"/>
      <c r="BA29" s="20"/>
      <c r="BB29" s="17"/>
      <c r="BC29" s="18"/>
      <c r="BD29" s="18"/>
      <c r="BE29" s="18"/>
      <c r="BF29" s="18"/>
      <c r="BG29" s="22"/>
      <c r="BH29" s="22"/>
      <c r="BI29" s="22"/>
      <c r="BJ29" s="22"/>
      <c r="BK29" s="22"/>
      <c r="BL29" s="18"/>
      <c r="BM29" s="18"/>
      <c r="BN29" s="18"/>
      <c r="BO29" s="18"/>
      <c r="BP29" s="23"/>
      <c r="BQ29" s="17"/>
      <c r="BR29" s="87"/>
      <c r="BS29" s="87"/>
      <c r="BT29" s="18"/>
      <c r="BU29" s="18"/>
      <c r="BV29" s="85"/>
      <c r="BW29" s="85"/>
      <c r="BX29" s="85"/>
      <c r="BY29" s="85"/>
      <c r="BZ29" s="85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88"/>
      <c r="CL29" s="88"/>
      <c r="CM29" s="88"/>
      <c r="CN29" s="88"/>
      <c r="CO29" s="88"/>
      <c r="CP29" s="18"/>
      <c r="CQ29" s="18"/>
      <c r="CR29" s="18"/>
      <c r="CS29" s="18"/>
      <c r="CT29" s="18"/>
      <c r="CU29" s="17"/>
      <c r="CV29" s="18"/>
      <c r="CW29" s="18"/>
      <c r="CX29" s="18"/>
      <c r="CY29" s="18"/>
      <c r="CZ29" s="93"/>
      <c r="DA29" s="93"/>
      <c r="DB29" s="93"/>
      <c r="DC29" s="93"/>
      <c r="DD29" s="93"/>
      <c r="DE29" s="18"/>
      <c r="DF29" s="18"/>
      <c r="DG29" s="18"/>
      <c r="DH29" s="18"/>
      <c r="DI29" s="18"/>
    </row>
    <row r="30" spans="2:113" ht="20" customHeight="1" x14ac:dyDescent="0.2">
      <c r="B30" s="41">
        <v>4.2</v>
      </c>
      <c r="C30" s="42" t="s">
        <v>51</v>
      </c>
      <c r="D30" s="43" t="s">
        <v>57</v>
      </c>
      <c r="E30" s="66">
        <f t="shared" si="9"/>
        <v>45309</v>
      </c>
      <c r="F30" s="69">
        <f t="shared" si="8"/>
        <v>45310</v>
      </c>
      <c r="G30" s="71">
        <v>1</v>
      </c>
      <c r="H30" s="54">
        <v>0.95</v>
      </c>
      <c r="I30" s="49"/>
      <c r="J30" s="18"/>
      <c r="K30" s="18"/>
      <c r="L30" s="18"/>
      <c r="M30" s="18"/>
      <c r="N30" s="19"/>
      <c r="O30" s="19"/>
      <c r="P30" s="19"/>
      <c r="Q30" s="19"/>
      <c r="R30" s="19"/>
      <c r="S30" s="18"/>
      <c r="T30" s="18"/>
      <c r="U30" s="18"/>
      <c r="V30" s="18"/>
      <c r="W30" s="20"/>
      <c r="X30" s="17"/>
      <c r="Y30" s="18"/>
      <c r="Z30" s="18"/>
      <c r="AA30" s="18"/>
      <c r="AB30" s="18"/>
      <c r="AC30" s="21"/>
      <c r="AD30" s="21"/>
      <c r="AE30" s="21"/>
      <c r="AF30" s="21"/>
      <c r="AG30" s="21"/>
      <c r="AH30" s="18"/>
      <c r="AI30" s="18"/>
      <c r="AJ30" s="18"/>
      <c r="AK30" s="18"/>
      <c r="AL30" s="20"/>
      <c r="AM30" s="17"/>
      <c r="AN30" s="18"/>
      <c r="AO30" s="18"/>
      <c r="AP30" s="18"/>
      <c r="AQ30" s="18"/>
      <c r="AR30" s="32"/>
      <c r="AS30" s="32"/>
      <c r="AT30" s="32"/>
      <c r="AU30" s="32"/>
      <c r="AV30" s="32"/>
      <c r="AW30" s="18"/>
      <c r="AX30" s="18"/>
      <c r="AY30" s="18"/>
      <c r="AZ30" s="18"/>
      <c r="BA30" s="20"/>
      <c r="BB30" s="17"/>
      <c r="BC30" s="18"/>
      <c r="BD30" s="18"/>
      <c r="BE30" s="18"/>
      <c r="BF30" s="18"/>
      <c r="BG30" s="22"/>
      <c r="BH30" s="22"/>
      <c r="BI30" s="22"/>
      <c r="BJ30" s="22"/>
      <c r="BK30" s="22"/>
      <c r="BL30" s="18"/>
      <c r="BM30" s="18"/>
      <c r="BN30" s="18"/>
      <c r="BO30" s="18"/>
      <c r="BP30" s="23"/>
      <c r="BQ30" s="17"/>
      <c r="BR30" s="18"/>
      <c r="BS30" s="18"/>
      <c r="BT30" s="172"/>
      <c r="BU30" s="172"/>
      <c r="BV30" s="85"/>
      <c r="BW30" s="85"/>
      <c r="BX30" s="85"/>
      <c r="BY30" s="85"/>
      <c r="BZ30" s="85"/>
      <c r="CA30" s="18"/>
      <c r="CB30" s="18"/>
      <c r="CD30" s="18"/>
      <c r="CE30" s="23"/>
      <c r="CG30" s="18"/>
      <c r="CH30" s="18"/>
      <c r="CI30" s="18"/>
      <c r="CJ30" s="18"/>
      <c r="CK30" s="88"/>
      <c r="CL30" s="88"/>
      <c r="CM30" s="88"/>
      <c r="CN30" s="88"/>
      <c r="CO30" s="88"/>
      <c r="CP30" s="18"/>
      <c r="CQ30" s="18"/>
      <c r="CR30" s="18"/>
      <c r="CS30" s="18"/>
      <c r="CT30" s="23"/>
      <c r="CU30" s="18"/>
      <c r="CV30" s="18"/>
      <c r="CW30" s="18"/>
      <c r="CX30" s="18"/>
      <c r="CY30" s="18"/>
      <c r="CZ30" s="93"/>
      <c r="DA30" s="93"/>
      <c r="DB30" s="93"/>
      <c r="DC30" s="93"/>
      <c r="DD30" s="93"/>
      <c r="DE30" s="18"/>
      <c r="DF30" s="18"/>
      <c r="DG30" s="18"/>
      <c r="DH30" s="18"/>
      <c r="DI30" s="18"/>
    </row>
    <row r="31" spans="2:113" ht="20" customHeight="1" x14ac:dyDescent="0.2">
      <c r="B31" s="41">
        <v>4.3</v>
      </c>
      <c r="C31" s="42" t="s">
        <v>52</v>
      </c>
      <c r="D31" s="43" t="s">
        <v>57</v>
      </c>
      <c r="E31" s="66">
        <f t="shared" si="9"/>
        <v>45311</v>
      </c>
      <c r="F31" s="69">
        <f t="shared" si="8"/>
        <v>45312</v>
      </c>
      <c r="G31" s="71">
        <v>1</v>
      </c>
      <c r="H31" s="54">
        <v>1</v>
      </c>
      <c r="I31" s="49"/>
      <c r="J31" s="18"/>
      <c r="K31" s="18"/>
      <c r="L31" s="18"/>
      <c r="M31" s="18"/>
      <c r="N31" s="19"/>
      <c r="O31" s="19"/>
      <c r="P31" s="19"/>
      <c r="Q31" s="19"/>
      <c r="R31" s="19"/>
      <c r="S31" s="18"/>
      <c r="T31" s="18"/>
      <c r="U31" s="18"/>
      <c r="V31" s="18"/>
      <c r="W31" s="20"/>
      <c r="X31" s="17"/>
      <c r="Y31" s="18"/>
      <c r="Z31" s="18"/>
      <c r="AA31" s="18"/>
      <c r="AB31" s="18"/>
      <c r="AC31" s="21"/>
      <c r="AD31" s="21"/>
      <c r="AE31" s="21"/>
      <c r="AF31" s="21"/>
      <c r="AG31" s="21"/>
      <c r="AH31" s="18"/>
      <c r="AI31" s="18"/>
      <c r="AJ31" s="18"/>
      <c r="AK31" s="18"/>
      <c r="AL31" s="20"/>
      <c r="AM31" s="17"/>
      <c r="AN31" s="18"/>
      <c r="AO31" s="18"/>
      <c r="AP31" s="18"/>
      <c r="AQ31" s="18"/>
      <c r="AR31" s="32"/>
      <c r="AS31" s="32"/>
      <c r="AT31" s="32"/>
      <c r="AU31" s="32"/>
      <c r="AV31" s="32"/>
      <c r="AW31" s="18"/>
      <c r="AX31" s="18"/>
      <c r="AY31" s="18"/>
      <c r="AZ31" s="18"/>
      <c r="BA31" s="20"/>
      <c r="BB31" s="17"/>
      <c r="BC31" s="18"/>
      <c r="BD31" s="18"/>
      <c r="BE31" s="18"/>
      <c r="BF31" s="18"/>
      <c r="BG31" s="22"/>
      <c r="BH31" s="22"/>
      <c r="BI31" s="22"/>
      <c r="BJ31" s="22"/>
      <c r="BK31" s="22"/>
      <c r="BL31" s="18"/>
      <c r="BM31" s="18"/>
      <c r="BN31" s="18"/>
      <c r="BO31" s="18"/>
      <c r="BP31" s="23"/>
      <c r="BQ31" s="17"/>
      <c r="BR31" s="18"/>
      <c r="BS31" s="18"/>
      <c r="BT31" s="18"/>
      <c r="BU31" s="18"/>
      <c r="BV31" s="173"/>
      <c r="BW31" s="173"/>
      <c r="BX31" s="85"/>
      <c r="BY31" s="85"/>
      <c r="BZ31" s="85"/>
      <c r="CA31" s="18"/>
      <c r="CB31" s="18"/>
      <c r="CC31" s="18"/>
      <c r="CD31" s="18"/>
      <c r="CE31" s="23"/>
      <c r="CF31" s="17"/>
      <c r="CG31" s="18"/>
      <c r="CH31" s="18"/>
      <c r="CI31" s="18"/>
      <c r="CJ31" s="18"/>
      <c r="CK31" s="88"/>
      <c r="CL31" s="88"/>
      <c r="CM31" s="88"/>
      <c r="CN31" s="88"/>
      <c r="CO31" s="88"/>
      <c r="CP31" s="18"/>
      <c r="CQ31" s="18"/>
      <c r="CR31" s="18"/>
      <c r="CS31" s="18"/>
      <c r="CT31" s="23"/>
      <c r="CU31" s="17"/>
      <c r="CV31" s="18"/>
      <c r="CW31" s="18"/>
      <c r="CX31" s="18"/>
      <c r="CY31" s="18"/>
      <c r="CZ31" s="93"/>
      <c r="DA31" s="93"/>
      <c r="DB31" s="93"/>
      <c r="DC31" s="93"/>
      <c r="DD31" s="93"/>
      <c r="DE31" s="18"/>
      <c r="DF31" s="18"/>
      <c r="DG31" s="18"/>
      <c r="DH31" s="18"/>
      <c r="DI31" s="18"/>
    </row>
    <row r="32" spans="2:113" ht="43" thickBot="1" x14ac:dyDescent="0.25">
      <c r="B32" s="82">
        <v>4.4000000000000004</v>
      </c>
      <c r="C32" s="81" t="s">
        <v>311</v>
      </c>
      <c r="D32" s="43" t="s">
        <v>48</v>
      </c>
      <c r="E32" s="66">
        <f t="shared" si="9"/>
        <v>45313</v>
      </c>
      <c r="F32" s="69">
        <f t="shared" si="8"/>
        <v>45315</v>
      </c>
      <c r="G32" s="72">
        <v>2</v>
      </c>
      <c r="H32" s="56">
        <v>0.97</v>
      </c>
      <c r="I32" s="50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33"/>
      <c r="AS32" s="33"/>
      <c r="AT32" s="33"/>
      <c r="AU32" s="33"/>
      <c r="AV32" s="33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  <c r="BQ32" s="25"/>
      <c r="BR32" s="26"/>
      <c r="BS32" s="26"/>
      <c r="BT32" s="26"/>
      <c r="BU32" s="26"/>
      <c r="BV32" s="86"/>
      <c r="BW32" s="86"/>
      <c r="BX32" s="172"/>
      <c r="BY32" s="172"/>
      <c r="BZ32" s="172"/>
      <c r="CA32" s="26"/>
      <c r="CB32" s="26"/>
      <c r="CC32" s="26"/>
      <c r="CD32" s="26"/>
      <c r="CE32" s="31"/>
      <c r="CF32" s="25"/>
      <c r="CG32" s="18"/>
      <c r="CH32" s="18"/>
      <c r="CI32" s="18"/>
      <c r="CJ32" s="18"/>
      <c r="CK32" s="88"/>
      <c r="CL32" s="88"/>
      <c r="CM32" s="88"/>
      <c r="CN32" s="88"/>
      <c r="CO32" s="88"/>
      <c r="CP32" s="18"/>
      <c r="CQ32" s="18"/>
      <c r="CR32" s="18"/>
      <c r="CS32" s="18"/>
      <c r="CT32" s="23"/>
      <c r="CU32" s="25"/>
      <c r="CV32" s="26"/>
      <c r="CW32" s="26"/>
      <c r="CX32" s="26"/>
      <c r="CY32" s="26"/>
      <c r="CZ32" s="93"/>
      <c r="DA32" s="93"/>
      <c r="DB32" s="93"/>
      <c r="DC32" s="93"/>
      <c r="DD32" s="93"/>
      <c r="DE32" s="18"/>
      <c r="DF32" s="18"/>
      <c r="DG32" s="18"/>
      <c r="DH32" s="18"/>
      <c r="DI32" s="18"/>
    </row>
    <row r="33" spans="2:113" ht="20" customHeight="1" x14ac:dyDescent="0.2">
      <c r="B33" s="41">
        <v>2</v>
      </c>
      <c r="C33" s="44" t="s">
        <v>46</v>
      </c>
      <c r="D33" s="45"/>
      <c r="E33" s="67"/>
      <c r="F33" s="64"/>
      <c r="G33" s="46">
        <f>SUM(G34:G41)</f>
        <v>14</v>
      </c>
      <c r="H33" s="55"/>
      <c r="I33" s="48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5"/>
      <c r="X33" s="13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5"/>
      <c r="AM33" s="13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5"/>
      <c r="BB33" s="13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6"/>
      <c r="BQ33" s="13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6"/>
      <c r="CF33" s="13"/>
      <c r="CG33" s="14"/>
      <c r="CH33" s="14"/>
      <c r="CI33" s="14"/>
      <c r="CJ33" s="14"/>
      <c r="CK33" s="88"/>
      <c r="CL33" s="88"/>
      <c r="CM33" s="88"/>
      <c r="CN33" s="88"/>
      <c r="CO33" s="88"/>
      <c r="CP33" s="14"/>
      <c r="CQ33" s="14"/>
      <c r="CR33" s="14"/>
      <c r="CS33" s="14"/>
      <c r="CT33" s="16"/>
      <c r="CU33" s="13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6"/>
    </row>
    <row r="34" spans="2:113" ht="31" customHeight="1" x14ac:dyDescent="0.2">
      <c r="B34" s="41">
        <v>1.4</v>
      </c>
      <c r="C34" s="77" t="s">
        <v>312</v>
      </c>
      <c r="D34" s="43" t="s">
        <v>36</v>
      </c>
      <c r="E34" s="66">
        <f>F32+1</f>
        <v>45316</v>
      </c>
      <c r="F34" s="69">
        <f>E34+G34</f>
        <v>45317</v>
      </c>
      <c r="G34" s="71">
        <v>1</v>
      </c>
      <c r="H34" s="54">
        <v>1</v>
      </c>
      <c r="I34" s="49"/>
      <c r="J34" s="18"/>
      <c r="K34" s="18"/>
      <c r="L34" s="18"/>
      <c r="M34" s="18"/>
      <c r="N34" s="19"/>
      <c r="O34" s="19"/>
      <c r="P34" s="19"/>
      <c r="Q34" s="19"/>
      <c r="R34" s="19"/>
      <c r="S34" s="18"/>
      <c r="T34" s="18"/>
      <c r="U34" s="18"/>
      <c r="V34" s="18"/>
      <c r="W34" s="20"/>
      <c r="X34" s="18"/>
      <c r="Y34" s="18"/>
      <c r="Z34" s="18"/>
      <c r="AA34" s="18"/>
      <c r="AB34" s="18"/>
      <c r="AC34" s="21"/>
      <c r="AD34" s="21"/>
      <c r="AE34" s="21"/>
      <c r="AF34" s="21"/>
      <c r="AG34" s="21"/>
      <c r="AH34" s="18"/>
      <c r="AI34" s="18"/>
      <c r="AJ34" s="18"/>
      <c r="AK34" s="18"/>
      <c r="AL34" s="20"/>
      <c r="AM34" s="17"/>
      <c r="AN34" s="18"/>
      <c r="AO34" s="18"/>
      <c r="AP34" s="18"/>
      <c r="AQ34" s="18"/>
      <c r="AR34" s="32"/>
      <c r="AS34" s="32"/>
      <c r="AT34" s="32"/>
      <c r="AU34" s="32"/>
      <c r="AV34" s="32"/>
      <c r="AW34" s="18"/>
      <c r="AX34" s="18"/>
      <c r="AY34" s="18"/>
      <c r="AZ34" s="18"/>
      <c r="BA34" s="20"/>
      <c r="BB34" s="17"/>
      <c r="BC34" s="18"/>
      <c r="BD34" s="18"/>
      <c r="BE34" s="18"/>
      <c r="BF34" s="18"/>
      <c r="BG34" s="22"/>
      <c r="BH34" s="22"/>
      <c r="BI34" s="22"/>
      <c r="BJ34" s="22"/>
      <c r="BK34" s="22"/>
      <c r="BL34" s="18"/>
      <c r="BM34" s="18"/>
      <c r="BN34" s="18"/>
      <c r="BO34" s="18"/>
      <c r="BP34" s="23"/>
      <c r="BQ34" s="17"/>
      <c r="BR34" s="18"/>
      <c r="BS34" s="18"/>
      <c r="BT34" s="18"/>
      <c r="BU34" s="18"/>
      <c r="BV34" s="85"/>
      <c r="BW34" s="85"/>
      <c r="BX34" s="85"/>
      <c r="BY34" s="85"/>
      <c r="BZ34" s="85"/>
      <c r="CA34" s="172"/>
      <c r="CB34" s="172"/>
      <c r="CC34" s="18"/>
      <c r="CD34" s="18"/>
      <c r="CE34" s="23"/>
      <c r="CF34" s="17"/>
      <c r="CG34" s="18"/>
      <c r="CH34" s="18"/>
      <c r="CI34" s="18"/>
      <c r="CJ34" s="18"/>
      <c r="CK34" s="88"/>
      <c r="CL34" s="88"/>
      <c r="CM34" s="88"/>
      <c r="CN34" s="88"/>
      <c r="CO34" s="88"/>
      <c r="CP34" s="18"/>
      <c r="CQ34" s="18"/>
      <c r="CR34" s="18"/>
      <c r="CS34" s="18"/>
      <c r="CT34" s="23"/>
      <c r="CU34" s="17"/>
      <c r="CV34" s="18"/>
      <c r="CW34" s="18"/>
      <c r="CX34" s="18"/>
      <c r="CY34" s="18"/>
      <c r="CZ34" s="93"/>
      <c r="DA34" s="93"/>
      <c r="DB34" s="93"/>
      <c r="DC34" s="93"/>
      <c r="DD34" s="93"/>
      <c r="DE34" s="18"/>
      <c r="DF34" s="18"/>
      <c r="DG34" s="18"/>
      <c r="DH34" s="18"/>
      <c r="DI34" s="23"/>
    </row>
    <row r="35" spans="2:113" ht="28" x14ac:dyDescent="0.2">
      <c r="B35" s="41">
        <v>1.5</v>
      </c>
      <c r="C35" s="77" t="s">
        <v>313</v>
      </c>
      <c r="D35" s="43" t="s">
        <v>36</v>
      </c>
      <c r="E35" s="66">
        <f>F34+1</f>
        <v>45318</v>
      </c>
      <c r="F35" s="69">
        <f t="shared" ref="F35:F41" si="10">E35+G35</f>
        <v>45319</v>
      </c>
      <c r="G35" s="71">
        <v>1</v>
      </c>
      <c r="H35" s="54">
        <v>1</v>
      </c>
      <c r="I35" s="49"/>
      <c r="J35" s="18"/>
      <c r="K35" s="18"/>
      <c r="L35" s="18"/>
      <c r="M35" s="18"/>
      <c r="N35" s="19"/>
      <c r="O35" s="19"/>
      <c r="P35" s="19"/>
      <c r="Q35" s="19"/>
      <c r="R35" s="19"/>
      <c r="S35" s="18"/>
      <c r="T35" s="18"/>
      <c r="U35" s="18"/>
      <c r="V35" s="18"/>
      <c r="W35" s="20"/>
      <c r="X35" s="17"/>
      <c r="Y35" s="18"/>
      <c r="Z35" s="18"/>
      <c r="AA35" s="18"/>
      <c r="AB35" s="18"/>
      <c r="AC35" s="21"/>
      <c r="AD35" s="21"/>
      <c r="AE35" s="21"/>
      <c r="AF35" s="21"/>
      <c r="AG35" s="21"/>
      <c r="AH35" s="18"/>
      <c r="AI35" s="18"/>
      <c r="AJ35" s="18"/>
      <c r="AK35" s="18"/>
      <c r="AL35" s="20"/>
      <c r="AM35" s="17"/>
      <c r="AN35" s="18"/>
      <c r="AO35" s="18"/>
      <c r="AP35" s="18"/>
      <c r="AQ35" s="18"/>
      <c r="AR35" s="32"/>
      <c r="AS35" s="32"/>
      <c r="AT35" s="32"/>
      <c r="AU35" s="32"/>
      <c r="AV35" s="32"/>
      <c r="AW35" s="18"/>
      <c r="AX35" s="18"/>
      <c r="AY35" s="18"/>
      <c r="AZ35" s="18"/>
      <c r="BA35" s="20"/>
      <c r="BB35" s="17"/>
      <c r="BC35" s="18"/>
      <c r="BD35" s="18"/>
      <c r="BE35" s="18"/>
      <c r="BF35" s="18"/>
      <c r="BG35" s="22"/>
      <c r="BH35" s="22"/>
      <c r="BI35" s="22"/>
      <c r="BJ35" s="22"/>
      <c r="BK35" s="22"/>
      <c r="BL35" s="18"/>
      <c r="BM35" s="18"/>
      <c r="BN35" s="18"/>
      <c r="BO35" s="18"/>
      <c r="BP35" s="23"/>
      <c r="BQ35" s="17"/>
      <c r="BR35" s="18"/>
      <c r="BS35" s="18"/>
      <c r="BT35" s="18"/>
      <c r="BU35" s="18"/>
      <c r="BV35" s="85"/>
      <c r="BW35" s="85"/>
      <c r="BX35" s="85"/>
      <c r="BY35" s="85"/>
      <c r="BZ35" s="85"/>
      <c r="CA35" s="18"/>
      <c r="CB35" s="18"/>
      <c r="CC35" s="172"/>
      <c r="CD35" s="172"/>
      <c r="CE35" s="23"/>
      <c r="CF35" s="17"/>
      <c r="CG35" s="18"/>
      <c r="CH35" s="18"/>
      <c r="CI35" s="18"/>
      <c r="CJ35" s="18"/>
      <c r="CK35" s="88"/>
      <c r="CL35" s="88"/>
      <c r="CM35" s="88"/>
      <c r="CN35" s="88"/>
      <c r="CO35" s="88"/>
      <c r="CP35" s="18"/>
      <c r="CQ35" s="18"/>
      <c r="CR35" s="18"/>
      <c r="CS35" s="18"/>
      <c r="CT35" s="23"/>
      <c r="CU35" s="17"/>
      <c r="CV35" s="18"/>
      <c r="CW35" s="18"/>
      <c r="CX35" s="18"/>
      <c r="CY35" s="18"/>
      <c r="CZ35" s="93"/>
      <c r="DA35" s="93"/>
      <c r="DB35" s="93"/>
      <c r="DC35" s="93"/>
      <c r="DD35" s="93"/>
      <c r="DE35" s="18"/>
      <c r="DF35" s="18"/>
      <c r="DG35" s="18"/>
      <c r="DH35" s="18"/>
      <c r="DI35" s="23"/>
    </row>
    <row r="36" spans="2:113" ht="32" customHeight="1" x14ac:dyDescent="0.2">
      <c r="B36" s="41">
        <v>2.2999999999999998</v>
      </c>
      <c r="C36" s="77" t="s">
        <v>314</v>
      </c>
      <c r="D36" s="43" t="s">
        <v>43</v>
      </c>
      <c r="E36" s="66">
        <f t="shared" ref="E36:E41" si="11">F35+1</f>
        <v>45320</v>
      </c>
      <c r="F36" s="69">
        <f t="shared" si="10"/>
        <v>45321</v>
      </c>
      <c r="G36" s="71">
        <v>1</v>
      </c>
      <c r="H36" s="54">
        <v>0.85</v>
      </c>
      <c r="I36" s="49"/>
      <c r="J36" s="18"/>
      <c r="K36" s="18"/>
      <c r="L36" s="18"/>
      <c r="M36" s="18"/>
      <c r="N36" s="19"/>
      <c r="O36" s="19"/>
      <c r="P36" s="19"/>
      <c r="Q36" s="19"/>
      <c r="R36" s="19"/>
      <c r="S36" s="18"/>
      <c r="T36" s="18"/>
      <c r="U36" s="18"/>
      <c r="V36" s="18"/>
      <c r="W36" s="20"/>
      <c r="X36" s="17"/>
      <c r="Y36" s="18"/>
      <c r="Z36" s="18"/>
      <c r="AA36" s="18"/>
      <c r="AB36" s="18"/>
      <c r="AC36" s="21"/>
      <c r="AD36" s="21"/>
      <c r="AE36" s="21"/>
      <c r="AF36" s="21"/>
      <c r="AG36" s="21"/>
      <c r="AH36" s="18"/>
      <c r="AI36" s="18"/>
      <c r="AJ36" s="18"/>
      <c r="AK36" s="18"/>
      <c r="AL36" s="20"/>
      <c r="AM36" s="17"/>
      <c r="AN36" s="18"/>
      <c r="AO36" s="18"/>
      <c r="AP36" s="18"/>
      <c r="AQ36" s="18"/>
      <c r="AR36" s="32"/>
      <c r="AS36" s="32"/>
      <c r="AT36" s="32"/>
      <c r="AU36" s="32"/>
      <c r="AV36" s="32"/>
      <c r="AW36" s="18"/>
      <c r="AX36" s="18"/>
      <c r="AY36" s="18"/>
      <c r="AZ36" s="18"/>
      <c r="BA36" s="20"/>
      <c r="BB36" s="17"/>
      <c r="BC36" s="18"/>
      <c r="BD36" s="18"/>
      <c r="BE36" s="18"/>
      <c r="BF36" s="18"/>
      <c r="BG36" s="22"/>
      <c r="BH36" s="22"/>
      <c r="BI36" s="22"/>
      <c r="BJ36" s="22"/>
      <c r="BK36" s="22"/>
      <c r="BL36" s="18"/>
      <c r="BM36" s="18"/>
      <c r="BN36" s="18"/>
      <c r="BO36" s="18"/>
      <c r="BP36" s="23"/>
      <c r="BQ36" s="17"/>
      <c r="BR36" s="18"/>
      <c r="BS36" s="18"/>
      <c r="BT36" s="18"/>
      <c r="BU36" s="18"/>
      <c r="BV36" s="85"/>
      <c r="BW36" s="85"/>
      <c r="BX36" s="85"/>
      <c r="BY36" s="85"/>
      <c r="BZ36" s="85"/>
      <c r="CA36" s="18"/>
      <c r="CB36" s="18"/>
      <c r="CC36" s="18"/>
      <c r="CD36" s="18"/>
      <c r="CE36" s="172"/>
      <c r="CF36" s="172"/>
      <c r="CG36" s="18"/>
      <c r="CH36" s="18"/>
      <c r="CI36" s="18"/>
      <c r="CJ36" s="18"/>
      <c r="CK36" s="88"/>
      <c r="CL36" s="88"/>
      <c r="CM36" s="88"/>
      <c r="CN36" s="88"/>
      <c r="CO36" s="88"/>
      <c r="CP36" s="18"/>
      <c r="CQ36" s="18"/>
      <c r="CR36" s="18"/>
      <c r="CS36" s="18"/>
      <c r="CT36" s="23"/>
      <c r="CU36" s="17"/>
      <c r="CV36" s="18"/>
      <c r="CW36" s="18"/>
      <c r="CX36" s="18"/>
      <c r="CY36" s="18"/>
      <c r="CZ36" s="93"/>
      <c r="DA36" s="93"/>
      <c r="DB36" s="93"/>
      <c r="DC36" s="93"/>
      <c r="DD36" s="93"/>
      <c r="DE36" s="18"/>
      <c r="DF36" s="18"/>
      <c r="DG36" s="18"/>
      <c r="DH36" s="18"/>
      <c r="DI36" s="23"/>
    </row>
    <row r="37" spans="2:113" ht="32" customHeight="1" x14ac:dyDescent="0.2">
      <c r="B37" s="41">
        <v>3.1</v>
      </c>
      <c r="C37" s="77" t="s">
        <v>315</v>
      </c>
      <c r="D37" s="43" t="s">
        <v>48</v>
      </c>
      <c r="E37" s="66">
        <f t="shared" si="11"/>
        <v>45322</v>
      </c>
      <c r="F37" s="69">
        <f t="shared" si="10"/>
        <v>45329</v>
      </c>
      <c r="G37" s="71">
        <v>7</v>
      </c>
      <c r="H37" s="54">
        <v>1</v>
      </c>
      <c r="I37" s="49"/>
      <c r="J37" s="18"/>
      <c r="K37" s="18"/>
      <c r="L37" s="18"/>
      <c r="M37" s="18"/>
      <c r="N37" s="19"/>
      <c r="O37" s="19"/>
      <c r="P37" s="19"/>
      <c r="Q37" s="19"/>
      <c r="R37" s="19"/>
      <c r="S37" s="18"/>
      <c r="T37" s="18"/>
      <c r="U37" s="18"/>
      <c r="V37" s="18"/>
      <c r="W37" s="20"/>
      <c r="X37" s="17"/>
      <c r="Y37" s="18"/>
      <c r="Z37" s="18"/>
      <c r="AA37" s="18"/>
      <c r="AB37" s="18"/>
      <c r="AC37" s="21"/>
      <c r="AD37" s="21"/>
      <c r="AE37" s="21"/>
      <c r="AF37" s="21"/>
      <c r="AG37" s="21"/>
      <c r="AH37" s="18"/>
      <c r="AI37" s="18"/>
      <c r="AJ37" s="18"/>
      <c r="AK37" s="18"/>
      <c r="AL37" s="20"/>
      <c r="AM37" s="17"/>
      <c r="AN37" s="18"/>
      <c r="AO37" s="18"/>
      <c r="AP37" s="18"/>
      <c r="AQ37" s="18"/>
      <c r="AR37" s="32"/>
      <c r="AS37" s="32"/>
      <c r="AT37" s="32"/>
      <c r="AU37" s="32"/>
      <c r="AV37" s="32"/>
      <c r="AW37" s="18"/>
      <c r="AX37" s="18"/>
      <c r="AY37" s="18"/>
      <c r="AZ37" s="18"/>
      <c r="BA37" s="20"/>
      <c r="BB37" s="17"/>
      <c r="BC37" s="18"/>
      <c r="BD37" s="18"/>
      <c r="BE37" s="18"/>
      <c r="BF37" s="18"/>
      <c r="BG37" s="22"/>
      <c r="BH37" s="22"/>
      <c r="BI37" s="22"/>
      <c r="BJ37" s="22"/>
      <c r="BK37" s="22"/>
      <c r="BL37" s="18"/>
      <c r="BM37" s="18"/>
      <c r="BN37" s="18"/>
      <c r="BO37" s="18"/>
      <c r="BP37" s="23"/>
      <c r="BQ37" s="17"/>
      <c r="BR37" s="18"/>
      <c r="BS37" s="18"/>
      <c r="BT37" s="18"/>
      <c r="BU37" s="18"/>
      <c r="BV37" s="85"/>
      <c r="BW37" s="85"/>
      <c r="BX37" s="85"/>
      <c r="BY37" s="85"/>
      <c r="BZ37" s="85"/>
      <c r="CA37" s="18"/>
      <c r="CB37" s="18"/>
      <c r="CC37" s="18"/>
      <c r="CD37" s="18"/>
      <c r="CE37" s="23"/>
      <c r="CF37" s="17"/>
      <c r="CG37" s="92"/>
      <c r="CH37" s="92"/>
      <c r="CI37" s="92"/>
      <c r="CJ37" s="92"/>
      <c r="CK37" s="92"/>
      <c r="CL37" s="92"/>
      <c r="CM37" s="92"/>
      <c r="CN37" s="92"/>
      <c r="CO37" s="88"/>
      <c r="CP37" s="18"/>
      <c r="CQ37" s="18"/>
      <c r="CR37" s="18"/>
      <c r="CS37" s="18"/>
      <c r="CT37" s="23"/>
      <c r="CU37" s="17"/>
      <c r="CV37" s="18"/>
      <c r="CW37" s="18"/>
      <c r="CX37" s="18"/>
      <c r="CY37" s="18"/>
      <c r="CZ37" s="93"/>
      <c r="DA37" s="93"/>
      <c r="DB37" s="93"/>
      <c r="DC37" s="93"/>
      <c r="DD37" s="93"/>
      <c r="DE37" s="18"/>
      <c r="DF37" s="18"/>
      <c r="DG37" s="18"/>
      <c r="DH37" s="18"/>
      <c r="DI37" s="23"/>
    </row>
    <row r="38" spans="2:113" ht="29" customHeight="1" x14ac:dyDescent="0.2">
      <c r="B38" s="41">
        <v>4.0999999999999996</v>
      </c>
      <c r="C38" s="77" t="s">
        <v>316</v>
      </c>
      <c r="D38" s="43" t="s">
        <v>57</v>
      </c>
      <c r="E38" s="66">
        <f t="shared" si="11"/>
        <v>45330</v>
      </c>
      <c r="F38" s="69">
        <f t="shared" si="10"/>
        <v>45331</v>
      </c>
      <c r="G38" s="71">
        <v>1</v>
      </c>
      <c r="H38" s="54">
        <v>1</v>
      </c>
      <c r="I38" s="49"/>
      <c r="J38" s="18"/>
      <c r="K38" s="18"/>
      <c r="L38" s="18"/>
      <c r="M38" s="18"/>
      <c r="N38" s="19"/>
      <c r="O38" s="19"/>
      <c r="P38" s="19"/>
      <c r="Q38" s="19"/>
      <c r="R38" s="19"/>
      <c r="S38" s="18"/>
      <c r="T38" s="18"/>
      <c r="U38" s="18"/>
      <c r="V38" s="18"/>
      <c r="W38" s="20"/>
      <c r="X38" s="17"/>
      <c r="Y38" s="18"/>
      <c r="Z38" s="18"/>
      <c r="AA38" s="18"/>
      <c r="AB38" s="18"/>
      <c r="AC38" s="21"/>
      <c r="AD38" s="21"/>
      <c r="AE38" s="21"/>
      <c r="AF38" s="21"/>
      <c r="AG38" s="21"/>
      <c r="AH38" s="18"/>
      <c r="AI38" s="18"/>
      <c r="AJ38" s="18"/>
      <c r="AK38" s="18"/>
      <c r="AL38" s="20"/>
      <c r="AM38" s="17"/>
      <c r="AN38" s="18"/>
      <c r="AO38" s="18"/>
      <c r="AP38" s="18"/>
      <c r="AQ38" s="18"/>
      <c r="AR38" s="32"/>
      <c r="AS38" s="32"/>
      <c r="AT38" s="32"/>
      <c r="AU38" s="32"/>
      <c r="AV38" s="32"/>
      <c r="AW38" s="18"/>
      <c r="AX38" s="18"/>
      <c r="AY38" s="18"/>
      <c r="AZ38" s="18"/>
      <c r="BA38" s="20"/>
      <c r="BB38" s="17"/>
      <c r="BC38" s="18"/>
      <c r="BD38" s="18"/>
      <c r="BE38" s="18"/>
      <c r="BF38" s="18"/>
      <c r="BG38" s="22"/>
      <c r="BH38" s="22"/>
      <c r="BI38" s="22"/>
      <c r="BJ38" s="22"/>
      <c r="BK38" s="22"/>
      <c r="BL38" s="18"/>
      <c r="BM38" s="18"/>
      <c r="BN38" s="18"/>
      <c r="BO38" s="18"/>
      <c r="BP38" s="23"/>
      <c r="BQ38" s="17"/>
      <c r="BS38" s="18"/>
      <c r="BT38" s="18"/>
      <c r="BU38" s="18"/>
      <c r="BV38" s="85"/>
      <c r="BW38" s="85"/>
      <c r="BX38" s="85"/>
      <c r="BY38" s="85"/>
      <c r="BZ38" s="85"/>
      <c r="CA38" s="18"/>
      <c r="CB38" s="18"/>
      <c r="CC38" s="18"/>
      <c r="CD38" s="18"/>
      <c r="CE38" s="18"/>
      <c r="CF38" s="17"/>
      <c r="CH38" s="18"/>
      <c r="CI38" s="18"/>
      <c r="CJ38" s="18"/>
      <c r="CK38" s="88"/>
      <c r="CL38" s="88"/>
      <c r="CM38" s="88"/>
      <c r="CN38" s="88"/>
      <c r="CO38" s="92"/>
      <c r="CP38" s="92"/>
      <c r="CQ38" s="18"/>
      <c r="CR38" s="18"/>
      <c r="CS38" s="18"/>
      <c r="CT38" s="23"/>
      <c r="CU38" s="17"/>
      <c r="CV38" s="18"/>
      <c r="CW38" s="18"/>
      <c r="CX38" s="18"/>
      <c r="CY38" s="18"/>
      <c r="CZ38" s="93"/>
      <c r="DA38" s="93"/>
      <c r="DB38" s="93"/>
      <c r="DC38" s="93"/>
      <c r="DD38" s="93"/>
      <c r="DE38" s="18"/>
      <c r="DF38" s="18"/>
      <c r="DG38" s="18"/>
      <c r="DH38" s="18"/>
      <c r="DI38" s="18"/>
    </row>
    <row r="39" spans="2:113" ht="20" customHeight="1" x14ac:dyDescent="0.2">
      <c r="B39" s="41">
        <v>4.2</v>
      </c>
      <c r="C39" s="42" t="s">
        <v>51</v>
      </c>
      <c r="D39" s="43" t="s">
        <v>57</v>
      </c>
      <c r="E39" s="66">
        <f t="shared" si="11"/>
        <v>45332</v>
      </c>
      <c r="F39" s="69">
        <f t="shared" si="10"/>
        <v>45333</v>
      </c>
      <c r="G39" s="71">
        <v>1</v>
      </c>
      <c r="H39" s="54">
        <v>0.95</v>
      </c>
      <c r="I39" s="49"/>
      <c r="J39" s="18"/>
      <c r="K39" s="18"/>
      <c r="L39" s="18"/>
      <c r="M39" s="18"/>
      <c r="N39" s="19"/>
      <c r="O39" s="19"/>
      <c r="P39" s="19"/>
      <c r="Q39" s="19"/>
      <c r="R39" s="19"/>
      <c r="S39" s="18"/>
      <c r="T39" s="18"/>
      <c r="U39" s="18"/>
      <c r="V39" s="18"/>
      <c r="W39" s="20"/>
      <c r="X39" s="17"/>
      <c r="Y39" s="18"/>
      <c r="Z39" s="18"/>
      <c r="AA39" s="18"/>
      <c r="AB39" s="18"/>
      <c r="AC39" s="21"/>
      <c r="AD39" s="21"/>
      <c r="AE39" s="21"/>
      <c r="AF39" s="21"/>
      <c r="AG39" s="21"/>
      <c r="AH39" s="18"/>
      <c r="AI39" s="18"/>
      <c r="AJ39" s="18"/>
      <c r="AK39" s="18"/>
      <c r="AL39" s="20"/>
      <c r="AM39" s="17"/>
      <c r="AN39" s="18"/>
      <c r="AO39" s="18"/>
      <c r="AP39" s="18"/>
      <c r="AQ39" s="18"/>
      <c r="AR39" s="32"/>
      <c r="AS39" s="32"/>
      <c r="AT39" s="32"/>
      <c r="AU39" s="32"/>
      <c r="AV39" s="32"/>
      <c r="AW39" s="18"/>
      <c r="AX39" s="18"/>
      <c r="AY39" s="18"/>
      <c r="AZ39" s="18"/>
      <c r="BA39" s="20"/>
      <c r="BB39" s="17"/>
      <c r="BC39" s="18"/>
      <c r="BD39" s="18"/>
      <c r="BE39" s="18"/>
      <c r="BF39" s="18"/>
      <c r="BG39" s="22"/>
      <c r="BH39" s="22"/>
      <c r="BI39" s="22"/>
      <c r="BJ39" s="22"/>
      <c r="BK39" s="22"/>
      <c r="BL39" s="18"/>
      <c r="BM39" s="18"/>
      <c r="BN39" s="18"/>
      <c r="BO39" s="18"/>
      <c r="BP39" s="23"/>
      <c r="BQ39" s="17"/>
      <c r="BR39" s="18"/>
      <c r="BS39" s="18"/>
      <c r="BT39" s="18"/>
      <c r="BU39" s="18"/>
      <c r="BV39" s="85"/>
      <c r="BW39" s="85"/>
      <c r="BX39" s="85"/>
      <c r="BY39" s="85"/>
      <c r="BZ39" s="85"/>
      <c r="CA39" s="18"/>
      <c r="CB39" s="18"/>
      <c r="CC39" s="18"/>
      <c r="CD39" s="18"/>
      <c r="CE39" s="23"/>
      <c r="CG39" s="18"/>
      <c r="CH39" s="18"/>
      <c r="CI39" s="18"/>
      <c r="CJ39" s="18"/>
      <c r="CK39" s="88"/>
      <c r="CL39" s="88"/>
      <c r="CM39" s="88"/>
      <c r="CN39" s="88"/>
      <c r="CO39" s="88"/>
      <c r="CP39" s="18"/>
      <c r="CQ39" s="92"/>
      <c r="CR39" s="92"/>
      <c r="CS39" s="18"/>
      <c r="CT39" s="18"/>
      <c r="CU39" s="17"/>
      <c r="CV39" s="18"/>
      <c r="CW39" s="18"/>
      <c r="CX39" s="18"/>
      <c r="CY39" s="18"/>
      <c r="CZ39" s="93"/>
      <c r="DA39" s="93"/>
      <c r="DB39" s="93"/>
      <c r="DC39" s="93"/>
      <c r="DD39" s="93"/>
      <c r="DE39" s="18"/>
      <c r="DF39" s="18"/>
      <c r="DG39" s="18"/>
      <c r="DH39" s="18"/>
      <c r="DI39" s="18"/>
    </row>
    <row r="40" spans="2:113" ht="20" customHeight="1" x14ac:dyDescent="0.2">
      <c r="B40" s="41">
        <v>4.3</v>
      </c>
      <c r="C40" s="42" t="s">
        <v>52</v>
      </c>
      <c r="D40" s="43" t="s">
        <v>57</v>
      </c>
      <c r="E40" s="66">
        <f t="shared" si="11"/>
        <v>45334</v>
      </c>
      <c r="F40" s="69">
        <f t="shared" si="10"/>
        <v>45335</v>
      </c>
      <c r="G40" s="71">
        <v>1</v>
      </c>
      <c r="H40" s="54">
        <v>1</v>
      </c>
      <c r="I40" s="49"/>
      <c r="J40" s="18"/>
      <c r="K40" s="18"/>
      <c r="L40" s="18"/>
      <c r="M40" s="18"/>
      <c r="N40" s="19"/>
      <c r="O40" s="19"/>
      <c r="P40" s="19"/>
      <c r="Q40" s="19"/>
      <c r="R40" s="19"/>
      <c r="S40" s="18"/>
      <c r="T40" s="18"/>
      <c r="U40" s="18"/>
      <c r="V40" s="18"/>
      <c r="W40" s="20"/>
      <c r="X40" s="17"/>
      <c r="Y40" s="18"/>
      <c r="Z40" s="18"/>
      <c r="AA40" s="18"/>
      <c r="AB40" s="18"/>
      <c r="AC40" s="21"/>
      <c r="AD40" s="21"/>
      <c r="AE40" s="21"/>
      <c r="AF40" s="21"/>
      <c r="AG40" s="21"/>
      <c r="AH40" s="18"/>
      <c r="AI40" s="18"/>
      <c r="AJ40" s="18"/>
      <c r="AK40" s="18"/>
      <c r="AL40" s="20"/>
      <c r="AM40" s="17"/>
      <c r="AN40" s="18"/>
      <c r="AO40" s="18"/>
      <c r="AP40" s="18"/>
      <c r="AQ40" s="18"/>
      <c r="AR40" s="32"/>
      <c r="AS40" s="32"/>
      <c r="AT40" s="32"/>
      <c r="AU40" s="32"/>
      <c r="AV40" s="32"/>
      <c r="AW40" s="18"/>
      <c r="AX40" s="18"/>
      <c r="AY40" s="18"/>
      <c r="AZ40" s="18"/>
      <c r="BA40" s="20"/>
      <c r="BB40" s="17"/>
      <c r="BC40" s="18"/>
      <c r="BD40" s="18"/>
      <c r="BE40" s="18"/>
      <c r="BF40" s="18"/>
      <c r="BG40" s="22"/>
      <c r="BH40" s="22"/>
      <c r="BI40" s="22"/>
      <c r="BJ40" s="22"/>
      <c r="BK40" s="22"/>
      <c r="BL40" s="18"/>
      <c r="BM40" s="18"/>
      <c r="BN40" s="18"/>
      <c r="BO40" s="18"/>
      <c r="BP40" s="23"/>
      <c r="BQ40" s="17"/>
      <c r="BR40" s="18"/>
      <c r="BS40" s="18"/>
      <c r="BT40" s="18"/>
      <c r="BU40" s="18"/>
      <c r="BV40" s="85"/>
      <c r="BW40" s="85"/>
      <c r="BX40" s="85"/>
      <c r="BY40" s="85"/>
      <c r="BZ40" s="85"/>
      <c r="CA40" s="18"/>
      <c r="CB40" s="18"/>
      <c r="CC40" s="18"/>
      <c r="CD40" s="18"/>
      <c r="CE40" s="23"/>
      <c r="CF40" s="17"/>
      <c r="CG40" s="18"/>
      <c r="CH40" s="18"/>
      <c r="CI40" s="18"/>
      <c r="CJ40" s="18"/>
      <c r="CK40" s="88"/>
      <c r="CL40" s="88"/>
      <c r="CM40" s="88"/>
      <c r="CN40" s="88"/>
      <c r="CO40" s="88"/>
      <c r="CP40" s="18"/>
      <c r="CQ40" s="18"/>
      <c r="CR40" s="18"/>
      <c r="CS40" s="174"/>
      <c r="CT40" s="174"/>
      <c r="CU40" s="17"/>
      <c r="CV40" s="18"/>
      <c r="CW40" s="18"/>
      <c r="CX40" s="18"/>
      <c r="CY40" s="18"/>
      <c r="CZ40" s="93"/>
      <c r="DA40" s="93"/>
      <c r="DB40" s="93"/>
      <c r="DC40" s="93"/>
      <c r="DD40" s="93"/>
      <c r="DE40" s="18"/>
      <c r="DF40" s="18"/>
      <c r="DG40" s="18"/>
      <c r="DH40" s="18"/>
      <c r="DI40" s="18"/>
    </row>
    <row r="41" spans="2:113" ht="43" thickBot="1" x14ac:dyDescent="0.25">
      <c r="B41" s="82">
        <v>4.4000000000000004</v>
      </c>
      <c r="C41" s="81" t="s">
        <v>317</v>
      </c>
      <c r="D41" s="43" t="s">
        <v>48</v>
      </c>
      <c r="E41" s="66">
        <f t="shared" si="11"/>
        <v>45336</v>
      </c>
      <c r="F41" s="69">
        <f t="shared" si="10"/>
        <v>45337</v>
      </c>
      <c r="G41" s="72">
        <v>1</v>
      </c>
      <c r="H41" s="56">
        <v>0.97</v>
      </c>
      <c r="I41" s="50"/>
      <c r="J41" s="26"/>
      <c r="K41" s="26"/>
      <c r="L41" s="26"/>
      <c r="M41" s="26"/>
      <c r="N41" s="27"/>
      <c r="O41" s="27"/>
      <c r="P41" s="27"/>
      <c r="Q41" s="27"/>
      <c r="R41" s="27"/>
      <c r="S41" s="26"/>
      <c r="T41" s="26"/>
      <c r="U41" s="26"/>
      <c r="V41" s="26"/>
      <c r="W41" s="28"/>
      <c r="X41" s="25"/>
      <c r="Y41" s="26"/>
      <c r="Z41" s="26"/>
      <c r="AA41" s="26"/>
      <c r="AB41" s="26"/>
      <c r="AC41" s="29"/>
      <c r="AD41" s="29"/>
      <c r="AE41" s="29"/>
      <c r="AF41" s="29"/>
      <c r="AG41" s="29"/>
      <c r="AH41" s="26"/>
      <c r="AI41" s="26"/>
      <c r="AJ41" s="26"/>
      <c r="AK41" s="26"/>
      <c r="AL41" s="28"/>
      <c r="AM41" s="25"/>
      <c r="AN41" s="26"/>
      <c r="AO41" s="26"/>
      <c r="AP41" s="26"/>
      <c r="AQ41" s="26"/>
      <c r="AR41" s="33"/>
      <c r="AS41" s="33"/>
      <c r="AT41" s="33"/>
      <c r="AU41" s="33"/>
      <c r="AV41" s="33"/>
      <c r="AW41" s="26"/>
      <c r="AX41" s="26"/>
      <c r="AY41" s="26"/>
      <c r="AZ41" s="26"/>
      <c r="BA41" s="28"/>
      <c r="BB41" s="25"/>
      <c r="BC41" s="26"/>
      <c r="BD41" s="26"/>
      <c r="BE41" s="26"/>
      <c r="BF41" s="26"/>
      <c r="BG41" s="30"/>
      <c r="BH41" s="30"/>
      <c r="BI41" s="30"/>
      <c r="BJ41" s="30"/>
      <c r="BK41" s="30"/>
      <c r="BL41" s="26"/>
      <c r="BM41" s="26"/>
      <c r="BN41" s="26"/>
      <c r="BO41" s="26"/>
      <c r="BP41" s="31"/>
      <c r="BQ41" s="25"/>
      <c r="BR41" s="26"/>
      <c r="BS41" s="26"/>
      <c r="BT41" s="26"/>
      <c r="BU41" s="26"/>
      <c r="BV41" s="86"/>
      <c r="BW41" s="86"/>
      <c r="BX41" s="86"/>
      <c r="BY41" s="86"/>
      <c r="BZ41" s="86"/>
      <c r="CA41" s="26"/>
      <c r="CB41" s="26"/>
      <c r="CC41" s="26"/>
      <c r="CD41" s="26"/>
      <c r="CE41" s="31"/>
      <c r="CF41" s="25"/>
      <c r="CG41" s="26"/>
      <c r="CH41" s="26"/>
      <c r="CI41" s="26"/>
      <c r="CJ41" s="26"/>
      <c r="CK41" s="88"/>
      <c r="CL41" s="88"/>
      <c r="CM41" s="88"/>
      <c r="CN41" s="88"/>
      <c r="CO41" s="88"/>
      <c r="CP41" s="18"/>
      <c r="CQ41" s="18"/>
      <c r="CR41" s="18"/>
      <c r="CS41" s="18"/>
      <c r="CT41" s="18"/>
      <c r="CU41" s="96"/>
      <c r="CV41" s="96"/>
      <c r="CW41" s="26"/>
      <c r="CX41" s="26"/>
      <c r="CY41" s="26"/>
      <c r="CZ41" s="93"/>
      <c r="DA41" s="93"/>
      <c r="DB41" s="93"/>
      <c r="DC41" s="93"/>
      <c r="DD41" s="93"/>
      <c r="DE41" s="18"/>
      <c r="DF41" s="18"/>
      <c r="DG41" s="18"/>
      <c r="DH41" s="18"/>
      <c r="DI41" s="18"/>
    </row>
    <row r="42" spans="2:113" ht="20" customHeight="1" x14ac:dyDescent="0.2">
      <c r="B42" s="83">
        <v>5</v>
      </c>
      <c r="C42" s="44" t="s">
        <v>54</v>
      </c>
      <c r="D42" s="45"/>
      <c r="E42" s="67"/>
      <c r="F42" s="64"/>
      <c r="G42" s="46" t="str">
        <f t="shared" ref="G42" si="12">IF(F42-E42=0,"",F42-E42)</f>
        <v/>
      </c>
      <c r="H42" s="55"/>
      <c r="I42" s="48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5"/>
      <c r="X42" s="1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3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5"/>
      <c r="BB42" s="13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6"/>
      <c r="BQ42" s="13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6"/>
      <c r="CF42" s="13"/>
      <c r="CG42" s="14"/>
      <c r="CH42" s="14"/>
      <c r="CI42" s="14"/>
      <c r="CJ42" s="14"/>
      <c r="CK42" s="88"/>
      <c r="CL42" s="88"/>
      <c r="CM42" s="88"/>
      <c r="CN42" s="88"/>
      <c r="CO42" s="88"/>
      <c r="CP42" s="14"/>
      <c r="CQ42" s="14"/>
      <c r="CR42" s="14"/>
      <c r="CS42" s="14"/>
      <c r="CT42" s="16"/>
      <c r="CU42" s="13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6"/>
    </row>
    <row r="43" spans="2:113" ht="29" thickBot="1" x14ac:dyDescent="0.25">
      <c r="B43" s="83">
        <v>5.0999999999999996</v>
      </c>
      <c r="C43" s="81" t="s">
        <v>55</v>
      </c>
      <c r="D43" s="47" t="s">
        <v>35</v>
      </c>
      <c r="E43" s="68">
        <f>F41+1</f>
        <v>45338</v>
      </c>
      <c r="F43" s="70">
        <f>E43+1</f>
        <v>45339</v>
      </c>
      <c r="G43" s="72">
        <f>IF(F43-E43=0,"",F43-E43)</f>
        <v>1</v>
      </c>
      <c r="H43" s="56">
        <v>1</v>
      </c>
      <c r="I43" s="50"/>
      <c r="J43" s="26"/>
      <c r="K43" s="26"/>
      <c r="L43" s="26"/>
      <c r="M43" s="26"/>
      <c r="N43" s="27"/>
      <c r="O43" s="27"/>
      <c r="P43" s="27"/>
      <c r="Q43" s="27"/>
      <c r="R43" s="27"/>
      <c r="S43" s="26"/>
      <c r="T43" s="26"/>
      <c r="U43" s="26"/>
      <c r="V43" s="26"/>
      <c r="W43" s="28"/>
      <c r="X43" s="25"/>
      <c r="Y43" s="26"/>
      <c r="Z43" s="26"/>
      <c r="AA43" s="26"/>
      <c r="AB43" s="26"/>
      <c r="AC43" s="29"/>
      <c r="AD43" s="29"/>
      <c r="AE43" s="29"/>
      <c r="AF43" s="29"/>
      <c r="AG43" s="29"/>
      <c r="AH43" s="26"/>
      <c r="AI43" s="26"/>
      <c r="AJ43" s="26"/>
      <c r="AK43" s="26"/>
      <c r="AL43" s="28"/>
      <c r="AM43" s="25"/>
      <c r="AN43" s="26"/>
      <c r="AO43" s="26"/>
      <c r="AP43" s="26"/>
      <c r="AQ43" s="26"/>
      <c r="AR43" s="33"/>
      <c r="AS43" s="33"/>
      <c r="AT43" s="33"/>
      <c r="AU43" s="33"/>
      <c r="AV43" s="33"/>
      <c r="AW43" s="26"/>
      <c r="AX43" s="26"/>
      <c r="AY43" s="26"/>
      <c r="AZ43" s="26"/>
      <c r="BA43" s="28"/>
      <c r="BB43" s="25"/>
      <c r="BC43" s="26"/>
      <c r="BD43" s="26"/>
      <c r="BE43" s="26"/>
      <c r="BF43" s="26"/>
      <c r="BG43" s="30"/>
      <c r="BH43" s="30"/>
      <c r="BI43" s="30"/>
      <c r="BJ43" s="30"/>
      <c r="BK43" s="30"/>
      <c r="BL43" s="26"/>
      <c r="BM43" s="26"/>
      <c r="BN43" s="26"/>
      <c r="BO43" s="26"/>
      <c r="BP43" s="31"/>
      <c r="BQ43" s="25"/>
      <c r="BR43" s="26"/>
      <c r="BS43" s="26"/>
      <c r="BT43" s="26"/>
      <c r="BU43" s="26"/>
      <c r="BV43" s="86"/>
      <c r="BW43" s="86"/>
      <c r="BX43" s="86"/>
      <c r="BY43" s="86"/>
      <c r="BZ43" s="86"/>
      <c r="CA43" s="26"/>
      <c r="CB43" s="26"/>
      <c r="CC43" s="26"/>
      <c r="CD43" s="26"/>
      <c r="CE43" s="31"/>
      <c r="CF43" s="25"/>
      <c r="CG43" s="26"/>
      <c r="CH43" s="26"/>
      <c r="CI43" s="26"/>
      <c r="CJ43" s="26"/>
      <c r="CK43" s="90"/>
      <c r="CL43" s="90"/>
      <c r="CM43" s="90"/>
      <c r="CN43" s="90"/>
      <c r="CO43" s="90"/>
      <c r="CP43" s="26"/>
      <c r="CQ43" s="26"/>
      <c r="CR43" s="26"/>
      <c r="CS43" s="26"/>
      <c r="CT43" s="31"/>
      <c r="CU43" s="26"/>
      <c r="CV43" s="26"/>
      <c r="CW43" s="96"/>
      <c r="CX43" s="96"/>
      <c r="CY43" s="26"/>
      <c r="CZ43" s="95"/>
      <c r="DA43" s="95"/>
      <c r="DB43" s="95"/>
      <c r="DC43" s="95"/>
      <c r="DD43" s="95"/>
      <c r="DE43" s="26"/>
      <c r="DF43" s="26"/>
      <c r="DG43" s="26"/>
      <c r="DH43" s="26"/>
      <c r="DI43" s="31"/>
    </row>
    <row r="44" spans="2:113" ht="29" thickBot="1" x14ac:dyDescent="0.25">
      <c r="B44" s="83">
        <v>5.2</v>
      </c>
      <c r="C44" s="81" t="s">
        <v>208</v>
      </c>
      <c r="D44" s="47" t="s">
        <v>56</v>
      </c>
      <c r="E44" s="68">
        <f>F43+1</f>
        <v>45340</v>
      </c>
      <c r="F44" s="70">
        <f>E44+3</f>
        <v>45343</v>
      </c>
      <c r="G44" s="72">
        <f>IF(F44-E44=0,"",F44-E44)</f>
        <v>3</v>
      </c>
      <c r="H44" s="56">
        <v>1</v>
      </c>
      <c r="I44" s="50"/>
      <c r="J44" s="26"/>
      <c r="K44" s="26"/>
      <c r="L44" s="26"/>
      <c r="M44" s="26"/>
      <c r="N44" s="27"/>
      <c r="O44" s="27"/>
      <c r="P44" s="27"/>
      <c r="Q44" s="27"/>
      <c r="R44" s="27"/>
      <c r="S44" s="26"/>
      <c r="T44" s="26"/>
      <c r="U44" s="26"/>
      <c r="V44" s="26"/>
      <c r="W44" s="28"/>
      <c r="X44" s="25"/>
      <c r="Y44" s="26"/>
      <c r="Z44" s="26"/>
      <c r="AA44" s="26"/>
      <c r="AB44" s="26"/>
      <c r="AC44" s="29"/>
      <c r="AD44" s="29"/>
      <c r="AE44" s="29"/>
      <c r="AF44" s="29"/>
      <c r="AG44" s="29"/>
      <c r="AH44" s="26"/>
      <c r="AI44" s="26"/>
      <c r="AJ44" s="26"/>
      <c r="AK44" s="26"/>
      <c r="AL44" s="28"/>
      <c r="AM44" s="25"/>
      <c r="AN44" s="26"/>
      <c r="AO44" s="26"/>
      <c r="AP44" s="26"/>
      <c r="AQ44" s="26"/>
      <c r="AR44" s="33"/>
      <c r="AS44" s="33"/>
      <c r="AT44" s="33"/>
      <c r="AU44" s="33"/>
      <c r="AV44" s="33"/>
      <c r="AW44" s="26"/>
      <c r="AX44" s="26"/>
      <c r="AY44" s="26"/>
      <c r="AZ44" s="26"/>
      <c r="BA44" s="28"/>
      <c r="BB44" s="25"/>
      <c r="BC44" s="26"/>
      <c r="BD44" s="26"/>
      <c r="BE44" s="26"/>
      <c r="BF44" s="26"/>
      <c r="BG44" s="30"/>
      <c r="BH44" s="30"/>
      <c r="BI44" s="30"/>
      <c r="BJ44" s="30"/>
      <c r="BK44" s="30"/>
      <c r="BL44" s="26"/>
      <c r="BM44" s="26"/>
      <c r="BN44" s="26"/>
      <c r="BO44" s="26"/>
      <c r="BP44" s="31"/>
      <c r="BQ44" s="25"/>
      <c r="BR44" s="26"/>
      <c r="BS44" s="26"/>
      <c r="BT44" s="26"/>
      <c r="BU44" s="26"/>
      <c r="BV44" s="86"/>
      <c r="BW44" s="86"/>
      <c r="BX44" s="86"/>
      <c r="BY44" s="86"/>
      <c r="BZ44" s="86"/>
      <c r="CA44" s="26"/>
      <c r="CB44" s="26"/>
      <c r="CC44" s="26"/>
      <c r="CD44" s="26"/>
      <c r="CE44" s="31"/>
      <c r="CF44" s="25"/>
      <c r="CG44" s="26"/>
      <c r="CH44" s="26"/>
      <c r="CI44" s="26"/>
      <c r="CJ44" s="26"/>
      <c r="CK44" s="90"/>
      <c r="CL44" s="90"/>
      <c r="CM44" s="90"/>
      <c r="CN44" s="90"/>
      <c r="CO44" s="90"/>
      <c r="CP44" s="26"/>
      <c r="CQ44" s="26"/>
      <c r="CR44" s="26"/>
      <c r="CS44" s="26"/>
      <c r="CT44" s="31"/>
      <c r="CU44" s="25"/>
      <c r="CV44" s="25"/>
      <c r="CW44" s="25"/>
      <c r="CX44" s="25"/>
      <c r="CY44" s="96"/>
      <c r="CZ44" s="96"/>
      <c r="DA44" s="96"/>
      <c r="DB44" s="95"/>
      <c r="DC44" s="95"/>
      <c r="DD44" s="95"/>
      <c r="DE44" s="26"/>
      <c r="DF44" s="26"/>
      <c r="DG44" s="26"/>
      <c r="DH44" s="26"/>
      <c r="DI44" s="31"/>
    </row>
    <row r="49" spans="3:3" ht="19" customHeight="1" x14ac:dyDescent="0.2">
      <c r="C49" s="3"/>
    </row>
  </sheetData>
  <mergeCells count="28">
    <mergeCell ref="CF7:CJ7"/>
    <mergeCell ref="CK7:CO7"/>
    <mergeCell ref="CP7:CT7"/>
    <mergeCell ref="CU7:CY7"/>
    <mergeCell ref="CZ7:DD7"/>
    <mergeCell ref="DE7:DI7"/>
    <mergeCell ref="BB7:BF7"/>
    <mergeCell ref="BG7:BK7"/>
    <mergeCell ref="BL7:BP7"/>
    <mergeCell ref="BQ7:BU7"/>
    <mergeCell ref="BV7:BZ7"/>
    <mergeCell ref="CA7:CE7"/>
    <mergeCell ref="CU6:DI6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I6:W6"/>
    <mergeCell ref="X6:AL6"/>
    <mergeCell ref="AM6:BA6"/>
    <mergeCell ref="BB6:BP6"/>
    <mergeCell ref="BQ6:CE6"/>
    <mergeCell ref="CF6:CT6"/>
  </mergeCells>
  <conditionalFormatting sqref="H9:H44">
    <cfRule type="dataBar" priority="17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scale="2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B4DC-FEF1-C54E-95F2-8E67971160C5}">
  <sheetPr>
    <pageSetUpPr fitToPage="1"/>
  </sheetPr>
  <dimension ref="B2:T69"/>
  <sheetViews>
    <sheetView workbookViewId="0">
      <selection activeCell="L65" sqref="L65"/>
    </sheetView>
  </sheetViews>
  <sheetFormatPr baseColWidth="10" defaultRowHeight="16" x14ac:dyDescent="0.2"/>
  <cols>
    <col min="3" max="3" width="9" bestFit="1" customWidth="1"/>
    <col min="4" max="4" width="12.83203125" customWidth="1"/>
    <col min="5" max="5" width="18" customWidth="1"/>
    <col min="6" max="6" width="57.83203125" customWidth="1"/>
    <col min="7" max="7" width="14.83203125" customWidth="1"/>
    <col min="14" max="14" width="12" bestFit="1" customWidth="1"/>
    <col min="15" max="15" width="11.6640625" bestFit="1" customWidth="1"/>
    <col min="16" max="16" width="29.6640625" bestFit="1" customWidth="1"/>
    <col min="17" max="17" width="56.6640625" bestFit="1" customWidth="1"/>
    <col min="18" max="18" width="5.6640625" bestFit="1" customWidth="1"/>
  </cols>
  <sheetData>
    <row r="2" spans="2:20" x14ac:dyDescent="0.2">
      <c r="M2" s="106" t="s">
        <v>63</v>
      </c>
      <c r="N2" s="106" t="s">
        <v>64</v>
      </c>
      <c r="O2" s="106" t="s">
        <v>65</v>
      </c>
      <c r="P2" s="106" t="s">
        <v>154</v>
      </c>
      <c r="Q2" s="106" t="s">
        <v>155</v>
      </c>
      <c r="R2" s="106" t="s">
        <v>68</v>
      </c>
      <c r="S2" s="106" t="s">
        <v>156</v>
      </c>
      <c r="T2" s="106" t="s">
        <v>157</v>
      </c>
    </row>
    <row r="3" spans="2:20" x14ac:dyDescent="0.2">
      <c r="B3" s="98" t="s">
        <v>63</v>
      </c>
      <c r="C3" s="98" t="s">
        <v>64</v>
      </c>
      <c r="D3" s="98" t="s">
        <v>65</v>
      </c>
      <c r="E3" s="98" t="s">
        <v>66</v>
      </c>
      <c r="F3" s="98" t="s">
        <v>67</v>
      </c>
      <c r="G3" s="98" t="s">
        <v>68</v>
      </c>
      <c r="H3" s="98" t="s">
        <v>69</v>
      </c>
      <c r="I3" s="98" t="s">
        <v>70</v>
      </c>
      <c r="M3" s="107" t="s">
        <v>71</v>
      </c>
      <c r="N3" s="108" t="s">
        <v>158</v>
      </c>
      <c r="O3" s="109" t="s">
        <v>73</v>
      </c>
      <c r="P3" s="110" t="s">
        <v>159</v>
      </c>
      <c r="Q3" s="108" t="s">
        <v>160</v>
      </c>
      <c r="R3" s="109"/>
      <c r="S3" s="108" t="s">
        <v>161</v>
      </c>
      <c r="T3" s="108" t="s">
        <v>162</v>
      </c>
    </row>
    <row r="4" spans="2:20" ht="48" customHeight="1" x14ac:dyDescent="0.2">
      <c r="B4" s="99" t="s">
        <v>71</v>
      </c>
      <c r="C4" s="99" t="s">
        <v>72</v>
      </c>
      <c r="D4" s="99" t="s">
        <v>73</v>
      </c>
      <c r="E4" s="99" t="s">
        <v>74</v>
      </c>
      <c r="F4" s="99" t="s">
        <v>75</v>
      </c>
      <c r="G4" s="99"/>
      <c r="H4" s="99" t="s">
        <v>76</v>
      </c>
      <c r="I4" s="99" t="s">
        <v>77</v>
      </c>
      <c r="M4" s="107" t="s">
        <v>83</v>
      </c>
      <c r="N4" s="108" t="s">
        <v>163</v>
      </c>
      <c r="O4" s="109" t="s">
        <v>73</v>
      </c>
      <c r="P4" s="110" t="s">
        <v>164</v>
      </c>
      <c r="Q4" s="108" t="s">
        <v>165</v>
      </c>
      <c r="R4" s="108"/>
      <c r="S4" s="108" t="s">
        <v>161</v>
      </c>
      <c r="T4" s="108" t="s">
        <v>162</v>
      </c>
    </row>
    <row r="5" spans="2:20" x14ac:dyDescent="0.2">
      <c r="B5" s="100"/>
      <c r="C5" s="98" t="s">
        <v>78</v>
      </c>
      <c r="D5" s="100"/>
      <c r="E5" s="100"/>
      <c r="F5" s="100"/>
      <c r="G5" s="98" t="s">
        <v>79</v>
      </c>
      <c r="H5" s="98" t="s">
        <v>80</v>
      </c>
      <c r="M5" s="107" t="s">
        <v>89</v>
      </c>
      <c r="N5" s="108" t="s">
        <v>163</v>
      </c>
      <c r="O5" s="109" t="s">
        <v>73</v>
      </c>
      <c r="P5" s="108" t="s">
        <v>166</v>
      </c>
      <c r="Q5" s="108" t="s">
        <v>167</v>
      </c>
      <c r="R5" s="108"/>
      <c r="S5" s="108" t="s">
        <v>161</v>
      </c>
      <c r="T5" s="108" t="s">
        <v>162</v>
      </c>
    </row>
    <row r="6" spans="2:20" x14ac:dyDescent="0.2">
      <c r="B6" s="101" t="s">
        <v>81</v>
      </c>
      <c r="C6" s="163" t="s">
        <v>82</v>
      </c>
      <c r="D6" s="161"/>
      <c r="E6" s="161"/>
      <c r="F6" s="162"/>
      <c r="G6" s="101" t="s">
        <v>190</v>
      </c>
      <c r="H6" s="101">
        <v>4</v>
      </c>
      <c r="M6" s="107" t="s">
        <v>95</v>
      </c>
      <c r="N6" s="108" t="s">
        <v>163</v>
      </c>
      <c r="O6" s="109" t="s">
        <v>73</v>
      </c>
      <c r="P6" s="108" t="s">
        <v>168</v>
      </c>
      <c r="Q6" s="108" t="s">
        <v>169</v>
      </c>
      <c r="R6" s="108"/>
      <c r="S6" s="108" t="s">
        <v>161</v>
      </c>
      <c r="T6" s="108" t="s">
        <v>162</v>
      </c>
    </row>
    <row r="7" spans="2:20" x14ac:dyDescent="0.2">
      <c r="M7" s="107" t="s">
        <v>101</v>
      </c>
      <c r="N7" s="108" t="s">
        <v>170</v>
      </c>
      <c r="O7" s="109" t="s">
        <v>73</v>
      </c>
      <c r="P7" s="110" t="s">
        <v>171</v>
      </c>
      <c r="Q7" s="108" t="s">
        <v>172</v>
      </c>
      <c r="R7" s="108"/>
      <c r="S7" s="108" t="s">
        <v>161</v>
      </c>
      <c r="T7" s="108" t="s">
        <v>162</v>
      </c>
    </row>
    <row r="8" spans="2:20" x14ac:dyDescent="0.2">
      <c r="B8" s="98" t="s">
        <v>63</v>
      </c>
      <c r="C8" s="98" t="s">
        <v>64</v>
      </c>
      <c r="D8" s="98" t="s">
        <v>65</v>
      </c>
      <c r="E8" s="98" t="s">
        <v>66</v>
      </c>
      <c r="F8" s="98" t="s">
        <v>67</v>
      </c>
      <c r="G8" s="98" t="s">
        <v>68</v>
      </c>
      <c r="H8" s="98" t="s">
        <v>69</v>
      </c>
      <c r="I8" s="98" t="s">
        <v>70</v>
      </c>
      <c r="M8" s="107" t="s">
        <v>107</v>
      </c>
      <c r="N8" s="108" t="s">
        <v>170</v>
      </c>
      <c r="O8" s="109" t="s">
        <v>73</v>
      </c>
      <c r="P8" s="110" t="s">
        <v>173</v>
      </c>
      <c r="Q8" s="108" t="s">
        <v>174</v>
      </c>
      <c r="R8" s="108"/>
      <c r="S8" s="108" t="s">
        <v>161</v>
      </c>
      <c r="T8" s="108" t="s">
        <v>162</v>
      </c>
    </row>
    <row r="9" spans="2:20" ht="47" customHeight="1" x14ac:dyDescent="0.2">
      <c r="B9" s="99" t="s">
        <v>83</v>
      </c>
      <c r="C9" s="99" t="s">
        <v>84</v>
      </c>
      <c r="D9" s="99" t="s">
        <v>73</v>
      </c>
      <c r="E9" s="99" t="s">
        <v>85</v>
      </c>
      <c r="F9" s="99" t="s">
        <v>86</v>
      </c>
      <c r="G9" s="99"/>
      <c r="H9" s="99" t="s">
        <v>76</v>
      </c>
      <c r="I9" s="99" t="s">
        <v>77</v>
      </c>
      <c r="M9" s="107" t="s">
        <v>113</v>
      </c>
      <c r="N9" s="108" t="s">
        <v>170</v>
      </c>
      <c r="O9" s="109" t="s">
        <v>73</v>
      </c>
      <c r="P9" s="108" t="s">
        <v>175</v>
      </c>
      <c r="Q9" s="108" t="s">
        <v>176</v>
      </c>
      <c r="R9" s="108"/>
      <c r="S9" s="108" t="s">
        <v>161</v>
      </c>
      <c r="T9" s="108" t="s">
        <v>162</v>
      </c>
    </row>
    <row r="10" spans="2:20" x14ac:dyDescent="0.2">
      <c r="B10" s="100"/>
      <c r="C10" s="98" t="s">
        <v>78</v>
      </c>
      <c r="D10" s="100"/>
      <c r="E10" s="100"/>
      <c r="F10" s="100"/>
      <c r="G10" s="98" t="s">
        <v>79</v>
      </c>
      <c r="H10" s="98" t="s">
        <v>80</v>
      </c>
      <c r="M10" s="107" t="s">
        <v>119</v>
      </c>
      <c r="N10" s="108" t="s">
        <v>170</v>
      </c>
      <c r="O10" s="109" t="s">
        <v>73</v>
      </c>
      <c r="P10" s="108" t="s">
        <v>177</v>
      </c>
      <c r="Q10" s="108" t="s">
        <v>178</v>
      </c>
      <c r="R10" s="108"/>
      <c r="S10" s="108" t="s">
        <v>161</v>
      </c>
      <c r="T10" s="108" t="s">
        <v>162</v>
      </c>
    </row>
    <row r="11" spans="2:20" x14ac:dyDescent="0.2">
      <c r="B11" s="101" t="s">
        <v>87</v>
      </c>
      <c r="C11" s="163" t="s">
        <v>88</v>
      </c>
      <c r="D11" s="161"/>
      <c r="E11" s="161"/>
      <c r="F11" s="162"/>
      <c r="G11" s="101" t="s">
        <v>190</v>
      </c>
      <c r="H11" s="101">
        <v>4</v>
      </c>
      <c r="M11" s="107" t="s">
        <v>119</v>
      </c>
      <c r="N11" s="108" t="s">
        <v>179</v>
      </c>
      <c r="O11" s="109" t="s">
        <v>73</v>
      </c>
      <c r="P11" s="110" t="s">
        <v>180</v>
      </c>
      <c r="Q11" s="108" t="s">
        <v>181</v>
      </c>
      <c r="R11" s="108"/>
      <c r="S11" s="108" t="s">
        <v>161</v>
      </c>
      <c r="T11" s="108" t="s">
        <v>162</v>
      </c>
    </row>
    <row r="12" spans="2:20" x14ac:dyDescent="0.2">
      <c r="M12" s="107" t="s">
        <v>126</v>
      </c>
      <c r="N12" s="108" t="s">
        <v>179</v>
      </c>
      <c r="O12" s="109" t="s">
        <v>73</v>
      </c>
      <c r="P12" s="110" t="s">
        <v>182</v>
      </c>
      <c r="Q12" s="108" t="s">
        <v>183</v>
      </c>
      <c r="R12" s="108"/>
      <c r="S12" s="108" t="s">
        <v>161</v>
      </c>
      <c r="T12" s="108" t="s">
        <v>162</v>
      </c>
    </row>
    <row r="13" spans="2:20" x14ac:dyDescent="0.2">
      <c r="B13" s="98" t="s">
        <v>63</v>
      </c>
      <c r="C13" s="98" t="s">
        <v>64</v>
      </c>
      <c r="D13" s="98" t="s">
        <v>65</v>
      </c>
      <c r="E13" s="98" t="s">
        <v>66</v>
      </c>
      <c r="F13" s="98" t="s">
        <v>67</v>
      </c>
      <c r="G13" s="98" t="s">
        <v>68</v>
      </c>
      <c r="H13" s="98" t="s">
        <v>69</v>
      </c>
      <c r="I13" s="98" t="s">
        <v>70</v>
      </c>
      <c r="M13" s="107" t="s">
        <v>184</v>
      </c>
      <c r="N13" s="108" t="s">
        <v>179</v>
      </c>
      <c r="O13" s="109" t="s">
        <v>73</v>
      </c>
      <c r="P13" s="108" t="s">
        <v>185</v>
      </c>
      <c r="Q13" s="108" t="s">
        <v>186</v>
      </c>
      <c r="R13" s="108"/>
      <c r="S13" s="108" t="s">
        <v>161</v>
      </c>
      <c r="T13" s="108" t="s">
        <v>162</v>
      </c>
    </row>
    <row r="14" spans="2:20" ht="42" customHeight="1" x14ac:dyDescent="0.2">
      <c r="B14" s="99" t="s">
        <v>89</v>
      </c>
      <c r="C14" s="99" t="s">
        <v>90</v>
      </c>
      <c r="D14" s="99" t="s">
        <v>73</v>
      </c>
      <c r="E14" s="99" t="s">
        <v>91</v>
      </c>
      <c r="F14" s="99" t="s">
        <v>92</v>
      </c>
      <c r="G14" s="99"/>
      <c r="H14" s="99" t="s">
        <v>76</v>
      </c>
      <c r="I14" s="99" t="s">
        <v>77</v>
      </c>
      <c r="M14" s="107" t="s">
        <v>187</v>
      </c>
      <c r="N14" s="108" t="s">
        <v>179</v>
      </c>
      <c r="O14" s="109" t="s">
        <v>73</v>
      </c>
      <c r="P14" s="108" t="s">
        <v>188</v>
      </c>
      <c r="Q14" s="108" t="s">
        <v>189</v>
      </c>
      <c r="R14" s="108"/>
      <c r="S14" s="108" t="s">
        <v>161</v>
      </c>
      <c r="T14" s="108" t="s">
        <v>162</v>
      </c>
    </row>
    <row r="15" spans="2:20" x14ac:dyDescent="0.2">
      <c r="B15" s="100"/>
      <c r="C15" s="98" t="s">
        <v>78</v>
      </c>
      <c r="D15" s="100"/>
      <c r="E15" s="100"/>
      <c r="F15" s="100"/>
      <c r="G15" s="98" t="s">
        <v>79</v>
      </c>
      <c r="H15" s="98" t="s">
        <v>80</v>
      </c>
    </row>
    <row r="16" spans="2:20" x14ac:dyDescent="0.2">
      <c r="B16" s="101" t="s">
        <v>93</v>
      </c>
      <c r="C16" s="163" t="s">
        <v>94</v>
      </c>
      <c r="D16" s="161"/>
      <c r="E16" s="161"/>
      <c r="F16" s="162"/>
      <c r="G16" s="101" t="s">
        <v>190</v>
      </c>
      <c r="H16" s="101">
        <v>4</v>
      </c>
    </row>
    <row r="18" spans="2:9" x14ac:dyDescent="0.2">
      <c r="B18" s="98" t="s">
        <v>63</v>
      </c>
      <c r="C18" s="98" t="s">
        <v>64</v>
      </c>
      <c r="D18" s="98" t="s">
        <v>65</v>
      </c>
      <c r="E18" s="98" t="s">
        <v>66</v>
      </c>
      <c r="F18" s="98" t="s">
        <v>67</v>
      </c>
      <c r="G18" s="98" t="s">
        <v>68</v>
      </c>
      <c r="H18" s="98" t="s">
        <v>69</v>
      </c>
      <c r="I18" s="98" t="s">
        <v>70</v>
      </c>
    </row>
    <row r="19" spans="2:9" ht="46" customHeight="1" x14ac:dyDescent="0.2">
      <c r="B19" s="99" t="s">
        <v>95</v>
      </c>
      <c r="C19" s="99" t="s">
        <v>96</v>
      </c>
      <c r="D19" s="99" t="s">
        <v>73</v>
      </c>
      <c r="E19" s="99" t="s">
        <v>97</v>
      </c>
      <c r="F19" s="99" t="s">
        <v>98</v>
      </c>
      <c r="G19" s="99"/>
      <c r="H19" s="99" t="s">
        <v>76</v>
      </c>
      <c r="I19" s="99" t="s">
        <v>77</v>
      </c>
    </row>
    <row r="20" spans="2:9" x14ac:dyDescent="0.2">
      <c r="B20" s="100"/>
      <c r="C20" s="98" t="s">
        <v>78</v>
      </c>
      <c r="D20" s="100"/>
      <c r="E20" s="100"/>
      <c r="F20" s="100"/>
      <c r="G20" s="98" t="s">
        <v>79</v>
      </c>
      <c r="H20" s="98" t="s">
        <v>80</v>
      </c>
    </row>
    <row r="21" spans="2:9" x14ac:dyDescent="0.2">
      <c r="B21" s="101" t="s">
        <v>99</v>
      </c>
      <c r="C21" s="163" t="s">
        <v>100</v>
      </c>
      <c r="D21" s="161"/>
      <c r="E21" s="161"/>
      <c r="F21" s="162"/>
      <c r="G21" s="101" t="s">
        <v>190</v>
      </c>
      <c r="H21" s="101">
        <v>4</v>
      </c>
    </row>
    <row r="25" spans="2:9" x14ac:dyDescent="0.2">
      <c r="B25" s="98" t="s">
        <v>63</v>
      </c>
      <c r="C25" s="98" t="s">
        <v>64</v>
      </c>
      <c r="D25" s="98" t="s">
        <v>65</v>
      </c>
      <c r="E25" s="98" t="s">
        <v>66</v>
      </c>
      <c r="F25" s="98" t="s">
        <v>67</v>
      </c>
      <c r="G25" s="98" t="s">
        <v>68</v>
      </c>
      <c r="H25" s="98" t="s">
        <v>69</v>
      </c>
      <c r="I25" s="98" t="s">
        <v>70</v>
      </c>
    </row>
    <row r="26" spans="2:9" ht="51" customHeight="1" x14ac:dyDescent="0.2">
      <c r="B26" s="99" t="s">
        <v>101</v>
      </c>
      <c r="C26" s="99" t="s">
        <v>102</v>
      </c>
      <c r="D26" s="99" t="s">
        <v>73</v>
      </c>
      <c r="E26" s="99" t="s">
        <v>103</v>
      </c>
      <c r="F26" s="99" t="s">
        <v>104</v>
      </c>
      <c r="G26" s="99"/>
      <c r="H26" s="99" t="s">
        <v>76</v>
      </c>
      <c r="I26" s="99" t="s">
        <v>77</v>
      </c>
    </row>
    <row r="27" spans="2:9" x14ac:dyDescent="0.2">
      <c r="B27" s="100"/>
      <c r="C27" s="98" t="s">
        <v>78</v>
      </c>
      <c r="D27" s="100"/>
      <c r="E27" s="100"/>
      <c r="F27" s="100"/>
      <c r="G27" s="98" t="s">
        <v>79</v>
      </c>
      <c r="H27" s="98" t="s">
        <v>80</v>
      </c>
    </row>
    <row r="28" spans="2:9" x14ac:dyDescent="0.2">
      <c r="B28" s="102" t="s">
        <v>105</v>
      </c>
      <c r="C28" s="160" t="s">
        <v>106</v>
      </c>
      <c r="D28" s="161"/>
      <c r="E28" s="161"/>
      <c r="F28" s="162"/>
      <c r="G28" s="103" t="s">
        <v>191</v>
      </c>
      <c r="H28" s="102">
        <v>4</v>
      </c>
    </row>
    <row r="30" spans="2:9" x14ac:dyDescent="0.2">
      <c r="B30" s="98" t="s">
        <v>63</v>
      </c>
      <c r="C30" s="98" t="s">
        <v>64</v>
      </c>
      <c r="D30" s="98" t="s">
        <v>65</v>
      </c>
      <c r="E30" s="98" t="s">
        <v>66</v>
      </c>
      <c r="F30" s="98" t="s">
        <v>67</v>
      </c>
      <c r="G30" s="98" t="s">
        <v>68</v>
      </c>
      <c r="H30" s="98" t="s">
        <v>69</v>
      </c>
      <c r="I30" s="98" t="s">
        <v>70</v>
      </c>
    </row>
    <row r="31" spans="2:9" ht="49" customHeight="1" x14ac:dyDescent="0.2">
      <c r="B31" s="99" t="s">
        <v>107</v>
      </c>
      <c r="C31" s="99" t="s">
        <v>108</v>
      </c>
      <c r="D31" s="99" t="s">
        <v>73</v>
      </c>
      <c r="E31" s="99" t="s">
        <v>109</v>
      </c>
      <c r="F31" s="99" t="s">
        <v>110</v>
      </c>
      <c r="G31" s="99"/>
      <c r="H31" s="99" t="s">
        <v>76</v>
      </c>
      <c r="I31" s="99" t="s">
        <v>77</v>
      </c>
    </row>
    <row r="32" spans="2:9" x14ac:dyDescent="0.2">
      <c r="B32" s="100"/>
      <c r="C32" s="98" t="s">
        <v>78</v>
      </c>
      <c r="D32" s="100"/>
      <c r="E32" s="100"/>
      <c r="F32" s="100"/>
      <c r="G32" s="98" t="s">
        <v>79</v>
      </c>
      <c r="H32" s="98" t="s">
        <v>80</v>
      </c>
    </row>
    <row r="33" spans="2:9" x14ac:dyDescent="0.2">
      <c r="B33" s="102" t="s">
        <v>111</v>
      </c>
      <c r="C33" s="160" t="s">
        <v>112</v>
      </c>
      <c r="D33" s="161"/>
      <c r="E33" s="161"/>
      <c r="F33" s="162"/>
      <c r="G33" s="103" t="s">
        <v>191</v>
      </c>
      <c r="H33" s="102">
        <v>4</v>
      </c>
    </row>
    <row r="35" spans="2:9" x14ac:dyDescent="0.2">
      <c r="B35" s="98" t="s">
        <v>63</v>
      </c>
      <c r="C35" s="98" t="s">
        <v>64</v>
      </c>
      <c r="D35" s="98" t="s">
        <v>65</v>
      </c>
      <c r="E35" s="98" t="s">
        <v>66</v>
      </c>
      <c r="F35" s="98" t="s">
        <v>67</v>
      </c>
      <c r="G35" s="98" t="s">
        <v>68</v>
      </c>
      <c r="H35" s="98" t="s">
        <v>69</v>
      </c>
      <c r="I35" s="98" t="s">
        <v>70</v>
      </c>
    </row>
    <row r="36" spans="2:9" ht="40" customHeight="1" x14ac:dyDescent="0.2">
      <c r="B36" s="99" t="s">
        <v>113</v>
      </c>
      <c r="C36" s="99" t="s">
        <v>114</v>
      </c>
      <c r="D36" s="99" t="s">
        <v>73</v>
      </c>
      <c r="E36" s="99" t="s">
        <v>115</v>
      </c>
      <c r="F36" s="99" t="s">
        <v>116</v>
      </c>
      <c r="G36" s="99"/>
      <c r="H36" s="99" t="s">
        <v>76</v>
      </c>
      <c r="I36" s="99" t="s">
        <v>77</v>
      </c>
    </row>
    <row r="37" spans="2:9" x14ac:dyDescent="0.2">
      <c r="B37" s="100"/>
      <c r="C37" s="98" t="s">
        <v>78</v>
      </c>
      <c r="D37" s="100"/>
      <c r="E37" s="100"/>
      <c r="F37" s="100"/>
      <c r="G37" s="98" t="s">
        <v>79</v>
      </c>
      <c r="H37" s="98" t="s">
        <v>80</v>
      </c>
    </row>
    <row r="38" spans="2:9" x14ac:dyDescent="0.2">
      <c r="B38" s="102" t="s">
        <v>117</v>
      </c>
      <c r="C38" s="160" t="s">
        <v>118</v>
      </c>
      <c r="D38" s="161"/>
      <c r="E38" s="161"/>
      <c r="F38" s="162"/>
      <c r="G38" s="103" t="s">
        <v>191</v>
      </c>
      <c r="H38" s="102">
        <v>4</v>
      </c>
    </row>
    <row r="40" spans="2:9" x14ac:dyDescent="0.2">
      <c r="B40" s="98" t="s">
        <v>63</v>
      </c>
      <c r="C40" s="98" t="s">
        <v>64</v>
      </c>
      <c r="D40" s="98" t="s">
        <v>65</v>
      </c>
      <c r="E40" s="98" t="s">
        <v>66</v>
      </c>
      <c r="F40" s="98" t="s">
        <v>67</v>
      </c>
      <c r="G40" s="98" t="s">
        <v>68</v>
      </c>
      <c r="H40" s="98" t="s">
        <v>69</v>
      </c>
      <c r="I40" s="98" t="s">
        <v>70</v>
      </c>
    </row>
    <row r="41" spans="2:9" ht="49" customHeight="1" x14ac:dyDescent="0.2">
      <c r="B41" s="99" t="s">
        <v>119</v>
      </c>
      <c r="C41" s="99" t="s">
        <v>96</v>
      </c>
      <c r="D41" s="99" t="s">
        <v>73</v>
      </c>
      <c r="E41" s="99" t="s">
        <v>97</v>
      </c>
      <c r="F41" s="99" t="s">
        <v>98</v>
      </c>
      <c r="G41" s="99"/>
      <c r="H41" s="99" t="s">
        <v>76</v>
      </c>
      <c r="I41" s="99" t="s">
        <v>77</v>
      </c>
    </row>
    <row r="42" spans="2:9" x14ac:dyDescent="0.2">
      <c r="B42" s="100"/>
      <c r="C42" s="98" t="s">
        <v>78</v>
      </c>
      <c r="D42" s="100"/>
      <c r="E42" s="100"/>
      <c r="F42" s="100"/>
      <c r="G42" s="98" t="s">
        <v>79</v>
      </c>
      <c r="H42" s="98" t="s">
        <v>80</v>
      </c>
    </row>
    <row r="43" spans="2:9" x14ac:dyDescent="0.2">
      <c r="B43" s="102" t="s">
        <v>120</v>
      </c>
      <c r="C43" s="160" t="s">
        <v>121</v>
      </c>
      <c r="D43" s="161"/>
      <c r="E43" s="161"/>
      <c r="F43" s="162"/>
      <c r="G43" s="103" t="s">
        <v>191</v>
      </c>
      <c r="H43" s="102">
        <v>2</v>
      </c>
    </row>
    <row r="44" spans="2:9" x14ac:dyDescent="0.2">
      <c r="B44" s="102" t="s">
        <v>122</v>
      </c>
      <c r="C44" s="160" t="s">
        <v>123</v>
      </c>
      <c r="D44" s="161"/>
      <c r="E44" s="161"/>
      <c r="F44" s="162"/>
      <c r="G44" s="103" t="s">
        <v>191</v>
      </c>
      <c r="H44" s="102">
        <v>1</v>
      </c>
    </row>
    <row r="45" spans="2:9" x14ac:dyDescent="0.2">
      <c r="B45" s="102" t="s">
        <v>124</v>
      </c>
      <c r="C45" s="160" t="s">
        <v>125</v>
      </c>
      <c r="D45" s="161"/>
      <c r="E45" s="161"/>
      <c r="F45" s="162"/>
      <c r="G45" s="103" t="s">
        <v>191</v>
      </c>
      <c r="H45" s="102">
        <v>1</v>
      </c>
    </row>
    <row r="49" spans="2:9" x14ac:dyDescent="0.2">
      <c r="B49" s="98" t="s">
        <v>63</v>
      </c>
      <c r="C49" s="98" t="s">
        <v>64</v>
      </c>
      <c r="D49" s="98" t="s">
        <v>65</v>
      </c>
      <c r="E49" s="98" t="s">
        <v>66</v>
      </c>
      <c r="F49" s="98" t="s">
        <v>67</v>
      </c>
      <c r="G49" s="98" t="s">
        <v>68</v>
      </c>
      <c r="H49" s="98" t="s">
        <v>69</v>
      </c>
      <c r="I49" s="98" t="s">
        <v>70</v>
      </c>
    </row>
    <row r="50" spans="2:9" ht="43" customHeight="1" x14ac:dyDescent="0.2">
      <c r="B50" s="99" t="s">
        <v>126</v>
      </c>
      <c r="C50" s="99" t="s">
        <v>127</v>
      </c>
      <c r="D50" s="99" t="s">
        <v>73</v>
      </c>
      <c r="E50" s="99" t="s">
        <v>128</v>
      </c>
      <c r="F50" s="99" t="s">
        <v>129</v>
      </c>
      <c r="G50" s="99"/>
      <c r="H50" s="99" t="s">
        <v>76</v>
      </c>
      <c r="I50" s="99" t="s">
        <v>77</v>
      </c>
    </row>
    <row r="51" spans="2:9" x14ac:dyDescent="0.2">
      <c r="B51" s="100"/>
      <c r="C51" s="98" t="s">
        <v>78</v>
      </c>
      <c r="D51" s="100"/>
      <c r="E51" s="100"/>
      <c r="F51" s="100"/>
      <c r="G51" s="98" t="s">
        <v>79</v>
      </c>
      <c r="H51" s="98" t="s">
        <v>80</v>
      </c>
    </row>
    <row r="52" spans="2:9" ht="30" customHeight="1" x14ac:dyDescent="0.2">
      <c r="B52" s="104" t="s">
        <v>130</v>
      </c>
      <c r="C52" s="164" t="s">
        <v>131</v>
      </c>
      <c r="D52" s="161"/>
      <c r="E52" s="161"/>
      <c r="F52" s="162"/>
      <c r="G52" s="105" t="s">
        <v>192</v>
      </c>
      <c r="H52" s="104">
        <v>4</v>
      </c>
    </row>
    <row r="54" spans="2:9" x14ac:dyDescent="0.2">
      <c r="B54" s="98" t="s">
        <v>63</v>
      </c>
      <c r="C54" s="98" t="s">
        <v>64</v>
      </c>
      <c r="D54" s="98" t="s">
        <v>65</v>
      </c>
      <c r="E54" s="98" t="s">
        <v>66</v>
      </c>
      <c r="F54" s="98" t="s">
        <v>67</v>
      </c>
      <c r="G54" s="98" t="s">
        <v>68</v>
      </c>
      <c r="H54" s="98" t="s">
        <v>69</v>
      </c>
      <c r="I54" s="98" t="s">
        <v>70</v>
      </c>
    </row>
    <row r="55" spans="2:9" ht="45" customHeight="1" x14ac:dyDescent="0.2">
      <c r="B55" s="99" t="s">
        <v>132</v>
      </c>
      <c r="C55" s="99" t="s">
        <v>133</v>
      </c>
      <c r="D55" s="99" t="s">
        <v>73</v>
      </c>
      <c r="E55" s="99" t="s">
        <v>134</v>
      </c>
      <c r="F55" s="99" t="s">
        <v>135</v>
      </c>
      <c r="G55" s="99"/>
      <c r="H55" s="99" t="s">
        <v>76</v>
      </c>
      <c r="I55" s="99" t="s">
        <v>77</v>
      </c>
    </row>
    <row r="56" spans="2:9" x14ac:dyDescent="0.2">
      <c r="B56" s="100"/>
      <c r="C56" s="98" t="s">
        <v>78</v>
      </c>
      <c r="D56" s="100"/>
      <c r="E56" s="100"/>
      <c r="F56" s="100"/>
      <c r="G56" s="98" t="s">
        <v>79</v>
      </c>
      <c r="H56" s="98" t="s">
        <v>80</v>
      </c>
    </row>
    <row r="57" spans="2:9" x14ac:dyDescent="0.2">
      <c r="B57" s="104" t="s">
        <v>136</v>
      </c>
      <c r="C57" s="164" t="s">
        <v>137</v>
      </c>
      <c r="D57" s="161"/>
      <c r="E57" s="161"/>
      <c r="F57" s="162"/>
      <c r="G57" s="105" t="s">
        <v>193</v>
      </c>
      <c r="H57" s="104">
        <v>4</v>
      </c>
    </row>
    <row r="59" spans="2:9" x14ac:dyDescent="0.2">
      <c r="B59" s="98" t="s">
        <v>63</v>
      </c>
      <c r="C59" s="98" t="s">
        <v>64</v>
      </c>
      <c r="D59" s="98" t="s">
        <v>65</v>
      </c>
      <c r="E59" s="98" t="s">
        <v>66</v>
      </c>
      <c r="F59" s="98" t="s">
        <v>67</v>
      </c>
      <c r="G59" s="98" t="s">
        <v>68</v>
      </c>
      <c r="H59" s="98" t="s">
        <v>69</v>
      </c>
      <c r="I59" s="98" t="s">
        <v>70</v>
      </c>
    </row>
    <row r="60" spans="2:9" ht="37" customHeight="1" x14ac:dyDescent="0.2">
      <c r="B60" s="99" t="s">
        <v>138</v>
      </c>
      <c r="C60" s="99" t="s">
        <v>139</v>
      </c>
      <c r="D60" s="99" t="s">
        <v>73</v>
      </c>
      <c r="E60" s="99" t="s">
        <v>140</v>
      </c>
      <c r="F60" s="99" t="s">
        <v>141</v>
      </c>
      <c r="G60" s="99"/>
      <c r="H60" s="99" t="s">
        <v>76</v>
      </c>
      <c r="I60" s="99" t="s">
        <v>77</v>
      </c>
    </row>
    <row r="61" spans="2:9" x14ac:dyDescent="0.2">
      <c r="B61" s="100"/>
      <c r="C61" s="98" t="s">
        <v>78</v>
      </c>
      <c r="D61" s="100"/>
      <c r="E61" s="100"/>
      <c r="F61" s="100"/>
      <c r="G61" s="98" t="s">
        <v>79</v>
      </c>
      <c r="H61" s="98" t="s">
        <v>80</v>
      </c>
    </row>
    <row r="62" spans="2:9" x14ac:dyDescent="0.2">
      <c r="B62" s="104" t="s">
        <v>142</v>
      </c>
      <c r="C62" s="164" t="s">
        <v>143</v>
      </c>
      <c r="D62" s="161"/>
      <c r="E62" s="161"/>
      <c r="F62" s="162"/>
      <c r="G62" s="105" t="s">
        <v>193</v>
      </c>
      <c r="H62" s="104">
        <v>4</v>
      </c>
    </row>
    <row r="64" spans="2:9" x14ac:dyDescent="0.2">
      <c r="B64" s="98" t="s">
        <v>63</v>
      </c>
      <c r="C64" s="98" t="s">
        <v>64</v>
      </c>
      <c r="D64" s="98" t="s">
        <v>65</v>
      </c>
      <c r="E64" s="98" t="s">
        <v>66</v>
      </c>
      <c r="F64" s="98" t="s">
        <v>67</v>
      </c>
      <c r="G64" s="98" t="s">
        <v>68</v>
      </c>
      <c r="H64" s="98" t="s">
        <v>69</v>
      </c>
      <c r="I64" s="98" t="s">
        <v>70</v>
      </c>
    </row>
    <row r="65" spans="2:9" ht="53" customHeight="1" x14ac:dyDescent="0.2">
      <c r="B65" s="99" t="s">
        <v>144</v>
      </c>
      <c r="C65" s="99" t="s">
        <v>145</v>
      </c>
      <c r="D65" s="99" t="s">
        <v>73</v>
      </c>
      <c r="E65" s="99" t="s">
        <v>146</v>
      </c>
      <c r="F65" s="99" t="s">
        <v>147</v>
      </c>
      <c r="G65" s="99"/>
      <c r="H65" s="99" t="s">
        <v>76</v>
      </c>
      <c r="I65" s="99" t="s">
        <v>77</v>
      </c>
    </row>
    <row r="66" spans="2:9" x14ac:dyDescent="0.2">
      <c r="B66" s="100"/>
      <c r="C66" s="98" t="s">
        <v>78</v>
      </c>
      <c r="D66" s="100"/>
      <c r="E66" s="100"/>
      <c r="F66" s="100"/>
      <c r="G66" s="98" t="s">
        <v>79</v>
      </c>
      <c r="H66" s="98" t="s">
        <v>80</v>
      </c>
    </row>
    <row r="67" spans="2:9" x14ac:dyDescent="0.2">
      <c r="B67" s="104" t="s">
        <v>148</v>
      </c>
      <c r="C67" s="164" t="s">
        <v>149</v>
      </c>
      <c r="D67" s="161"/>
      <c r="E67" s="161"/>
      <c r="F67" s="162"/>
      <c r="G67" s="105" t="s">
        <v>193</v>
      </c>
      <c r="H67" s="104">
        <v>2</v>
      </c>
    </row>
    <row r="68" spans="2:9" x14ac:dyDescent="0.2">
      <c r="B68" s="104" t="s">
        <v>150</v>
      </c>
      <c r="C68" s="164" t="s">
        <v>151</v>
      </c>
      <c r="D68" s="161"/>
      <c r="E68" s="161"/>
      <c r="F68" s="162"/>
      <c r="G68" s="105" t="s">
        <v>193</v>
      </c>
      <c r="H68" s="104">
        <v>1</v>
      </c>
    </row>
    <row r="69" spans="2:9" x14ac:dyDescent="0.2">
      <c r="B69" s="104" t="s">
        <v>152</v>
      </c>
      <c r="C69" s="164" t="s">
        <v>153</v>
      </c>
      <c r="D69" s="161"/>
      <c r="E69" s="161"/>
      <c r="F69" s="162"/>
      <c r="G69" s="105" t="s">
        <v>193</v>
      </c>
      <c r="H69" s="104">
        <v>1</v>
      </c>
    </row>
  </sheetData>
  <mergeCells count="16">
    <mergeCell ref="C62:F62"/>
    <mergeCell ref="C67:F67"/>
    <mergeCell ref="C68:F68"/>
    <mergeCell ref="C69:F69"/>
    <mergeCell ref="C38:F38"/>
    <mergeCell ref="C43:F43"/>
    <mergeCell ref="C44:F44"/>
    <mergeCell ref="C45:F45"/>
    <mergeCell ref="C52:F52"/>
    <mergeCell ref="C57:F57"/>
    <mergeCell ref="C33:F33"/>
    <mergeCell ref="C6:F6"/>
    <mergeCell ref="C11:F11"/>
    <mergeCell ref="C16:F16"/>
    <mergeCell ref="C21:F21"/>
    <mergeCell ref="C28:F28"/>
  </mergeCells>
  <pageMargins left="0.7" right="0.7" top="0.75" bottom="0.75" header="0.3" footer="0.3"/>
  <pageSetup scale="25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17D9-0622-3145-AA86-FB7E72964142}">
  <sheetPr>
    <pageSetUpPr fitToPage="1"/>
  </sheetPr>
  <dimension ref="A1:F23"/>
  <sheetViews>
    <sheetView workbookViewId="0">
      <selection activeCell="B20" sqref="B20"/>
    </sheetView>
  </sheetViews>
  <sheetFormatPr baseColWidth="10" defaultRowHeight="16" x14ac:dyDescent="0.2"/>
  <cols>
    <col min="1" max="1" width="5.1640625" style="112" bestFit="1" customWidth="1"/>
    <col min="2" max="2" width="40.83203125" customWidth="1"/>
    <col min="3" max="3" width="14.5" bestFit="1" customWidth="1"/>
    <col min="4" max="4" width="12.33203125" bestFit="1" customWidth="1"/>
    <col min="5" max="5" width="6.5" bestFit="1" customWidth="1"/>
    <col min="6" max="6" width="7" bestFit="1" customWidth="1"/>
  </cols>
  <sheetData>
    <row r="1" spans="1:6" ht="25" x14ac:dyDescent="0.2">
      <c r="B1" s="35" t="s">
        <v>215</v>
      </c>
    </row>
    <row r="2" spans="1:6" ht="17" thickBot="1" x14ac:dyDescent="0.25"/>
    <row r="3" spans="1:6" s="111" customFormat="1" x14ac:dyDescent="0.2">
      <c r="A3" s="114" t="s">
        <v>194</v>
      </c>
      <c r="B3" s="113" t="s">
        <v>195</v>
      </c>
      <c r="C3" s="113" t="s">
        <v>35</v>
      </c>
      <c r="D3" s="113" t="s">
        <v>196</v>
      </c>
      <c r="E3" s="113" t="s">
        <v>57</v>
      </c>
      <c r="F3" s="113" t="s">
        <v>197</v>
      </c>
    </row>
    <row r="4" spans="1:6" x14ac:dyDescent="0.2">
      <c r="A4" s="115">
        <v>1</v>
      </c>
      <c r="B4" s="42" t="s">
        <v>198</v>
      </c>
      <c r="C4" s="42" t="s">
        <v>27</v>
      </c>
      <c r="D4" s="42" t="s">
        <v>209</v>
      </c>
      <c r="E4" s="42" t="s">
        <v>210</v>
      </c>
      <c r="F4" s="42" t="s">
        <v>204</v>
      </c>
    </row>
    <row r="5" spans="1:6" x14ac:dyDescent="0.2">
      <c r="A5" s="115">
        <v>2</v>
      </c>
      <c r="B5" s="42" t="s">
        <v>33</v>
      </c>
      <c r="C5" s="42" t="s">
        <v>27</v>
      </c>
      <c r="D5" s="42" t="s">
        <v>209</v>
      </c>
      <c r="E5" s="42" t="s">
        <v>210</v>
      </c>
      <c r="F5" s="42" t="s">
        <v>204</v>
      </c>
    </row>
    <row r="6" spans="1:6" x14ac:dyDescent="0.2">
      <c r="A6" s="115">
        <v>3</v>
      </c>
      <c r="B6" s="42" t="s">
        <v>199</v>
      </c>
      <c r="C6" s="42" t="s">
        <v>209</v>
      </c>
      <c r="D6" s="42" t="s">
        <v>27</v>
      </c>
      <c r="E6" s="42" t="s">
        <v>210</v>
      </c>
      <c r="F6" s="42" t="s">
        <v>204</v>
      </c>
    </row>
    <row r="7" spans="1:6" x14ac:dyDescent="0.2">
      <c r="A7" s="115">
        <v>4</v>
      </c>
      <c r="B7" s="42" t="s">
        <v>200</v>
      </c>
      <c r="C7" s="42" t="s">
        <v>209</v>
      </c>
      <c r="D7" s="42" t="s">
        <v>27</v>
      </c>
      <c r="E7" s="42" t="s">
        <v>210</v>
      </c>
      <c r="F7" s="42" t="s">
        <v>204</v>
      </c>
    </row>
    <row r="8" spans="1:6" x14ac:dyDescent="0.2">
      <c r="A8" s="115">
        <v>5</v>
      </c>
      <c r="B8" s="42" t="s">
        <v>39</v>
      </c>
      <c r="C8" s="42" t="s">
        <v>209</v>
      </c>
      <c r="D8" s="42" t="s">
        <v>27</v>
      </c>
      <c r="E8" s="42" t="s">
        <v>210</v>
      </c>
      <c r="F8" s="42" t="s">
        <v>204</v>
      </c>
    </row>
    <row r="9" spans="1:6" x14ac:dyDescent="0.2">
      <c r="A9" s="115">
        <v>6</v>
      </c>
      <c r="B9" s="42" t="s">
        <v>201</v>
      </c>
      <c r="C9" s="42" t="s">
        <v>209</v>
      </c>
      <c r="D9" s="42" t="s">
        <v>27</v>
      </c>
      <c r="E9" s="42" t="s">
        <v>210</v>
      </c>
      <c r="F9" s="42" t="s">
        <v>204</v>
      </c>
    </row>
    <row r="10" spans="1:6" x14ac:dyDescent="0.2">
      <c r="A10" s="115">
        <v>7</v>
      </c>
      <c r="B10" s="42" t="s">
        <v>202</v>
      </c>
      <c r="C10" s="42" t="s">
        <v>209</v>
      </c>
      <c r="D10" s="42" t="s">
        <v>27</v>
      </c>
      <c r="E10" s="42" t="s">
        <v>210</v>
      </c>
      <c r="F10" s="42" t="s">
        <v>204</v>
      </c>
    </row>
    <row r="11" spans="1:6" x14ac:dyDescent="0.2">
      <c r="A11" s="115">
        <v>8</v>
      </c>
      <c r="B11" s="42" t="s">
        <v>203</v>
      </c>
      <c r="C11" s="42" t="s">
        <v>209</v>
      </c>
      <c r="D11" s="42" t="s">
        <v>27</v>
      </c>
      <c r="E11" s="42" t="s">
        <v>210</v>
      </c>
      <c r="F11" s="42" t="s">
        <v>204</v>
      </c>
    </row>
    <row r="12" spans="1:6" x14ac:dyDescent="0.2">
      <c r="A12" s="115">
        <v>9</v>
      </c>
      <c r="B12" s="42" t="s">
        <v>205</v>
      </c>
      <c r="C12" s="42" t="s">
        <v>209</v>
      </c>
      <c r="D12" s="42" t="s">
        <v>27</v>
      </c>
      <c r="E12" s="42" t="s">
        <v>210</v>
      </c>
      <c r="F12" s="42" t="s">
        <v>204</v>
      </c>
    </row>
    <row r="13" spans="1:6" x14ac:dyDescent="0.2">
      <c r="A13" s="115">
        <v>10</v>
      </c>
      <c r="B13" s="42" t="s">
        <v>206</v>
      </c>
      <c r="C13" s="42" t="s">
        <v>27</v>
      </c>
      <c r="D13" s="42" t="s">
        <v>209</v>
      </c>
      <c r="E13" s="42" t="s">
        <v>210</v>
      </c>
      <c r="F13" s="42" t="s">
        <v>204</v>
      </c>
    </row>
    <row r="14" spans="1:6" x14ac:dyDescent="0.2">
      <c r="A14" s="115">
        <v>11</v>
      </c>
      <c r="B14" s="42" t="s">
        <v>207</v>
      </c>
      <c r="C14" s="42" t="s">
        <v>209</v>
      </c>
      <c r="D14" s="42" t="s">
        <v>210</v>
      </c>
      <c r="E14" s="42" t="s">
        <v>27</v>
      </c>
      <c r="F14" s="42" t="s">
        <v>204</v>
      </c>
    </row>
    <row r="15" spans="1:6" x14ac:dyDescent="0.2">
      <c r="A15" s="115">
        <v>12</v>
      </c>
      <c r="B15" s="42" t="s">
        <v>54</v>
      </c>
      <c r="C15" s="42" t="s">
        <v>209</v>
      </c>
      <c r="D15" s="42" t="s">
        <v>27</v>
      </c>
      <c r="E15" s="42" t="s">
        <v>210</v>
      </c>
      <c r="F15" s="42" t="s">
        <v>204</v>
      </c>
    </row>
    <row r="16" spans="1:6" x14ac:dyDescent="0.2">
      <c r="A16" s="115">
        <v>13</v>
      </c>
      <c r="B16" s="42" t="s">
        <v>208</v>
      </c>
      <c r="C16" s="42" t="s">
        <v>209</v>
      </c>
      <c r="D16" s="42" t="s">
        <v>27</v>
      </c>
      <c r="E16" s="42" t="s">
        <v>210</v>
      </c>
      <c r="F16" s="42" t="s">
        <v>204</v>
      </c>
    </row>
    <row r="17" spans="1:6" x14ac:dyDescent="0.2">
      <c r="C17" s="112"/>
      <c r="D17" s="112"/>
      <c r="E17" s="112"/>
      <c r="F17" s="112"/>
    </row>
    <row r="19" spans="1:6" ht="17" thickBot="1" x14ac:dyDescent="0.25"/>
    <row r="20" spans="1:6" ht="17" thickBot="1" x14ac:dyDescent="0.25">
      <c r="A20" s="114" t="s">
        <v>27</v>
      </c>
      <c r="B20" s="113" t="s">
        <v>211</v>
      </c>
    </row>
    <row r="21" spans="1:6" ht="17" thickBot="1" x14ac:dyDescent="0.25">
      <c r="A21" s="114" t="s">
        <v>209</v>
      </c>
      <c r="B21" s="113" t="s">
        <v>212</v>
      </c>
    </row>
    <row r="22" spans="1:6" ht="17" thickBot="1" x14ac:dyDescent="0.25">
      <c r="A22" s="114" t="s">
        <v>210</v>
      </c>
      <c r="B22" s="113" t="s">
        <v>213</v>
      </c>
    </row>
    <row r="23" spans="1:6" x14ac:dyDescent="0.2">
      <c r="A23" s="114" t="s">
        <v>204</v>
      </c>
      <c r="B23" s="113" t="s">
        <v>214</v>
      </c>
    </row>
  </sheetData>
  <pageMargins left="0.7" right="0.7" top="0.75" bottom="0.75" header="0.3" footer="0.3"/>
  <pageSetup scale="5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61CE-49FA-B244-BF54-4EA0DFFBB170}">
  <sheetPr>
    <pageSetUpPr fitToPage="1"/>
  </sheetPr>
  <dimension ref="B6:K26"/>
  <sheetViews>
    <sheetView showGridLines="0" topLeftCell="B1" zoomScale="90" zoomScaleNormal="90" workbookViewId="0">
      <selection activeCell="E14" sqref="E14"/>
    </sheetView>
  </sheetViews>
  <sheetFormatPr baseColWidth="10" defaultRowHeight="16" x14ac:dyDescent="0.2"/>
  <cols>
    <col min="3" max="3" width="27.5" customWidth="1"/>
    <col min="4" max="4" width="12.5" customWidth="1"/>
    <col min="5" max="5" width="23.5" customWidth="1"/>
    <col min="6" max="6" width="12.5" customWidth="1"/>
    <col min="7" max="7" width="21.6640625" bestFit="1" customWidth="1"/>
    <col min="8" max="8" width="12.33203125" customWidth="1"/>
    <col min="9" max="9" width="13.33203125" customWidth="1"/>
  </cols>
  <sheetData>
    <row r="6" spans="2:11" ht="25" x14ac:dyDescent="0.2">
      <c r="C6" s="167" t="s">
        <v>219</v>
      </c>
      <c r="D6" s="167"/>
      <c r="E6" s="167"/>
      <c r="F6" s="167"/>
      <c r="G6" s="167"/>
      <c r="H6" s="167"/>
      <c r="I6" s="167"/>
      <c r="J6" s="167"/>
      <c r="K6" s="167"/>
    </row>
    <row r="7" spans="2:11" ht="17" thickBot="1" x14ac:dyDescent="0.25"/>
    <row r="8" spans="2:11" ht="17" thickBot="1" x14ac:dyDescent="0.25">
      <c r="B8" s="122"/>
      <c r="C8" s="113" t="s">
        <v>220</v>
      </c>
      <c r="D8" s="116" t="s">
        <v>232</v>
      </c>
      <c r="E8" s="117"/>
      <c r="F8" s="117"/>
      <c r="G8" s="117"/>
      <c r="H8" s="117"/>
      <c r="I8" s="117"/>
      <c r="J8" s="117"/>
      <c r="K8" s="118"/>
    </row>
    <row r="9" spans="2:11" x14ac:dyDescent="0.2">
      <c r="C9" s="113"/>
      <c r="D9" s="116"/>
      <c r="E9" s="117"/>
      <c r="F9" s="117"/>
      <c r="G9" s="117"/>
      <c r="H9" s="117"/>
      <c r="I9" s="117"/>
      <c r="J9" s="117"/>
      <c r="K9" s="118"/>
    </row>
    <row r="10" spans="2:11" ht="17" thickBot="1" x14ac:dyDescent="0.25">
      <c r="C10" s="119"/>
      <c r="D10" s="120"/>
      <c r="E10" s="120"/>
      <c r="F10" s="120"/>
      <c r="G10" s="120"/>
      <c r="H10" s="120"/>
      <c r="I10" s="120"/>
      <c r="J10" s="120"/>
      <c r="K10" s="120"/>
    </row>
    <row r="11" spans="2:11" ht="16" customHeight="1" thickBot="1" x14ac:dyDescent="0.25">
      <c r="C11" s="165" t="s">
        <v>221</v>
      </c>
      <c r="D11" s="169" t="s">
        <v>222</v>
      </c>
      <c r="E11" s="170"/>
      <c r="F11" s="169" t="s">
        <v>223</v>
      </c>
      <c r="G11" s="170"/>
      <c r="H11" s="169" t="s">
        <v>224</v>
      </c>
      <c r="I11" s="170"/>
      <c r="J11" s="169" t="s">
        <v>225</v>
      </c>
      <c r="K11" s="170"/>
    </row>
    <row r="12" spans="2:11" ht="16" customHeight="1" x14ac:dyDescent="0.2">
      <c r="C12" s="166"/>
      <c r="D12" s="165" t="s">
        <v>226</v>
      </c>
      <c r="E12" s="165" t="s">
        <v>227</v>
      </c>
      <c r="F12" s="165" t="s">
        <v>228</v>
      </c>
      <c r="G12" s="165" t="s">
        <v>229</v>
      </c>
      <c r="H12" s="165" t="s">
        <v>233</v>
      </c>
      <c r="I12" s="165" t="s">
        <v>234</v>
      </c>
      <c r="J12" s="165" t="s">
        <v>230</v>
      </c>
      <c r="K12" s="165" t="s">
        <v>231</v>
      </c>
    </row>
    <row r="13" spans="2:11" ht="30" customHeight="1" x14ac:dyDescent="0.2">
      <c r="C13" s="168"/>
      <c r="D13" s="166"/>
      <c r="E13" s="166"/>
      <c r="F13" s="166"/>
      <c r="G13" s="166"/>
      <c r="H13" s="166"/>
      <c r="I13" s="166"/>
      <c r="J13" s="166"/>
      <c r="K13" s="166"/>
    </row>
    <row r="14" spans="2:11" ht="45" x14ac:dyDescent="0.2">
      <c r="C14" s="121" t="s">
        <v>237</v>
      </c>
      <c r="D14" s="121" t="s">
        <v>258</v>
      </c>
      <c r="E14" s="121" t="s">
        <v>260</v>
      </c>
      <c r="F14" s="121" t="s">
        <v>278</v>
      </c>
      <c r="G14" s="121" t="s">
        <v>281</v>
      </c>
      <c r="H14" s="121" t="s">
        <v>35</v>
      </c>
      <c r="I14" s="121" t="s">
        <v>35</v>
      </c>
      <c r="J14" s="121" t="s">
        <v>291</v>
      </c>
      <c r="K14" s="121" t="s">
        <v>288</v>
      </c>
    </row>
    <row r="15" spans="2:11" ht="45" x14ac:dyDescent="0.2">
      <c r="C15" s="121" t="s">
        <v>235</v>
      </c>
      <c r="D15" s="121" t="s">
        <v>257</v>
      </c>
      <c r="E15" s="121" t="s">
        <v>259</v>
      </c>
      <c r="F15" s="121" t="s">
        <v>277</v>
      </c>
      <c r="G15" s="121" t="s">
        <v>279</v>
      </c>
      <c r="H15" s="121" t="s">
        <v>36</v>
      </c>
      <c r="I15" s="121" t="s">
        <v>36</v>
      </c>
      <c r="J15" s="121" t="s">
        <v>290</v>
      </c>
      <c r="K15" s="121" t="s">
        <v>297</v>
      </c>
    </row>
    <row r="16" spans="2:11" ht="45" x14ac:dyDescent="0.2">
      <c r="C16" s="121" t="s">
        <v>236</v>
      </c>
      <c r="D16" s="121" t="s">
        <v>256</v>
      </c>
      <c r="E16" s="121" t="s">
        <v>261</v>
      </c>
      <c r="F16" s="121" t="s">
        <v>48</v>
      </c>
      <c r="G16" s="121" t="s">
        <v>280</v>
      </c>
      <c r="H16" s="121" t="s">
        <v>36</v>
      </c>
      <c r="I16" s="121" t="s">
        <v>36</v>
      </c>
      <c r="J16" s="123">
        <v>45058</v>
      </c>
      <c r="K16" s="121" t="s">
        <v>288</v>
      </c>
    </row>
    <row r="17" spans="3:11" ht="60" x14ac:dyDescent="0.2">
      <c r="C17" s="121" t="s">
        <v>239</v>
      </c>
      <c r="D17" s="121" t="s">
        <v>255</v>
      </c>
      <c r="E17" s="121" t="s">
        <v>262</v>
      </c>
      <c r="F17" s="121" t="s">
        <v>276</v>
      </c>
      <c r="G17" s="121" t="s">
        <v>282</v>
      </c>
      <c r="H17" s="121" t="s">
        <v>41</v>
      </c>
      <c r="I17" s="121" t="s">
        <v>41</v>
      </c>
      <c r="J17" s="123">
        <v>45150</v>
      </c>
      <c r="K17" s="121" t="s">
        <v>299</v>
      </c>
    </row>
    <row r="18" spans="3:11" ht="60" x14ac:dyDescent="0.2">
      <c r="C18" s="121" t="s">
        <v>240</v>
      </c>
      <c r="D18" s="121" t="s">
        <v>254</v>
      </c>
      <c r="E18" s="121" t="s">
        <v>263</v>
      </c>
      <c r="F18" s="121" t="s">
        <v>275</v>
      </c>
      <c r="G18" s="121" t="s">
        <v>282</v>
      </c>
      <c r="H18" s="121" t="s">
        <v>42</v>
      </c>
      <c r="I18" s="121" t="s">
        <v>42</v>
      </c>
      <c r="J18" s="123" t="s">
        <v>292</v>
      </c>
      <c r="K18" s="121" t="s">
        <v>288</v>
      </c>
    </row>
    <row r="19" spans="3:11" ht="45" x14ac:dyDescent="0.2">
      <c r="C19" s="121" t="s">
        <v>241</v>
      </c>
      <c r="D19" s="121" t="s">
        <v>253</v>
      </c>
      <c r="E19" s="121" t="s">
        <v>264</v>
      </c>
      <c r="F19" s="121" t="s">
        <v>274</v>
      </c>
      <c r="G19" s="121" t="s">
        <v>282</v>
      </c>
      <c r="H19" s="121" t="s">
        <v>43</v>
      </c>
      <c r="I19" s="121" t="s">
        <v>43</v>
      </c>
      <c r="J19" s="123" t="s">
        <v>293</v>
      </c>
      <c r="K19" s="121" t="s">
        <v>288</v>
      </c>
    </row>
    <row r="20" spans="3:11" ht="60" x14ac:dyDescent="0.2">
      <c r="C20" s="121" t="s">
        <v>242</v>
      </c>
      <c r="D20" s="121" t="s">
        <v>252</v>
      </c>
      <c r="E20" s="121" t="s">
        <v>265</v>
      </c>
      <c r="F20" s="121" t="s">
        <v>35</v>
      </c>
      <c r="G20" s="121" t="s">
        <v>283</v>
      </c>
      <c r="H20" s="121" t="s">
        <v>289</v>
      </c>
      <c r="I20" s="121" t="s">
        <v>289</v>
      </c>
      <c r="J20" s="123">
        <v>45324</v>
      </c>
      <c r="K20" s="121" t="s">
        <v>298</v>
      </c>
    </row>
    <row r="21" spans="3:11" ht="60" x14ac:dyDescent="0.2">
      <c r="C21" s="121" t="s">
        <v>243</v>
      </c>
      <c r="D21" s="121" t="s">
        <v>252</v>
      </c>
      <c r="E21" s="121" t="s">
        <v>266</v>
      </c>
      <c r="F21" s="121" t="s">
        <v>35</v>
      </c>
      <c r="G21" s="121" t="s">
        <v>283</v>
      </c>
      <c r="H21" s="121" t="s">
        <v>289</v>
      </c>
      <c r="I21" s="121" t="s">
        <v>289</v>
      </c>
      <c r="J21" s="123">
        <v>45567</v>
      </c>
      <c r="K21" s="121" t="s">
        <v>298</v>
      </c>
    </row>
    <row r="22" spans="3:11" ht="60" x14ac:dyDescent="0.2">
      <c r="C22" s="121" t="s">
        <v>244</v>
      </c>
      <c r="D22" s="121" t="s">
        <v>252</v>
      </c>
      <c r="E22" s="121" t="s">
        <v>267</v>
      </c>
      <c r="F22" s="121" t="s">
        <v>35</v>
      </c>
      <c r="G22" s="121" t="s">
        <v>283</v>
      </c>
      <c r="H22" s="121" t="s">
        <v>289</v>
      </c>
      <c r="I22" s="121" t="s">
        <v>289</v>
      </c>
      <c r="J22" s="123" t="s">
        <v>294</v>
      </c>
      <c r="K22" s="121" t="s">
        <v>298</v>
      </c>
    </row>
    <row r="23" spans="3:11" ht="30" x14ac:dyDescent="0.2">
      <c r="C23" s="121" t="s">
        <v>245</v>
      </c>
      <c r="D23" s="121" t="s">
        <v>251</v>
      </c>
      <c r="E23" s="121" t="s">
        <v>268</v>
      </c>
      <c r="F23" s="121" t="s">
        <v>273</v>
      </c>
      <c r="G23" s="121" t="s">
        <v>284</v>
      </c>
      <c r="H23" s="121" t="s">
        <v>57</v>
      </c>
      <c r="I23" s="121" t="s">
        <v>57</v>
      </c>
      <c r="J23" s="123" t="s">
        <v>295</v>
      </c>
      <c r="K23" s="121" t="s">
        <v>288</v>
      </c>
    </row>
    <row r="24" spans="3:11" ht="60" x14ac:dyDescent="0.2">
      <c r="C24" s="121" t="s">
        <v>246</v>
      </c>
      <c r="D24" s="121" t="s">
        <v>250</v>
      </c>
      <c r="E24" s="121" t="s">
        <v>269</v>
      </c>
      <c r="F24" s="121" t="s">
        <v>272</v>
      </c>
      <c r="G24" s="121" t="s">
        <v>282</v>
      </c>
      <c r="H24" s="121" t="s">
        <v>48</v>
      </c>
      <c r="I24" s="121" t="s">
        <v>48</v>
      </c>
      <c r="J24" s="123">
        <v>45507</v>
      </c>
      <c r="K24" s="121" t="s">
        <v>297</v>
      </c>
    </row>
    <row r="25" spans="3:11" ht="30" x14ac:dyDescent="0.2">
      <c r="C25" s="121" t="s">
        <v>247</v>
      </c>
      <c r="D25" s="121" t="s">
        <v>249</v>
      </c>
      <c r="E25" s="121" t="s">
        <v>270</v>
      </c>
      <c r="F25" s="121" t="s">
        <v>197</v>
      </c>
      <c r="G25" s="121" t="s">
        <v>285</v>
      </c>
      <c r="H25" s="121" t="s">
        <v>35</v>
      </c>
      <c r="I25" s="121" t="s">
        <v>35</v>
      </c>
      <c r="J25" s="123" t="s">
        <v>296</v>
      </c>
      <c r="K25" s="121" t="s">
        <v>288</v>
      </c>
    </row>
    <row r="26" spans="3:11" ht="45" x14ac:dyDescent="0.2">
      <c r="C26" s="121" t="s">
        <v>238</v>
      </c>
      <c r="D26" s="121" t="s">
        <v>248</v>
      </c>
      <c r="E26" s="121" t="s">
        <v>271</v>
      </c>
      <c r="F26" s="121" t="s">
        <v>197</v>
      </c>
      <c r="G26" s="121" t="s">
        <v>286</v>
      </c>
      <c r="H26" s="121" t="s">
        <v>56</v>
      </c>
      <c r="I26" s="121" t="s">
        <v>56</v>
      </c>
      <c r="J26" s="123" t="s">
        <v>287</v>
      </c>
      <c r="K26" s="121" t="s">
        <v>288</v>
      </c>
    </row>
  </sheetData>
  <mergeCells count="14">
    <mergeCell ref="H12:H13"/>
    <mergeCell ref="I12:I13"/>
    <mergeCell ref="J12:J13"/>
    <mergeCell ref="K12:K13"/>
    <mergeCell ref="C6:K6"/>
    <mergeCell ref="C11:C13"/>
    <mergeCell ref="D11:E11"/>
    <mergeCell ref="F11:G11"/>
    <mergeCell ref="H11:I11"/>
    <mergeCell ref="J11:K11"/>
    <mergeCell ref="D12:D13"/>
    <mergeCell ref="E12:E13"/>
    <mergeCell ref="F12:F13"/>
    <mergeCell ref="G12:G13"/>
  </mergeCells>
  <pageMargins left="0.7" right="0.7" top="0.75" bottom="0.75" header="0.3" footer="0.3"/>
  <pageSetup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Cronograma de Actividades</vt:lpstr>
      <vt:lpstr>Cronograma de Actividades con S</vt:lpstr>
      <vt:lpstr>Sprints de Desarrollo</vt:lpstr>
      <vt:lpstr>Matriz RACI</vt:lpstr>
      <vt:lpstr>Matriz de Comunicaciones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CRISTIAN ANDRES TELLO MARTINEZ</cp:lastModifiedBy>
  <cp:lastPrinted>2024-11-23T04:23:59Z</cp:lastPrinted>
  <dcterms:created xsi:type="dcterms:W3CDTF">2016-03-21T16:06:55Z</dcterms:created>
  <dcterms:modified xsi:type="dcterms:W3CDTF">2024-11-23T04:24:38Z</dcterms:modified>
</cp:coreProperties>
</file>