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construccion\documentacion-construccion-evolucion\07 Cronograma de Trabajo\"/>
    </mc:Choice>
  </mc:AlternateContent>
  <xr:revisionPtr revIDLastSave="0" documentId="13_ncr:1_{48098F30-3514-4125-940A-9B615FF8B72A}" xr6:coauthVersionLast="47" xr6:coauthVersionMax="47" xr10:uidLastSave="{00000000-0000-0000-0000-000000000000}"/>
  <bookViews>
    <workbookView xWindow="-108" yWindow="-108" windowWidth="23256" windowHeight="14616" tabRatio="500" firstSheet="2" activeTab="3" xr2:uid="{00000000-000D-0000-FFFF-FFFF00000000}"/>
  </bookViews>
  <sheets>
    <sheet name="Cronograma de Actividades" sheetId="2" r:id="rId1"/>
    <sheet name="Sprints de Desarrollo" sheetId="4" r:id="rId2"/>
    <sheet name="Matriz RACI" sheetId="5" r:id="rId3"/>
    <sheet name="Matriz de Comunicacione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E21" i="2" s="1"/>
  <c r="F21" i="2" s="1"/>
  <c r="G21" i="2" s="1"/>
  <c r="G28" i="2"/>
  <c r="I9" i="2"/>
  <c r="I8" i="2" s="1"/>
  <c r="G23" i="2"/>
  <c r="G19" i="2"/>
  <c r="G18" i="2"/>
  <c r="G17" i="2"/>
  <c r="G16" i="2"/>
  <c r="G15" i="2"/>
  <c r="G14" i="2"/>
  <c r="G13" i="2"/>
  <c r="G12" i="2"/>
  <c r="G11" i="2"/>
  <c r="G10" i="2"/>
  <c r="G9" i="2"/>
  <c r="E22" i="2" l="1"/>
  <c r="F22" i="2" s="1"/>
  <c r="J9" i="2"/>
  <c r="G22" i="2" l="1"/>
  <c r="E24" i="2"/>
  <c r="F24" i="2" s="1"/>
  <c r="K9" i="2"/>
  <c r="J8" i="2"/>
  <c r="E25" i="2" l="1"/>
  <c r="F25" i="2" s="1"/>
  <c r="G24" i="2"/>
  <c r="L9" i="2"/>
  <c r="K8" i="2"/>
  <c r="E26" i="2" l="1"/>
  <c r="F26" i="2" s="1"/>
  <c r="G25" i="2"/>
  <c r="M9" i="2"/>
  <c r="L8" i="2"/>
  <c r="E27" i="2" l="1"/>
  <c r="F27" i="2" s="1"/>
  <c r="G26" i="2"/>
  <c r="N9" i="2"/>
  <c r="M8" i="2"/>
  <c r="E29" i="2" l="1"/>
  <c r="F29" i="2" s="1"/>
  <c r="G27" i="2"/>
  <c r="O9" i="2"/>
  <c r="N8" i="2"/>
  <c r="G29" i="2" l="1"/>
  <c r="E30" i="2"/>
  <c r="F30" i="2" s="1"/>
  <c r="G30" i="2" s="1"/>
  <c r="P9" i="2"/>
  <c r="O8" i="2"/>
  <c r="Q9" i="2" l="1"/>
  <c r="P8" i="2"/>
  <c r="R9" i="2" l="1"/>
  <c r="Q8" i="2"/>
  <c r="S9" i="2" l="1"/>
  <c r="R8" i="2"/>
  <c r="T9" i="2" l="1"/>
  <c r="S8" i="2"/>
  <c r="U9" i="2" l="1"/>
  <c r="T8" i="2"/>
  <c r="V9" i="2" l="1"/>
  <c r="U8" i="2"/>
  <c r="W9" i="2" l="1"/>
  <c r="V8" i="2"/>
  <c r="X9" i="2" l="1"/>
  <c r="W8" i="2"/>
  <c r="Y9" i="2" l="1"/>
  <c r="X8" i="2"/>
  <c r="Z9" i="2" l="1"/>
  <c r="Y8" i="2"/>
  <c r="AA9" i="2" l="1"/>
  <c r="Z8" i="2"/>
  <c r="AB9" i="2" l="1"/>
  <c r="AA8" i="2"/>
  <c r="AC9" i="2" l="1"/>
  <c r="AB8" i="2"/>
  <c r="AD9" i="2" l="1"/>
  <c r="AC8" i="2"/>
  <c r="AE9" i="2" l="1"/>
  <c r="AD8" i="2"/>
  <c r="AF9" i="2" l="1"/>
  <c r="AE8" i="2"/>
  <c r="AG9" i="2" l="1"/>
  <c r="AF8" i="2"/>
  <c r="AH9" i="2" l="1"/>
  <c r="AG8" i="2"/>
  <c r="AI9" i="2" l="1"/>
  <c r="AH8" i="2"/>
  <c r="AJ9" i="2" l="1"/>
  <c r="AI8" i="2"/>
  <c r="AK9" i="2" l="1"/>
  <c r="AJ8" i="2"/>
  <c r="AL9" i="2" l="1"/>
  <c r="AK8" i="2"/>
  <c r="AM9" i="2" l="1"/>
  <c r="AL8" i="2"/>
  <c r="AN9" i="2" l="1"/>
  <c r="AM8" i="2"/>
  <c r="AO9" i="2" l="1"/>
  <c r="AN8" i="2"/>
  <c r="AP9" i="2" l="1"/>
  <c r="AO8" i="2"/>
  <c r="AQ9" i="2" l="1"/>
  <c r="AP8" i="2"/>
  <c r="AR9" i="2" l="1"/>
  <c r="AQ8" i="2"/>
  <c r="AS9" i="2" l="1"/>
  <c r="AR8" i="2"/>
  <c r="AT9" i="2" l="1"/>
  <c r="AS8" i="2"/>
  <c r="AU9" i="2" l="1"/>
  <c r="AT8" i="2"/>
  <c r="AV9" i="2" l="1"/>
  <c r="AU8" i="2"/>
  <c r="AW9" i="2" l="1"/>
  <c r="AV8" i="2"/>
  <c r="AX9" i="2" l="1"/>
  <c r="AW8" i="2"/>
  <c r="AY9" i="2" l="1"/>
  <c r="AX8" i="2"/>
  <c r="AZ9" i="2" l="1"/>
  <c r="AY8" i="2"/>
  <c r="BA9" i="2" l="1"/>
  <c r="AZ8" i="2"/>
  <c r="BB9" i="2" l="1"/>
  <c r="BA8" i="2"/>
  <c r="BC9" i="2" l="1"/>
  <c r="BB8" i="2"/>
  <c r="BD9" i="2" l="1"/>
  <c r="BC8" i="2"/>
  <c r="BE9" i="2" l="1"/>
  <c r="BD8" i="2"/>
  <c r="BF9" i="2" l="1"/>
  <c r="BE8" i="2"/>
  <c r="BG9" i="2" l="1"/>
  <c r="BF8" i="2"/>
  <c r="BH9" i="2" l="1"/>
  <c r="BG8" i="2"/>
  <c r="BI9" i="2" l="1"/>
  <c r="BH8" i="2"/>
  <c r="BJ9" i="2" l="1"/>
  <c r="BI8" i="2"/>
  <c r="BK9" i="2" l="1"/>
  <c r="BJ8" i="2"/>
  <c r="BL9" i="2" l="1"/>
  <c r="BK8" i="2"/>
  <c r="BM9" i="2" l="1"/>
  <c r="BL8" i="2"/>
  <c r="BN9" i="2" l="1"/>
  <c r="BM8" i="2"/>
  <c r="BO9" i="2" l="1"/>
  <c r="BN8" i="2"/>
  <c r="BP9" i="2" l="1"/>
  <c r="BO8" i="2"/>
  <c r="BP8" i="2" l="1"/>
  <c r="BQ9" i="2"/>
  <c r="BQ8" i="2" l="1"/>
  <c r="BR9" i="2"/>
  <c r="BS9" i="2" l="1"/>
  <c r="BR8" i="2"/>
  <c r="BS8" i="2" l="1"/>
  <c r="BT9" i="2"/>
  <c r="BT8" i="2" l="1"/>
  <c r="BU9" i="2"/>
  <c r="BU8" i="2" l="1"/>
  <c r="BV9" i="2"/>
  <c r="BV8" i="2" l="1"/>
  <c r="BW9" i="2"/>
  <c r="BW8" i="2" l="1"/>
  <c r="BX9" i="2"/>
  <c r="BX8" i="2" l="1"/>
  <c r="BY9" i="2"/>
  <c r="BY8" i="2" l="1"/>
  <c r="BZ9" i="2"/>
  <c r="CA9" i="2" l="1"/>
  <c r="BZ8" i="2"/>
  <c r="CA8" i="2" l="1"/>
  <c r="CB9" i="2"/>
  <c r="CB8" i="2" l="1"/>
  <c r="CC9" i="2"/>
  <c r="CD9" i="2" l="1"/>
  <c r="CC8" i="2"/>
  <c r="CE9" i="2" l="1"/>
  <c r="CD8" i="2"/>
  <c r="CE8" i="2" l="1"/>
  <c r="CF9" i="2"/>
  <c r="CG9" i="2" l="1"/>
  <c r="CF8" i="2"/>
  <c r="CH9" i="2" l="1"/>
  <c r="CG8" i="2"/>
  <c r="CH8" i="2" l="1"/>
  <c r="CI9" i="2"/>
  <c r="CI8" i="2" l="1"/>
  <c r="CJ9" i="2"/>
  <c r="CK9" i="2" l="1"/>
  <c r="CJ8" i="2"/>
  <c r="CK8" i="2" l="1"/>
  <c r="CL9" i="2"/>
  <c r="CL8" i="2" l="1"/>
  <c r="CM9" i="2"/>
  <c r="CM8" i="2" l="1"/>
  <c r="CN9" i="2"/>
  <c r="CO9" i="2" l="1"/>
  <c r="CN8" i="2"/>
  <c r="CP9" i="2" l="1"/>
  <c r="CO8" i="2"/>
  <c r="CP8" i="2" l="1"/>
  <c r="CQ9" i="2"/>
  <c r="CQ8" i="2" l="1"/>
  <c r="CR9" i="2"/>
  <c r="CR8" i="2" l="1"/>
  <c r="CS9" i="2"/>
  <c r="CT9" i="2" l="1"/>
  <c r="CS8" i="2"/>
  <c r="CT8" i="2" l="1"/>
  <c r="CU9" i="2"/>
  <c r="CV9" i="2" l="1"/>
  <c r="CU8" i="2"/>
  <c r="CW9" i="2" l="1"/>
  <c r="CV8" i="2"/>
  <c r="CX9" i="2" l="1"/>
  <c r="CW8" i="2"/>
  <c r="CX8" i="2" l="1"/>
  <c r="CY9" i="2"/>
  <c r="CZ9" i="2" l="1"/>
  <c r="CY8" i="2"/>
  <c r="CZ8" i="2" l="1"/>
  <c r="DA9" i="2"/>
  <c r="DB9" i="2" l="1"/>
  <c r="DA8" i="2"/>
  <c r="DC9" i="2" l="1"/>
  <c r="DB8" i="2"/>
  <c r="DC8" i="2" l="1"/>
  <c r="DD9" i="2"/>
  <c r="DE9" i="2" l="1"/>
  <c r="DD8" i="2"/>
  <c r="DE8" i="2" l="1"/>
  <c r="DF9" i="2"/>
  <c r="DF8" i="2" l="1"/>
  <c r="DG9" i="2"/>
  <c r="DG8" i="2" l="1"/>
  <c r="DH9" i="2"/>
  <c r="DI9" i="2" l="1"/>
  <c r="DI8" i="2" s="1"/>
  <c r="DH8" i="2"/>
</calcChain>
</file>

<file path=xl/sharedStrings.xml><?xml version="1.0" encoding="utf-8"?>
<sst xmlns="http://schemas.openxmlformats.org/spreadsheetml/2006/main" count="651" uniqueCount="301">
  <si>
    <t>TÍTULO DEL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</si>
  <si>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</si>
  <si>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</si>
  <si>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</si>
  <si>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</si>
  <si>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</si>
  <si>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</si>
  <si>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</si>
  <si>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</si>
  <si>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</si>
  <si>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</si>
  <si>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</si>
  <si>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</si>
  <si>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</si>
  <si>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</si>
  <si>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</si>
  <si>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</si>
  <si>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</si>
  <si>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</si>
  <si>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</si>
  <si>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</si>
  <si>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</si>
  <si>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</si>
  <si>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</si>
  <si>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</si>
  <si>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EN DÍAS</t>
  </si>
  <si>
    <t>ÍNTEGRO</t>
  </si>
  <si>
    <t>R</t>
  </si>
  <si>
    <t>Análisis del Plan de Negocios</t>
  </si>
  <si>
    <t>RESPONSABLE</t>
  </si>
  <si>
    <t>Planificación y Análisis</t>
  </si>
  <si>
    <t>Levantamiento de Requisitos</t>
  </si>
  <si>
    <t>Análisis de Requisitos</t>
  </si>
  <si>
    <t>Identificación de Casos de Uso</t>
  </si>
  <si>
    <t>Identificación de las Historias de Usuario</t>
  </si>
  <si>
    <t>Jefe de Proyecto</t>
  </si>
  <si>
    <t>Analista</t>
  </si>
  <si>
    <t>Diseño</t>
  </si>
  <si>
    <t>Diseño de la Arquitectura del Sistema</t>
  </si>
  <si>
    <t>Diseño de la Base de Datos</t>
  </si>
  <si>
    <t>Diseño de la Interfaz del Usuario</t>
  </si>
  <si>
    <t>Arquitecto de Software</t>
  </si>
  <si>
    <t>Arquitecto de Datos</t>
  </si>
  <si>
    <t>Diseñador UI</t>
  </si>
  <si>
    <t>Desarrollo e Implementación</t>
  </si>
  <si>
    <t>Sprint Gestión de Clientes</t>
  </si>
  <si>
    <t>Sprint Gestión de Proveedores</t>
  </si>
  <si>
    <t>Sprint Gestión de Productos</t>
  </si>
  <si>
    <t>Desarrolladores</t>
  </si>
  <si>
    <t>Pruebas y Verificación</t>
  </si>
  <si>
    <t>Creación de Casos de Prueba</t>
  </si>
  <si>
    <t>Implementación de Pruebas</t>
  </si>
  <si>
    <t>Reporte de Errores</t>
  </si>
  <si>
    <t>Corrección de Errores y Validación en el Proyecto</t>
  </si>
  <si>
    <t>Entrega y Despliegue</t>
  </si>
  <si>
    <t>Despliegue y presentación del proyecto</t>
  </si>
  <si>
    <t>Documentador</t>
  </si>
  <si>
    <t>Tester</t>
  </si>
  <si>
    <t>EDocumentación Técnica y Manual de Usuario</t>
  </si>
  <si>
    <t>CRONOGRAMA DE ACTIVIDADES PARA EL SISTEMA DE GESTIÓN DE VENTAS E INVENTARIO PARA NEGOCIO POPULAR</t>
  </si>
  <si>
    <t>SISTEMA DE GESTIÓN DE VENTAS E INVENTARIO PARA NEGOCIO POPULAR</t>
  </si>
  <si>
    <t>RESPONSABLES</t>
  </si>
  <si>
    <t>CRISTIAN TELLO - CARLOS ROMERO</t>
  </si>
  <si>
    <t>ID</t>
  </si>
  <si>
    <t>Tema</t>
  </si>
  <si>
    <t>Como un..</t>
  </si>
  <si>
    <t>Necesito</t>
  </si>
  <si>
    <t>así podre...</t>
  </si>
  <si>
    <t>notas</t>
  </si>
  <si>
    <t>Prioridad</t>
  </si>
  <si>
    <t>Status</t>
  </si>
  <si>
    <t>REQ001</t>
  </si>
  <si>
    <t>Ingresar cliente</t>
  </si>
  <si>
    <t>Administrador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</si>
  <si>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</si>
  <si>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</si>
  <si>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</si>
  <si>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</si>
  <si>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</si>
  <si>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</si>
  <si>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</si>
  <si>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</si>
  <si>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</si>
  <si>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REQ002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</si>
  <si>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</si>
  <si>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</si>
  <si>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</si>
  <si>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</si>
  <si>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</si>
  <si>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REQ003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</si>
  <si>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</si>
  <si>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</si>
  <si>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</si>
  <si>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</si>
  <si>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</si>
  <si>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REQ004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</si>
  <si>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</si>
  <si>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</si>
  <si>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</si>
  <si>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</si>
  <si>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</si>
  <si>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>REQ005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</si>
  <si>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</si>
  <si>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</si>
  <si>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</si>
  <si>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</si>
  <si>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</si>
  <si>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REQ006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</si>
  <si>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</si>
  <si>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</si>
  <si>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</si>
  <si>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</si>
  <si>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</si>
  <si>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>REQ007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</si>
  <si>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</si>
  <si>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</si>
  <si>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</si>
  <si>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</si>
  <si>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</si>
  <si>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</si>
  <si>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</si>
  <si>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</si>
  <si>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</si>
  <si>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</si>
  <si>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</si>
  <si>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</si>
  <si>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REQ009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</si>
  <si>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</si>
  <si>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</si>
  <si>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</si>
  <si>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</si>
  <si>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</si>
  <si>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</si>
  <si>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</si>
  <si>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</si>
  <si>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</si>
  <si>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</si>
  <si>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</si>
  <si>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</si>
  <si>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</si>
  <si>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</si>
  <si>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</si>
  <si>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</si>
  <si>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</si>
  <si>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</si>
  <si>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</si>
  <si>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</si>
  <si>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</si>
  <si>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</si>
  <si>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</si>
  <si>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</si>
  <si>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</si>
  <si>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</si>
  <si>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</si>
  <si>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necesito</t>
  </si>
  <si>
    <t>asi podre...</t>
  </si>
  <si>
    <t>prioridad</t>
  </si>
  <si>
    <t>estatus</t>
  </si>
  <si>
    <t>CLENTE</t>
  </si>
  <si>
    <t xml:space="preserve">Crear clientes </t>
  </si>
  <si>
    <t xml:space="preserve">Crear clientes y guardar su informacion </t>
  </si>
  <si>
    <t>ALTA</t>
  </si>
  <si>
    <t>TERMINADA</t>
  </si>
  <si>
    <t>CLIENTE</t>
  </si>
  <si>
    <t>Actualizar informacion de clientes</t>
  </si>
  <si>
    <t>Modificar informacion de los clientes</t>
  </si>
  <si>
    <t>Inactivar clientes</t>
  </si>
  <si>
    <t>Desactivar un cliente no frecuente</t>
  </si>
  <si>
    <t>Buscar clientes</t>
  </si>
  <si>
    <t xml:space="preserve">Buscar información de un cliente de forma ágil </t>
  </si>
  <si>
    <t>PROVEEDOR</t>
  </si>
  <si>
    <t>Crear proveedores</t>
  </si>
  <si>
    <t>Registrar información de proveedores al sistema y que productos venden</t>
  </si>
  <si>
    <t>Actualizar informacion de proveedores</t>
  </si>
  <si>
    <t>Modificar información de proveedores</t>
  </si>
  <si>
    <t>Inactivar proveedores</t>
  </si>
  <si>
    <t>Desactivar el uso de ese proveedor para el sistema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</si>
  <si>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</si>
  <si>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</si>
  <si>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</si>
  <si>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</si>
  <si>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</si>
  <si>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</si>
  <si>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</si>
  <si>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</si>
  <si>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</si>
  <si>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</si>
  <si>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</si>
  <si>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</si>
  <si>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</si>
  <si>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Desarrollador 1</t>
  </si>
  <si>
    <t>Desarrollador 2</t>
  </si>
  <si>
    <t>Desarrollador 3</t>
  </si>
  <si>
    <t>Desarrollador 4</t>
  </si>
  <si>
    <t>No</t>
  </si>
  <si>
    <t>Actividad</t>
  </si>
  <si>
    <t>Desarrollador</t>
  </si>
  <si>
    <t>Cliente</t>
  </si>
  <si>
    <t>Recopilación de Requisitos</t>
  </si>
  <si>
    <t>Validación de Requisitos</t>
  </si>
  <si>
    <t>Diseño de Arquitectura del Sistema</t>
  </si>
  <si>
    <t>Diseño de la Interfaz de Usuario</t>
  </si>
  <si>
    <t>Implementación: Gestión de Clientes</t>
  </si>
  <si>
    <t>Implementación: Gestión de Proveedores</t>
  </si>
  <si>
    <t>I</t>
  </si>
  <si>
    <t>Implementación: Gestión de Productos</t>
  </si>
  <si>
    <t>Pruebas de Integración</t>
  </si>
  <si>
    <t>Pruebas de Aceptación</t>
  </si>
  <si>
    <t>Documentación Técnica y Manual de Usuario</t>
  </si>
  <si>
    <t>A</t>
  </si>
  <si>
    <t>C</t>
  </si>
  <si>
    <t>Responsable</t>
  </si>
  <si>
    <t>Aprobador</t>
  </si>
  <si>
    <t>Consultado</t>
  </si>
  <si>
    <t>Informado</t>
  </si>
  <si>
    <t>MATRIZ RACI PARA EL SISTEMA DE GESTIÓN DE VENTAS E INVENTARIO PARA NEGOCIO POPULAR</t>
  </si>
  <si>
    <t>QUINTA FASE</t>
  </si>
  <si>
    <t>SEXTA FASE</t>
  </si>
  <si>
    <t>SÉPTIMA FASE</t>
  </si>
  <si>
    <t>Matriz de Comunicaciones</t>
  </si>
  <si>
    <t>Proyecto:</t>
  </si>
  <si>
    <t>Elemento de la EDT</t>
  </si>
  <si>
    <t>Objetivo</t>
  </si>
  <si>
    <t>Usuario</t>
  </si>
  <si>
    <t>Responsabilidad</t>
  </si>
  <si>
    <t>Tiempo</t>
  </si>
  <si>
    <t>¿Qué comunicamos?</t>
  </si>
  <si>
    <t>¿Por qué?</t>
  </si>
  <si>
    <t>Método de Comunicación</t>
  </si>
  <si>
    <t>Fecha inicial</t>
  </si>
  <si>
    <t>Frecuencia</t>
  </si>
  <si>
    <t>Sistema de gestión de ventas e inventario para negocio popular</t>
  </si>
  <si>
    <t>Preparación (Responsable de elaboración)</t>
  </si>
  <si>
    <t>Envío (Responsable de envío)</t>
  </si>
  <si>
    <t>1.2 Levantamiento de Requisitos</t>
  </si>
  <si>
    <t>1.5 Historias de Usuario</t>
  </si>
  <si>
    <t>1.1 Análisis del Plan de Negocios</t>
  </si>
  <si>
    <t>5.2 Documentación Técnica y Manual</t>
  </si>
  <si>
    <t>2.1 Diseño de la Arquitectura</t>
  </si>
  <si>
    <t>2.2 Diseño de la Base de Datos</t>
  </si>
  <si>
    <t>2.3 Diseño de la Interfaz de Usuario</t>
  </si>
  <si>
    <t>3.1 Sprint Gestión de Clientes</t>
  </si>
  <si>
    <t>3.2 Sprint Gestión de Proveedores</t>
  </si>
  <si>
    <t>3.3 Sprint Gestión de Productos</t>
  </si>
  <si>
    <t>4.1 Creación de Casos de Prueba</t>
  </si>
  <si>
    <t>4.4 Corrección de Errores</t>
  </si>
  <si>
    <t>5.1 Despliegue y Presentación</t>
  </si>
  <si>
    <t>Manual técnico y de usuario</t>
  </si>
  <si>
    <t>Presentación del sistema al cliente</t>
  </si>
  <si>
    <t>Errores corregidos y estado del sistema</t>
  </si>
  <si>
    <t>Casos de prueba definidos</t>
  </si>
  <si>
    <t>Avances, bloqueos y entregables del sprint</t>
  </si>
  <si>
    <t>Prototipos de las pantallas y flujo de navegación</t>
  </si>
  <si>
    <t>Modelo entidad-relación y estructura de la base de datos</t>
  </si>
  <si>
    <t>Progreso del diseño de la arquitectura del sistema</t>
  </si>
  <si>
    <t>Historias de usuario validadas</t>
  </si>
  <si>
    <t>Avances en los requisitos recopilados</t>
  </si>
  <si>
    <t>Objetivos y alcance inicial del proyecto</t>
  </si>
  <si>
    <t>Garantizar que se identifiquen las necesidades correctas</t>
  </si>
  <si>
    <t>Alinear expectativas del equipo con los objetivos del proyecto</t>
  </si>
  <si>
    <t>Asegurar que las funcionalidades están alineadas con los requisitos</t>
  </si>
  <si>
    <t>Revisar y validar el diseño técnico</t>
  </si>
  <si>
    <t>Garantizar que la base de datos soporte los requisitos funcionales</t>
  </si>
  <si>
    <t>Validar que el diseño cumple con las expectativas de usabilidad del cliente</t>
  </si>
  <si>
    <t>Garantizar que las funcionalidades para clientes están completas y validadas</t>
  </si>
  <si>
    <t>Garantizar que las funcionalidades para proveedores están completas y validadas</t>
  </si>
  <si>
    <t>Garantizar que las funcionalidades para productos están completas y validadas</t>
  </si>
  <si>
    <t>Validar que las pruebas cubran los escenarios necesarios</t>
  </si>
  <si>
    <t>Garantizar la solución de errores reportados en pruebas</t>
  </si>
  <si>
    <t>Entregar el sistema final y recopilar retroalimentación</t>
  </si>
  <si>
    <t>Proveer al cliente con documentación completa del sistema</t>
  </si>
  <si>
    <t>Jefe de Proyecto, Tester</t>
  </si>
  <si>
    <t>Desarrolladores, Tester</t>
  </si>
  <si>
    <t>Cliente, Jefe de Proyecto</t>
  </si>
  <si>
    <t>Desarrolladores, Jefe de Proyecto</t>
  </si>
  <si>
    <t>Jefe de Proyecto, Desarrolladores</t>
  </si>
  <si>
    <t>Cliente, Equipo Técnico</t>
  </si>
  <si>
    <t>Chat/Correo</t>
  </si>
  <si>
    <t>Documento formal</t>
  </si>
  <si>
    <t>Reunión inicial virtual</t>
  </si>
  <si>
    <t>Revisión virtual</t>
  </si>
  <si>
    <t>Reunión de sprint</t>
  </si>
  <si>
    <t>Documento técnico</t>
  </si>
  <si>
    <t>Reunión final presencial</t>
  </si>
  <si>
    <t>Entrega formal</t>
  </si>
  <si>
    <t>16/03/2024</t>
  </si>
  <si>
    <t>Una vez</t>
  </si>
  <si>
    <t>Líder Técnico</t>
  </si>
  <si>
    <t>21/11/2023</t>
  </si>
  <si>
    <t>16/11/2023</t>
  </si>
  <si>
    <t>14/12/2023</t>
  </si>
  <si>
    <t>20/12/2023</t>
  </si>
  <si>
    <t>18/02/2024</t>
  </si>
  <si>
    <t>26/02/2024</t>
  </si>
  <si>
    <t>14/03/2024</t>
  </si>
  <si>
    <t>Diario durante la tarea</t>
  </si>
  <si>
    <t>Al inicio y al cierre</t>
  </si>
  <si>
    <t>Semanal</t>
  </si>
  <si>
    <t>Equipo involucrado</t>
  </si>
  <si>
    <t>Equipo de Desarrollo</t>
  </si>
  <si>
    <t>¿A quién va dirigido?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</si>
</sst>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"/>
  </numFmts>
  <fonts count="2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00000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Roboto"/>
    </font>
    <font>
      <b/>
      <sz val="11"/>
      <color theme="0"/>
      <name val="Corbel"/>
      <family val="2"/>
      <scheme val="minor"/>
    </font>
    <font>
      <sz val="10"/>
      <color theme="1"/>
      <name val="Corbe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2092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7" borderId="7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center" vertical="top" wrapText="1"/>
    </xf>
    <xf numFmtId="0" fontId="8" fillId="11" borderId="6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16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2" borderId="1" xfId="0" applyFont="1" applyFill="1" applyBorder="1"/>
    <xf numFmtId="0" fontId="5" fillId="0" borderId="3" xfId="0" applyFont="1" applyBorder="1"/>
    <xf numFmtId="0" fontId="5" fillId="16" borderId="1" xfId="0" applyFont="1" applyFill="1" applyBorder="1"/>
    <xf numFmtId="0" fontId="5" fillId="6" borderId="1" xfId="0" applyFont="1" applyFill="1" applyBorder="1"/>
    <xf numFmtId="0" fontId="5" fillId="0" borderId="16" xfId="0" applyFont="1" applyBorder="1"/>
    <xf numFmtId="0" fontId="5" fillId="15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12" borderId="19" xfId="0" applyFont="1" applyFill="1" applyBorder="1"/>
    <xf numFmtId="0" fontId="5" fillId="0" borderId="20" xfId="0" applyFont="1" applyBorder="1"/>
    <xf numFmtId="0" fontId="5" fillId="16" borderId="19" xfId="0" applyFont="1" applyFill="1" applyBorder="1"/>
    <xf numFmtId="0" fontId="5" fillId="6" borderId="19" xfId="0" applyFont="1" applyFill="1" applyBorder="1"/>
    <xf numFmtId="0" fontId="5" fillId="0" borderId="21" xfId="0" applyFont="1" applyBorder="1"/>
    <xf numFmtId="0" fontId="5" fillId="8" borderId="1" xfId="0" applyFont="1" applyFill="1" applyBorder="1"/>
    <xf numFmtId="0" fontId="5" fillId="8" borderId="19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7" borderId="0" xfId="0" applyFont="1" applyFill="1" applyAlignment="1">
      <alignment vertical="center"/>
    </xf>
    <xf numFmtId="0" fontId="5" fillId="17" borderId="0" xfId="0" applyFont="1" applyFill="1" applyAlignment="1">
      <alignment horizontal="left" vertical="center" wrapText="1" indent="1"/>
    </xf>
    <xf numFmtId="49" fontId="5" fillId="8" borderId="15" xfId="0" applyNumberFormat="1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left" vertical="center" indent="2"/>
    </xf>
    <xf numFmtId="1" fontId="5" fillId="7" borderId="5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" fontId="5" fillId="7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7" borderId="22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7" fillId="7" borderId="24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 vertical="top" wrapText="1"/>
    </xf>
    <xf numFmtId="9" fontId="8" fillId="7" borderId="26" xfId="1" applyFont="1" applyFill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7" borderId="16" xfId="1" applyFont="1" applyFill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7" fillId="12" borderId="27" xfId="0" applyFont="1" applyFill="1" applyBorder="1" applyAlignment="1">
      <alignment horizontal="left" vertical="center" wrapText="1" indent="1"/>
    </xf>
    <xf numFmtId="0" fontId="7" fillId="12" borderId="27" xfId="0" applyFont="1" applyFill="1" applyBorder="1" applyAlignment="1">
      <alignment horizontal="left" vertical="center" indent="1"/>
    </xf>
    <xf numFmtId="0" fontId="7" fillId="12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18" borderId="1" xfId="0" applyFont="1" applyFill="1" applyBorder="1"/>
    <xf numFmtId="0" fontId="5" fillId="19" borderId="1" xfId="0" applyFont="1" applyFill="1" applyBorder="1"/>
    <xf numFmtId="14" fontId="5" fillId="7" borderId="31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 vertical="center"/>
    </xf>
    <xf numFmtId="14" fontId="5" fillId="7" borderId="33" xfId="0" applyNumberFormat="1" applyFont="1" applyFill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7" borderId="34" xfId="0" applyNumberFormat="1" applyFont="1" applyFill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 vertical="center"/>
    </xf>
    <xf numFmtId="164" fontId="5" fillId="12" borderId="23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9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wrapText="1"/>
    </xf>
    <xf numFmtId="0" fontId="7" fillId="7" borderId="30" xfId="0" applyFont="1" applyFill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9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165" fontId="5" fillId="7" borderId="22" xfId="0" applyNumberFormat="1" applyFont="1" applyFill="1" applyBorder="1"/>
    <xf numFmtId="165" fontId="5" fillId="7" borderId="1" xfId="0" applyNumberFormat="1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8" borderId="39" xfId="0" applyFont="1" applyFill="1" applyBorder="1" applyAlignment="1">
      <alignment horizontal="left" vertical="center" indent="1"/>
    </xf>
    <xf numFmtId="0" fontId="5" fillId="8" borderId="17" xfId="0" applyFont="1" applyFill="1" applyBorder="1" applyAlignment="1">
      <alignment horizontal="left" vertical="center" indent="1"/>
    </xf>
    <xf numFmtId="0" fontId="4" fillId="10" borderId="12" xfId="0" applyFont="1" applyFill="1" applyBorder="1" applyAlignment="1">
      <alignment vertical="center"/>
    </xf>
    <xf numFmtId="0" fontId="5" fillId="22" borderId="1" xfId="0" applyFont="1" applyFill="1" applyBorder="1"/>
    <xf numFmtId="0" fontId="5" fillId="22" borderId="19" xfId="0" applyFont="1" applyFill="1" applyBorder="1"/>
    <xf numFmtId="0" fontId="5" fillId="23" borderId="2" xfId="0" applyFont="1" applyFill="1" applyBorder="1"/>
    <xf numFmtId="0" fontId="5" fillId="26" borderId="1" xfId="0" applyFont="1" applyFill="1" applyBorder="1"/>
    <xf numFmtId="0" fontId="5" fillId="26" borderId="2" xfId="0" applyFont="1" applyFill="1" applyBorder="1"/>
    <xf numFmtId="0" fontId="5" fillId="26" borderId="19" xfId="0" applyFont="1" applyFill="1" applyBorder="1"/>
    <xf numFmtId="0" fontId="8" fillId="0" borderId="1" xfId="0" applyFont="1" applyBorder="1"/>
    <xf numFmtId="0" fontId="5" fillId="27" borderId="2" xfId="0" applyFont="1" applyFill="1" applyBorder="1"/>
    <xf numFmtId="0" fontId="5" fillId="30" borderId="1" xfId="0" applyFont="1" applyFill="1" applyBorder="1"/>
    <xf numFmtId="0" fontId="5" fillId="30" borderId="2" xfId="0" applyFont="1" applyFill="1" applyBorder="1"/>
    <xf numFmtId="0" fontId="5" fillId="30" borderId="19" xfId="0" applyFont="1" applyFill="1" applyBorder="1"/>
    <xf numFmtId="0" fontId="5" fillId="28" borderId="18" xfId="0" applyFont="1" applyFill="1" applyBorder="1"/>
    <xf numFmtId="0" fontId="11" fillId="31" borderId="40" xfId="0" applyFont="1" applyFill="1" applyBorder="1"/>
    <xf numFmtId="0" fontId="13" fillId="0" borderId="0" xfId="0" applyFont="1" applyAlignment="1">
      <alignment horizontal="center"/>
    </xf>
    <xf numFmtId="0" fontId="14" fillId="32" borderId="4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33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/>
    </xf>
    <xf numFmtId="0" fontId="14" fillId="35" borderId="41" xfId="0" applyFont="1" applyFill="1" applyBorder="1" applyAlignment="1">
      <alignment horizontal="center" vertical="center" wrapText="1"/>
    </xf>
    <xf numFmtId="0" fontId="14" fillId="35" borderId="41" xfId="0" applyFont="1" applyFill="1" applyBorder="1" applyAlignment="1">
      <alignment horizontal="center" wrapText="1"/>
    </xf>
    <xf numFmtId="0" fontId="13" fillId="36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7" fillId="37" borderId="4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8" fillId="17" borderId="0" xfId="0" applyFont="1" applyFill="1" applyAlignment="1">
      <alignment horizontal="right"/>
    </xf>
    <xf numFmtId="0" fontId="19" fillId="0" borderId="0" xfId="0" applyFont="1" applyAlignment="1">
      <alignment vertical="top"/>
    </xf>
    <xf numFmtId="0" fontId="19" fillId="0" borderId="45" xfId="0" applyFont="1" applyBorder="1" applyAlignment="1">
      <alignment horizontal="center" vertical="center" wrapText="1"/>
    </xf>
    <xf numFmtId="0" fontId="0" fillId="0" borderId="0" xfId="0" applyBorder="1"/>
    <xf numFmtId="0" fontId="0" fillId="0" borderId="54" xfId="0" applyBorder="1"/>
    <xf numFmtId="14" fontId="19" fillId="0" borderId="45" xfId="0" applyNumberFormat="1" applyFont="1" applyBorder="1" applyAlignment="1">
      <alignment horizontal="center" vertical="center" wrapText="1"/>
    </xf>
    <xf numFmtId="0" fontId="4" fillId="24" borderId="10" xfId="0" applyFont="1" applyFill="1" applyBorder="1" applyAlignment="1">
      <alignment horizontal="center" vertical="center"/>
    </xf>
    <xf numFmtId="0" fontId="0" fillId="24" borderId="37" xfId="0" applyFill="1" applyBorder="1"/>
    <xf numFmtId="0" fontId="0" fillId="24" borderId="38" xfId="0" applyFill="1" applyBorder="1"/>
    <xf numFmtId="0" fontId="4" fillId="25" borderId="14" xfId="0" applyFont="1" applyFill="1" applyBorder="1" applyAlignment="1">
      <alignment horizontal="center" vertical="center"/>
    </xf>
    <xf numFmtId="0" fontId="0" fillId="25" borderId="36" xfId="0" applyFill="1" applyBorder="1"/>
    <xf numFmtId="0" fontId="0" fillId="25" borderId="12" xfId="0" applyFill="1" applyBorder="1"/>
    <xf numFmtId="0" fontId="4" fillId="25" borderId="13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0" fillId="28" borderId="37" xfId="0" applyFill="1" applyBorder="1"/>
    <xf numFmtId="0" fontId="0" fillId="28" borderId="38" xfId="0" applyFill="1" applyBorder="1"/>
    <xf numFmtId="0" fontId="4" fillId="29" borderId="14" xfId="0" applyFont="1" applyFill="1" applyBorder="1" applyAlignment="1">
      <alignment horizontal="center" vertical="center"/>
    </xf>
    <xf numFmtId="0" fontId="0" fillId="29" borderId="36" xfId="0" applyFill="1" applyBorder="1"/>
    <xf numFmtId="0" fontId="0" fillId="29" borderId="12" xfId="0" applyFill="1" applyBorder="1"/>
    <xf numFmtId="0" fontId="4" fillId="20" borderId="10" xfId="0" applyFont="1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/>
    <xf numFmtId="0" fontId="4" fillId="21" borderId="14" xfId="0" applyFont="1" applyFill="1" applyBorder="1" applyAlignment="1">
      <alignment horizontal="center" vertical="center"/>
    </xf>
    <xf numFmtId="0" fontId="0" fillId="21" borderId="36" xfId="0" applyFill="1" applyBorder="1"/>
    <xf numFmtId="0" fontId="0" fillId="21" borderId="12" xfId="0" applyFill="1" applyBorder="1"/>
    <xf numFmtId="0" fontId="4" fillId="21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12" xfId="0" applyBorder="1"/>
    <xf numFmtId="0" fontId="4" fillId="9" borderId="1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4" fillId="1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4" fillId="35" borderId="42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34" borderId="42" xfId="0" applyFont="1" applyFill="1" applyBorder="1" applyAlignment="1">
      <alignment horizontal="center" vertical="center" wrapText="1"/>
    </xf>
    <xf numFmtId="0" fontId="14" fillId="33" borderId="42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942092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DI35"/>
  <sheetViews>
    <sheetView showGridLines="0" workbookViewId="0">
      <pane ySplit="8" topLeftCell="A9" activePane="bottomLeft" state="frozen"/>
      <selection pane="bottomLeft" activeCell="C13" sqref="C13"/>
    </sheetView>
  </sheetViews>
  <sheetFormatPr defaultColWidth="10.796875" defaultRowHeight="15.6" x14ac:dyDescent="0.3"/>
  <cols>
    <col min="1" max="1" width="2.5" customWidth="1"/>
    <col min="2" max="2" width="14.5" customWidth="1"/>
    <col min="3" max="3" width="30.296875" customWidth="1"/>
    <col min="4" max="4" width="15.796875" bestFit="1" customWidth="1"/>
    <col min="5" max="7" width="9.796875" customWidth="1"/>
    <col min="8" max="8" width="14.5" customWidth="1"/>
    <col min="9" max="113" width="4.19921875" customWidth="1"/>
  </cols>
  <sheetData>
    <row r="1" spans="2:113" s="34" customFormat="1" ht="49.95" customHeight="1" x14ac:dyDescent="0.3"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Q1" s="36"/>
      <c r="R1" s="36"/>
      <c r="S1" s="36"/>
    </row>
    <row r="2" spans="2:113" s="1" customFormat="1" ht="40.200000000000003" thickBot="1" x14ac:dyDescent="0.3">
      <c r="B2" s="57" t="s">
        <v>0</v>
      </c>
      <c r="C2" s="60" t="s">
        <v>60</v>
      </c>
    </row>
    <row r="3" spans="2:113" s="1" customFormat="1" ht="34.950000000000003" customHeight="1" thickTop="1" thickBot="1" x14ac:dyDescent="0.3">
      <c r="B3" s="59" t="s">
        <v>61</v>
      </c>
      <c r="C3" s="60" t="s">
        <v>62</v>
      </c>
    </row>
    <row r="4" spans="2:113" s="1" customFormat="1" ht="24" customHeight="1" thickTop="1" x14ac:dyDescent="0.25">
      <c r="B4" s="58" t="s">
        <v>1</v>
      </c>
      <c r="C4" s="66">
        <v>45245</v>
      </c>
    </row>
    <row r="5" spans="2:113" s="1" customFormat="1" ht="18" customHeight="1" thickBot="1" x14ac:dyDescent="0.3">
      <c r="B5" s="2"/>
    </row>
    <row r="6" spans="2:113" ht="19.95" customHeight="1" thickBot="1" x14ac:dyDescent="0.35">
      <c r="B6" s="4"/>
      <c r="C6" s="5"/>
      <c r="D6" s="5"/>
      <c r="E6" s="5"/>
      <c r="F6" s="5"/>
      <c r="G6" s="5"/>
      <c r="H6" s="5"/>
      <c r="I6" s="148" t="s">
        <v>2</v>
      </c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50"/>
      <c r="X6" s="151" t="s">
        <v>3</v>
      </c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50"/>
      <c r="AM6" s="152" t="s">
        <v>4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50"/>
      <c r="BB6" s="153" t="s">
        <v>5</v>
      </c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50"/>
      <c r="BQ6" s="138" t="s">
        <v>216</v>
      </c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40"/>
      <c r="CF6" s="125" t="s">
        <v>217</v>
      </c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7"/>
      <c r="CU6" s="132" t="s">
        <v>218</v>
      </c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4"/>
    </row>
    <row r="7" spans="2:113" ht="19.95" customHeight="1" x14ac:dyDescent="0.3">
      <c r="B7" s="6" t="s">
        <v>6</v>
      </c>
      <c r="C7" s="7" t="s">
        <v>6</v>
      </c>
      <c r="D7" s="7" t="s">
        <v>6</v>
      </c>
      <c r="E7" s="73" t="s">
        <v>7</v>
      </c>
      <c r="F7" s="74" t="s">
        <v>8</v>
      </c>
      <c r="G7" s="8" t="s">
        <v>9</v>
      </c>
      <c r="H7" s="51" t="s">
        <v>10</v>
      </c>
      <c r="I7" s="154" t="s">
        <v>11</v>
      </c>
      <c r="J7" s="146"/>
      <c r="K7" s="146"/>
      <c r="L7" s="146"/>
      <c r="M7" s="147"/>
      <c r="N7" s="155" t="s">
        <v>12</v>
      </c>
      <c r="O7" s="146"/>
      <c r="P7" s="146"/>
      <c r="Q7" s="146"/>
      <c r="R7" s="147"/>
      <c r="S7" s="155" t="s">
        <v>13</v>
      </c>
      <c r="T7" s="146"/>
      <c r="U7" s="146"/>
      <c r="V7" s="146"/>
      <c r="W7" s="147"/>
      <c r="X7" s="156" t="s">
        <v>14</v>
      </c>
      <c r="Y7" s="146"/>
      <c r="Z7" s="146"/>
      <c r="AA7" s="146"/>
      <c r="AB7" s="147"/>
      <c r="AC7" s="157" t="s">
        <v>15</v>
      </c>
      <c r="AD7" s="146"/>
      <c r="AE7" s="146"/>
      <c r="AF7" s="146"/>
      <c r="AG7" s="147"/>
      <c r="AH7" s="157" t="s">
        <v>16</v>
      </c>
      <c r="AI7" s="146"/>
      <c r="AJ7" s="146"/>
      <c r="AK7" s="146"/>
      <c r="AL7" s="147"/>
      <c r="AM7" s="158" t="s">
        <v>17</v>
      </c>
      <c r="AN7" s="146"/>
      <c r="AO7" s="146"/>
      <c r="AP7" s="146"/>
      <c r="AQ7" s="147"/>
      <c r="AR7" s="159" t="s">
        <v>18</v>
      </c>
      <c r="AS7" s="146"/>
      <c r="AT7" s="146"/>
      <c r="AU7" s="146"/>
      <c r="AV7" s="147"/>
      <c r="AW7" s="159" t="s">
        <v>19</v>
      </c>
      <c r="AX7" s="146"/>
      <c r="AY7" s="146"/>
      <c r="AZ7" s="146"/>
      <c r="BA7" s="147"/>
      <c r="BB7" s="160" t="s">
        <v>20</v>
      </c>
      <c r="BC7" s="146"/>
      <c r="BD7" s="146"/>
      <c r="BE7" s="146"/>
      <c r="BF7" s="147"/>
      <c r="BG7" s="145" t="s">
        <v>21</v>
      </c>
      <c r="BH7" s="146"/>
      <c r="BI7" s="146"/>
      <c r="BJ7" s="146"/>
      <c r="BK7" s="147"/>
      <c r="BL7" s="145" t="s">
        <v>22</v>
      </c>
      <c r="BM7" s="146"/>
      <c r="BN7" s="146"/>
      <c r="BO7" s="146"/>
      <c r="BP7" s="147"/>
      <c r="BQ7" s="141" t="s">
        <v>20</v>
      </c>
      <c r="BR7" s="142"/>
      <c r="BS7" s="142"/>
      <c r="BT7" s="142"/>
      <c r="BU7" s="143"/>
      <c r="BV7" s="144" t="s">
        <v>21</v>
      </c>
      <c r="BW7" s="142"/>
      <c r="BX7" s="142"/>
      <c r="BY7" s="142"/>
      <c r="BZ7" s="143"/>
      <c r="CA7" s="144" t="s">
        <v>22</v>
      </c>
      <c r="CB7" s="142"/>
      <c r="CC7" s="142"/>
      <c r="CD7" s="142"/>
      <c r="CE7" s="143"/>
      <c r="CF7" s="128" t="s">
        <v>20</v>
      </c>
      <c r="CG7" s="129"/>
      <c r="CH7" s="129"/>
      <c r="CI7" s="129"/>
      <c r="CJ7" s="130"/>
      <c r="CK7" s="131" t="s">
        <v>21</v>
      </c>
      <c r="CL7" s="129"/>
      <c r="CM7" s="129"/>
      <c r="CN7" s="129"/>
      <c r="CO7" s="130"/>
      <c r="CP7" s="131" t="s">
        <v>22</v>
      </c>
      <c r="CQ7" s="129"/>
      <c r="CR7" s="129"/>
      <c r="CS7" s="129"/>
      <c r="CT7" s="130"/>
      <c r="CU7" s="135" t="s">
        <v>20</v>
      </c>
      <c r="CV7" s="136"/>
      <c r="CW7" s="136"/>
      <c r="CX7" s="136"/>
      <c r="CY7" s="137"/>
      <c r="CZ7" s="135" t="s">
        <v>21</v>
      </c>
      <c r="DA7" s="136"/>
      <c r="DB7" s="136"/>
      <c r="DC7" s="136"/>
      <c r="DD7" s="137"/>
      <c r="DE7" s="135" t="s">
        <v>22</v>
      </c>
      <c r="DF7" s="136"/>
      <c r="DG7" s="136"/>
      <c r="DH7" s="136"/>
      <c r="DI7" s="137"/>
    </row>
    <row r="8" spans="2:113" ht="16.2" thickBot="1" x14ac:dyDescent="0.35">
      <c r="B8" s="9" t="s">
        <v>23</v>
      </c>
      <c r="C8" s="10" t="s">
        <v>24</v>
      </c>
      <c r="D8" s="10" t="s">
        <v>29</v>
      </c>
      <c r="E8" s="75" t="s">
        <v>1</v>
      </c>
      <c r="F8" s="76" t="s">
        <v>1</v>
      </c>
      <c r="G8" s="11" t="s">
        <v>25</v>
      </c>
      <c r="H8" s="52" t="s">
        <v>26</v>
      </c>
      <c r="I8" s="12" t="str">
        <f>TEXT(I9,"ddd")</f>
        <v>Thu</v>
      </c>
      <c r="J8" s="12" t="str">
        <f t="shared" ref="J8:BP8" si="0">TEXT(J9,"ddd")</f>
        <v>Fri</v>
      </c>
      <c r="K8" s="12" t="str">
        <f t="shared" si="0"/>
        <v>Sat</v>
      </c>
      <c r="L8" s="12" t="str">
        <f t="shared" si="0"/>
        <v>Sun</v>
      </c>
      <c r="M8" s="12" t="str">
        <f t="shared" si="0"/>
        <v>Mon</v>
      </c>
      <c r="N8" s="12" t="str">
        <f t="shared" si="0"/>
        <v>Tue</v>
      </c>
      <c r="O8" s="12" t="str">
        <f t="shared" si="0"/>
        <v>Wed</v>
      </c>
      <c r="P8" s="12" t="str">
        <f t="shared" si="0"/>
        <v>Thu</v>
      </c>
      <c r="Q8" s="12" t="str">
        <f t="shared" si="0"/>
        <v>Fri</v>
      </c>
      <c r="R8" s="12" t="str">
        <f t="shared" si="0"/>
        <v>Sat</v>
      </c>
      <c r="S8" s="12" t="str">
        <f t="shared" si="0"/>
        <v>Sun</v>
      </c>
      <c r="T8" s="12" t="str">
        <f t="shared" si="0"/>
        <v>Mon</v>
      </c>
      <c r="U8" s="12" t="str">
        <f t="shared" si="0"/>
        <v>Tue</v>
      </c>
      <c r="V8" s="12" t="str">
        <f t="shared" si="0"/>
        <v>Wed</v>
      </c>
      <c r="W8" s="12" t="str">
        <f t="shared" si="0"/>
        <v>Thu</v>
      </c>
      <c r="X8" s="12" t="str">
        <f t="shared" si="0"/>
        <v>Fri</v>
      </c>
      <c r="Y8" s="12" t="str">
        <f t="shared" si="0"/>
        <v>Sat</v>
      </c>
      <c r="Z8" s="12" t="str">
        <f t="shared" si="0"/>
        <v>Sun</v>
      </c>
      <c r="AA8" s="12" t="str">
        <f t="shared" si="0"/>
        <v>Mon</v>
      </c>
      <c r="AB8" s="12" t="str">
        <f t="shared" si="0"/>
        <v>Tue</v>
      </c>
      <c r="AC8" s="12" t="str">
        <f t="shared" si="0"/>
        <v>Wed</v>
      </c>
      <c r="AD8" s="12" t="str">
        <f t="shared" si="0"/>
        <v>Thu</v>
      </c>
      <c r="AE8" s="12" t="str">
        <f t="shared" si="0"/>
        <v>Fri</v>
      </c>
      <c r="AF8" s="12" t="str">
        <f t="shared" si="0"/>
        <v>Sat</v>
      </c>
      <c r="AG8" s="12" t="str">
        <f t="shared" si="0"/>
        <v>Sun</v>
      </c>
      <c r="AH8" s="12" t="str">
        <f t="shared" si="0"/>
        <v>Mon</v>
      </c>
      <c r="AI8" s="12" t="str">
        <f t="shared" si="0"/>
        <v>Tue</v>
      </c>
      <c r="AJ8" s="12" t="str">
        <f t="shared" si="0"/>
        <v>Wed</v>
      </c>
      <c r="AK8" s="12" t="str">
        <f t="shared" si="0"/>
        <v>Thu</v>
      </c>
      <c r="AL8" s="12" t="str">
        <f t="shared" si="0"/>
        <v>Fri</v>
      </c>
      <c r="AM8" s="12" t="str">
        <f t="shared" si="0"/>
        <v>Sat</v>
      </c>
      <c r="AN8" s="12" t="str">
        <f t="shared" si="0"/>
        <v>Sun</v>
      </c>
      <c r="AO8" s="12" t="str">
        <f t="shared" si="0"/>
        <v>Mon</v>
      </c>
      <c r="AP8" s="12" t="str">
        <f t="shared" si="0"/>
        <v>Tue</v>
      </c>
      <c r="AQ8" s="12" t="str">
        <f t="shared" si="0"/>
        <v>Wed</v>
      </c>
      <c r="AR8" s="12" t="str">
        <f t="shared" si="0"/>
        <v>Thu</v>
      </c>
      <c r="AS8" s="12" t="str">
        <f t="shared" si="0"/>
        <v>Fri</v>
      </c>
      <c r="AT8" s="12" t="str">
        <f t="shared" si="0"/>
        <v>Sat</v>
      </c>
      <c r="AU8" s="12" t="str">
        <f t="shared" si="0"/>
        <v>Sun</v>
      </c>
      <c r="AV8" s="12" t="str">
        <f t="shared" si="0"/>
        <v>Mon</v>
      </c>
      <c r="AW8" s="12" t="str">
        <f t="shared" si="0"/>
        <v>Tue</v>
      </c>
      <c r="AX8" s="12" t="str">
        <f t="shared" si="0"/>
        <v>Wed</v>
      </c>
      <c r="AY8" s="12" t="str">
        <f t="shared" si="0"/>
        <v>Thu</v>
      </c>
      <c r="AZ8" s="12" t="str">
        <f t="shared" si="0"/>
        <v>Fri</v>
      </c>
      <c r="BA8" s="12" t="str">
        <f t="shared" si="0"/>
        <v>Sat</v>
      </c>
      <c r="BB8" s="12" t="str">
        <f t="shared" si="0"/>
        <v>Sun</v>
      </c>
      <c r="BC8" s="12" t="str">
        <f t="shared" si="0"/>
        <v>Mon</v>
      </c>
      <c r="BD8" s="12" t="str">
        <f t="shared" si="0"/>
        <v>Tue</v>
      </c>
      <c r="BE8" s="12" t="str">
        <f t="shared" si="0"/>
        <v>Wed</v>
      </c>
      <c r="BF8" s="12" t="str">
        <f t="shared" si="0"/>
        <v>Thu</v>
      </c>
      <c r="BG8" s="12" t="str">
        <f t="shared" si="0"/>
        <v>Fri</v>
      </c>
      <c r="BH8" s="12" t="str">
        <f t="shared" si="0"/>
        <v>Sat</v>
      </c>
      <c r="BI8" s="12" t="str">
        <f t="shared" si="0"/>
        <v>Sun</v>
      </c>
      <c r="BJ8" s="12" t="str">
        <f t="shared" si="0"/>
        <v>Mon</v>
      </c>
      <c r="BK8" s="12" t="str">
        <f t="shared" si="0"/>
        <v>Tue</v>
      </c>
      <c r="BL8" s="12" t="str">
        <f t="shared" si="0"/>
        <v>Wed</v>
      </c>
      <c r="BM8" s="12" t="str">
        <f t="shared" si="0"/>
        <v>Thu</v>
      </c>
      <c r="BN8" s="12" t="str">
        <f t="shared" si="0"/>
        <v>Fri</v>
      </c>
      <c r="BO8" s="12" t="str">
        <f t="shared" si="0"/>
        <v>Sat</v>
      </c>
      <c r="BP8" s="12" t="str">
        <f t="shared" si="0"/>
        <v>Sun</v>
      </c>
      <c r="BQ8" s="12" t="str">
        <f t="shared" ref="BQ8" si="1">TEXT(BQ9,"ddd")</f>
        <v>Mon</v>
      </c>
      <c r="BR8" s="12" t="str">
        <f t="shared" ref="BR8" si="2">TEXT(BR9,"ddd")</f>
        <v>Tue</v>
      </c>
      <c r="BS8" s="12" t="str">
        <f t="shared" ref="BS8" si="3">TEXT(BS9,"ddd")</f>
        <v>Wed</v>
      </c>
      <c r="BT8" s="12" t="str">
        <f t="shared" ref="BT8" si="4">TEXT(BT9,"ddd")</f>
        <v>Thu</v>
      </c>
      <c r="BU8" s="12" t="str">
        <f t="shared" ref="BU8" si="5">TEXT(BU9,"ddd")</f>
        <v>Fri</v>
      </c>
      <c r="BV8" s="12" t="str">
        <f t="shared" ref="BV8" si="6">TEXT(BV9,"ddd")</f>
        <v>Sat</v>
      </c>
      <c r="BW8" s="12" t="str">
        <f t="shared" ref="BW8" si="7">TEXT(BW9,"ddd")</f>
        <v>Sun</v>
      </c>
      <c r="BX8" s="12" t="str">
        <f t="shared" ref="BX8" si="8">TEXT(BX9,"ddd")</f>
        <v>Mon</v>
      </c>
      <c r="BY8" s="12" t="str">
        <f t="shared" ref="BY8" si="9">TEXT(BY9,"ddd")</f>
        <v>Tue</v>
      </c>
      <c r="BZ8" s="12" t="str">
        <f t="shared" ref="BZ8" si="10">TEXT(BZ9,"ddd")</f>
        <v>Wed</v>
      </c>
      <c r="CA8" s="12" t="str">
        <f t="shared" ref="CA8" si="11">TEXT(CA9,"ddd")</f>
        <v>Thu</v>
      </c>
      <c r="CB8" s="12" t="str">
        <f t="shared" ref="CB8" si="12">TEXT(CB9,"ddd")</f>
        <v>Fri</v>
      </c>
      <c r="CC8" s="12" t="str">
        <f t="shared" ref="CC8" si="13">TEXT(CC9,"ddd")</f>
        <v>Sat</v>
      </c>
      <c r="CD8" s="12" t="str">
        <f t="shared" ref="CD8" si="14">TEXT(CD9,"ddd")</f>
        <v>Sun</v>
      </c>
      <c r="CE8" s="12" t="str">
        <f t="shared" ref="CE8" si="15">TEXT(CE9,"ddd")</f>
        <v>Mon</v>
      </c>
      <c r="CF8" s="12" t="str">
        <f t="shared" ref="CF8" si="16">TEXT(CF9,"ddd")</f>
        <v>Tue</v>
      </c>
      <c r="CG8" s="12" t="str">
        <f t="shared" ref="CG8" si="17">TEXT(CG9,"ddd")</f>
        <v>Wed</v>
      </c>
      <c r="CH8" s="12" t="str">
        <f t="shared" ref="CH8" si="18">TEXT(CH9,"ddd")</f>
        <v>Thu</v>
      </c>
      <c r="CI8" s="12" t="str">
        <f t="shared" ref="CI8" si="19">TEXT(CI9,"ddd")</f>
        <v>Fri</v>
      </c>
      <c r="CJ8" s="12" t="str">
        <f t="shared" ref="CJ8" si="20">TEXT(CJ9,"ddd")</f>
        <v>Sat</v>
      </c>
      <c r="CK8" s="12" t="str">
        <f t="shared" ref="CK8" si="21">TEXT(CK9,"ddd")</f>
        <v>Sun</v>
      </c>
      <c r="CL8" s="12" t="str">
        <f t="shared" ref="CL8" si="22">TEXT(CL9,"ddd")</f>
        <v>Mon</v>
      </c>
      <c r="CM8" s="12" t="str">
        <f t="shared" ref="CM8" si="23">TEXT(CM9,"ddd")</f>
        <v>Tue</v>
      </c>
      <c r="CN8" s="12" t="str">
        <f t="shared" ref="CN8" si="24">TEXT(CN9,"ddd")</f>
        <v>Wed</v>
      </c>
      <c r="CO8" s="12" t="str">
        <f t="shared" ref="CO8" si="25">TEXT(CO9,"ddd")</f>
        <v>Thu</v>
      </c>
      <c r="CP8" s="12" t="str">
        <f t="shared" ref="CP8" si="26">TEXT(CP9,"ddd")</f>
        <v>Fri</v>
      </c>
      <c r="CQ8" s="12" t="str">
        <f t="shared" ref="CQ8" si="27">TEXT(CQ9,"ddd")</f>
        <v>Sat</v>
      </c>
      <c r="CR8" s="12" t="str">
        <f t="shared" ref="CR8" si="28">TEXT(CR9,"ddd")</f>
        <v>Sun</v>
      </c>
      <c r="CS8" s="12" t="str">
        <f t="shared" ref="CS8" si="29">TEXT(CS9,"ddd")</f>
        <v>Mon</v>
      </c>
      <c r="CT8" s="12" t="str">
        <f t="shared" ref="CT8" si="30">TEXT(CT9,"ddd")</f>
        <v>Tue</v>
      </c>
      <c r="CU8" s="12" t="str">
        <f t="shared" ref="CU8" si="31">TEXT(CU9,"ddd")</f>
        <v>Wed</v>
      </c>
      <c r="CV8" s="12" t="str">
        <f t="shared" ref="CV8" si="32">TEXT(CV9,"ddd")</f>
        <v>Thu</v>
      </c>
      <c r="CW8" s="12" t="str">
        <f t="shared" ref="CW8" si="33">TEXT(CW9,"ddd")</f>
        <v>Fri</v>
      </c>
      <c r="CX8" s="12" t="str">
        <f t="shared" ref="CX8" si="34">TEXT(CX9,"ddd")</f>
        <v>Sat</v>
      </c>
      <c r="CY8" s="12" t="str">
        <f t="shared" ref="CY8" si="35">TEXT(CY9,"ddd")</f>
        <v>Sun</v>
      </c>
      <c r="CZ8" s="12" t="str">
        <f t="shared" ref="CZ8" si="36">TEXT(CZ9,"ddd")</f>
        <v>Mon</v>
      </c>
      <c r="DA8" s="12" t="str">
        <f t="shared" ref="DA8" si="37">TEXT(DA9,"ddd")</f>
        <v>Tue</v>
      </c>
      <c r="DB8" s="12" t="str">
        <f t="shared" ref="DB8" si="38">TEXT(DB9,"ddd")</f>
        <v>Wed</v>
      </c>
      <c r="DC8" s="12" t="str">
        <f t="shared" ref="DC8" si="39">TEXT(DC9,"ddd")</f>
        <v>Thu</v>
      </c>
      <c r="DD8" s="12" t="str">
        <f t="shared" ref="DD8" si="40">TEXT(DD9,"ddd")</f>
        <v>Fri</v>
      </c>
      <c r="DE8" s="12" t="str">
        <f t="shared" ref="DE8" si="41">TEXT(DE9,"ddd")</f>
        <v>Sat</v>
      </c>
      <c r="DF8" s="12" t="str">
        <f t="shared" ref="DF8" si="42">TEXT(DF9,"ddd")</f>
        <v>Sun</v>
      </c>
      <c r="DG8" s="12" t="str">
        <f t="shared" ref="DG8" si="43">TEXT(DG9,"ddd")</f>
        <v>Mon</v>
      </c>
      <c r="DH8" s="12" t="str">
        <f t="shared" ref="DH8" si="44">TEXT(DH9,"ddd")</f>
        <v>Tue</v>
      </c>
      <c r="DI8" s="12" t="str">
        <f t="shared" ref="DI8" si="45">TEXT(DI9,"ddd")</f>
        <v>Wed</v>
      </c>
    </row>
    <row r="9" spans="2:113" ht="19.95" customHeight="1" thickTop="1" thickBot="1" x14ac:dyDescent="0.35">
      <c r="B9" s="37">
        <v>1</v>
      </c>
      <c r="C9" s="38" t="s">
        <v>30</v>
      </c>
      <c r="D9" s="39"/>
      <c r="E9" s="65"/>
      <c r="F9" s="63"/>
      <c r="G9" s="40" t="str">
        <f t="shared" ref="G9:G26" si="46">IF(F9-E9=0,"",F9-E9)</f>
        <v/>
      </c>
      <c r="H9" s="53"/>
      <c r="I9" s="78">
        <f>E10</f>
        <v>45246</v>
      </c>
      <c r="J9" s="79">
        <f>I9+1</f>
        <v>45247</v>
      </c>
      <c r="K9" s="79">
        <f t="shared" ref="K9:BP9" si="47">J9+1</f>
        <v>45248</v>
      </c>
      <c r="L9" s="79">
        <f t="shared" si="47"/>
        <v>45249</v>
      </c>
      <c r="M9" s="79">
        <f t="shared" si="47"/>
        <v>45250</v>
      </c>
      <c r="N9" s="79">
        <f t="shared" si="47"/>
        <v>45251</v>
      </c>
      <c r="O9" s="79">
        <f t="shared" si="47"/>
        <v>45252</v>
      </c>
      <c r="P9" s="79">
        <f t="shared" si="47"/>
        <v>45253</v>
      </c>
      <c r="Q9" s="79">
        <f t="shared" si="47"/>
        <v>45254</v>
      </c>
      <c r="R9" s="79">
        <f t="shared" si="47"/>
        <v>45255</v>
      </c>
      <c r="S9" s="79">
        <f t="shared" si="47"/>
        <v>45256</v>
      </c>
      <c r="T9" s="79">
        <f t="shared" si="47"/>
        <v>45257</v>
      </c>
      <c r="U9" s="79">
        <f t="shared" si="47"/>
        <v>45258</v>
      </c>
      <c r="V9" s="79">
        <f t="shared" si="47"/>
        <v>45259</v>
      </c>
      <c r="W9" s="79">
        <f t="shared" si="47"/>
        <v>45260</v>
      </c>
      <c r="X9" s="79">
        <f t="shared" si="47"/>
        <v>45261</v>
      </c>
      <c r="Y9" s="79">
        <f t="shared" si="47"/>
        <v>45262</v>
      </c>
      <c r="Z9" s="79">
        <f t="shared" si="47"/>
        <v>45263</v>
      </c>
      <c r="AA9" s="79">
        <f t="shared" si="47"/>
        <v>45264</v>
      </c>
      <c r="AB9" s="79">
        <f t="shared" si="47"/>
        <v>45265</v>
      </c>
      <c r="AC9" s="79">
        <f t="shared" si="47"/>
        <v>45266</v>
      </c>
      <c r="AD9" s="79">
        <f t="shared" si="47"/>
        <v>45267</v>
      </c>
      <c r="AE9" s="79">
        <f t="shared" si="47"/>
        <v>45268</v>
      </c>
      <c r="AF9" s="79">
        <f t="shared" si="47"/>
        <v>45269</v>
      </c>
      <c r="AG9" s="79">
        <f t="shared" si="47"/>
        <v>45270</v>
      </c>
      <c r="AH9" s="79">
        <f t="shared" si="47"/>
        <v>45271</v>
      </c>
      <c r="AI9" s="79">
        <f t="shared" si="47"/>
        <v>45272</v>
      </c>
      <c r="AJ9" s="79">
        <f t="shared" si="47"/>
        <v>45273</v>
      </c>
      <c r="AK9" s="79">
        <f t="shared" si="47"/>
        <v>45274</v>
      </c>
      <c r="AL9" s="79">
        <f t="shared" si="47"/>
        <v>45275</v>
      </c>
      <c r="AM9" s="79">
        <f t="shared" si="47"/>
        <v>45276</v>
      </c>
      <c r="AN9" s="79">
        <f t="shared" si="47"/>
        <v>45277</v>
      </c>
      <c r="AO9" s="79">
        <f t="shared" si="47"/>
        <v>45278</v>
      </c>
      <c r="AP9" s="79">
        <f t="shared" si="47"/>
        <v>45279</v>
      </c>
      <c r="AQ9" s="79">
        <f t="shared" si="47"/>
        <v>45280</v>
      </c>
      <c r="AR9" s="79">
        <f t="shared" si="47"/>
        <v>45281</v>
      </c>
      <c r="AS9" s="79">
        <f t="shared" si="47"/>
        <v>45282</v>
      </c>
      <c r="AT9" s="79">
        <f t="shared" si="47"/>
        <v>45283</v>
      </c>
      <c r="AU9" s="79">
        <f t="shared" si="47"/>
        <v>45284</v>
      </c>
      <c r="AV9" s="79">
        <f t="shared" si="47"/>
        <v>45285</v>
      </c>
      <c r="AW9" s="79">
        <f t="shared" si="47"/>
        <v>45286</v>
      </c>
      <c r="AX9" s="79">
        <f t="shared" si="47"/>
        <v>45287</v>
      </c>
      <c r="AY9" s="79">
        <f t="shared" si="47"/>
        <v>45288</v>
      </c>
      <c r="AZ9" s="79">
        <f t="shared" si="47"/>
        <v>45289</v>
      </c>
      <c r="BA9" s="79">
        <f t="shared" si="47"/>
        <v>45290</v>
      </c>
      <c r="BB9" s="79">
        <f t="shared" si="47"/>
        <v>45291</v>
      </c>
      <c r="BC9" s="79">
        <f t="shared" si="47"/>
        <v>45292</v>
      </c>
      <c r="BD9" s="79">
        <f t="shared" si="47"/>
        <v>45293</v>
      </c>
      <c r="BE9" s="79">
        <f t="shared" si="47"/>
        <v>45294</v>
      </c>
      <c r="BF9" s="79">
        <f t="shared" si="47"/>
        <v>45295</v>
      </c>
      <c r="BG9" s="79">
        <f t="shared" si="47"/>
        <v>45296</v>
      </c>
      <c r="BH9" s="79">
        <f t="shared" si="47"/>
        <v>45297</v>
      </c>
      <c r="BI9" s="79">
        <f t="shared" si="47"/>
        <v>45298</v>
      </c>
      <c r="BJ9" s="79">
        <f t="shared" si="47"/>
        <v>45299</v>
      </c>
      <c r="BK9" s="79">
        <f t="shared" si="47"/>
        <v>45300</v>
      </c>
      <c r="BL9" s="79">
        <f t="shared" si="47"/>
        <v>45301</v>
      </c>
      <c r="BM9" s="79">
        <f t="shared" si="47"/>
        <v>45302</v>
      </c>
      <c r="BN9" s="79">
        <f t="shared" si="47"/>
        <v>45303</v>
      </c>
      <c r="BO9" s="79">
        <f t="shared" si="47"/>
        <v>45304</v>
      </c>
      <c r="BP9" s="79">
        <f t="shared" si="47"/>
        <v>45305</v>
      </c>
      <c r="BQ9" s="79">
        <f t="shared" ref="BQ9:CE9" si="48">BP9+1</f>
        <v>45306</v>
      </c>
      <c r="BR9" s="79">
        <f t="shared" si="48"/>
        <v>45307</v>
      </c>
      <c r="BS9" s="79">
        <f t="shared" si="48"/>
        <v>45308</v>
      </c>
      <c r="BT9" s="79">
        <f t="shared" si="48"/>
        <v>45309</v>
      </c>
      <c r="BU9" s="79">
        <f t="shared" si="48"/>
        <v>45310</v>
      </c>
      <c r="BV9" s="79">
        <f t="shared" si="48"/>
        <v>45311</v>
      </c>
      <c r="BW9" s="79">
        <f t="shared" si="48"/>
        <v>45312</v>
      </c>
      <c r="BX9" s="79">
        <f t="shared" si="48"/>
        <v>45313</v>
      </c>
      <c r="BY9" s="79">
        <f t="shared" si="48"/>
        <v>45314</v>
      </c>
      <c r="BZ9" s="79">
        <f t="shared" si="48"/>
        <v>45315</v>
      </c>
      <c r="CA9" s="79">
        <f t="shared" si="48"/>
        <v>45316</v>
      </c>
      <c r="CB9" s="79">
        <f t="shared" si="48"/>
        <v>45317</v>
      </c>
      <c r="CC9" s="79">
        <f t="shared" si="48"/>
        <v>45318</v>
      </c>
      <c r="CD9" s="79">
        <f t="shared" si="48"/>
        <v>45319</v>
      </c>
      <c r="CE9" s="79">
        <f t="shared" si="48"/>
        <v>45320</v>
      </c>
      <c r="CF9" s="79">
        <f t="shared" ref="CF9:CT9" si="49">CE9+1</f>
        <v>45321</v>
      </c>
      <c r="CG9" s="79">
        <f t="shared" si="49"/>
        <v>45322</v>
      </c>
      <c r="CH9" s="79">
        <f t="shared" si="49"/>
        <v>45323</v>
      </c>
      <c r="CI9" s="79">
        <f t="shared" si="49"/>
        <v>45324</v>
      </c>
      <c r="CJ9" s="79">
        <f t="shared" si="49"/>
        <v>45325</v>
      </c>
      <c r="CK9" s="79">
        <f t="shared" si="49"/>
        <v>45326</v>
      </c>
      <c r="CL9" s="79">
        <f t="shared" si="49"/>
        <v>45327</v>
      </c>
      <c r="CM9" s="79">
        <f t="shared" si="49"/>
        <v>45328</v>
      </c>
      <c r="CN9" s="79">
        <f t="shared" si="49"/>
        <v>45329</v>
      </c>
      <c r="CO9" s="79">
        <f t="shared" si="49"/>
        <v>45330</v>
      </c>
      <c r="CP9" s="79">
        <f t="shared" si="49"/>
        <v>45331</v>
      </c>
      <c r="CQ9" s="79">
        <f t="shared" si="49"/>
        <v>45332</v>
      </c>
      <c r="CR9" s="79">
        <f t="shared" si="49"/>
        <v>45333</v>
      </c>
      <c r="CS9" s="79">
        <f t="shared" si="49"/>
        <v>45334</v>
      </c>
      <c r="CT9" s="79">
        <f t="shared" si="49"/>
        <v>45335</v>
      </c>
      <c r="CU9" s="79">
        <f t="shared" ref="CU9:DI9" si="50">CT9+1</f>
        <v>45336</v>
      </c>
      <c r="CV9" s="79">
        <f t="shared" si="50"/>
        <v>45337</v>
      </c>
      <c r="CW9" s="79">
        <f t="shared" si="50"/>
        <v>45338</v>
      </c>
      <c r="CX9" s="79">
        <f t="shared" si="50"/>
        <v>45339</v>
      </c>
      <c r="CY9" s="79">
        <f t="shared" si="50"/>
        <v>45340</v>
      </c>
      <c r="CZ9" s="79">
        <f t="shared" si="50"/>
        <v>45341</v>
      </c>
      <c r="DA9" s="79">
        <f t="shared" si="50"/>
        <v>45342</v>
      </c>
      <c r="DB9" s="79">
        <f t="shared" si="50"/>
        <v>45343</v>
      </c>
      <c r="DC9" s="79">
        <f t="shared" si="50"/>
        <v>45344</v>
      </c>
      <c r="DD9" s="79">
        <f t="shared" si="50"/>
        <v>45345</v>
      </c>
      <c r="DE9" s="79">
        <f t="shared" si="50"/>
        <v>45346</v>
      </c>
      <c r="DF9" s="79">
        <f t="shared" si="50"/>
        <v>45347</v>
      </c>
      <c r="DG9" s="79">
        <f t="shared" si="50"/>
        <v>45348</v>
      </c>
      <c r="DH9" s="79">
        <f t="shared" si="50"/>
        <v>45349</v>
      </c>
      <c r="DI9" s="79">
        <f t="shared" si="50"/>
        <v>45350</v>
      </c>
    </row>
    <row r="10" spans="2:113" ht="19.95" customHeight="1" thickBot="1" x14ac:dyDescent="0.35">
      <c r="B10" s="41">
        <v>1.1000000000000001</v>
      </c>
      <c r="C10" s="42" t="s">
        <v>28</v>
      </c>
      <c r="D10" s="43" t="s">
        <v>36</v>
      </c>
      <c r="E10" s="66">
        <v>45246</v>
      </c>
      <c r="F10" s="69">
        <v>45250</v>
      </c>
      <c r="G10" s="71">
        <f t="shared" si="46"/>
        <v>4</v>
      </c>
      <c r="H10" s="54">
        <v>1</v>
      </c>
      <c r="I10" s="84"/>
      <c r="J10" s="84"/>
      <c r="K10" s="84"/>
      <c r="L10" s="84"/>
      <c r="M10" s="84"/>
      <c r="N10" s="19"/>
      <c r="O10" s="19"/>
      <c r="P10" s="19"/>
      <c r="Q10" s="19"/>
      <c r="R10" s="19"/>
      <c r="S10" s="18"/>
      <c r="T10" s="18"/>
      <c r="U10" s="18"/>
      <c r="V10" s="18"/>
      <c r="W10" s="20"/>
      <c r="X10" s="17"/>
      <c r="Y10" s="18"/>
      <c r="Z10" s="18"/>
      <c r="AA10" s="18"/>
      <c r="AB10" s="18"/>
      <c r="AC10" s="21"/>
      <c r="AD10" s="21"/>
      <c r="AE10" s="21"/>
      <c r="AF10" s="21"/>
      <c r="AG10" s="21"/>
      <c r="AH10" s="18"/>
      <c r="AI10" s="18"/>
      <c r="AJ10" s="18"/>
      <c r="AK10" s="18"/>
      <c r="AL10" s="20"/>
      <c r="AM10" s="17"/>
      <c r="AN10" s="18"/>
      <c r="AO10" s="18"/>
      <c r="AP10" s="18"/>
      <c r="AQ10" s="18"/>
      <c r="AR10" s="32"/>
      <c r="AS10" s="32"/>
      <c r="AT10" s="32"/>
      <c r="AU10" s="32"/>
      <c r="AV10" s="32"/>
      <c r="AW10" s="18"/>
      <c r="AX10" s="18"/>
      <c r="AY10" s="18"/>
      <c r="AZ10" s="18"/>
      <c r="BA10" s="20"/>
      <c r="BB10" s="17"/>
      <c r="BC10" s="18"/>
      <c r="BD10" s="18"/>
      <c r="BE10" s="18"/>
      <c r="BF10" s="18"/>
      <c r="BG10" s="22"/>
      <c r="BH10" s="22"/>
      <c r="BI10" s="22"/>
      <c r="BJ10" s="22"/>
      <c r="BK10" s="22"/>
      <c r="BL10" s="18"/>
      <c r="BM10" s="18"/>
      <c r="BN10" s="18"/>
      <c r="BO10" s="18"/>
      <c r="BP10" s="23"/>
      <c r="BQ10" s="17"/>
      <c r="BR10" s="18"/>
      <c r="BS10" s="18"/>
      <c r="BT10" s="18"/>
      <c r="BU10" s="18"/>
      <c r="BV10" s="85"/>
      <c r="BW10" s="85"/>
      <c r="BX10" s="85"/>
      <c r="BY10" s="85"/>
      <c r="BZ10" s="85"/>
      <c r="CA10" s="18"/>
      <c r="CB10" s="18"/>
      <c r="CC10" s="18"/>
      <c r="CD10" s="18"/>
      <c r="CE10" s="23"/>
      <c r="CF10" s="17"/>
      <c r="CG10" s="18"/>
      <c r="CH10" s="18"/>
      <c r="CI10" s="18"/>
      <c r="CJ10" s="18"/>
      <c r="CK10" s="88"/>
      <c r="CL10" s="88"/>
      <c r="CM10" s="88"/>
      <c r="CN10" s="88"/>
      <c r="CO10" s="88"/>
      <c r="CP10" s="18"/>
      <c r="CQ10" s="18"/>
      <c r="CR10" s="18"/>
      <c r="CS10" s="18"/>
      <c r="CT10" s="23"/>
      <c r="CU10" s="17"/>
      <c r="CV10" s="18"/>
      <c r="CW10" s="18"/>
      <c r="CX10" s="18"/>
      <c r="CY10" s="18"/>
      <c r="CZ10" s="93"/>
      <c r="DA10" s="93"/>
      <c r="DB10" s="93"/>
      <c r="DC10" s="93"/>
      <c r="DD10" s="93"/>
      <c r="DE10" s="18"/>
      <c r="DF10" s="18"/>
      <c r="DG10" s="18"/>
      <c r="DH10" s="18"/>
      <c r="DI10" s="23"/>
    </row>
    <row r="11" spans="2:113" ht="19.95" customHeight="1" thickBot="1" x14ac:dyDescent="0.35">
      <c r="B11" s="41">
        <v>1.2</v>
      </c>
      <c r="C11" s="42" t="s">
        <v>31</v>
      </c>
      <c r="D11" s="43" t="s">
        <v>36</v>
      </c>
      <c r="E11" s="66">
        <v>45251</v>
      </c>
      <c r="F11" s="69">
        <v>45257</v>
      </c>
      <c r="G11" s="71">
        <f t="shared" si="46"/>
        <v>6</v>
      </c>
      <c r="H11" s="54">
        <v>1</v>
      </c>
      <c r="I11" s="49"/>
      <c r="J11" s="18"/>
      <c r="K11" s="18"/>
      <c r="L11" s="18"/>
      <c r="M11" s="18"/>
      <c r="N11" s="84"/>
      <c r="O11" s="84"/>
      <c r="P11" s="84"/>
      <c r="Q11" s="84"/>
      <c r="R11" s="84"/>
      <c r="S11" s="84"/>
      <c r="T11" s="84"/>
      <c r="U11" s="18"/>
      <c r="V11" s="18"/>
      <c r="W11" s="20"/>
      <c r="X11" s="17"/>
      <c r="Y11" s="18"/>
      <c r="Z11" s="18"/>
      <c r="AA11" s="18"/>
      <c r="AB11" s="18"/>
      <c r="AC11" s="21"/>
      <c r="AD11" s="21"/>
      <c r="AE11" s="21"/>
      <c r="AF11" s="21"/>
      <c r="AG11" s="21"/>
      <c r="AH11" s="18"/>
      <c r="AI11" s="18"/>
      <c r="AJ11" s="18"/>
      <c r="AK11" s="18"/>
      <c r="AL11" s="20"/>
      <c r="AM11" s="17"/>
      <c r="AN11" s="18"/>
      <c r="AO11" s="18"/>
      <c r="AP11" s="18"/>
      <c r="AQ11" s="18"/>
      <c r="AR11" s="32"/>
      <c r="AS11" s="32"/>
      <c r="AT11" s="32"/>
      <c r="AU11" s="32"/>
      <c r="AV11" s="32"/>
      <c r="AW11" s="18"/>
      <c r="AX11" s="18"/>
      <c r="AY11" s="18"/>
      <c r="AZ11" s="18"/>
      <c r="BA11" s="20"/>
      <c r="BB11" s="17"/>
      <c r="BC11" s="18"/>
      <c r="BD11" s="18"/>
      <c r="BE11" s="18"/>
      <c r="BF11" s="18"/>
      <c r="BG11" s="22"/>
      <c r="BH11" s="22"/>
      <c r="BI11" s="22"/>
      <c r="BJ11" s="22"/>
      <c r="BK11" s="22"/>
      <c r="BL11" s="18"/>
      <c r="BM11" s="18"/>
      <c r="BN11" s="18"/>
      <c r="BO11" s="18"/>
      <c r="BP11" s="23"/>
      <c r="BQ11" s="17"/>
      <c r="BR11" s="18"/>
      <c r="BS11" s="18"/>
      <c r="BT11" s="18"/>
      <c r="BU11" s="18"/>
      <c r="BV11" s="85"/>
      <c r="BW11" s="85"/>
      <c r="BX11" s="85"/>
      <c r="BY11" s="85"/>
      <c r="BZ11" s="85"/>
      <c r="CA11" s="18"/>
      <c r="CB11" s="18"/>
      <c r="CC11" s="18"/>
      <c r="CD11" s="18"/>
      <c r="CE11" s="23"/>
      <c r="CF11" s="17"/>
      <c r="CG11" s="18"/>
      <c r="CH11" s="18"/>
      <c r="CI11" s="18"/>
      <c r="CJ11" s="18"/>
      <c r="CK11" s="88"/>
      <c r="CL11" s="88"/>
      <c r="CM11" s="88"/>
      <c r="CN11" s="88"/>
      <c r="CO11" s="88"/>
      <c r="CP11" s="18"/>
      <c r="CQ11" s="18"/>
      <c r="CR11" s="18"/>
      <c r="CS11" s="18"/>
      <c r="CT11" s="23"/>
      <c r="CU11" s="17"/>
      <c r="CV11" s="18"/>
      <c r="CW11" s="18"/>
      <c r="CX11" s="18"/>
      <c r="CY11" s="18"/>
      <c r="CZ11" s="93"/>
      <c r="DA11" s="93"/>
      <c r="DB11" s="93"/>
      <c r="DC11" s="93"/>
      <c r="DD11" s="93"/>
      <c r="DE11" s="18"/>
      <c r="DF11" s="18"/>
      <c r="DG11" s="18"/>
      <c r="DH11" s="18"/>
      <c r="DI11" s="23"/>
    </row>
    <row r="12" spans="2:113" ht="19.95" customHeight="1" x14ac:dyDescent="0.3">
      <c r="B12" s="41">
        <v>1.3</v>
      </c>
      <c r="C12" s="42" t="s">
        <v>32</v>
      </c>
      <c r="D12" s="43" t="s">
        <v>36</v>
      </c>
      <c r="E12" s="66">
        <v>45258</v>
      </c>
      <c r="F12" s="69">
        <v>45260</v>
      </c>
      <c r="G12" s="71">
        <f t="shared" si="46"/>
        <v>2</v>
      </c>
      <c r="H12" s="54">
        <v>0.9</v>
      </c>
      <c r="I12" s="49"/>
      <c r="J12" s="18"/>
      <c r="K12" s="18"/>
      <c r="L12" s="18"/>
      <c r="M12" s="18"/>
      <c r="N12" s="19"/>
      <c r="O12" s="19"/>
      <c r="P12" s="19"/>
      <c r="Q12" s="19"/>
      <c r="R12" s="19"/>
      <c r="S12" s="18"/>
      <c r="T12" s="18"/>
      <c r="U12" s="84"/>
      <c r="V12" s="84"/>
      <c r="W12" s="84"/>
      <c r="X12" s="17"/>
      <c r="Y12" s="18"/>
      <c r="Z12" s="18"/>
      <c r="AA12" s="18"/>
      <c r="AB12" s="18"/>
      <c r="AC12" s="21"/>
      <c r="AD12" s="21"/>
      <c r="AE12" s="21"/>
      <c r="AF12" s="21"/>
      <c r="AG12" s="21"/>
      <c r="AH12" s="18"/>
      <c r="AI12" s="18"/>
      <c r="AJ12" s="18"/>
      <c r="AK12" s="18"/>
      <c r="AL12" s="20"/>
      <c r="AM12" s="17"/>
      <c r="AN12" s="18"/>
      <c r="AO12" s="18"/>
      <c r="AP12" s="18"/>
      <c r="AQ12" s="18"/>
      <c r="AR12" s="32"/>
      <c r="AS12" s="32"/>
      <c r="AT12" s="32"/>
      <c r="AU12" s="32"/>
      <c r="AV12" s="32"/>
      <c r="AW12" s="18"/>
      <c r="AX12" s="18"/>
      <c r="AY12" s="18"/>
      <c r="AZ12" s="18"/>
      <c r="BA12" s="20"/>
      <c r="BB12" s="17"/>
      <c r="BC12" s="18"/>
      <c r="BD12" s="18"/>
      <c r="BE12" s="18"/>
      <c r="BF12" s="18"/>
      <c r="BG12" s="22"/>
      <c r="BH12" s="22"/>
      <c r="BI12" s="22"/>
      <c r="BJ12" s="22"/>
      <c r="BK12" s="22"/>
      <c r="BL12" s="18"/>
      <c r="BM12" s="18"/>
      <c r="BN12" s="18"/>
      <c r="BO12" s="18"/>
      <c r="BP12" s="23"/>
      <c r="BQ12" s="17"/>
      <c r="BR12" s="18"/>
      <c r="BS12" s="18"/>
      <c r="BT12" s="18"/>
      <c r="BU12" s="18"/>
      <c r="BV12" s="85"/>
      <c r="BW12" s="85"/>
      <c r="BX12" s="85"/>
      <c r="BY12" s="85"/>
      <c r="BZ12" s="85"/>
      <c r="CA12" s="18"/>
      <c r="CB12" s="18"/>
      <c r="CC12" s="18"/>
      <c r="CD12" s="18"/>
      <c r="CE12" s="23"/>
      <c r="CF12" s="17"/>
      <c r="CG12" s="18"/>
      <c r="CH12" s="18"/>
      <c r="CI12" s="18"/>
      <c r="CJ12" s="18"/>
      <c r="CK12" s="88"/>
      <c r="CL12" s="88"/>
      <c r="CM12" s="88"/>
      <c r="CN12" s="88"/>
      <c r="CO12" s="88"/>
      <c r="CP12" s="18"/>
      <c r="CQ12" s="18"/>
      <c r="CR12" s="18"/>
      <c r="CS12" s="18"/>
      <c r="CT12" s="23"/>
      <c r="CU12" s="17"/>
      <c r="CV12" s="18"/>
      <c r="CW12" s="18"/>
      <c r="CX12" s="18"/>
      <c r="CY12" s="18"/>
      <c r="CZ12" s="93"/>
      <c r="DA12" s="93"/>
      <c r="DB12" s="93"/>
      <c r="DC12" s="93"/>
      <c r="DD12" s="93"/>
      <c r="DE12" s="18"/>
      <c r="DF12" s="18"/>
      <c r="DG12" s="18"/>
      <c r="DH12" s="18"/>
      <c r="DI12" s="23"/>
    </row>
    <row r="13" spans="2:113" ht="19.95" customHeight="1" x14ac:dyDescent="0.3">
      <c r="B13" s="41">
        <v>1.4</v>
      </c>
      <c r="C13" s="42" t="s">
        <v>33</v>
      </c>
      <c r="D13" s="43" t="s">
        <v>36</v>
      </c>
      <c r="E13" s="66">
        <v>45261</v>
      </c>
      <c r="F13" s="69">
        <v>45263</v>
      </c>
      <c r="G13" s="71">
        <f t="shared" si="46"/>
        <v>2</v>
      </c>
      <c r="H13" s="54">
        <v>1</v>
      </c>
      <c r="I13" s="49"/>
      <c r="J13" s="18"/>
      <c r="K13" s="18"/>
      <c r="L13" s="18"/>
      <c r="M13" s="18"/>
      <c r="N13" s="19"/>
      <c r="O13" s="19"/>
      <c r="P13" s="19"/>
      <c r="Q13" s="19"/>
      <c r="R13" s="19"/>
      <c r="S13" s="18"/>
      <c r="T13" s="18"/>
      <c r="U13" s="18"/>
      <c r="V13" s="18"/>
      <c r="W13" s="20"/>
      <c r="X13" s="24"/>
      <c r="Y13" s="24"/>
      <c r="Z13" s="24"/>
      <c r="AA13" s="18"/>
      <c r="AB13" s="18"/>
      <c r="AC13" s="21"/>
      <c r="AD13" s="21"/>
      <c r="AE13" s="21"/>
      <c r="AF13" s="21"/>
      <c r="AG13" s="21"/>
      <c r="AH13" s="18"/>
      <c r="AI13" s="18"/>
      <c r="AJ13" s="18"/>
      <c r="AK13" s="18"/>
      <c r="AL13" s="20"/>
      <c r="AM13" s="17"/>
      <c r="AN13" s="18"/>
      <c r="AO13" s="18"/>
      <c r="AP13" s="18"/>
      <c r="AQ13" s="18"/>
      <c r="AR13" s="32"/>
      <c r="AS13" s="32"/>
      <c r="AT13" s="32"/>
      <c r="AU13" s="32"/>
      <c r="AV13" s="32"/>
      <c r="AW13" s="18"/>
      <c r="AX13" s="18"/>
      <c r="AY13" s="18"/>
      <c r="AZ13" s="18"/>
      <c r="BA13" s="20"/>
      <c r="BB13" s="17"/>
      <c r="BC13" s="18"/>
      <c r="BD13" s="18"/>
      <c r="BE13" s="18"/>
      <c r="BF13" s="18"/>
      <c r="BG13" s="22"/>
      <c r="BH13" s="22"/>
      <c r="BI13" s="22"/>
      <c r="BJ13" s="22"/>
      <c r="BK13" s="22"/>
      <c r="BL13" s="18"/>
      <c r="BM13" s="18"/>
      <c r="BN13" s="18"/>
      <c r="BO13" s="18"/>
      <c r="BP13" s="23"/>
      <c r="BQ13" s="17"/>
      <c r="BR13" s="18"/>
      <c r="BS13" s="18"/>
      <c r="BT13" s="18"/>
      <c r="BU13" s="18"/>
      <c r="BV13" s="85"/>
      <c r="BW13" s="85"/>
      <c r="BX13" s="85"/>
      <c r="BY13" s="85"/>
      <c r="BZ13" s="85"/>
      <c r="CA13" s="18"/>
      <c r="CB13" s="18"/>
      <c r="CC13" s="18"/>
      <c r="CD13" s="18"/>
      <c r="CE13" s="23"/>
      <c r="CF13" s="17"/>
      <c r="CG13" s="18"/>
      <c r="CH13" s="18"/>
      <c r="CI13" s="18"/>
      <c r="CJ13" s="18"/>
      <c r="CK13" s="88"/>
      <c r="CL13" s="88"/>
      <c r="CM13" s="88"/>
      <c r="CN13" s="88"/>
      <c r="CO13" s="88"/>
      <c r="CP13" s="18"/>
      <c r="CQ13" s="18"/>
      <c r="CR13" s="18"/>
      <c r="CS13" s="18"/>
      <c r="CT13" s="23"/>
      <c r="CU13" s="17"/>
      <c r="CV13" s="18"/>
      <c r="CW13" s="18"/>
      <c r="CX13" s="18"/>
      <c r="CY13" s="18"/>
      <c r="CZ13" s="93"/>
      <c r="DA13" s="93"/>
      <c r="DB13" s="93"/>
      <c r="DC13" s="93"/>
      <c r="DD13" s="93"/>
      <c r="DE13" s="18"/>
      <c r="DF13" s="18"/>
      <c r="DG13" s="18"/>
      <c r="DH13" s="18"/>
      <c r="DI13" s="23"/>
    </row>
    <row r="14" spans="2:113" ht="26.4" x14ac:dyDescent="0.3">
      <c r="B14" s="41">
        <v>1.5</v>
      </c>
      <c r="C14" s="77" t="s">
        <v>34</v>
      </c>
      <c r="D14" s="43" t="s">
        <v>36</v>
      </c>
      <c r="E14" s="66">
        <v>45265</v>
      </c>
      <c r="F14" s="69">
        <v>45267</v>
      </c>
      <c r="G14" s="71">
        <f t="shared" si="46"/>
        <v>2</v>
      </c>
      <c r="H14" s="54">
        <v>1</v>
      </c>
      <c r="I14" s="49"/>
      <c r="J14" s="18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8"/>
      <c r="V14" s="18"/>
      <c r="W14" s="20"/>
      <c r="X14" s="17"/>
      <c r="Y14" s="18"/>
      <c r="Z14" s="18"/>
      <c r="AA14" s="18"/>
      <c r="AB14" s="24"/>
      <c r="AC14" s="24"/>
      <c r="AD14" s="24"/>
      <c r="AE14" s="21"/>
      <c r="AF14" s="21"/>
      <c r="AG14" s="21"/>
      <c r="AH14" s="18"/>
      <c r="AI14" s="18"/>
      <c r="AJ14" s="18"/>
      <c r="AK14" s="18"/>
      <c r="AL14" s="20"/>
      <c r="AM14" s="17"/>
      <c r="AN14" s="18"/>
      <c r="AO14" s="18"/>
      <c r="AP14" s="18"/>
      <c r="AQ14" s="18"/>
      <c r="AR14" s="32"/>
      <c r="AS14" s="32"/>
      <c r="AT14" s="32"/>
      <c r="AU14" s="32"/>
      <c r="AV14" s="32"/>
      <c r="AW14" s="18"/>
      <c r="AX14" s="18"/>
      <c r="AY14" s="18"/>
      <c r="AZ14" s="18"/>
      <c r="BA14" s="20"/>
      <c r="BB14" s="17"/>
      <c r="BC14" s="18"/>
      <c r="BD14" s="18"/>
      <c r="BE14" s="18"/>
      <c r="BF14" s="18"/>
      <c r="BG14" s="22"/>
      <c r="BH14" s="22"/>
      <c r="BI14" s="22"/>
      <c r="BJ14" s="22"/>
      <c r="BK14" s="22"/>
      <c r="BL14" s="18"/>
      <c r="BM14" s="18"/>
      <c r="BN14" s="18"/>
      <c r="BO14" s="18"/>
      <c r="BP14" s="23"/>
      <c r="BQ14" s="17"/>
      <c r="BR14" s="18"/>
      <c r="BS14" s="18"/>
      <c r="BT14" s="18"/>
      <c r="BU14" s="18"/>
      <c r="BV14" s="85"/>
      <c r="BW14" s="85"/>
      <c r="BX14" s="85"/>
      <c r="BY14" s="85"/>
      <c r="BZ14" s="85"/>
      <c r="CA14" s="18"/>
      <c r="CB14" s="18"/>
      <c r="CC14" s="18"/>
      <c r="CD14" s="18"/>
      <c r="CE14" s="23"/>
      <c r="CF14" s="17"/>
      <c r="CG14" s="18"/>
      <c r="CH14" s="18"/>
      <c r="CI14" s="18"/>
      <c r="CJ14" s="18"/>
      <c r="CK14" s="88"/>
      <c r="CL14" s="88"/>
      <c r="CM14" s="88"/>
      <c r="CN14" s="88"/>
      <c r="CO14" s="88"/>
      <c r="CP14" s="18"/>
      <c r="CQ14" s="18"/>
      <c r="CR14" s="18"/>
      <c r="CS14" s="18"/>
      <c r="CT14" s="23"/>
      <c r="CU14" s="17"/>
      <c r="CV14" s="18"/>
      <c r="CW14" s="18"/>
      <c r="CX14" s="18"/>
      <c r="CY14" s="18"/>
      <c r="CZ14" s="93"/>
      <c r="DA14" s="93"/>
      <c r="DB14" s="93"/>
      <c r="DC14" s="93"/>
      <c r="DD14" s="93"/>
      <c r="DE14" s="18"/>
      <c r="DF14" s="18"/>
      <c r="DG14" s="18"/>
      <c r="DH14" s="18"/>
      <c r="DI14" s="23"/>
    </row>
    <row r="15" spans="2:113" ht="19.95" customHeight="1" x14ac:dyDescent="0.3">
      <c r="B15" s="41">
        <v>2</v>
      </c>
      <c r="C15" s="44" t="s">
        <v>37</v>
      </c>
      <c r="D15" s="45"/>
      <c r="E15" s="67"/>
      <c r="F15" s="64"/>
      <c r="G15" s="46" t="str">
        <f t="shared" si="46"/>
        <v/>
      </c>
      <c r="H15" s="55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6"/>
      <c r="BQ15" s="13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6"/>
      <c r="CF15" s="13"/>
      <c r="CG15" s="14"/>
      <c r="CH15" s="14"/>
      <c r="CI15" s="14"/>
      <c r="CJ15" s="14"/>
      <c r="CK15" s="88"/>
      <c r="CL15" s="88"/>
      <c r="CM15" s="88"/>
      <c r="CN15" s="88"/>
      <c r="CO15" s="88"/>
      <c r="CP15" s="14"/>
      <c r="CQ15" s="14"/>
      <c r="CR15" s="14"/>
      <c r="CS15" s="14"/>
      <c r="CT15" s="16"/>
      <c r="CU15" s="13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6"/>
    </row>
    <row r="16" spans="2:113" ht="26.4" x14ac:dyDescent="0.3">
      <c r="B16" s="41">
        <v>2.1</v>
      </c>
      <c r="C16" s="77" t="s">
        <v>38</v>
      </c>
      <c r="D16" s="80" t="s">
        <v>41</v>
      </c>
      <c r="E16" s="66">
        <v>45268</v>
      </c>
      <c r="F16" s="69">
        <v>45273</v>
      </c>
      <c r="G16" s="71">
        <f t="shared" si="46"/>
        <v>5</v>
      </c>
      <c r="H16" s="54">
        <v>1</v>
      </c>
      <c r="I16" s="49"/>
      <c r="J16" s="18"/>
      <c r="K16" s="18"/>
      <c r="L16" s="18"/>
      <c r="M16" s="18"/>
      <c r="N16" s="19"/>
      <c r="O16" s="19"/>
      <c r="P16" s="19"/>
      <c r="Q16" s="19"/>
      <c r="R16" s="19"/>
      <c r="S16" s="18"/>
      <c r="T16" s="18"/>
      <c r="U16" s="18"/>
      <c r="V16" s="18"/>
      <c r="W16" s="20"/>
      <c r="X16" s="17"/>
      <c r="Y16" s="18"/>
      <c r="Z16" s="18"/>
      <c r="AA16" s="18"/>
      <c r="AB16" s="18"/>
      <c r="AC16" s="21"/>
      <c r="AD16" s="21"/>
      <c r="AE16" s="24"/>
      <c r="AF16" s="24"/>
      <c r="AG16" s="24"/>
      <c r="AH16" s="24"/>
      <c r="AI16" s="24"/>
      <c r="AJ16" s="24"/>
      <c r="AK16" s="18"/>
      <c r="AL16" s="20"/>
      <c r="AM16" s="17"/>
      <c r="AN16" s="18"/>
      <c r="AO16" s="18"/>
      <c r="AP16" s="18"/>
      <c r="AQ16" s="18"/>
      <c r="AR16" s="32"/>
      <c r="AS16" s="32"/>
      <c r="AT16" s="32"/>
      <c r="AU16" s="32"/>
      <c r="AV16" s="32"/>
      <c r="AW16" s="18"/>
      <c r="AX16" s="18"/>
      <c r="AY16" s="18"/>
      <c r="AZ16" s="18"/>
      <c r="BA16" s="20"/>
      <c r="BB16" s="17"/>
      <c r="BC16" s="18"/>
      <c r="BD16" s="18"/>
      <c r="BE16" s="18"/>
      <c r="BF16" s="18"/>
      <c r="BG16" s="22"/>
      <c r="BH16" s="22"/>
      <c r="BI16" s="22"/>
      <c r="BJ16" s="22"/>
      <c r="BK16" s="22"/>
      <c r="BL16" s="18"/>
      <c r="BM16" s="18"/>
      <c r="BN16" s="18"/>
      <c r="BO16" s="18"/>
      <c r="BP16" s="23"/>
      <c r="BQ16" s="17"/>
      <c r="BR16" s="18"/>
      <c r="BS16" s="18"/>
      <c r="BT16" s="18"/>
      <c r="BU16" s="18"/>
      <c r="BV16" s="85"/>
      <c r="BW16" s="85"/>
      <c r="BX16" s="85"/>
      <c r="BY16" s="85"/>
      <c r="BZ16" s="85"/>
      <c r="CA16" s="18"/>
      <c r="CB16" s="18"/>
      <c r="CC16" s="18"/>
      <c r="CD16" s="18"/>
      <c r="CE16" s="23"/>
      <c r="CF16" s="17"/>
      <c r="CG16" s="18"/>
      <c r="CH16" s="18"/>
      <c r="CI16" s="18"/>
      <c r="CJ16" s="18"/>
      <c r="CK16" s="88"/>
      <c r="CL16" s="88"/>
      <c r="CM16" s="88"/>
      <c r="CN16" s="88"/>
      <c r="CO16" s="88"/>
      <c r="CP16" s="18"/>
      <c r="CQ16" s="18"/>
      <c r="CR16" s="18"/>
      <c r="CS16" s="18"/>
      <c r="CT16" s="23"/>
      <c r="CU16" s="17"/>
      <c r="CV16" s="18"/>
      <c r="CW16" s="18"/>
      <c r="CX16" s="18"/>
      <c r="CY16" s="18"/>
      <c r="CZ16" s="93"/>
      <c r="DA16" s="93"/>
      <c r="DB16" s="93"/>
      <c r="DC16" s="93"/>
      <c r="DD16" s="93"/>
      <c r="DE16" s="18"/>
      <c r="DF16" s="18"/>
      <c r="DG16" s="18"/>
      <c r="DH16" s="18"/>
      <c r="DI16" s="23"/>
    </row>
    <row r="17" spans="2:113" ht="26.4" x14ac:dyDescent="0.3">
      <c r="B17" s="41">
        <v>2.2000000000000002</v>
      </c>
      <c r="C17" s="42" t="s">
        <v>39</v>
      </c>
      <c r="D17" s="80" t="s">
        <v>42</v>
      </c>
      <c r="E17" s="66">
        <v>45274</v>
      </c>
      <c r="F17" s="69">
        <v>45279</v>
      </c>
      <c r="G17" s="71">
        <f t="shared" si="46"/>
        <v>5</v>
      </c>
      <c r="H17" s="54">
        <v>1</v>
      </c>
      <c r="I17" s="49"/>
      <c r="J17" s="18"/>
      <c r="K17" s="18"/>
      <c r="L17" s="18"/>
      <c r="M17" s="18"/>
      <c r="N17" s="19"/>
      <c r="O17" s="19"/>
      <c r="P17" s="19"/>
      <c r="Q17" s="19"/>
      <c r="R17" s="19"/>
      <c r="S17" s="18"/>
      <c r="T17" s="18"/>
      <c r="U17" s="18"/>
      <c r="V17" s="18"/>
      <c r="W17" s="20"/>
      <c r="X17" s="17"/>
      <c r="Y17" s="18"/>
      <c r="Z17" s="18"/>
      <c r="AA17" s="18"/>
      <c r="AB17" s="18"/>
      <c r="AC17" s="21"/>
      <c r="AD17" s="21"/>
      <c r="AE17" s="21"/>
      <c r="AF17" s="21"/>
      <c r="AG17" s="21"/>
      <c r="AH17" s="18"/>
      <c r="AI17" s="18"/>
      <c r="AJ17" s="18"/>
      <c r="AK17" s="24"/>
      <c r="AL17" s="24"/>
      <c r="AM17" s="61"/>
      <c r="AN17" s="61"/>
      <c r="AO17" s="61"/>
      <c r="AP17" s="61"/>
      <c r="AQ17" s="18"/>
      <c r="AR17" s="32"/>
      <c r="AS17" s="32"/>
      <c r="AT17" s="32"/>
      <c r="AU17" s="32"/>
      <c r="AV17" s="32"/>
      <c r="AW17" s="18"/>
      <c r="AX17" s="18"/>
      <c r="AY17" s="18"/>
      <c r="AZ17" s="18"/>
      <c r="BA17" s="20"/>
      <c r="BB17" s="17"/>
      <c r="BC17" s="18"/>
      <c r="BD17" s="18"/>
      <c r="BE17" s="18"/>
      <c r="BF17" s="18"/>
      <c r="BG17" s="22"/>
      <c r="BH17" s="22"/>
      <c r="BI17" s="22"/>
      <c r="BJ17" s="22"/>
      <c r="BK17" s="22"/>
      <c r="BL17" s="18"/>
      <c r="BM17" s="18"/>
      <c r="BN17" s="18"/>
      <c r="BO17" s="18"/>
      <c r="BP17" s="23"/>
      <c r="BQ17" s="17"/>
      <c r="BR17" s="18"/>
      <c r="BS17" s="18"/>
      <c r="BT17" s="18"/>
      <c r="BU17" s="18"/>
      <c r="BV17" s="85"/>
      <c r="BW17" s="85"/>
      <c r="BX17" s="85"/>
      <c r="BY17" s="85"/>
      <c r="BZ17" s="85"/>
      <c r="CA17" s="18"/>
      <c r="CB17" s="18"/>
      <c r="CC17" s="18"/>
      <c r="CD17" s="18"/>
      <c r="CE17" s="23"/>
      <c r="CF17" s="17"/>
      <c r="CG17" s="18"/>
      <c r="CH17" s="18"/>
      <c r="CI17" s="18"/>
      <c r="CJ17" s="18"/>
      <c r="CK17" s="88"/>
      <c r="CL17" s="88"/>
      <c r="CM17" s="88"/>
      <c r="CN17" s="88"/>
      <c r="CO17" s="88"/>
      <c r="CP17" s="18"/>
      <c r="CQ17" s="18"/>
      <c r="CR17" s="18"/>
      <c r="CS17" s="18"/>
      <c r="CT17" s="23"/>
      <c r="CU17" s="17"/>
      <c r="CV17" s="18"/>
      <c r="CW17" s="18"/>
      <c r="CX17" s="18"/>
      <c r="CY17" s="18"/>
      <c r="CZ17" s="93"/>
      <c r="DA17" s="93"/>
      <c r="DB17" s="93"/>
      <c r="DC17" s="93"/>
      <c r="DD17" s="93"/>
      <c r="DE17" s="18"/>
      <c r="DF17" s="18"/>
      <c r="DG17" s="18"/>
      <c r="DH17" s="18"/>
      <c r="DI17" s="23"/>
    </row>
    <row r="18" spans="2:113" ht="19.95" customHeight="1" x14ac:dyDescent="0.3">
      <c r="B18" s="41">
        <v>2.2999999999999998</v>
      </c>
      <c r="C18" s="42" t="s">
        <v>40</v>
      </c>
      <c r="D18" s="43" t="s">
        <v>43</v>
      </c>
      <c r="E18" s="66">
        <v>45280</v>
      </c>
      <c r="F18" s="69">
        <v>45283</v>
      </c>
      <c r="G18" s="71">
        <f t="shared" si="46"/>
        <v>3</v>
      </c>
      <c r="H18" s="54">
        <v>0.85</v>
      </c>
      <c r="I18" s="49"/>
      <c r="J18" s="18"/>
      <c r="K18" s="18"/>
      <c r="L18" s="18"/>
      <c r="M18" s="18"/>
      <c r="N18" s="19"/>
      <c r="O18" s="19"/>
      <c r="P18" s="19"/>
      <c r="Q18" s="19"/>
      <c r="R18" s="19"/>
      <c r="S18" s="18"/>
      <c r="T18" s="18"/>
      <c r="U18" s="18"/>
      <c r="V18" s="18"/>
      <c r="W18" s="20"/>
      <c r="X18" s="17"/>
      <c r="Y18" s="18"/>
      <c r="Z18" s="18"/>
      <c r="AA18" s="18"/>
      <c r="AB18" s="18"/>
      <c r="AC18" s="21"/>
      <c r="AD18" s="21"/>
      <c r="AE18" s="21"/>
      <c r="AF18" s="21"/>
      <c r="AG18" s="21"/>
      <c r="AH18" s="18"/>
      <c r="AI18" s="18"/>
      <c r="AJ18" s="18"/>
      <c r="AK18" s="18"/>
      <c r="AL18" s="20"/>
      <c r="AM18" s="17"/>
      <c r="AN18" s="18"/>
      <c r="AO18" s="18"/>
      <c r="AP18" s="18"/>
      <c r="AQ18" s="61"/>
      <c r="AR18" s="61"/>
      <c r="AS18" s="61"/>
      <c r="AT18" s="61"/>
      <c r="AU18" s="32"/>
      <c r="AV18" s="32"/>
      <c r="AW18" s="18"/>
      <c r="AX18" s="18"/>
      <c r="AY18" s="18"/>
      <c r="AZ18" s="18"/>
      <c r="BA18" s="20"/>
      <c r="BB18" s="17"/>
      <c r="BC18" s="18"/>
      <c r="BD18" s="18"/>
      <c r="BE18" s="18"/>
      <c r="BF18" s="18"/>
      <c r="BG18" s="22"/>
      <c r="BH18" s="22"/>
      <c r="BI18" s="22"/>
      <c r="BJ18" s="22"/>
      <c r="BK18" s="22"/>
      <c r="BL18" s="18"/>
      <c r="BM18" s="18"/>
      <c r="BN18" s="18"/>
      <c r="BO18" s="18"/>
      <c r="BP18" s="23"/>
      <c r="BQ18" s="17"/>
      <c r="BR18" s="18"/>
      <c r="BS18" s="18"/>
      <c r="BT18" s="18"/>
      <c r="BU18" s="18"/>
      <c r="BV18" s="85"/>
      <c r="BW18" s="85"/>
      <c r="BX18" s="85"/>
      <c r="BY18" s="85"/>
      <c r="BZ18" s="85"/>
      <c r="CA18" s="18"/>
      <c r="CB18" s="18"/>
      <c r="CC18" s="18"/>
      <c r="CD18" s="18"/>
      <c r="CE18" s="23"/>
      <c r="CF18" s="17"/>
      <c r="CG18" s="18"/>
      <c r="CH18" s="18"/>
      <c r="CI18" s="18"/>
      <c r="CJ18" s="18"/>
      <c r="CK18" s="88"/>
      <c r="CL18" s="88"/>
      <c r="CM18" s="88"/>
      <c r="CN18" s="88"/>
      <c r="CO18" s="88"/>
      <c r="CP18" s="18"/>
      <c r="CQ18" s="18"/>
      <c r="CR18" s="18"/>
      <c r="CS18" s="18"/>
      <c r="CT18" s="23"/>
      <c r="CU18" s="17"/>
      <c r="CV18" s="18"/>
      <c r="CW18" s="18"/>
      <c r="CX18" s="18"/>
      <c r="CY18" s="18"/>
      <c r="CZ18" s="93"/>
      <c r="DA18" s="93"/>
      <c r="DB18" s="93"/>
      <c r="DC18" s="93"/>
      <c r="DD18" s="93"/>
      <c r="DE18" s="18"/>
      <c r="DF18" s="18"/>
      <c r="DG18" s="18"/>
      <c r="DH18" s="18"/>
      <c r="DI18" s="23"/>
    </row>
    <row r="19" spans="2:113" ht="19.95" customHeight="1" x14ac:dyDescent="0.3">
      <c r="B19" s="41">
        <v>3</v>
      </c>
      <c r="C19" s="44" t="s">
        <v>44</v>
      </c>
      <c r="D19" s="45"/>
      <c r="E19" s="67"/>
      <c r="F19" s="64"/>
      <c r="G19" s="46" t="str">
        <f t="shared" si="46"/>
        <v/>
      </c>
      <c r="H19" s="55"/>
      <c r="I19" s="4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5"/>
      <c r="BB19" s="13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6"/>
      <c r="BQ19" s="13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6"/>
      <c r="CF19" s="13"/>
      <c r="CG19" s="14"/>
      <c r="CH19" s="14"/>
      <c r="CI19" s="14"/>
      <c r="CJ19" s="14"/>
      <c r="CK19" s="88"/>
      <c r="CL19" s="88"/>
      <c r="CM19" s="88"/>
      <c r="CN19" s="88"/>
      <c r="CO19" s="88"/>
      <c r="CP19" s="14"/>
      <c r="CQ19" s="14"/>
      <c r="CR19" s="14"/>
      <c r="CS19" s="14"/>
      <c r="CT19" s="16"/>
      <c r="CU19" s="13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6"/>
    </row>
    <row r="20" spans="2:113" ht="19.95" customHeight="1" x14ac:dyDescent="0.3">
      <c r="B20" s="41">
        <v>3.1</v>
      </c>
      <c r="C20" s="42" t="s">
        <v>45</v>
      </c>
      <c r="D20" s="43" t="s">
        <v>48</v>
      </c>
      <c r="E20" s="66">
        <v>45324</v>
      </c>
      <c r="F20" s="69">
        <f>E20+7</f>
        <v>45331</v>
      </c>
      <c r="G20" s="71">
        <v>7</v>
      </c>
      <c r="H20" s="54">
        <v>1</v>
      </c>
      <c r="I20" s="49"/>
      <c r="J20" s="18"/>
      <c r="K20" s="18"/>
      <c r="L20" s="18"/>
      <c r="M20" s="18"/>
      <c r="N20" s="19"/>
      <c r="O20" s="19"/>
      <c r="P20" s="19"/>
      <c r="Q20" s="19"/>
      <c r="R20" s="19"/>
      <c r="S20" s="18"/>
      <c r="T20" s="18"/>
      <c r="U20" s="18"/>
      <c r="V20" s="18"/>
      <c r="W20" s="20"/>
      <c r="X20" s="17"/>
      <c r="Y20" s="18"/>
      <c r="Z20" s="18"/>
      <c r="AA20" s="18"/>
      <c r="AB20" s="18"/>
      <c r="AC20" s="21"/>
      <c r="AD20" s="21"/>
      <c r="AE20" s="21"/>
      <c r="AF20" s="21"/>
      <c r="AG20" s="21"/>
      <c r="AH20" s="18"/>
      <c r="AI20" s="18"/>
      <c r="AJ20" s="18"/>
      <c r="AK20" s="18"/>
      <c r="AL20" s="20"/>
      <c r="AM20" s="17"/>
      <c r="AN20" s="18"/>
      <c r="AO20" s="18"/>
      <c r="AP20" s="18"/>
      <c r="AQ20" s="18"/>
      <c r="AR20" s="32"/>
      <c r="AS20" s="32"/>
      <c r="AT20" s="32"/>
      <c r="AU20" s="32"/>
      <c r="AV20" s="32"/>
      <c r="AW20" s="18"/>
      <c r="AX20" s="18"/>
      <c r="AY20" s="18"/>
      <c r="AZ20" s="18"/>
      <c r="BA20" s="20"/>
      <c r="BB20" s="17"/>
      <c r="BC20" s="18"/>
      <c r="BD20" s="62"/>
      <c r="BE20" s="62"/>
      <c r="BF20" s="62"/>
      <c r="BG20" s="62"/>
      <c r="BH20" s="62"/>
      <c r="BI20" s="62"/>
      <c r="BJ20" s="62"/>
      <c r="BK20" s="62"/>
      <c r="BL20" s="18"/>
      <c r="BM20" s="18"/>
      <c r="BN20" s="18"/>
      <c r="BO20" s="18"/>
      <c r="BP20" s="23"/>
      <c r="BQ20" s="17"/>
      <c r="BR20" s="18"/>
      <c r="BS20" s="18"/>
      <c r="BT20" s="18"/>
      <c r="BU20" s="18"/>
      <c r="BV20" s="85"/>
      <c r="BW20" s="85"/>
      <c r="BX20" s="85"/>
      <c r="BY20" s="85"/>
      <c r="BZ20" s="85"/>
      <c r="CA20" s="18"/>
      <c r="CB20" s="18"/>
      <c r="CC20" s="18"/>
      <c r="CD20" s="18"/>
      <c r="CE20" s="23"/>
      <c r="CF20" s="17"/>
      <c r="CG20" s="17"/>
      <c r="CH20" s="17"/>
      <c r="CI20" s="17"/>
      <c r="CJ20" s="17"/>
      <c r="CK20" s="88"/>
      <c r="CL20" s="88"/>
      <c r="CM20" s="88"/>
      <c r="CN20" s="88"/>
      <c r="CO20" s="88"/>
      <c r="CP20" s="18"/>
      <c r="CQ20" s="18"/>
      <c r="CR20" s="18"/>
      <c r="CS20" s="18"/>
      <c r="CT20" s="23"/>
      <c r="CU20" s="17"/>
      <c r="CV20" s="17"/>
      <c r="CW20" s="17"/>
      <c r="CX20" s="17"/>
      <c r="CY20" s="17"/>
      <c r="CZ20" s="93"/>
      <c r="DA20" s="93"/>
      <c r="DB20" s="93"/>
      <c r="DC20" s="93"/>
      <c r="DD20" s="93"/>
      <c r="DE20" s="18"/>
      <c r="DF20" s="18"/>
      <c r="DG20" s="18"/>
      <c r="DH20" s="18"/>
      <c r="DI20" s="23"/>
    </row>
    <row r="21" spans="2:113" ht="19.95" customHeight="1" x14ac:dyDescent="0.3">
      <c r="B21" s="41">
        <v>3.2</v>
      </c>
      <c r="C21" s="42" t="s">
        <v>46</v>
      </c>
      <c r="D21" s="43" t="s">
        <v>48</v>
      </c>
      <c r="E21" s="66">
        <f>F20+1</f>
        <v>45332</v>
      </c>
      <c r="F21" s="69">
        <f>E21+7</f>
        <v>45339</v>
      </c>
      <c r="G21" s="71">
        <f t="shared" si="46"/>
        <v>7</v>
      </c>
      <c r="H21" s="54">
        <v>0.95</v>
      </c>
      <c r="I21" s="49"/>
      <c r="J21" s="18"/>
      <c r="K21" s="18"/>
      <c r="L21" s="18"/>
      <c r="M21" s="18"/>
      <c r="N21" s="19"/>
      <c r="O21" s="19"/>
      <c r="P21" s="19"/>
      <c r="Q21" s="19"/>
      <c r="R21" s="19"/>
      <c r="S21" s="18"/>
      <c r="T21" s="18"/>
      <c r="U21" s="18"/>
      <c r="V21" s="18"/>
      <c r="W21" s="20"/>
      <c r="X21" s="17"/>
      <c r="Y21" s="18"/>
      <c r="Z21" s="18"/>
      <c r="AA21" s="18"/>
      <c r="AB21" s="18"/>
      <c r="AC21" s="21"/>
      <c r="AD21" s="21"/>
      <c r="AE21" s="21"/>
      <c r="AF21" s="21"/>
      <c r="AG21" s="21"/>
      <c r="AH21" s="18"/>
      <c r="AI21" s="18"/>
      <c r="AJ21" s="18"/>
      <c r="AK21" s="18"/>
      <c r="AL21" s="20"/>
      <c r="AM21" s="17"/>
      <c r="AN21" s="18"/>
      <c r="AO21" s="18"/>
      <c r="AP21" s="18"/>
      <c r="AQ21" s="18"/>
      <c r="AR21" s="32"/>
      <c r="AS21" s="32"/>
      <c r="AT21" s="32"/>
      <c r="AU21" s="32"/>
      <c r="AV21" s="32"/>
      <c r="AW21" s="18"/>
      <c r="AX21" s="18"/>
      <c r="AY21" s="18"/>
      <c r="AZ21" s="18"/>
      <c r="BA21" s="20"/>
      <c r="BB21" s="17"/>
      <c r="BC21" s="18"/>
      <c r="BD21" s="18"/>
      <c r="BE21" s="18"/>
      <c r="BF21" s="18"/>
      <c r="BG21" s="22"/>
      <c r="BH21" s="22"/>
      <c r="BI21" s="22"/>
      <c r="BJ21" s="22"/>
      <c r="BK21" s="22"/>
      <c r="BL21" s="62"/>
      <c r="BM21" s="62"/>
      <c r="BN21" s="62"/>
      <c r="BO21" s="62"/>
      <c r="BP21" s="62"/>
      <c r="BQ21" s="87"/>
      <c r="BR21" s="87"/>
      <c r="BS21" s="87"/>
      <c r="BT21" s="18"/>
      <c r="BU21" s="18"/>
      <c r="BV21" s="85"/>
      <c r="BW21" s="85"/>
      <c r="BX21" s="85"/>
      <c r="BY21" s="85"/>
      <c r="BZ21" s="85"/>
      <c r="CA21" s="18"/>
      <c r="CB21" s="18"/>
      <c r="CC21" s="18"/>
      <c r="CD21" s="18"/>
      <c r="CE21" s="23"/>
      <c r="CF21" s="17"/>
      <c r="CG21" s="17"/>
      <c r="CH21" s="17"/>
      <c r="CI21" s="17"/>
      <c r="CJ21" s="17"/>
      <c r="CK21" s="88"/>
      <c r="CL21" s="88"/>
      <c r="CM21" s="88"/>
      <c r="CN21" s="88"/>
      <c r="CO21" s="88"/>
      <c r="CP21" s="18"/>
      <c r="CQ21" s="18"/>
      <c r="CR21" s="18"/>
      <c r="CS21" s="91"/>
      <c r="CT21" s="23"/>
      <c r="CU21" s="17"/>
      <c r="CV21" s="17"/>
      <c r="CW21" s="17"/>
      <c r="CX21" s="17"/>
      <c r="CY21" s="17"/>
      <c r="CZ21" s="93"/>
      <c r="DA21" s="93"/>
      <c r="DB21" s="93"/>
      <c r="DC21" s="93"/>
      <c r="DD21" s="93"/>
      <c r="DE21" s="18"/>
      <c r="DF21" s="18"/>
      <c r="DG21" s="18"/>
      <c r="DH21" s="91"/>
      <c r="DI21" s="23"/>
    </row>
    <row r="22" spans="2:113" ht="19.95" customHeight="1" x14ac:dyDescent="0.3">
      <c r="B22" s="41">
        <v>3.3</v>
      </c>
      <c r="C22" s="42" t="s">
        <v>47</v>
      </c>
      <c r="D22" s="43" t="s">
        <v>48</v>
      </c>
      <c r="E22" s="66">
        <f>F21+1</f>
        <v>45340</v>
      </c>
      <c r="F22" s="69">
        <f>E22+7</f>
        <v>45347</v>
      </c>
      <c r="G22" s="71">
        <f t="shared" si="46"/>
        <v>7</v>
      </c>
      <c r="H22" s="54">
        <v>0.96</v>
      </c>
      <c r="I22" s="49"/>
      <c r="J22" s="18"/>
      <c r="K22" s="18"/>
      <c r="L22" s="18"/>
      <c r="M22" s="18"/>
      <c r="N22" s="19"/>
      <c r="O22" s="19"/>
      <c r="P22" s="19"/>
      <c r="Q22" s="19"/>
      <c r="R22" s="19"/>
      <c r="S22" s="18"/>
      <c r="T22" s="18"/>
      <c r="U22" s="18"/>
      <c r="V22" s="18"/>
      <c r="W22" s="20"/>
      <c r="X22" s="17"/>
      <c r="Y22" s="18"/>
      <c r="Z22" s="18"/>
      <c r="AA22" s="18"/>
      <c r="AB22" s="18"/>
      <c r="AC22" s="21"/>
      <c r="AD22" s="21"/>
      <c r="AE22" s="21"/>
      <c r="AF22" s="21"/>
      <c r="AG22" s="21"/>
      <c r="AH22" s="18"/>
      <c r="AI22" s="18"/>
      <c r="AJ22" s="18"/>
      <c r="AK22" s="18"/>
      <c r="AL22" s="20"/>
      <c r="AM22" s="17"/>
      <c r="AN22" s="18"/>
      <c r="AO22" s="18"/>
      <c r="AP22" s="18"/>
      <c r="AQ22" s="18"/>
      <c r="AR22" s="32"/>
      <c r="AS22" s="32"/>
      <c r="AT22" s="32"/>
      <c r="AU22" s="32"/>
      <c r="AV22" s="32"/>
      <c r="AW22" s="18"/>
      <c r="AX22" s="18"/>
      <c r="AY22" s="18"/>
      <c r="AZ22" s="18"/>
      <c r="BA22" s="20"/>
      <c r="BB22" s="17"/>
      <c r="BC22" s="18"/>
      <c r="BD22" s="18"/>
      <c r="BE22" s="18"/>
      <c r="BF22" s="18"/>
      <c r="BG22" s="22"/>
      <c r="BH22" s="22"/>
      <c r="BI22" s="22"/>
      <c r="BJ22" s="22"/>
      <c r="BK22" s="22"/>
      <c r="BL22" s="18"/>
      <c r="BM22" s="18"/>
      <c r="BN22" s="18"/>
      <c r="BO22" s="18"/>
      <c r="BP22" s="23"/>
      <c r="BQ22" s="17"/>
      <c r="BR22" s="18"/>
      <c r="BS22" s="18"/>
      <c r="BT22" s="87"/>
      <c r="BU22" s="87"/>
      <c r="BV22" s="87"/>
      <c r="BW22" s="87"/>
      <c r="BX22" s="87"/>
      <c r="BY22" s="87"/>
      <c r="BZ22" s="87"/>
      <c r="CA22" s="87"/>
      <c r="CB22" s="18"/>
      <c r="CC22" s="18"/>
      <c r="CD22" s="18"/>
      <c r="CE22" s="23"/>
      <c r="CF22" s="17"/>
      <c r="CG22" s="17"/>
      <c r="CH22" s="17"/>
      <c r="CI22" s="17"/>
      <c r="CJ22" s="17"/>
      <c r="CK22" s="89"/>
      <c r="CL22" s="89"/>
      <c r="CM22" s="89"/>
      <c r="CN22" s="89"/>
      <c r="CO22" s="89"/>
      <c r="CP22" s="18"/>
      <c r="CQ22" s="18"/>
      <c r="CR22" s="18"/>
      <c r="CS22" s="18"/>
      <c r="CT22" s="23"/>
      <c r="CU22" s="17"/>
      <c r="CV22" s="17"/>
      <c r="CW22" s="17"/>
      <c r="CX22" s="17"/>
      <c r="CY22" s="17"/>
      <c r="CZ22" s="94"/>
      <c r="DA22" s="94"/>
      <c r="DB22" s="94"/>
      <c r="DC22" s="94"/>
      <c r="DD22" s="94"/>
      <c r="DE22" s="18"/>
      <c r="DF22" s="18"/>
      <c r="DG22" s="18"/>
      <c r="DH22" s="18"/>
      <c r="DI22" s="23"/>
    </row>
    <row r="23" spans="2:113" ht="19.95" customHeight="1" x14ac:dyDescent="0.3">
      <c r="B23" s="41">
        <v>4</v>
      </c>
      <c r="C23" s="44" t="s">
        <v>49</v>
      </c>
      <c r="D23" s="45"/>
      <c r="E23" s="67"/>
      <c r="F23" s="64"/>
      <c r="G23" s="46" t="str">
        <f t="shared" si="46"/>
        <v/>
      </c>
      <c r="H23" s="55"/>
      <c r="I23" s="4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3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5"/>
      <c r="BB23" s="13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6"/>
      <c r="BQ23" s="13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6"/>
      <c r="CF23" s="13"/>
      <c r="CG23" s="14"/>
      <c r="CH23" s="14"/>
      <c r="CI23" s="14"/>
      <c r="CJ23" s="14"/>
      <c r="CK23" s="88"/>
      <c r="CL23" s="88"/>
      <c r="CM23" s="88"/>
      <c r="CN23" s="88"/>
      <c r="CO23" s="88"/>
      <c r="CP23" s="14"/>
      <c r="CQ23" s="14"/>
      <c r="CR23" s="14"/>
      <c r="CS23" s="14"/>
      <c r="CT23" s="16"/>
      <c r="CU23" s="13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6"/>
    </row>
    <row r="24" spans="2:113" ht="19.95" customHeight="1" x14ac:dyDescent="0.3">
      <c r="B24" s="41">
        <v>4.0999999999999996</v>
      </c>
      <c r="C24" s="42" t="s">
        <v>50</v>
      </c>
      <c r="D24" s="43" t="s">
        <v>57</v>
      </c>
      <c r="E24" s="66">
        <f>F22+1</f>
        <v>45348</v>
      </c>
      <c r="F24" s="69">
        <f>E24+3</f>
        <v>45351</v>
      </c>
      <c r="G24" s="71">
        <f t="shared" si="46"/>
        <v>3</v>
      </c>
      <c r="H24" s="54">
        <v>1</v>
      </c>
      <c r="I24" s="49"/>
      <c r="J24" s="18"/>
      <c r="K24" s="18"/>
      <c r="L24" s="18"/>
      <c r="M24" s="18"/>
      <c r="N24" s="19"/>
      <c r="O24" s="19"/>
      <c r="P24" s="19"/>
      <c r="Q24" s="19"/>
      <c r="R24" s="19"/>
      <c r="S24" s="18"/>
      <c r="T24" s="18"/>
      <c r="U24" s="18"/>
      <c r="V24" s="18"/>
      <c r="W24" s="20"/>
      <c r="X24" s="17"/>
      <c r="Y24" s="18"/>
      <c r="Z24" s="18"/>
      <c r="AA24" s="18"/>
      <c r="AB24" s="18"/>
      <c r="AC24" s="21"/>
      <c r="AD24" s="21"/>
      <c r="AE24" s="21"/>
      <c r="AF24" s="21"/>
      <c r="AG24" s="21"/>
      <c r="AH24" s="18"/>
      <c r="AI24" s="18"/>
      <c r="AJ24" s="18"/>
      <c r="AK24" s="18"/>
      <c r="AL24" s="20"/>
      <c r="AM24" s="17"/>
      <c r="AN24" s="18"/>
      <c r="AO24" s="18"/>
      <c r="AP24" s="18"/>
      <c r="AQ24" s="18"/>
      <c r="AR24" s="32"/>
      <c r="AS24" s="32"/>
      <c r="AT24" s="32"/>
      <c r="AU24" s="32"/>
      <c r="AV24" s="32"/>
      <c r="AW24" s="18"/>
      <c r="AX24" s="18"/>
      <c r="AY24" s="18"/>
      <c r="AZ24" s="18"/>
      <c r="BA24" s="20"/>
      <c r="BB24" s="17"/>
      <c r="BC24" s="18"/>
      <c r="BD24" s="18"/>
      <c r="BE24" s="18"/>
      <c r="BF24" s="18"/>
      <c r="BG24" s="22"/>
      <c r="BH24" s="22"/>
      <c r="BI24" s="22"/>
      <c r="BJ24" s="22"/>
      <c r="BK24" s="22"/>
      <c r="BL24" s="18"/>
      <c r="BM24" s="18"/>
      <c r="BN24" s="18"/>
      <c r="BO24" s="18"/>
      <c r="BP24" s="23"/>
      <c r="BQ24" s="17"/>
      <c r="BS24" s="18"/>
      <c r="BT24" s="18"/>
      <c r="BU24" s="18"/>
      <c r="BV24" s="85"/>
      <c r="BW24" s="85"/>
      <c r="BX24" s="85"/>
      <c r="BY24" s="85"/>
      <c r="BZ24" s="85"/>
      <c r="CA24" s="18"/>
      <c r="CB24" s="87"/>
      <c r="CC24" s="87"/>
      <c r="CD24" s="87"/>
      <c r="CE24" s="87"/>
      <c r="CF24" s="17"/>
      <c r="CH24" s="18"/>
      <c r="CI24" s="18"/>
      <c r="CJ24" s="18"/>
      <c r="CK24" s="88"/>
      <c r="CL24" s="88"/>
      <c r="CM24" s="88"/>
      <c r="CN24" s="88"/>
      <c r="CO24" s="88"/>
      <c r="CP24" s="18"/>
      <c r="CQ24" s="18"/>
      <c r="CR24" s="18"/>
      <c r="CS24" s="18"/>
      <c r="CT24" s="18"/>
      <c r="CU24" s="17"/>
      <c r="CV24" s="17"/>
      <c r="CW24" s="17"/>
      <c r="CX24" s="17"/>
      <c r="CY24" s="17"/>
      <c r="CZ24" s="93"/>
      <c r="DA24" s="93"/>
      <c r="DB24" s="93"/>
      <c r="DC24" s="93"/>
      <c r="DD24" s="93"/>
      <c r="DE24" s="18"/>
      <c r="DF24" s="18"/>
      <c r="DG24" s="18"/>
      <c r="DH24" s="18"/>
      <c r="DI24" s="18"/>
    </row>
    <row r="25" spans="2:113" ht="19.95" customHeight="1" x14ac:dyDescent="0.3">
      <c r="B25" s="41">
        <v>4.2</v>
      </c>
      <c r="C25" s="42" t="s">
        <v>51</v>
      </c>
      <c r="D25" s="43" t="s">
        <v>57</v>
      </c>
      <c r="E25" s="66">
        <f>F24+1</f>
        <v>45352</v>
      </c>
      <c r="F25" s="69">
        <f>E25+3</f>
        <v>45355</v>
      </c>
      <c r="G25" s="71">
        <f t="shared" si="46"/>
        <v>3</v>
      </c>
      <c r="H25" s="54">
        <v>0.95</v>
      </c>
      <c r="I25" s="49"/>
      <c r="J25" s="18"/>
      <c r="K25" s="18"/>
      <c r="L25" s="18"/>
      <c r="M25" s="18"/>
      <c r="N25" s="19"/>
      <c r="O25" s="19"/>
      <c r="P25" s="19"/>
      <c r="Q25" s="19"/>
      <c r="R25" s="19"/>
      <c r="S25" s="18"/>
      <c r="T25" s="18"/>
      <c r="U25" s="18"/>
      <c r="V25" s="18"/>
      <c r="W25" s="20"/>
      <c r="X25" s="17"/>
      <c r="Y25" s="18"/>
      <c r="Z25" s="18"/>
      <c r="AA25" s="18"/>
      <c r="AB25" s="18"/>
      <c r="AC25" s="21"/>
      <c r="AD25" s="21"/>
      <c r="AE25" s="21"/>
      <c r="AF25" s="21"/>
      <c r="AG25" s="21"/>
      <c r="AH25" s="18"/>
      <c r="AI25" s="18"/>
      <c r="AJ25" s="18"/>
      <c r="AK25" s="18"/>
      <c r="AL25" s="20"/>
      <c r="AM25" s="17"/>
      <c r="AN25" s="18"/>
      <c r="AO25" s="18"/>
      <c r="AP25" s="18"/>
      <c r="AQ25" s="18"/>
      <c r="AR25" s="32"/>
      <c r="AS25" s="32"/>
      <c r="AT25" s="32"/>
      <c r="AU25" s="32"/>
      <c r="AV25" s="32"/>
      <c r="AW25" s="18"/>
      <c r="AX25" s="18"/>
      <c r="AY25" s="18"/>
      <c r="AZ25" s="18"/>
      <c r="BA25" s="20"/>
      <c r="BB25" s="17"/>
      <c r="BC25" s="18"/>
      <c r="BD25" s="18"/>
      <c r="BE25" s="18"/>
      <c r="BF25" s="18"/>
      <c r="BG25" s="22"/>
      <c r="BH25" s="22"/>
      <c r="BI25" s="22"/>
      <c r="BJ25" s="22"/>
      <c r="BK25" s="22"/>
      <c r="BL25" s="18"/>
      <c r="BM25" s="18"/>
      <c r="BN25" s="18"/>
      <c r="BO25" s="18"/>
      <c r="BP25" s="23"/>
      <c r="BQ25" s="17"/>
      <c r="BR25" s="18"/>
      <c r="BS25" s="18"/>
      <c r="BT25" s="18"/>
      <c r="BU25" s="18"/>
      <c r="BV25" s="85"/>
      <c r="BW25" s="85"/>
      <c r="BX25" s="85"/>
      <c r="BY25" s="85"/>
      <c r="BZ25" s="85"/>
      <c r="CA25" s="18"/>
      <c r="CB25" s="18"/>
      <c r="CC25" s="18"/>
      <c r="CD25" s="18"/>
      <c r="CE25" s="23"/>
      <c r="CG25" s="18"/>
      <c r="CH25" s="92"/>
      <c r="CI25" s="92"/>
      <c r="CJ25" s="92"/>
      <c r="CK25" s="92"/>
      <c r="CL25" s="88"/>
      <c r="CM25" s="88"/>
      <c r="CN25" s="88"/>
      <c r="CO25" s="88"/>
      <c r="CP25" s="18"/>
      <c r="CQ25" s="18"/>
      <c r="CR25" s="18"/>
      <c r="CS25" s="18"/>
      <c r="CT25" s="23"/>
      <c r="CU25" s="18"/>
      <c r="CV25" s="17"/>
      <c r="CW25" s="17"/>
      <c r="CX25" s="17"/>
      <c r="CY25" s="17"/>
      <c r="CZ25" s="93"/>
      <c r="DA25" s="93"/>
      <c r="DB25" s="93"/>
      <c r="DC25" s="93"/>
      <c r="DD25" s="93"/>
      <c r="DE25" s="18"/>
      <c r="DF25" s="18"/>
      <c r="DG25" s="18"/>
      <c r="DH25" s="18"/>
      <c r="DI25" s="18"/>
    </row>
    <row r="26" spans="2:113" ht="19.95" customHeight="1" x14ac:dyDescent="0.3">
      <c r="B26" s="41">
        <v>4.3</v>
      </c>
      <c r="C26" s="42" t="s">
        <v>52</v>
      </c>
      <c r="D26" s="43" t="s">
        <v>57</v>
      </c>
      <c r="E26" s="66">
        <f>F25+1</f>
        <v>45356</v>
      </c>
      <c r="F26" s="69">
        <f>E26+2</f>
        <v>45358</v>
      </c>
      <c r="G26" s="71">
        <f t="shared" si="46"/>
        <v>2</v>
      </c>
      <c r="H26" s="54">
        <v>1</v>
      </c>
      <c r="I26" s="49"/>
      <c r="J26" s="18"/>
      <c r="K26" s="18"/>
      <c r="L26" s="18"/>
      <c r="M26" s="18"/>
      <c r="N26" s="19"/>
      <c r="O26" s="19"/>
      <c r="P26" s="19"/>
      <c r="Q26" s="19"/>
      <c r="R26" s="19"/>
      <c r="S26" s="18"/>
      <c r="T26" s="18"/>
      <c r="U26" s="18"/>
      <c r="V26" s="18"/>
      <c r="W26" s="20"/>
      <c r="X26" s="17"/>
      <c r="Y26" s="18"/>
      <c r="Z26" s="18"/>
      <c r="AA26" s="18"/>
      <c r="AB26" s="18"/>
      <c r="AC26" s="21"/>
      <c r="AD26" s="21"/>
      <c r="AE26" s="21"/>
      <c r="AF26" s="21"/>
      <c r="AG26" s="21"/>
      <c r="AH26" s="18"/>
      <c r="AI26" s="18"/>
      <c r="AJ26" s="18"/>
      <c r="AK26" s="18"/>
      <c r="AL26" s="20"/>
      <c r="AM26" s="17"/>
      <c r="AN26" s="18"/>
      <c r="AO26" s="18"/>
      <c r="AP26" s="18"/>
      <c r="AQ26" s="18"/>
      <c r="AR26" s="32"/>
      <c r="AS26" s="32"/>
      <c r="AT26" s="32"/>
      <c r="AU26" s="32"/>
      <c r="AV26" s="32"/>
      <c r="AW26" s="18"/>
      <c r="AX26" s="18"/>
      <c r="AY26" s="18"/>
      <c r="AZ26" s="18"/>
      <c r="BA26" s="20"/>
      <c r="BB26" s="17"/>
      <c r="BC26" s="18"/>
      <c r="BD26" s="18"/>
      <c r="BE26" s="18"/>
      <c r="BF26" s="18"/>
      <c r="BG26" s="22"/>
      <c r="BH26" s="22"/>
      <c r="BI26" s="22"/>
      <c r="BJ26" s="22"/>
      <c r="BK26" s="22"/>
      <c r="BL26" s="18"/>
      <c r="BM26" s="18"/>
      <c r="BN26" s="18"/>
      <c r="BO26" s="18"/>
      <c r="BP26" s="23"/>
      <c r="BQ26" s="17"/>
      <c r="BR26" s="18"/>
      <c r="BS26" s="18"/>
      <c r="BT26" s="18"/>
      <c r="BU26" s="18"/>
      <c r="BV26" s="85"/>
      <c r="BW26" s="85"/>
      <c r="BX26" s="85"/>
      <c r="BY26" s="85"/>
      <c r="BZ26" s="85"/>
      <c r="CA26" s="18"/>
      <c r="CB26" s="18"/>
      <c r="CC26" s="18"/>
      <c r="CD26" s="18"/>
      <c r="CE26" s="23"/>
      <c r="CF26" s="17"/>
      <c r="CG26" s="18"/>
      <c r="CH26" s="18"/>
      <c r="CI26" s="18"/>
      <c r="CJ26" s="18"/>
      <c r="CK26" s="88"/>
      <c r="CL26" s="92"/>
      <c r="CM26" s="92"/>
      <c r="CN26" s="92"/>
      <c r="CO26" s="88"/>
      <c r="CP26" s="18"/>
      <c r="CQ26" s="18"/>
      <c r="CR26" s="18"/>
      <c r="CS26" s="18"/>
      <c r="CT26" s="23"/>
      <c r="CU26" s="17"/>
      <c r="CV26" s="18"/>
      <c r="CW26" s="18"/>
      <c r="CX26" s="18"/>
      <c r="CY26" s="18"/>
      <c r="CZ26" s="93"/>
      <c r="DA26" s="93"/>
      <c r="DB26" s="93"/>
      <c r="DC26" s="93"/>
      <c r="DD26" s="93"/>
      <c r="DE26" s="18"/>
      <c r="DF26" s="18"/>
      <c r="DG26" s="18"/>
      <c r="DH26" s="18"/>
      <c r="DI26" s="18"/>
    </row>
    <row r="27" spans="2:113" ht="27" thickBot="1" x14ac:dyDescent="0.35">
      <c r="B27" s="82">
        <v>4.4000000000000004</v>
      </c>
      <c r="C27" s="81" t="s">
        <v>53</v>
      </c>
      <c r="D27" s="43" t="s">
        <v>48</v>
      </c>
      <c r="E27" s="68">
        <f>F26+1</f>
        <v>45359</v>
      </c>
      <c r="F27" s="70">
        <f>E27+5</f>
        <v>45364</v>
      </c>
      <c r="G27" s="72">
        <f>IF(F27-E27=0,"",F27-E27)</f>
        <v>5</v>
      </c>
      <c r="H27" s="56">
        <v>0.97</v>
      </c>
      <c r="I27" s="50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3"/>
      <c r="AS27" s="33"/>
      <c r="AT27" s="33"/>
      <c r="AU27" s="33"/>
      <c r="AV27" s="3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  <c r="BQ27" s="25"/>
      <c r="BR27" s="26"/>
      <c r="BS27" s="26"/>
      <c r="BT27" s="26"/>
      <c r="BU27" s="26"/>
      <c r="BV27" s="86"/>
      <c r="BW27" s="86"/>
      <c r="BX27" s="86"/>
      <c r="BY27" s="86"/>
      <c r="BZ27" s="86"/>
      <c r="CA27" s="26"/>
      <c r="CB27" s="26"/>
      <c r="CC27" s="26"/>
      <c r="CD27" s="26"/>
      <c r="CE27" s="31"/>
      <c r="CF27" s="25"/>
      <c r="CG27" s="26"/>
      <c r="CH27" s="26"/>
      <c r="CI27" s="26"/>
      <c r="CJ27" s="26"/>
      <c r="CK27" s="90"/>
      <c r="CL27" s="90"/>
      <c r="CM27" s="90"/>
      <c r="CN27" s="90"/>
      <c r="CO27" s="92"/>
      <c r="CP27" s="92"/>
      <c r="CQ27" s="92"/>
      <c r="CR27" s="92"/>
      <c r="CS27" s="92"/>
      <c r="CT27" s="92"/>
      <c r="CU27" s="25"/>
      <c r="CV27" s="26"/>
      <c r="CW27" s="26"/>
      <c r="CX27" s="26"/>
      <c r="CY27" s="26"/>
      <c r="CZ27" s="93"/>
      <c r="DA27" s="93"/>
      <c r="DB27" s="93"/>
      <c r="DC27" s="93"/>
      <c r="DD27" s="93"/>
      <c r="DE27" s="18"/>
      <c r="DF27" s="18"/>
      <c r="DG27" s="18"/>
      <c r="DH27" s="18"/>
      <c r="DI27" s="18"/>
    </row>
    <row r="28" spans="2:113" ht="19.95" customHeight="1" x14ac:dyDescent="0.3">
      <c r="B28" s="83">
        <v>5</v>
      </c>
      <c r="C28" s="44" t="s">
        <v>54</v>
      </c>
      <c r="D28" s="45"/>
      <c r="E28" s="67"/>
      <c r="F28" s="64"/>
      <c r="G28" s="46" t="str">
        <f t="shared" ref="G28" si="51">IF(F28-E28=0,"",F28-E28)</f>
        <v/>
      </c>
      <c r="H28" s="55"/>
      <c r="I28" s="4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5"/>
      <c r="AM28" s="13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5"/>
      <c r="BB28" s="13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6"/>
      <c r="BQ28" s="13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6"/>
      <c r="CF28" s="13"/>
      <c r="CG28" s="14"/>
      <c r="CH28" s="14"/>
      <c r="CI28" s="14"/>
      <c r="CJ28" s="14"/>
      <c r="CK28" s="88"/>
      <c r="CL28" s="88"/>
      <c r="CM28" s="88"/>
      <c r="CN28" s="88"/>
      <c r="CO28" s="88"/>
      <c r="CP28" s="14"/>
      <c r="CQ28" s="14"/>
      <c r="CR28" s="14"/>
      <c r="CS28" s="14"/>
      <c r="CT28" s="16"/>
      <c r="CU28" s="13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6"/>
    </row>
    <row r="29" spans="2:113" ht="27" thickBot="1" x14ac:dyDescent="0.35">
      <c r="B29" s="83">
        <v>5.0999999999999996</v>
      </c>
      <c r="C29" s="81" t="s">
        <v>55</v>
      </c>
      <c r="D29" s="47" t="s">
        <v>35</v>
      </c>
      <c r="E29" s="68">
        <f>F27+1</f>
        <v>45365</v>
      </c>
      <c r="F29" s="70">
        <f>E29+1</f>
        <v>45366</v>
      </c>
      <c r="G29" s="72">
        <f>IF(F29-E29=0,"",F29-E29)</f>
        <v>1</v>
      </c>
      <c r="H29" s="56">
        <v>1</v>
      </c>
      <c r="I29" s="50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3"/>
      <c r="AS29" s="33"/>
      <c r="AT29" s="33"/>
      <c r="AU29" s="33"/>
      <c r="AV29" s="3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  <c r="BQ29" s="25"/>
      <c r="BR29" s="26"/>
      <c r="BS29" s="26"/>
      <c r="BT29" s="26"/>
      <c r="BU29" s="26"/>
      <c r="BV29" s="86"/>
      <c r="BW29" s="86"/>
      <c r="BX29" s="86"/>
      <c r="BY29" s="86"/>
      <c r="BZ29" s="86"/>
      <c r="CA29" s="26"/>
      <c r="CB29" s="26"/>
      <c r="CC29" s="26"/>
      <c r="CD29" s="26"/>
      <c r="CE29" s="31"/>
      <c r="CF29" s="25"/>
      <c r="CG29" s="26"/>
      <c r="CH29" s="26"/>
      <c r="CI29" s="26"/>
      <c r="CJ29" s="26"/>
      <c r="CK29" s="90"/>
      <c r="CL29" s="90"/>
      <c r="CM29" s="90"/>
      <c r="CN29" s="90"/>
      <c r="CO29" s="90"/>
      <c r="CP29" s="26"/>
      <c r="CQ29" s="26"/>
      <c r="CR29" s="26"/>
      <c r="CS29" s="26"/>
      <c r="CT29" s="31"/>
      <c r="CU29" s="96"/>
      <c r="CV29" s="96"/>
      <c r="CW29" s="26"/>
      <c r="CX29" s="26"/>
      <c r="CY29" s="26"/>
      <c r="CZ29" s="95"/>
      <c r="DA29" s="95"/>
      <c r="DB29" s="95"/>
      <c r="DC29" s="95"/>
      <c r="DD29" s="95"/>
      <c r="DE29" s="26"/>
      <c r="DF29" s="26"/>
      <c r="DG29" s="26"/>
      <c r="DH29" s="26"/>
      <c r="DI29" s="31"/>
    </row>
    <row r="30" spans="2:113" ht="27" thickBot="1" x14ac:dyDescent="0.35">
      <c r="B30" s="83">
        <v>5.2</v>
      </c>
      <c r="C30" s="81" t="s">
        <v>58</v>
      </c>
      <c r="D30" s="47" t="s">
        <v>56</v>
      </c>
      <c r="E30" s="68">
        <f>F29+1</f>
        <v>45367</v>
      </c>
      <c r="F30" s="70">
        <f>E30+3</f>
        <v>45370</v>
      </c>
      <c r="G30" s="72">
        <f>IF(F30-E30=0,"",F30-E30)</f>
        <v>3</v>
      </c>
      <c r="H30" s="56">
        <v>1</v>
      </c>
      <c r="I30" s="50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33"/>
      <c r="AS30" s="33"/>
      <c r="AT30" s="33"/>
      <c r="AU30" s="33"/>
      <c r="AV30" s="33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  <c r="BQ30" s="25"/>
      <c r="BR30" s="26"/>
      <c r="BS30" s="26"/>
      <c r="BT30" s="26"/>
      <c r="BU30" s="26"/>
      <c r="BV30" s="86"/>
      <c r="BW30" s="86"/>
      <c r="BX30" s="86"/>
      <c r="BY30" s="86"/>
      <c r="BZ30" s="86"/>
      <c r="CA30" s="26"/>
      <c r="CB30" s="26"/>
      <c r="CC30" s="26"/>
      <c r="CD30" s="26"/>
      <c r="CE30" s="31"/>
      <c r="CF30" s="25"/>
      <c r="CG30" s="26"/>
      <c r="CH30" s="26"/>
      <c r="CI30" s="26"/>
      <c r="CJ30" s="26"/>
      <c r="CK30" s="90"/>
      <c r="CL30" s="90"/>
      <c r="CM30" s="90"/>
      <c r="CN30" s="90"/>
      <c r="CO30" s="90"/>
      <c r="CP30" s="26"/>
      <c r="CQ30" s="26"/>
      <c r="CR30" s="26"/>
      <c r="CS30" s="26"/>
      <c r="CT30" s="31"/>
      <c r="CU30" s="25"/>
      <c r="CV30" s="26"/>
      <c r="CW30" s="97"/>
      <c r="CX30" s="97"/>
      <c r="CY30" s="97"/>
      <c r="CZ30" s="97"/>
      <c r="DA30" s="95"/>
      <c r="DB30" s="95"/>
      <c r="DC30" s="95"/>
      <c r="DD30" s="95"/>
      <c r="DE30" s="26"/>
      <c r="DF30" s="26"/>
      <c r="DG30" s="26"/>
      <c r="DH30" s="26"/>
      <c r="DI30" s="31"/>
    </row>
    <row r="35" spans="3:3" ht="19.05" customHeight="1" x14ac:dyDescent="0.35">
      <c r="C35" s="3"/>
    </row>
  </sheetData>
  <mergeCells count="28">
    <mergeCell ref="I6:W6"/>
    <mergeCell ref="X6:AL6"/>
    <mergeCell ref="AM6:BA6"/>
    <mergeCell ref="BB6:BP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  <mergeCell ref="BG7:BK7"/>
    <mergeCell ref="BQ6:CE6"/>
    <mergeCell ref="BQ7:BU7"/>
    <mergeCell ref="BV7:BZ7"/>
    <mergeCell ref="CA7:CE7"/>
    <mergeCell ref="BL7:BP7"/>
    <mergeCell ref="CF6:CT6"/>
    <mergeCell ref="CF7:CJ7"/>
    <mergeCell ref="CK7:CO7"/>
    <mergeCell ref="CP7:CT7"/>
    <mergeCell ref="CU6:DI6"/>
    <mergeCell ref="CU7:CY7"/>
    <mergeCell ref="CZ7:DD7"/>
    <mergeCell ref="DE7:DI7"/>
  </mergeCells>
  <conditionalFormatting sqref="H9:H30">
    <cfRule type="dataBar" priority="12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B4DC-FEF1-C54E-95F2-8E67971160C5}">
  <sheetPr>
    <pageSetUpPr fitToPage="1"/>
  </sheetPr>
  <dimension ref="B2:T69"/>
  <sheetViews>
    <sheetView workbookViewId="0">
      <selection activeCell="L65" sqref="L65"/>
    </sheetView>
  </sheetViews>
  <sheetFormatPr defaultColWidth="11.19921875" defaultRowHeight="15.6" x14ac:dyDescent="0.3"/>
  <cols>
    <col min="3" max="3" width="9" bestFit="1" customWidth="1"/>
    <col min="4" max="4" width="12.796875" customWidth="1"/>
    <col min="5" max="5" width="18" customWidth="1"/>
    <col min="6" max="6" width="57.796875" customWidth="1"/>
    <col min="7" max="7" width="14.796875" customWidth="1"/>
    <col min="14" max="14" width="12" bestFit="1" customWidth="1"/>
    <col min="15" max="15" width="11.69921875" bestFit="1" customWidth="1"/>
    <col min="16" max="16" width="29.69921875" bestFit="1" customWidth="1"/>
    <col min="17" max="17" width="56.69921875" bestFit="1" customWidth="1"/>
    <col min="18" max="18" width="5.69921875" bestFit="1" customWidth="1"/>
  </cols>
  <sheetData>
    <row r="2" spans="2:20" x14ac:dyDescent="0.3">
      <c r="M2" s="106" t="s">
        <v>63</v>
      </c>
      <c r="N2" s="106" t="s">
        <v>64</v>
      </c>
      <c r="O2" s="106" t="s">
        <v>65</v>
      </c>
      <c r="P2" s="106" t="s">
        <v>154</v>
      </c>
      <c r="Q2" s="106" t="s">
        <v>155</v>
      </c>
      <c r="R2" s="106" t="s">
        <v>68</v>
      </c>
      <c r="S2" s="106" t="s">
        <v>156</v>
      </c>
      <c r="T2" s="106" t="s">
        <v>157</v>
      </c>
    </row>
    <row r="3" spans="2:20" x14ac:dyDescent="0.3">
      <c r="B3" s="98" t="s">
        <v>63</v>
      </c>
      <c r="C3" s="98" t="s">
        <v>64</v>
      </c>
      <c r="D3" s="98" t="s">
        <v>65</v>
      </c>
      <c r="E3" s="98" t="s">
        <v>66</v>
      </c>
      <c r="F3" s="98" t="s">
        <v>67</v>
      </c>
      <c r="G3" s="98" t="s">
        <v>68</v>
      </c>
      <c r="H3" s="98" t="s">
        <v>69</v>
      </c>
      <c r="I3" s="98" t="s">
        <v>70</v>
      </c>
      <c r="M3" s="107" t="s">
        <v>71</v>
      </c>
      <c r="N3" s="108" t="s">
        <v>158</v>
      </c>
      <c r="O3" s="109" t="s">
        <v>73</v>
      </c>
      <c r="P3" s="110" t="s">
        <v>159</v>
      </c>
      <c r="Q3" s="108" t="s">
        <v>160</v>
      </c>
      <c r="R3" s="109"/>
      <c r="S3" s="108" t="s">
        <v>161</v>
      </c>
      <c r="T3" s="108" t="s">
        <v>162</v>
      </c>
    </row>
    <row r="4" spans="2:20" ht="48" customHeight="1" x14ac:dyDescent="0.3">
      <c r="B4" s="99" t="s">
        <v>71</v>
      </c>
      <c r="C4" s="99" t="s">
        <v>72</v>
      </c>
      <c r="D4" s="99" t="s">
        <v>73</v>
      </c>
      <c r="E4" s="99" t="s">
        <v>74</v>
      </c>
      <c r="F4" s="99" t="s">
        <v>75</v>
      </c>
      <c r="G4" s="99"/>
      <c r="H4" s="99" t="s">
        <v>76</v>
      </c>
      <c r="I4" s="99" t="s">
        <v>77</v>
      </c>
      <c r="M4" s="107" t="s">
        <v>83</v>
      </c>
      <c r="N4" s="108" t="s">
        <v>163</v>
      </c>
      <c r="O4" s="109" t="s">
        <v>73</v>
      </c>
      <c r="P4" s="110" t="s">
        <v>164</v>
      </c>
      <c r="Q4" s="108" t="s">
        <v>165</v>
      </c>
      <c r="R4" s="108"/>
      <c r="S4" s="108" t="s">
        <v>161</v>
      </c>
      <c r="T4" s="108" t="s">
        <v>162</v>
      </c>
    </row>
    <row r="5" spans="2:20" x14ac:dyDescent="0.3">
      <c r="B5" s="100"/>
      <c r="C5" s="98" t="s">
        <v>78</v>
      </c>
      <c r="D5" s="100"/>
      <c r="E5" s="100"/>
      <c r="F5" s="100"/>
      <c r="G5" s="98" t="s">
        <v>79</v>
      </c>
      <c r="H5" s="98" t="s">
        <v>80</v>
      </c>
      <c r="M5" s="107" t="s">
        <v>89</v>
      </c>
      <c r="N5" s="108" t="s">
        <v>163</v>
      </c>
      <c r="O5" s="109" t="s">
        <v>73</v>
      </c>
      <c r="P5" s="108" t="s">
        <v>166</v>
      </c>
      <c r="Q5" s="108" t="s">
        <v>167</v>
      </c>
      <c r="R5" s="108"/>
      <c r="S5" s="108" t="s">
        <v>161</v>
      </c>
      <c r="T5" s="108" t="s">
        <v>162</v>
      </c>
    </row>
    <row r="6" spans="2:20" x14ac:dyDescent="0.3">
      <c r="B6" s="101" t="s">
        <v>81</v>
      </c>
      <c r="C6" s="165" t="s">
        <v>82</v>
      </c>
      <c r="D6" s="162"/>
      <c r="E6" s="162"/>
      <c r="F6" s="163"/>
      <c r="G6" s="101" t="s">
        <v>190</v>
      </c>
      <c r="H6" s="101">
        <v>4</v>
      </c>
      <c r="M6" s="107" t="s">
        <v>95</v>
      </c>
      <c r="N6" s="108" t="s">
        <v>163</v>
      </c>
      <c r="O6" s="109" t="s">
        <v>73</v>
      </c>
      <c r="P6" s="108" t="s">
        <v>168</v>
      </c>
      <c r="Q6" s="108" t="s">
        <v>169</v>
      </c>
      <c r="R6" s="108"/>
      <c r="S6" s="108" t="s">
        <v>161</v>
      </c>
      <c r="T6" s="108" t="s">
        <v>162</v>
      </c>
    </row>
    <row r="7" spans="2:20" x14ac:dyDescent="0.3">
      <c r="M7" s="107" t="s">
        <v>101</v>
      </c>
      <c r="N7" s="108" t="s">
        <v>170</v>
      </c>
      <c r="O7" s="109" t="s">
        <v>73</v>
      </c>
      <c r="P7" s="110" t="s">
        <v>171</v>
      </c>
      <c r="Q7" s="108" t="s">
        <v>172</v>
      </c>
      <c r="R7" s="108"/>
      <c r="S7" s="108" t="s">
        <v>161</v>
      </c>
      <c r="T7" s="108" t="s">
        <v>162</v>
      </c>
    </row>
    <row r="8" spans="2:20" x14ac:dyDescent="0.3">
      <c r="B8" s="98" t="s">
        <v>63</v>
      </c>
      <c r="C8" s="98" t="s">
        <v>64</v>
      </c>
      <c r="D8" s="98" t="s">
        <v>65</v>
      </c>
      <c r="E8" s="98" t="s">
        <v>66</v>
      </c>
      <c r="F8" s="98" t="s">
        <v>67</v>
      </c>
      <c r="G8" s="98" t="s">
        <v>68</v>
      </c>
      <c r="H8" s="98" t="s">
        <v>69</v>
      </c>
      <c r="I8" s="98" t="s">
        <v>70</v>
      </c>
      <c r="M8" s="107" t="s">
        <v>107</v>
      </c>
      <c r="N8" s="108" t="s">
        <v>170</v>
      </c>
      <c r="O8" s="109" t="s">
        <v>73</v>
      </c>
      <c r="P8" s="110" t="s">
        <v>173</v>
      </c>
      <c r="Q8" s="108" t="s">
        <v>174</v>
      </c>
      <c r="R8" s="108"/>
      <c r="S8" s="108" t="s">
        <v>161</v>
      </c>
      <c r="T8" s="108" t="s">
        <v>162</v>
      </c>
    </row>
    <row r="9" spans="2:20" ht="46.95" customHeight="1" x14ac:dyDescent="0.3">
      <c r="B9" s="99" t="s">
        <v>83</v>
      </c>
      <c r="C9" s="99" t="s">
        <v>84</v>
      </c>
      <c r="D9" s="99" t="s">
        <v>73</v>
      </c>
      <c r="E9" s="99" t="s">
        <v>85</v>
      </c>
      <c r="F9" s="99" t="s">
        <v>86</v>
      </c>
      <c r="G9" s="99"/>
      <c r="H9" s="99" t="s">
        <v>76</v>
      </c>
      <c r="I9" s="99" t="s">
        <v>77</v>
      </c>
      <c r="M9" s="107" t="s">
        <v>113</v>
      </c>
      <c r="N9" s="108" t="s">
        <v>170</v>
      </c>
      <c r="O9" s="109" t="s">
        <v>73</v>
      </c>
      <c r="P9" s="108" t="s">
        <v>175</v>
      </c>
      <c r="Q9" s="108" t="s">
        <v>176</v>
      </c>
      <c r="R9" s="108"/>
      <c r="S9" s="108" t="s">
        <v>161</v>
      </c>
      <c r="T9" s="108" t="s">
        <v>162</v>
      </c>
    </row>
    <row r="10" spans="2:20" x14ac:dyDescent="0.3">
      <c r="B10" s="100"/>
      <c r="C10" s="98" t="s">
        <v>78</v>
      </c>
      <c r="D10" s="100"/>
      <c r="E10" s="100"/>
      <c r="F10" s="100"/>
      <c r="G10" s="98" t="s">
        <v>79</v>
      </c>
      <c r="H10" s="98" t="s">
        <v>80</v>
      </c>
      <c r="M10" s="107" t="s">
        <v>119</v>
      </c>
      <c r="N10" s="108" t="s">
        <v>170</v>
      </c>
      <c r="O10" s="109" t="s">
        <v>73</v>
      </c>
      <c r="P10" s="108" t="s">
        <v>177</v>
      </c>
      <c r="Q10" s="108" t="s">
        <v>178</v>
      </c>
      <c r="R10" s="108"/>
      <c r="S10" s="108" t="s">
        <v>161</v>
      </c>
      <c r="T10" s="108" t="s">
        <v>162</v>
      </c>
    </row>
    <row r="11" spans="2:20" x14ac:dyDescent="0.3">
      <c r="B11" s="101" t="s">
        <v>87</v>
      </c>
      <c r="C11" s="165" t="s">
        <v>88</v>
      </c>
      <c r="D11" s="162"/>
      <c r="E11" s="162"/>
      <c r="F11" s="163"/>
      <c r="G11" s="101" t="s">
        <v>190</v>
      </c>
      <c r="H11" s="101">
        <v>4</v>
      </c>
      <c r="M11" s="107" t="s">
        <v>119</v>
      </c>
      <c r="N11" s="108" t="s">
        <v>179</v>
      </c>
      <c r="O11" s="109" t="s">
        <v>73</v>
      </c>
      <c r="P11" s="110" t="s">
        <v>180</v>
      </c>
      <c r="Q11" s="108" t="s">
        <v>181</v>
      </c>
      <c r="R11" s="108"/>
      <c r="S11" s="108" t="s">
        <v>161</v>
      </c>
      <c r="T11" s="108" t="s">
        <v>162</v>
      </c>
    </row>
    <row r="12" spans="2:20" x14ac:dyDescent="0.3">
      <c r="M12" s="107" t="s">
        <v>126</v>
      </c>
      <c r="N12" s="108" t="s">
        <v>179</v>
      </c>
      <c r="O12" s="109" t="s">
        <v>73</v>
      </c>
      <c r="P12" s="110" t="s">
        <v>182</v>
      </c>
      <c r="Q12" s="108" t="s">
        <v>183</v>
      </c>
      <c r="R12" s="108"/>
      <c r="S12" s="108" t="s">
        <v>161</v>
      </c>
      <c r="T12" s="108" t="s">
        <v>162</v>
      </c>
    </row>
    <row r="13" spans="2:20" x14ac:dyDescent="0.3">
      <c r="B13" s="98" t="s">
        <v>63</v>
      </c>
      <c r="C13" s="98" t="s">
        <v>64</v>
      </c>
      <c r="D13" s="98" t="s">
        <v>65</v>
      </c>
      <c r="E13" s="98" t="s">
        <v>66</v>
      </c>
      <c r="F13" s="98" t="s">
        <v>67</v>
      </c>
      <c r="G13" s="98" t="s">
        <v>68</v>
      </c>
      <c r="H13" s="98" t="s">
        <v>69</v>
      </c>
      <c r="I13" s="98" t="s">
        <v>70</v>
      </c>
      <c r="M13" s="107" t="s">
        <v>184</v>
      </c>
      <c r="N13" s="108" t="s">
        <v>179</v>
      </c>
      <c r="O13" s="109" t="s">
        <v>73</v>
      </c>
      <c r="P13" s="108" t="s">
        <v>185</v>
      </c>
      <c r="Q13" s="108" t="s">
        <v>186</v>
      </c>
      <c r="R13" s="108"/>
      <c r="S13" s="108" t="s">
        <v>161</v>
      </c>
      <c r="T13" s="108" t="s">
        <v>162</v>
      </c>
    </row>
    <row r="14" spans="2:20" ht="42" customHeight="1" x14ac:dyDescent="0.3">
      <c r="B14" s="99" t="s">
        <v>89</v>
      </c>
      <c r="C14" s="99" t="s">
        <v>90</v>
      </c>
      <c r="D14" s="99" t="s">
        <v>73</v>
      </c>
      <c r="E14" s="99" t="s">
        <v>91</v>
      </c>
      <c r="F14" s="99" t="s">
        <v>92</v>
      </c>
      <c r="G14" s="99"/>
      <c r="H14" s="99" t="s">
        <v>76</v>
      </c>
      <c r="I14" s="99" t="s">
        <v>77</v>
      </c>
      <c r="M14" s="107" t="s">
        <v>187</v>
      </c>
      <c r="N14" s="108" t="s">
        <v>179</v>
      </c>
      <c r="O14" s="109" t="s">
        <v>73</v>
      </c>
      <c r="P14" s="108" t="s">
        <v>188</v>
      </c>
      <c r="Q14" s="108" t="s">
        <v>189</v>
      </c>
      <c r="R14" s="108"/>
      <c r="S14" s="108" t="s">
        <v>161</v>
      </c>
      <c r="T14" s="108" t="s">
        <v>162</v>
      </c>
    </row>
    <row r="15" spans="2:20" x14ac:dyDescent="0.3">
      <c r="B15" s="100"/>
      <c r="C15" s="98" t="s">
        <v>78</v>
      </c>
      <c r="D15" s="100"/>
      <c r="E15" s="100"/>
      <c r="F15" s="100"/>
      <c r="G15" s="98" t="s">
        <v>79</v>
      </c>
      <c r="H15" s="98" t="s">
        <v>80</v>
      </c>
    </row>
    <row r="16" spans="2:20" x14ac:dyDescent="0.3">
      <c r="B16" s="101" t="s">
        <v>93</v>
      </c>
      <c r="C16" s="165" t="s">
        <v>94</v>
      </c>
      <c r="D16" s="162"/>
      <c r="E16" s="162"/>
      <c r="F16" s="163"/>
      <c r="G16" s="101" t="s">
        <v>190</v>
      </c>
      <c r="H16" s="101">
        <v>4</v>
      </c>
    </row>
    <row r="18" spans="2:9" x14ac:dyDescent="0.3">
      <c r="B18" s="98" t="s">
        <v>63</v>
      </c>
      <c r="C18" s="98" t="s">
        <v>64</v>
      </c>
      <c r="D18" s="98" t="s">
        <v>65</v>
      </c>
      <c r="E18" s="98" t="s">
        <v>66</v>
      </c>
      <c r="F18" s="98" t="s">
        <v>67</v>
      </c>
      <c r="G18" s="98" t="s">
        <v>68</v>
      </c>
      <c r="H18" s="98" t="s">
        <v>69</v>
      </c>
      <c r="I18" s="98" t="s">
        <v>70</v>
      </c>
    </row>
    <row r="19" spans="2:9" ht="46.05" customHeight="1" x14ac:dyDescent="0.3">
      <c r="B19" s="99" t="s">
        <v>95</v>
      </c>
      <c r="C19" s="99" t="s">
        <v>96</v>
      </c>
      <c r="D19" s="99" t="s">
        <v>73</v>
      </c>
      <c r="E19" s="99" t="s">
        <v>97</v>
      </c>
      <c r="F19" s="99" t="s">
        <v>98</v>
      </c>
      <c r="G19" s="99"/>
      <c r="H19" s="99" t="s">
        <v>76</v>
      </c>
      <c r="I19" s="99" t="s">
        <v>77</v>
      </c>
    </row>
    <row r="20" spans="2:9" x14ac:dyDescent="0.3">
      <c r="B20" s="100"/>
      <c r="C20" s="98" t="s">
        <v>78</v>
      </c>
      <c r="D20" s="100"/>
      <c r="E20" s="100"/>
      <c r="F20" s="100"/>
      <c r="G20" s="98" t="s">
        <v>79</v>
      </c>
      <c r="H20" s="98" t="s">
        <v>80</v>
      </c>
    </row>
    <row r="21" spans="2:9" x14ac:dyDescent="0.3">
      <c r="B21" s="101" t="s">
        <v>99</v>
      </c>
      <c r="C21" s="165" t="s">
        <v>100</v>
      </c>
      <c r="D21" s="162"/>
      <c r="E21" s="162"/>
      <c r="F21" s="163"/>
      <c r="G21" s="101" t="s">
        <v>190</v>
      </c>
      <c r="H21" s="101">
        <v>4</v>
      </c>
    </row>
    <row r="25" spans="2:9" x14ac:dyDescent="0.3">
      <c r="B25" s="98" t="s">
        <v>63</v>
      </c>
      <c r="C25" s="98" t="s">
        <v>64</v>
      </c>
      <c r="D25" s="98" t="s">
        <v>65</v>
      </c>
      <c r="E25" s="98" t="s">
        <v>66</v>
      </c>
      <c r="F25" s="98" t="s">
        <v>67</v>
      </c>
      <c r="G25" s="98" t="s">
        <v>68</v>
      </c>
      <c r="H25" s="98" t="s">
        <v>69</v>
      </c>
      <c r="I25" s="98" t="s">
        <v>70</v>
      </c>
    </row>
    <row r="26" spans="2:9" ht="51" customHeight="1" x14ac:dyDescent="0.3">
      <c r="B26" s="99" t="s">
        <v>101</v>
      </c>
      <c r="C26" s="99" t="s">
        <v>102</v>
      </c>
      <c r="D26" s="99" t="s">
        <v>73</v>
      </c>
      <c r="E26" s="99" t="s">
        <v>103</v>
      </c>
      <c r="F26" s="99" t="s">
        <v>104</v>
      </c>
      <c r="G26" s="99"/>
      <c r="H26" s="99" t="s">
        <v>76</v>
      </c>
      <c r="I26" s="99" t="s">
        <v>77</v>
      </c>
    </row>
    <row r="27" spans="2:9" x14ac:dyDescent="0.3">
      <c r="B27" s="100"/>
      <c r="C27" s="98" t="s">
        <v>78</v>
      </c>
      <c r="D27" s="100"/>
      <c r="E27" s="100"/>
      <c r="F27" s="100"/>
      <c r="G27" s="98" t="s">
        <v>79</v>
      </c>
      <c r="H27" s="98" t="s">
        <v>80</v>
      </c>
    </row>
    <row r="28" spans="2:9" x14ac:dyDescent="0.3">
      <c r="B28" s="102" t="s">
        <v>105</v>
      </c>
      <c r="C28" s="164" t="s">
        <v>106</v>
      </c>
      <c r="D28" s="162"/>
      <c r="E28" s="162"/>
      <c r="F28" s="163"/>
      <c r="G28" s="103" t="s">
        <v>191</v>
      </c>
      <c r="H28" s="102">
        <v>4</v>
      </c>
    </row>
    <row r="30" spans="2:9" x14ac:dyDescent="0.3">
      <c r="B30" s="98" t="s">
        <v>63</v>
      </c>
      <c r="C30" s="98" t="s">
        <v>64</v>
      </c>
      <c r="D30" s="98" t="s">
        <v>65</v>
      </c>
      <c r="E30" s="98" t="s">
        <v>66</v>
      </c>
      <c r="F30" s="98" t="s">
        <v>67</v>
      </c>
      <c r="G30" s="98" t="s">
        <v>68</v>
      </c>
      <c r="H30" s="98" t="s">
        <v>69</v>
      </c>
      <c r="I30" s="98" t="s">
        <v>70</v>
      </c>
    </row>
    <row r="31" spans="2:9" ht="49.05" customHeight="1" x14ac:dyDescent="0.3">
      <c r="B31" s="99" t="s">
        <v>107</v>
      </c>
      <c r="C31" s="99" t="s">
        <v>108</v>
      </c>
      <c r="D31" s="99" t="s">
        <v>73</v>
      </c>
      <c r="E31" s="99" t="s">
        <v>109</v>
      </c>
      <c r="F31" s="99" t="s">
        <v>110</v>
      </c>
      <c r="G31" s="99"/>
      <c r="H31" s="99" t="s">
        <v>76</v>
      </c>
      <c r="I31" s="99" t="s">
        <v>77</v>
      </c>
    </row>
    <row r="32" spans="2:9" x14ac:dyDescent="0.3">
      <c r="B32" s="100"/>
      <c r="C32" s="98" t="s">
        <v>78</v>
      </c>
      <c r="D32" s="100"/>
      <c r="E32" s="100"/>
      <c r="F32" s="100"/>
      <c r="G32" s="98" t="s">
        <v>79</v>
      </c>
      <c r="H32" s="98" t="s">
        <v>80</v>
      </c>
    </row>
    <row r="33" spans="2:9" x14ac:dyDescent="0.3">
      <c r="B33" s="102" t="s">
        <v>111</v>
      </c>
      <c r="C33" s="164" t="s">
        <v>112</v>
      </c>
      <c r="D33" s="162"/>
      <c r="E33" s="162"/>
      <c r="F33" s="163"/>
      <c r="G33" s="103" t="s">
        <v>191</v>
      </c>
      <c r="H33" s="102">
        <v>4</v>
      </c>
    </row>
    <row r="35" spans="2:9" x14ac:dyDescent="0.3">
      <c r="B35" s="98" t="s">
        <v>63</v>
      </c>
      <c r="C35" s="98" t="s">
        <v>64</v>
      </c>
      <c r="D35" s="98" t="s">
        <v>65</v>
      </c>
      <c r="E35" s="98" t="s">
        <v>66</v>
      </c>
      <c r="F35" s="98" t="s">
        <v>67</v>
      </c>
      <c r="G35" s="98" t="s">
        <v>68</v>
      </c>
      <c r="H35" s="98" t="s">
        <v>69</v>
      </c>
      <c r="I35" s="98" t="s">
        <v>70</v>
      </c>
    </row>
    <row r="36" spans="2:9" ht="40.049999999999997" customHeight="1" x14ac:dyDescent="0.3">
      <c r="B36" s="99" t="s">
        <v>113</v>
      </c>
      <c r="C36" s="99" t="s">
        <v>114</v>
      </c>
      <c r="D36" s="99" t="s">
        <v>73</v>
      </c>
      <c r="E36" s="99" t="s">
        <v>115</v>
      </c>
      <c r="F36" s="99" t="s">
        <v>116</v>
      </c>
      <c r="G36" s="99"/>
      <c r="H36" s="99" t="s">
        <v>76</v>
      </c>
      <c r="I36" s="99" t="s">
        <v>77</v>
      </c>
    </row>
    <row r="37" spans="2:9" x14ac:dyDescent="0.3">
      <c r="B37" s="100"/>
      <c r="C37" s="98" t="s">
        <v>78</v>
      </c>
      <c r="D37" s="100"/>
      <c r="E37" s="100"/>
      <c r="F37" s="100"/>
      <c r="G37" s="98" t="s">
        <v>79</v>
      </c>
      <c r="H37" s="98" t="s">
        <v>80</v>
      </c>
    </row>
    <row r="38" spans="2:9" x14ac:dyDescent="0.3">
      <c r="B38" s="102" t="s">
        <v>117</v>
      </c>
      <c r="C38" s="164" t="s">
        <v>118</v>
      </c>
      <c r="D38" s="162"/>
      <c r="E38" s="162"/>
      <c r="F38" s="163"/>
      <c r="G38" s="103" t="s">
        <v>191</v>
      </c>
      <c r="H38" s="102">
        <v>4</v>
      </c>
    </row>
    <row r="40" spans="2:9" x14ac:dyDescent="0.3">
      <c r="B40" s="98" t="s">
        <v>63</v>
      </c>
      <c r="C40" s="98" t="s">
        <v>64</v>
      </c>
      <c r="D40" s="98" t="s">
        <v>65</v>
      </c>
      <c r="E40" s="98" t="s">
        <v>66</v>
      </c>
      <c r="F40" s="98" t="s">
        <v>67</v>
      </c>
      <c r="G40" s="98" t="s">
        <v>68</v>
      </c>
      <c r="H40" s="98" t="s">
        <v>69</v>
      </c>
      <c r="I40" s="98" t="s">
        <v>70</v>
      </c>
    </row>
    <row r="41" spans="2:9" ht="49.05" customHeight="1" x14ac:dyDescent="0.3">
      <c r="B41" s="99" t="s">
        <v>119</v>
      </c>
      <c r="C41" s="99" t="s">
        <v>96</v>
      </c>
      <c r="D41" s="99" t="s">
        <v>73</v>
      </c>
      <c r="E41" s="99" t="s">
        <v>97</v>
      </c>
      <c r="F41" s="99" t="s">
        <v>98</v>
      </c>
      <c r="G41" s="99"/>
      <c r="H41" s="99" t="s">
        <v>76</v>
      </c>
      <c r="I41" s="99" t="s">
        <v>77</v>
      </c>
    </row>
    <row r="42" spans="2:9" x14ac:dyDescent="0.3">
      <c r="B42" s="100"/>
      <c r="C42" s="98" t="s">
        <v>78</v>
      </c>
      <c r="D42" s="100"/>
      <c r="E42" s="100"/>
      <c r="F42" s="100"/>
      <c r="G42" s="98" t="s">
        <v>79</v>
      </c>
      <c r="H42" s="98" t="s">
        <v>80</v>
      </c>
    </row>
    <row r="43" spans="2:9" x14ac:dyDescent="0.3">
      <c r="B43" s="102" t="s">
        <v>120</v>
      </c>
      <c r="C43" s="164" t="s">
        <v>121</v>
      </c>
      <c r="D43" s="162"/>
      <c r="E43" s="162"/>
      <c r="F43" s="163"/>
      <c r="G43" s="103" t="s">
        <v>191</v>
      </c>
      <c r="H43" s="102">
        <v>2</v>
      </c>
    </row>
    <row r="44" spans="2:9" x14ac:dyDescent="0.3">
      <c r="B44" s="102" t="s">
        <v>122</v>
      </c>
      <c r="C44" s="164" t="s">
        <v>123</v>
      </c>
      <c r="D44" s="162"/>
      <c r="E44" s="162"/>
      <c r="F44" s="163"/>
      <c r="G44" s="103" t="s">
        <v>191</v>
      </c>
      <c r="H44" s="102">
        <v>1</v>
      </c>
    </row>
    <row r="45" spans="2:9" x14ac:dyDescent="0.3">
      <c r="B45" s="102" t="s">
        <v>124</v>
      </c>
      <c r="C45" s="164" t="s">
        <v>125</v>
      </c>
      <c r="D45" s="162"/>
      <c r="E45" s="162"/>
      <c r="F45" s="163"/>
      <c r="G45" s="103" t="s">
        <v>191</v>
      </c>
      <c r="H45" s="102">
        <v>1</v>
      </c>
    </row>
    <row r="49" spans="2:9" x14ac:dyDescent="0.3">
      <c r="B49" s="98" t="s">
        <v>63</v>
      </c>
      <c r="C49" s="98" t="s">
        <v>64</v>
      </c>
      <c r="D49" s="98" t="s">
        <v>65</v>
      </c>
      <c r="E49" s="98" t="s">
        <v>66</v>
      </c>
      <c r="F49" s="98" t="s">
        <v>67</v>
      </c>
      <c r="G49" s="98" t="s">
        <v>68</v>
      </c>
      <c r="H49" s="98" t="s">
        <v>69</v>
      </c>
      <c r="I49" s="98" t="s">
        <v>70</v>
      </c>
    </row>
    <row r="50" spans="2:9" ht="43.05" customHeight="1" x14ac:dyDescent="0.3">
      <c r="B50" s="99" t="s">
        <v>126</v>
      </c>
      <c r="C50" s="99" t="s">
        <v>127</v>
      </c>
      <c r="D50" s="99" t="s">
        <v>73</v>
      </c>
      <c r="E50" s="99" t="s">
        <v>128</v>
      </c>
      <c r="F50" s="99" t="s">
        <v>129</v>
      </c>
      <c r="G50" s="99"/>
      <c r="H50" s="99" t="s">
        <v>76</v>
      </c>
      <c r="I50" s="99" t="s">
        <v>77</v>
      </c>
    </row>
    <row r="51" spans="2:9" x14ac:dyDescent="0.3">
      <c r="B51" s="100"/>
      <c r="C51" s="98" t="s">
        <v>78</v>
      </c>
      <c r="D51" s="100"/>
      <c r="E51" s="100"/>
      <c r="F51" s="100"/>
      <c r="G51" s="98" t="s">
        <v>79</v>
      </c>
      <c r="H51" s="98" t="s">
        <v>80</v>
      </c>
    </row>
    <row r="52" spans="2:9" ht="30" customHeight="1" x14ac:dyDescent="0.3">
      <c r="B52" s="104" t="s">
        <v>130</v>
      </c>
      <c r="C52" s="161" t="s">
        <v>131</v>
      </c>
      <c r="D52" s="162"/>
      <c r="E52" s="162"/>
      <c r="F52" s="163"/>
      <c r="G52" s="105" t="s">
        <v>192</v>
      </c>
      <c r="H52" s="104">
        <v>4</v>
      </c>
    </row>
    <row r="54" spans="2:9" x14ac:dyDescent="0.3">
      <c r="B54" s="98" t="s">
        <v>63</v>
      </c>
      <c r="C54" s="98" t="s">
        <v>64</v>
      </c>
      <c r="D54" s="98" t="s">
        <v>65</v>
      </c>
      <c r="E54" s="98" t="s">
        <v>66</v>
      </c>
      <c r="F54" s="98" t="s">
        <v>67</v>
      </c>
      <c r="G54" s="98" t="s">
        <v>68</v>
      </c>
      <c r="H54" s="98" t="s">
        <v>69</v>
      </c>
      <c r="I54" s="98" t="s">
        <v>70</v>
      </c>
    </row>
    <row r="55" spans="2:9" ht="45" customHeight="1" x14ac:dyDescent="0.3">
      <c r="B55" s="99" t="s">
        <v>132</v>
      </c>
      <c r="C55" s="99" t="s">
        <v>133</v>
      </c>
      <c r="D55" s="99" t="s">
        <v>73</v>
      </c>
      <c r="E55" s="99" t="s">
        <v>134</v>
      </c>
      <c r="F55" s="99" t="s">
        <v>135</v>
      </c>
      <c r="G55" s="99"/>
      <c r="H55" s="99" t="s">
        <v>76</v>
      </c>
      <c r="I55" s="99" t="s">
        <v>77</v>
      </c>
    </row>
    <row r="56" spans="2:9" x14ac:dyDescent="0.3">
      <c r="B56" s="100"/>
      <c r="C56" s="98" t="s">
        <v>78</v>
      </c>
      <c r="D56" s="100"/>
      <c r="E56" s="100"/>
      <c r="F56" s="100"/>
      <c r="G56" s="98" t="s">
        <v>79</v>
      </c>
      <c r="H56" s="98" t="s">
        <v>80</v>
      </c>
    </row>
    <row r="57" spans="2:9" x14ac:dyDescent="0.3">
      <c r="B57" s="104" t="s">
        <v>136</v>
      </c>
      <c r="C57" s="161" t="s">
        <v>137</v>
      </c>
      <c r="D57" s="162"/>
      <c r="E57" s="162"/>
      <c r="F57" s="163"/>
      <c r="G57" s="105" t="s">
        <v>193</v>
      </c>
      <c r="H57" s="104">
        <v>4</v>
      </c>
    </row>
    <row r="59" spans="2:9" x14ac:dyDescent="0.3">
      <c r="B59" s="98" t="s">
        <v>63</v>
      </c>
      <c r="C59" s="98" t="s">
        <v>64</v>
      </c>
      <c r="D59" s="98" t="s">
        <v>65</v>
      </c>
      <c r="E59" s="98" t="s">
        <v>66</v>
      </c>
      <c r="F59" s="98" t="s">
        <v>67</v>
      </c>
      <c r="G59" s="98" t="s">
        <v>68</v>
      </c>
      <c r="H59" s="98" t="s">
        <v>69</v>
      </c>
      <c r="I59" s="98" t="s">
        <v>70</v>
      </c>
    </row>
    <row r="60" spans="2:9" ht="37.049999999999997" customHeight="1" x14ac:dyDescent="0.3">
      <c r="B60" s="99" t="s">
        <v>138</v>
      </c>
      <c r="C60" s="99" t="s">
        <v>139</v>
      </c>
      <c r="D60" s="99" t="s">
        <v>73</v>
      </c>
      <c r="E60" s="99" t="s">
        <v>140</v>
      </c>
      <c r="F60" s="99" t="s">
        <v>141</v>
      </c>
      <c r="G60" s="99"/>
      <c r="H60" s="99" t="s">
        <v>76</v>
      </c>
      <c r="I60" s="99" t="s">
        <v>77</v>
      </c>
    </row>
    <row r="61" spans="2:9" x14ac:dyDescent="0.3">
      <c r="B61" s="100"/>
      <c r="C61" s="98" t="s">
        <v>78</v>
      </c>
      <c r="D61" s="100"/>
      <c r="E61" s="100"/>
      <c r="F61" s="100"/>
      <c r="G61" s="98" t="s">
        <v>79</v>
      </c>
      <c r="H61" s="98" t="s">
        <v>80</v>
      </c>
    </row>
    <row r="62" spans="2:9" x14ac:dyDescent="0.3">
      <c r="B62" s="104" t="s">
        <v>142</v>
      </c>
      <c r="C62" s="161" t="s">
        <v>143</v>
      </c>
      <c r="D62" s="162"/>
      <c r="E62" s="162"/>
      <c r="F62" s="163"/>
      <c r="G62" s="105" t="s">
        <v>193</v>
      </c>
      <c r="H62" s="104">
        <v>4</v>
      </c>
    </row>
    <row r="64" spans="2:9" x14ac:dyDescent="0.3">
      <c r="B64" s="98" t="s">
        <v>63</v>
      </c>
      <c r="C64" s="98" t="s">
        <v>64</v>
      </c>
      <c r="D64" s="98" t="s">
        <v>65</v>
      </c>
      <c r="E64" s="98" t="s">
        <v>66</v>
      </c>
      <c r="F64" s="98" t="s">
        <v>67</v>
      </c>
      <c r="G64" s="98" t="s">
        <v>68</v>
      </c>
      <c r="H64" s="98" t="s">
        <v>69</v>
      </c>
      <c r="I64" s="98" t="s">
        <v>70</v>
      </c>
    </row>
    <row r="65" spans="2:9" ht="52.95" customHeight="1" x14ac:dyDescent="0.3">
      <c r="B65" s="99" t="s">
        <v>144</v>
      </c>
      <c r="C65" s="99" t="s">
        <v>145</v>
      </c>
      <c r="D65" s="99" t="s">
        <v>73</v>
      </c>
      <c r="E65" s="99" t="s">
        <v>146</v>
      </c>
      <c r="F65" s="99" t="s">
        <v>147</v>
      </c>
      <c r="G65" s="99"/>
      <c r="H65" s="99" t="s">
        <v>76</v>
      </c>
      <c r="I65" s="99" t="s">
        <v>77</v>
      </c>
    </row>
    <row r="66" spans="2:9" x14ac:dyDescent="0.3">
      <c r="B66" s="100"/>
      <c r="C66" s="98" t="s">
        <v>78</v>
      </c>
      <c r="D66" s="100"/>
      <c r="E66" s="100"/>
      <c r="F66" s="100"/>
      <c r="G66" s="98" t="s">
        <v>79</v>
      </c>
      <c r="H66" s="98" t="s">
        <v>80</v>
      </c>
    </row>
    <row r="67" spans="2:9" x14ac:dyDescent="0.3">
      <c r="B67" s="104" t="s">
        <v>148</v>
      </c>
      <c r="C67" s="161" t="s">
        <v>149</v>
      </c>
      <c r="D67" s="162"/>
      <c r="E67" s="162"/>
      <c r="F67" s="163"/>
      <c r="G67" s="105" t="s">
        <v>193</v>
      </c>
      <c r="H67" s="104">
        <v>2</v>
      </c>
    </row>
    <row r="68" spans="2:9" x14ac:dyDescent="0.3">
      <c r="B68" s="104" t="s">
        <v>150</v>
      </c>
      <c r="C68" s="161" t="s">
        <v>151</v>
      </c>
      <c r="D68" s="162"/>
      <c r="E68" s="162"/>
      <c r="F68" s="163"/>
      <c r="G68" s="105" t="s">
        <v>193</v>
      </c>
      <c r="H68" s="104">
        <v>1</v>
      </c>
    </row>
    <row r="69" spans="2:9" x14ac:dyDescent="0.3">
      <c r="B69" s="104" t="s">
        <v>152</v>
      </c>
      <c r="C69" s="161" t="s">
        <v>153</v>
      </c>
      <c r="D69" s="162"/>
      <c r="E69" s="162"/>
      <c r="F69" s="163"/>
      <c r="G69" s="105" t="s">
        <v>193</v>
      </c>
      <c r="H69" s="104">
        <v>1</v>
      </c>
    </row>
  </sheetData>
  <mergeCells count="16">
    <mergeCell ref="C33:F33"/>
    <mergeCell ref="C6:F6"/>
    <mergeCell ref="C11:F11"/>
    <mergeCell ref="C16:F16"/>
    <mergeCell ref="C21:F21"/>
    <mergeCell ref="C28:F28"/>
    <mergeCell ref="C62:F62"/>
    <mergeCell ref="C67:F67"/>
    <mergeCell ref="C68:F68"/>
    <mergeCell ref="C69:F69"/>
    <mergeCell ref="C38:F38"/>
    <mergeCell ref="C43:F43"/>
    <mergeCell ref="C44:F44"/>
    <mergeCell ref="C45:F45"/>
    <mergeCell ref="C52:F52"/>
    <mergeCell ref="C57:F57"/>
  </mergeCells>
  <pageMargins left="0.7" right="0.7" top="0.75" bottom="0.75" header="0.3" footer="0.3"/>
  <pageSetup scale="2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7D9-0622-3145-AA86-FB7E72964142}">
  <sheetPr>
    <pageSetUpPr fitToPage="1"/>
  </sheetPr>
  <dimension ref="A1:F23"/>
  <sheetViews>
    <sheetView workbookViewId="0">
      <selection activeCell="B20" sqref="B20"/>
    </sheetView>
  </sheetViews>
  <sheetFormatPr defaultColWidth="11.19921875" defaultRowHeight="15.6" x14ac:dyDescent="0.3"/>
  <cols>
    <col min="1" max="1" width="5.19921875" style="112" bestFit="1" customWidth="1"/>
    <col min="2" max="2" width="40.796875" customWidth="1"/>
    <col min="3" max="3" width="14.5" bestFit="1" customWidth="1"/>
    <col min="4" max="4" width="12.296875" bestFit="1" customWidth="1"/>
    <col min="5" max="5" width="6.5" bestFit="1" customWidth="1"/>
    <col min="6" max="6" width="7" bestFit="1" customWidth="1"/>
  </cols>
  <sheetData>
    <row r="1" spans="1:6" ht="24" x14ac:dyDescent="0.3">
      <c r="B1" s="35" t="s">
        <v>215</v>
      </c>
    </row>
    <row r="2" spans="1:6" ht="16.2" thickBot="1" x14ac:dyDescent="0.35"/>
    <row r="3" spans="1:6" s="111" customFormat="1" x14ac:dyDescent="0.3">
      <c r="A3" s="114" t="s">
        <v>194</v>
      </c>
      <c r="B3" s="113" t="s">
        <v>195</v>
      </c>
      <c r="C3" s="113" t="s">
        <v>35</v>
      </c>
      <c r="D3" s="113" t="s">
        <v>196</v>
      </c>
      <c r="E3" s="113" t="s">
        <v>57</v>
      </c>
      <c r="F3" s="113" t="s">
        <v>197</v>
      </c>
    </row>
    <row r="4" spans="1:6" x14ac:dyDescent="0.3">
      <c r="A4" s="115">
        <v>1</v>
      </c>
      <c r="B4" s="42" t="s">
        <v>198</v>
      </c>
      <c r="C4" s="42" t="s">
        <v>27</v>
      </c>
      <c r="D4" s="42" t="s">
        <v>209</v>
      </c>
      <c r="E4" s="42" t="s">
        <v>210</v>
      </c>
      <c r="F4" s="42" t="s">
        <v>204</v>
      </c>
    </row>
    <row r="5" spans="1:6" x14ac:dyDescent="0.3">
      <c r="A5" s="115">
        <v>2</v>
      </c>
      <c r="B5" s="42" t="s">
        <v>33</v>
      </c>
      <c r="C5" s="42" t="s">
        <v>27</v>
      </c>
      <c r="D5" s="42" t="s">
        <v>209</v>
      </c>
      <c r="E5" s="42" t="s">
        <v>210</v>
      </c>
      <c r="F5" s="42" t="s">
        <v>204</v>
      </c>
    </row>
    <row r="6" spans="1:6" x14ac:dyDescent="0.3">
      <c r="A6" s="115">
        <v>3</v>
      </c>
      <c r="B6" s="42" t="s">
        <v>199</v>
      </c>
      <c r="C6" s="42" t="s">
        <v>209</v>
      </c>
      <c r="D6" s="42" t="s">
        <v>27</v>
      </c>
      <c r="E6" s="42" t="s">
        <v>210</v>
      </c>
      <c r="F6" s="42" t="s">
        <v>204</v>
      </c>
    </row>
    <row r="7" spans="1:6" x14ac:dyDescent="0.3">
      <c r="A7" s="115">
        <v>4</v>
      </c>
      <c r="B7" s="42" t="s">
        <v>200</v>
      </c>
      <c r="C7" s="42" t="s">
        <v>209</v>
      </c>
      <c r="D7" s="42" t="s">
        <v>27</v>
      </c>
      <c r="E7" s="42" t="s">
        <v>210</v>
      </c>
      <c r="F7" s="42" t="s">
        <v>204</v>
      </c>
    </row>
    <row r="8" spans="1:6" x14ac:dyDescent="0.3">
      <c r="A8" s="115">
        <v>5</v>
      </c>
      <c r="B8" s="42" t="s">
        <v>39</v>
      </c>
      <c r="C8" s="42" t="s">
        <v>209</v>
      </c>
      <c r="D8" s="42" t="s">
        <v>27</v>
      </c>
      <c r="E8" s="42" t="s">
        <v>210</v>
      </c>
      <c r="F8" s="42" t="s">
        <v>204</v>
      </c>
    </row>
    <row r="9" spans="1:6" x14ac:dyDescent="0.3">
      <c r="A9" s="115">
        <v>6</v>
      </c>
      <c r="B9" s="42" t="s">
        <v>201</v>
      </c>
      <c r="C9" s="42" t="s">
        <v>209</v>
      </c>
      <c r="D9" s="42" t="s">
        <v>27</v>
      </c>
      <c r="E9" s="42" t="s">
        <v>210</v>
      </c>
      <c r="F9" s="42" t="s">
        <v>204</v>
      </c>
    </row>
    <row r="10" spans="1:6" x14ac:dyDescent="0.3">
      <c r="A10" s="115">
        <v>7</v>
      </c>
      <c r="B10" s="42" t="s">
        <v>202</v>
      </c>
      <c r="C10" s="42" t="s">
        <v>209</v>
      </c>
      <c r="D10" s="42" t="s">
        <v>27</v>
      </c>
      <c r="E10" s="42" t="s">
        <v>210</v>
      </c>
      <c r="F10" s="42" t="s">
        <v>204</v>
      </c>
    </row>
    <row r="11" spans="1:6" x14ac:dyDescent="0.3">
      <c r="A11" s="115">
        <v>8</v>
      </c>
      <c r="B11" s="42" t="s">
        <v>203</v>
      </c>
      <c r="C11" s="42" t="s">
        <v>209</v>
      </c>
      <c r="D11" s="42" t="s">
        <v>27</v>
      </c>
      <c r="E11" s="42" t="s">
        <v>210</v>
      </c>
      <c r="F11" s="42" t="s">
        <v>204</v>
      </c>
    </row>
    <row r="12" spans="1:6" x14ac:dyDescent="0.3">
      <c r="A12" s="115">
        <v>9</v>
      </c>
      <c r="B12" s="42" t="s">
        <v>205</v>
      </c>
      <c r="C12" s="42" t="s">
        <v>209</v>
      </c>
      <c r="D12" s="42" t="s">
        <v>27</v>
      </c>
      <c r="E12" s="42" t="s">
        <v>210</v>
      </c>
      <c r="F12" s="42" t="s">
        <v>204</v>
      </c>
    </row>
    <row r="13" spans="1:6" x14ac:dyDescent="0.3">
      <c r="A13" s="115">
        <v>10</v>
      </c>
      <c r="B13" s="42" t="s">
        <v>206</v>
      </c>
      <c r="C13" s="42" t="s">
        <v>27</v>
      </c>
      <c r="D13" s="42" t="s">
        <v>209</v>
      </c>
      <c r="E13" s="42" t="s">
        <v>210</v>
      </c>
      <c r="F13" s="42" t="s">
        <v>204</v>
      </c>
    </row>
    <row r="14" spans="1:6" x14ac:dyDescent="0.3">
      <c r="A14" s="115">
        <v>11</v>
      </c>
      <c r="B14" s="42" t="s">
        <v>207</v>
      </c>
      <c r="C14" s="42" t="s">
        <v>209</v>
      </c>
      <c r="D14" s="42" t="s">
        <v>210</v>
      </c>
      <c r="E14" s="42" t="s">
        <v>27</v>
      </c>
      <c r="F14" s="42" t="s">
        <v>204</v>
      </c>
    </row>
    <row r="15" spans="1:6" x14ac:dyDescent="0.3">
      <c r="A15" s="115">
        <v>12</v>
      </c>
      <c r="B15" s="42" t="s">
        <v>54</v>
      </c>
      <c r="C15" s="42" t="s">
        <v>209</v>
      </c>
      <c r="D15" s="42" t="s">
        <v>27</v>
      </c>
      <c r="E15" s="42" t="s">
        <v>210</v>
      </c>
      <c r="F15" s="42" t="s">
        <v>204</v>
      </c>
    </row>
    <row r="16" spans="1:6" x14ac:dyDescent="0.3">
      <c r="A16" s="115">
        <v>13</v>
      </c>
      <c r="B16" s="42" t="s">
        <v>208</v>
      </c>
      <c r="C16" s="42" t="s">
        <v>209</v>
      </c>
      <c r="D16" s="42" t="s">
        <v>27</v>
      </c>
      <c r="E16" s="42" t="s">
        <v>210</v>
      </c>
      <c r="F16" s="42" t="s">
        <v>204</v>
      </c>
    </row>
    <row r="17" spans="1:6" x14ac:dyDescent="0.3">
      <c r="C17" s="112"/>
      <c r="D17" s="112"/>
      <c r="E17" s="112"/>
      <c r="F17" s="112"/>
    </row>
    <row r="19" spans="1:6" ht="16.2" thickBot="1" x14ac:dyDescent="0.35"/>
    <row r="20" spans="1:6" ht="16.2" thickBot="1" x14ac:dyDescent="0.35">
      <c r="A20" s="114" t="s">
        <v>27</v>
      </c>
      <c r="B20" s="113" t="s">
        <v>211</v>
      </c>
    </row>
    <row r="21" spans="1:6" ht="16.2" thickBot="1" x14ac:dyDescent="0.35">
      <c r="A21" s="114" t="s">
        <v>209</v>
      </c>
      <c r="B21" s="113" t="s">
        <v>212</v>
      </c>
    </row>
    <row r="22" spans="1:6" ht="16.2" thickBot="1" x14ac:dyDescent="0.35">
      <c r="A22" s="114" t="s">
        <v>210</v>
      </c>
      <c r="B22" s="113" t="s">
        <v>213</v>
      </c>
    </row>
    <row r="23" spans="1:6" x14ac:dyDescent="0.3">
      <c r="A23" s="114" t="s">
        <v>204</v>
      </c>
      <c r="B23" s="113" t="s">
        <v>214</v>
      </c>
    </row>
  </sheetData>
  <pageMargins left="0.7" right="0.7" top="0.75" bottom="0.75" header="0.3" footer="0.3"/>
  <pageSetup scale="5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1CE-49FA-B244-BF54-4EA0DFFBB170}">
  <sheetPr>
    <pageSetUpPr fitToPage="1"/>
  </sheetPr>
  <dimension ref="A3:M26"/>
  <sheetViews>
    <sheetView showGridLines="0" tabSelected="1" topLeftCell="B5" zoomScale="90" zoomScaleNormal="90" workbookViewId="0">
      <selection activeCell="F14" sqref="F14"/>
    </sheetView>
  </sheetViews>
  <sheetFormatPr defaultColWidth="11.19921875" defaultRowHeight="15.6" x14ac:dyDescent="0.3"/>
  <cols>
    <col min="3" max="3" width="27.5" customWidth="1"/>
    <col min="4" max="4" width="12.5" customWidth="1"/>
    <col min="5" max="5" width="23.5" customWidth="1"/>
    <col min="6" max="6" width="12.5" customWidth="1"/>
    <col min="7" max="7" width="21.69921875" bestFit="1" customWidth="1"/>
    <col min="8" max="8" width="12.296875" customWidth="1"/>
    <col min="9" max="9" width="13.296875" customWidth="1"/>
  </cols>
  <sheetData>
    <row r="3" spans="1:13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3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</row>
    <row r="5" spans="1:13" x14ac:dyDescent="0.3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spans="1:13" ht="24" x14ac:dyDescent="0.3">
      <c r="A6" s="122"/>
      <c r="B6" s="122"/>
      <c r="C6" s="168" t="s">
        <v>219</v>
      </c>
      <c r="D6" s="168"/>
      <c r="E6" s="168"/>
      <c r="F6" s="168"/>
      <c r="G6" s="168"/>
      <c r="H6" s="168"/>
      <c r="I6" s="168"/>
      <c r="J6" s="168"/>
      <c r="K6" s="168"/>
      <c r="L6" s="122"/>
      <c r="M6" s="122"/>
    </row>
    <row r="7" spans="1:13" ht="16.2" thickBot="1" x14ac:dyDescent="0.35">
      <c r="A7" s="122"/>
      <c r="B7" s="122"/>
      <c r="L7" s="122"/>
      <c r="M7" s="122"/>
    </row>
    <row r="8" spans="1:13" ht="16.2" thickBot="1" x14ac:dyDescent="0.35">
      <c r="A8" s="122"/>
      <c r="B8" s="123"/>
      <c r="C8" s="113" t="s">
        <v>220</v>
      </c>
      <c r="D8" s="116" t="s">
        <v>231</v>
      </c>
      <c r="E8" s="117"/>
      <c r="F8" s="117"/>
      <c r="G8" s="117"/>
      <c r="H8" s="117"/>
      <c r="I8" s="117"/>
      <c r="J8" s="117"/>
      <c r="K8" s="118"/>
      <c r="L8" s="122"/>
      <c r="M8" s="122"/>
    </row>
    <row r="9" spans="1:13" x14ac:dyDescent="0.3">
      <c r="A9" s="122"/>
      <c r="B9" s="122"/>
      <c r="C9" s="113"/>
      <c r="D9" s="116"/>
      <c r="E9" s="117"/>
      <c r="F9" s="117"/>
      <c r="G9" s="117"/>
      <c r="H9" s="117"/>
      <c r="I9" s="117"/>
      <c r="J9" s="117"/>
      <c r="K9" s="118"/>
      <c r="L9" s="122"/>
      <c r="M9" s="122"/>
    </row>
    <row r="10" spans="1:13" ht="16.2" thickBot="1" x14ac:dyDescent="0.35">
      <c r="A10" s="122"/>
      <c r="B10" s="122"/>
      <c r="C10" s="119"/>
      <c r="D10" s="120"/>
      <c r="E10" s="120"/>
      <c r="F10" s="120"/>
      <c r="G10" s="120"/>
      <c r="H10" s="120"/>
      <c r="I10" s="120"/>
      <c r="J10" s="120"/>
      <c r="K10" s="120"/>
      <c r="L10" s="122"/>
      <c r="M10" s="122"/>
    </row>
    <row r="11" spans="1:13" ht="16.05" customHeight="1" thickBot="1" x14ac:dyDescent="0.35">
      <c r="A11" s="122"/>
      <c r="B11" s="122"/>
      <c r="C11" s="166" t="s">
        <v>221</v>
      </c>
      <c r="D11" s="170" t="s">
        <v>222</v>
      </c>
      <c r="E11" s="171"/>
      <c r="F11" s="170" t="s">
        <v>223</v>
      </c>
      <c r="G11" s="171"/>
      <c r="H11" s="170" t="s">
        <v>224</v>
      </c>
      <c r="I11" s="171"/>
      <c r="J11" s="170" t="s">
        <v>225</v>
      </c>
      <c r="K11" s="171"/>
      <c r="L11" s="122"/>
      <c r="M11" s="122"/>
    </row>
    <row r="12" spans="1:13" ht="16.05" customHeight="1" x14ac:dyDescent="0.3">
      <c r="A12" s="122"/>
      <c r="B12" s="122"/>
      <c r="C12" s="167"/>
      <c r="D12" s="166" t="s">
        <v>226</v>
      </c>
      <c r="E12" s="166" t="s">
        <v>227</v>
      </c>
      <c r="F12" s="166" t="s">
        <v>300</v>
      </c>
      <c r="G12" s="166" t="s">
        <v>228</v>
      </c>
      <c r="H12" s="166" t="s">
        <v>232</v>
      </c>
      <c r="I12" s="166" t="s">
        <v>233</v>
      </c>
      <c r="J12" s="166" t="s">
        <v>229</v>
      </c>
      <c r="K12" s="166" t="s">
        <v>230</v>
      </c>
      <c r="L12" s="122"/>
      <c r="M12" s="122"/>
    </row>
    <row r="13" spans="1:13" ht="30" customHeight="1" x14ac:dyDescent="0.3">
      <c r="A13" s="122"/>
      <c r="B13" s="122"/>
      <c r="C13" s="169"/>
      <c r="D13" s="167"/>
      <c r="E13" s="167"/>
      <c r="F13" s="167"/>
      <c r="G13" s="167"/>
      <c r="H13" s="167"/>
      <c r="I13" s="167"/>
      <c r="J13" s="167"/>
      <c r="K13" s="167"/>
      <c r="L13" s="122"/>
      <c r="M13" s="122"/>
    </row>
    <row r="14" spans="1:13" ht="41.4" x14ac:dyDescent="0.3">
      <c r="A14" s="122"/>
      <c r="B14" s="122"/>
      <c r="C14" s="121" t="s">
        <v>236</v>
      </c>
      <c r="D14" s="121" t="s">
        <v>257</v>
      </c>
      <c r="E14" s="121" t="s">
        <v>259</v>
      </c>
      <c r="F14" s="121" t="s">
        <v>298</v>
      </c>
      <c r="G14" s="121" t="s">
        <v>279</v>
      </c>
      <c r="H14" s="121" t="s">
        <v>35</v>
      </c>
      <c r="I14" s="121" t="s">
        <v>35</v>
      </c>
      <c r="J14" s="121" t="s">
        <v>289</v>
      </c>
      <c r="K14" s="121" t="s">
        <v>286</v>
      </c>
      <c r="L14" s="122"/>
      <c r="M14" s="122"/>
    </row>
    <row r="15" spans="1:13" ht="41.4" x14ac:dyDescent="0.3">
      <c r="A15" s="122"/>
      <c r="B15" s="122"/>
      <c r="C15" s="121" t="s">
        <v>234</v>
      </c>
      <c r="D15" s="121" t="s">
        <v>256</v>
      </c>
      <c r="E15" s="121" t="s">
        <v>258</v>
      </c>
      <c r="F15" s="121" t="s">
        <v>276</v>
      </c>
      <c r="G15" s="121" t="s">
        <v>277</v>
      </c>
      <c r="H15" s="121" t="s">
        <v>36</v>
      </c>
      <c r="I15" s="121" t="s">
        <v>36</v>
      </c>
      <c r="J15" s="121" t="s">
        <v>288</v>
      </c>
      <c r="K15" s="121" t="s">
        <v>295</v>
      </c>
      <c r="L15" s="122"/>
      <c r="M15" s="122"/>
    </row>
    <row r="16" spans="1:13" ht="41.4" x14ac:dyDescent="0.3">
      <c r="A16" s="122"/>
      <c r="B16" s="122"/>
      <c r="C16" s="121" t="s">
        <v>235</v>
      </c>
      <c r="D16" s="121" t="s">
        <v>255</v>
      </c>
      <c r="E16" s="121" t="s">
        <v>260</v>
      </c>
      <c r="F16" s="121" t="s">
        <v>299</v>
      </c>
      <c r="G16" s="121" t="s">
        <v>278</v>
      </c>
      <c r="H16" s="121" t="s">
        <v>36</v>
      </c>
      <c r="I16" s="121" t="s">
        <v>36</v>
      </c>
      <c r="J16" s="124">
        <v>45058</v>
      </c>
      <c r="K16" s="121" t="s">
        <v>286</v>
      </c>
      <c r="L16" s="122"/>
      <c r="M16" s="122"/>
    </row>
    <row r="17" spans="1:13" ht="55.2" x14ac:dyDescent="0.3">
      <c r="A17" s="122"/>
      <c r="B17" s="122"/>
      <c r="C17" s="121" t="s">
        <v>238</v>
      </c>
      <c r="D17" s="121" t="s">
        <v>254</v>
      </c>
      <c r="E17" s="121" t="s">
        <v>261</v>
      </c>
      <c r="F17" s="121" t="s">
        <v>275</v>
      </c>
      <c r="G17" s="121" t="s">
        <v>280</v>
      </c>
      <c r="H17" s="121" t="s">
        <v>41</v>
      </c>
      <c r="I17" s="121" t="s">
        <v>41</v>
      </c>
      <c r="J17" s="124">
        <v>45150</v>
      </c>
      <c r="K17" s="121" t="s">
        <v>297</v>
      </c>
      <c r="L17" s="122"/>
      <c r="M17" s="122"/>
    </row>
    <row r="18" spans="1:13" ht="55.2" x14ac:dyDescent="0.3">
      <c r="A18" s="122"/>
      <c r="B18" s="122"/>
      <c r="C18" s="121" t="s">
        <v>239</v>
      </c>
      <c r="D18" s="121" t="s">
        <v>253</v>
      </c>
      <c r="E18" s="121" t="s">
        <v>262</v>
      </c>
      <c r="F18" s="121" t="s">
        <v>274</v>
      </c>
      <c r="G18" s="121" t="s">
        <v>280</v>
      </c>
      <c r="H18" s="121" t="s">
        <v>42</v>
      </c>
      <c r="I18" s="121" t="s">
        <v>42</v>
      </c>
      <c r="J18" s="124" t="s">
        <v>290</v>
      </c>
      <c r="K18" s="121" t="s">
        <v>286</v>
      </c>
      <c r="L18" s="122"/>
      <c r="M18" s="122"/>
    </row>
    <row r="19" spans="1:13" ht="55.2" x14ac:dyDescent="0.3">
      <c r="A19" s="122"/>
      <c r="B19" s="122"/>
      <c r="C19" s="121" t="s">
        <v>240</v>
      </c>
      <c r="D19" s="121" t="s">
        <v>252</v>
      </c>
      <c r="E19" s="121" t="s">
        <v>263</v>
      </c>
      <c r="F19" s="121" t="s">
        <v>273</v>
      </c>
      <c r="G19" s="121" t="s">
        <v>280</v>
      </c>
      <c r="H19" s="121" t="s">
        <v>43</v>
      </c>
      <c r="I19" s="121" t="s">
        <v>43</v>
      </c>
      <c r="J19" s="124" t="s">
        <v>291</v>
      </c>
      <c r="K19" s="121" t="s">
        <v>286</v>
      </c>
      <c r="L19" s="122"/>
      <c r="M19" s="122"/>
    </row>
    <row r="20" spans="1:13" ht="55.2" x14ac:dyDescent="0.3">
      <c r="A20" s="122"/>
      <c r="B20" s="122"/>
      <c r="C20" s="121" t="s">
        <v>241</v>
      </c>
      <c r="D20" s="121" t="s">
        <v>251</v>
      </c>
      <c r="E20" s="121" t="s">
        <v>264</v>
      </c>
      <c r="F20" s="121" t="s">
        <v>35</v>
      </c>
      <c r="G20" s="121" t="s">
        <v>281</v>
      </c>
      <c r="H20" s="121" t="s">
        <v>287</v>
      </c>
      <c r="I20" s="121" t="s">
        <v>287</v>
      </c>
      <c r="J20" s="124">
        <v>45324</v>
      </c>
      <c r="K20" s="121" t="s">
        <v>296</v>
      </c>
      <c r="L20" s="122"/>
      <c r="M20" s="122"/>
    </row>
    <row r="21" spans="1:13" ht="55.2" x14ac:dyDescent="0.3">
      <c r="A21" s="122"/>
      <c r="B21" s="122"/>
      <c r="C21" s="121" t="s">
        <v>242</v>
      </c>
      <c r="D21" s="121" t="s">
        <v>251</v>
      </c>
      <c r="E21" s="121" t="s">
        <v>265</v>
      </c>
      <c r="F21" s="121" t="s">
        <v>35</v>
      </c>
      <c r="G21" s="121" t="s">
        <v>281</v>
      </c>
      <c r="H21" s="121" t="s">
        <v>287</v>
      </c>
      <c r="I21" s="121" t="s">
        <v>287</v>
      </c>
      <c r="J21" s="124">
        <v>45567</v>
      </c>
      <c r="K21" s="121" t="s">
        <v>296</v>
      </c>
      <c r="L21" s="122"/>
      <c r="M21" s="122"/>
    </row>
    <row r="22" spans="1:13" ht="55.2" x14ac:dyDescent="0.3">
      <c r="A22" s="122"/>
      <c r="B22" s="122"/>
      <c r="C22" s="121" t="s">
        <v>243</v>
      </c>
      <c r="D22" s="121" t="s">
        <v>251</v>
      </c>
      <c r="E22" s="121" t="s">
        <v>266</v>
      </c>
      <c r="F22" s="121" t="s">
        <v>35</v>
      </c>
      <c r="G22" s="121" t="s">
        <v>281</v>
      </c>
      <c r="H22" s="121" t="s">
        <v>287</v>
      </c>
      <c r="I22" s="121" t="s">
        <v>287</v>
      </c>
      <c r="J22" s="124" t="s">
        <v>292</v>
      </c>
      <c r="K22" s="121" t="s">
        <v>296</v>
      </c>
      <c r="L22" s="122"/>
      <c r="M22" s="122"/>
    </row>
    <row r="23" spans="1:13" ht="27.6" x14ac:dyDescent="0.3">
      <c r="A23" s="122"/>
      <c r="B23" s="122"/>
      <c r="C23" s="121" t="s">
        <v>244</v>
      </c>
      <c r="D23" s="121" t="s">
        <v>250</v>
      </c>
      <c r="E23" s="121" t="s">
        <v>267</v>
      </c>
      <c r="F23" s="121" t="s">
        <v>272</v>
      </c>
      <c r="G23" s="121" t="s">
        <v>282</v>
      </c>
      <c r="H23" s="121" t="s">
        <v>57</v>
      </c>
      <c r="I23" s="121" t="s">
        <v>57</v>
      </c>
      <c r="J23" s="124" t="s">
        <v>293</v>
      </c>
      <c r="K23" s="121" t="s">
        <v>286</v>
      </c>
      <c r="L23" s="122"/>
      <c r="M23" s="122"/>
    </row>
    <row r="24" spans="1:13" ht="55.2" x14ac:dyDescent="0.3">
      <c r="C24" s="121" t="s">
        <v>245</v>
      </c>
      <c r="D24" s="121" t="s">
        <v>249</v>
      </c>
      <c r="E24" s="121" t="s">
        <v>268</v>
      </c>
      <c r="F24" s="121" t="s">
        <v>271</v>
      </c>
      <c r="G24" s="121" t="s">
        <v>280</v>
      </c>
      <c r="H24" s="121" t="s">
        <v>48</v>
      </c>
      <c r="I24" s="121" t="s">
        <v>48</v>
      </c>
      <c r="J24" s="124">
        <v>45507</v>
      </c>
      <c r="K24" s="121" t="s">
        <v>295</v>
      </c>
      <c r="L24" s="122"/>
      <c r="M24" s="122"/>
    </row>
    <row r="25" spans="1:13" ht="41.4" x14ac:dyDescent="0.3">
      <c r="C25" s="121" t="s">
        <v>246</v>
      </c>
      <c r="D25" s="121" t="s">
        <v>248</v>
      </c>
      <c r="E25" s="121" t="s">
        <v>269</v>
      </c>
      <c r="F25" s="121" t="s">
        <v>197</v>
      </c>
      <c r="G25" s="121" t="s">
        <v>283</v>
      </c>
      <c r="H25" s="121" t="s">
        <v>35</v>
      </c>
      <c r="I25" s="121" t="s">
        <v>35</v>
      </c>
      <c r="J25" s="124" t="s">
        <v>294</v>
      </c>
      <c r="K25" s="121" t="s">
        <v>286</v>
      </c>
    </row>
    <row r="26" spans="1:13" ht="41.4" x14ac:dyDescent="0.3">
      <c r="C26" s="121" t="s">
        <v>237</v>
      </c>
      <c r="D26" s="121" t="s">
        <v>247</v>
      </c>
      <c r="E26" s="121" t="s">
        <v>270</v>
      </c>
      <c r="F26" s="121" t="s">
        <v>197</v>
      </c>
      <c r="G26" s="121" t="s">
        <v>284</v>
      </c>
      <c r="H26" s="121" t="s">
        <v>56</v>
      </c>
      <c r="I26" s="121" t="s">
        <v>56</v>
      </c>
      <c r="J26" s="124" t="s">
        <v>285</v>
      </c>
      <c r="K26" s="121" t="s">
        <v>286</v>
      </c>
    </row>
  </sheetData>
  <mergeCells count="14">
    <mergeCell ref="H12:H13"/>
    <mergeCell ref="I12:I13"/>
    <mergeCell ref="J12:J13"/>
    <mergeCell ref="K12:K13"/>
    <mergeCell ref="C6:K6"/>
    <mergeCell ref="C11:C13"/>
    <mergeCell ref="D11:E11"/>
    <mergeCell ref="F11:G11"/>
    <mergeCell ref="H11:I11"/>
    <mergeCell ref="J11:K11"/>
    <mergeCell ref="D12:D13"/>
    <mergeCell ref="E12:E13"/>
    <mergeCell ref="F12:F13"/>
    <mergeCell ref="G12:G13"/>
  </mergeCells>
  <pageMargins left="0.7" right="0.7" top="0.75" bottom="0.7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Cronograma de Actividades</vt:lpstr>
      <vt:lpstr>Sprints de Desarrollo</vt:lpstr>
      <vt:lpstr>Matriz RACI</vt:lpstr>
      <vt:lpstr>Matriz de Comunicaciones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Romero</cp:lastModifiedBy>
  <cp:lastPrinted>2024-11-20T21:42:18Z</cp:lastPrinted>
  <dcterms:created xsi:type="dcterms:W3CDTF">2016-03-21T16:06:55Z</dcterms:created>
  <dcterms:modified xsi:type="dcterms:W3CDTF">2024-11-23T04:33:15Z</dcterms:modified>
</cp:coreProperties>
</file>