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/>
  <mc:AlternateContent xmlns:mc="http://schemas.openxmlformats.org/markup-compatibility/2006">
    <mc:Choice Requires="x15">
      <x15ac:absPath xmlns:x15ac="http://schemas.microsoft.com/office/spreadsheetml/2010/11/ac" url="https://itmgrp-my.sharepoint.com/personal/isubtech_2024_anshumana_itmgroup_itm_edu/Documents/"/>
    </mc:Choice>
  </mc:AlternateContent>
  <xr:revisionPtr revIDLastSave="0" documentId="8_{9F9946F7-E97C-416E-8847-B7E2D751AEA7}" xr6:coauthVersionLast="47" xr6:coauthVersionMax="47" xr10:uidLastSave="{00000000-0000-0000-0000-000000000000}"/>
  <bookViews>
    <workbookView xWindow="0" yWindow="740" windowWidth="29400" windowHeight="17500" firstSheet="4" activeTab="5" xr2:uid="{00000000-000D-0000-FFFF-FFFF00000000}"/>
  </bookViews>
  <sheets>
    <sheet name="Excel Calc" sheetId="1" r:id="rId1"/>
    <sheet name="supplier" sheetId="2" r:id="rId2"/>
    <sheet name="process" sheetId="3" r:id="rId3"/>
    <sheet name="3D Models" sheetId="4" r:id="rId4"/>
    <sheet name="excel charts" sheetId="6" r:id="rId5"/>
    <sheet name="Sheet1" sheetId="7" r:id="rId6"/>
    <sheet name="pivot" sheetId="5" r:id="rId7"/>
  </sheets>
  <definedNames>
    <definedName name="_xlchart.v1.0" hidden="1">'excel charts'!$A$2:$A$6</definedName>
    <definedName name="_xlchart.v1.1" hidden="1">'excel charts'!$B$1</definedName>
    <definedName name="_xlchart.v1.2" hidden="1">'excel charts'!$B$2:$B$6</definedName>
    <definedName name="_xlchart.v1.3" hidden="1">'excel charts'!$A$2:$A$6</definedName>
    <definedName name="_xlchart.v1.4" hidden="1">'excel charts'!$B$1</definedName>
    <definedName name="_xlchart.v1.5" hidden="1">'excel charts'!$B$2:$B$6</definedName>
  </definedNames>
  <calcPr calcId="191028"/>
  <pivotCaches>
    <pivotCache cacheId="9906" r:id="rId8"/>
    <pivotCache cacheId="990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E22" i="2"/>
  <c r="E23" i="2"/>
  <c r="E24" i="2"/>
  <c r="E25" i="2"/>
  <c r="E26" i="2"/>
  <c r="E21" i="2"/>
  <c r="D22" i="2"/>
  <c r="D23" i="2"/>
  <c r="D24" i="2"/>
  <c r="D25" i="2"/>
  <c r="C22" i="2"/>
  <c r="C23" i="2"/>
  <c r="C24" i="2"/>
  <c r="C25" i="2"/>
  <c r="C21" i="2"/>
  <c r="D21" i="2"/>
  <c r="C26" i="2"/>
  <c r="D26" i="2"/>
  <c r="B22" i="2"/>
  <c r="B23" i="2"/>
  <c r="B24" i="2"/>
  <c r="B25" i="2"/>
  <c r="B26" i="2"/>
  <c r="B21" i="2"/>
  <c r="B4" i="1"/>
  <c r="B3" i="1"/>
  <c r="B2" i="1"/>
  <c r="B1" i="1"/>
</calcChain>
</file>

<file path=xl/sharedStrings.xml><?xml version="1.0" encoding="utf-8"?>
<sst xmlns="http://schemas.openxmlformats.org/spreadsheetml/2006/main" count="124" uniqueCount="59">
  <si>
    <t>3+6*(5+4)/3-7</t>
  </si>
  <si>
    <t>30+60*(26+1)/3-70</t>
  </si>
  <si>
    <t>3^2</t>
  </si>
  <si>
    <t>200+3^2+(8+1)</t>
  </si>
  <si>
    <t>Quantity</t>
  </si>
  <si>
    <t>Supplier List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</si>
  <si>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</si>
  <si>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</si>
  <si>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</si>
  <si>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</si>
  <si>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</si>
  <si>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</si>
  <si>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</si>
  <si>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</si>
  <si>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</si>
  <si>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Prices</t>
  </si>
  <si>
    <t>Cost</t>
  </si>
  <si>
    <t>total</t>
  </si>
  <si>
    <t>Type</t>
  </si>
  <si>
    <t>Amount</t>
  </si>
  <si>
    <t>Car</t>
  </si>
  <si>
    <t>Rent</t>
  </si>
  <si>
    <t>Food</t>
  </si>
  <si>
    <t>Utilities</t>
  </si>
  <si>
    <t>Student loan</t>
  </si>
  <si>
    <t>Pivot Table</t>
  </si>
  <si>
    <t>Sum of Amount</t>
  </si>
  <si>
    <t>Grand Total</t>
  </si>
  <si>
    <t>Date</t>
  </si>
  <si>
    <t>product</t>
  </si>
  <si>
    <t>region</t>
  </si>
  <si>
    <t>name</t>
  </si>
  <si>
    <t>units</t>
  </si>
  <si>
    <t>sales</t>
  </si>
  <si>
    <t>Sum of units</t>
  </si>
  <si>
    <t>Column Labels</t>
  </si>
  <si>
    <t>projector</t>
  </si>
  <si>
    <t>e</t>
  </si>
  <si>
    <t>roberto</t>
  </si>
  <si>
    <t>Row Labels</t>
  </si>
  <si>
    <t>n</t>
  </si>
  <si>
    <t>s</t>
  </si>
  <si>
    <t>w</t>
  </si>
  <si>
    <t>marker</t>
  </si>
  <si>
    <t>carlos</t>
  </si>
  <si>
    <t>board</t>
  </si>
  <si>
    <t>nike</t>
  </si>
  <si>
    <t>john</t>
  </si>
  <si>
    <t>pendrive</t>
  </si>
  <si>
    <t>matthew</t>
  </si>
  <si>
    <t>joseph</t>
  </si>
  <si>
    <t>ergonic chair</t>
  </si>
  <si>
    <t>mark</t>
  </si>
  <si>
    <t>luke</t>
  </si>
  <si>
    <t>smart tv</t>
  </si>
  <si>
    <t>AC Vent</t>
  </si>
  <si>
    <t>simon</t>
  </si>
  <si>
    <t>rey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</si>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</sst>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2"/>
      <color theme="1"/>
      <name val="Aptos Narrow"/>
      <charset val="1"/>
    </font>
    <font>
      <sz val="12"/>
      <color theme="0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83CAE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/>
    <xf numFmtId="0" fontId="1" fillId="0" borderId="4" xfId="0" applyFont="1" applyBorder="1"/>
    <xf numFmtId="0" fontId="0" fillId="0" borderId="2" xfId="0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0" fillId="2" borderId="0" xfId="0" applyFill="1"/>
    <xf numFmtId="0" fontId="0" fillId="0" borderId="11" xfId="0" applyBorder="1"/>
    <xf numFmtId="14" fontId="0" fillId="0" borderId="11" xfId="0" applyNumberFormat="1" applyBorder="1"/>
    <xf numFmtId="0" fontId="2" fillId="0" borderId="11" xfId="0" applyFont="1" applyBorder="1"/>
    <xf numFmtId="0" fontId="3" fillId="0" borderId="11" xfId="0" applyFont="1" applyBorder="1" applyAlignment="1">
      <alignment horizontal="center"/>
    </xf>
    <xf numFmtId="164" fontId="0" fillId="0" borderId="11" xfId="0" applyNumberFormat="1" applyBorder="1"/>
    <xf numFmtId="0" fontId="5" fillId="3" borderId="1" xfId="0" applyFont="1" applyFill="1" applyBorder="1" applyAlignment="1">
      <alignment horizontal="center" readingOrder="1"/>
    </xf>
    <xf numFmtId="0" fontId="4" fillId="4" borderId="1" xfId="0" applyFont="1" applyFill="1" applyBorder="1" applyAlignment="1">
      <alignment readingOrder="1"/>
    </xf>
    <xf numFmtId="165" fontId="4" fillId="4" borderId="1" xfId="0" applyNumberFormat="1" applyFont="1" applyFill="1" applyBorder="1" applyAlignment="1">
      <alignment readingOrder="1"/>
    </xf>
    <xf numFmtId="0" fontId="4" fillId="5" borderId="1" xfId="0" applyFont="1" applyFill="1" applyBorder="1" applyAlignment="1">
      <alignment readingOrder="1"/>
    </xf>
    <xf numFmtId="165" fontId="4" fillId="5" borderId="1" xfId="0" applyNumberFormat="1" applyFont="1" applyFill="1" applyBorder="1" applyAlignment="1">
      <alignment readingOrder="1"/>
    </xf>
    <xf numFmtId="165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31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charts'!$B$1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9-4099-83A5-C141D25AB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9-4099-83A5-C141D25AB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9-4099-83A5-C141D25AB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9-4099-83A5-C141D25AB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59-4099-83A5-C141D25ABC51}"/>
              </c:ext>
            </c:extLst>
          </c:dPt>
          <c:cat>
            <c:strRef>
              <c:f>'excel charts'!$A$2:$A$6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'excel charts'!$B$2:$B$6</c:f>
              <c:numCache>
                <c:formatCode>"$"#,##0.00</c:formatCode>
                <c:ptCount val="5"/>
                <c:pt idx="0">
                  <c:v>3500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7-4C04-81BE-98A9E438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charts'!$B$1</c:f>
              <c:strCache>
                <c:ptCount val="1"/>
                <c:pt idx="0">
                  <c:v>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'excel charts'!$A$2:$A$6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xVal>
          <c:yVal>
            <c:numRef>
              <c:f>'excel charts'!$B$2:$B$6</c:f>
              <c:numCache>
                <c:formatCode>"$"#,##0.00</c:formatCode>
                <c:ptCount val="5"/>
                <c:pt idx="0">
                  <c:v>3500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A-4305-AEAD-12CF547B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45991"/>
        <c:axId val="463152135"/>
      </c:scatterChart>
      <c:valAx>
        <c:axId val="463145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52135"/>
        <c:crosses val="autoZero"/>
        <c:crossBetween val="midCat"/>
      </c:valAx>
      <c:valAx>
        <c:axId val="46315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5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charts'!$B$1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charts'!$A$2:$A$6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'excel charts'!$B$2:$B$6</c:f>
              <c:numCache>
                <c:formatCode>"$"#,##0.00</c:formatCode>
                <c:ptCount val="5"/>
                <c:pt idx="0">
                  <c:v>3500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8-4171-9410-998CDC5D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192071"/>
        <c:axId val="463194119"/>
      </c:barChart>
      <c:catAx>
        <c:axId val="463192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4119"/>
        <c:crosses val="autoZero"/>
        <c:auto val="1"/>
        <c:lblAlgn val="ctr"/>
        <c:lblOffset val="100"/>
        <c:noMultiLvlLbl val="0"/>
      </c:catAx>
      <c:valAx>
        <c:axId val="463194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2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'excel charts'!$B$1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'excel charts'!$A$2:$A$6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'excel charts'!$B$2:$B$6</c:f>
              <c:numCache>
                <c:formatCode>"$"#,##0.00</c:formatCode>
                <c:ptCount val="5"/>
                <c:pt idx="0">
                  <c:v>3500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D-4152-AE92-A5E2ED47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506312"/>
        <c:axId val="1113508360"/>
      </c:lineChart>
      <c:catAx>
        <c:axId val="11135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08360"/>
        <c:crosses val="autoZero"/>
        <c:auto val="1"/>
        <c:lblAlgn val="ctr"/>
        <c:lblOffset val="100"/>
        <c:noMultiLvlLbl val="0"/>
      </c:catAx>
      <c:valAx>
        <c:axId val="11135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'Amount'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charts'!B1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charts'!$A$2:$A$6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'excel charts'!$B$2:$B$6</c:f>
              <c:numCache>
                <c:formatCode>"$"#,##0.00</c:formatCode>
                <c:ptCount val="5"/>
                <c:pt idx="0">
                  <c:v>3500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CF291F5-1FDB-494C-9478-1907DF7E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13521160"/>
        <c:axId val="658158599"/>
      </c:barChart>
      <c:catAx>
        <c:axId val="111352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58599"/>
        <c:crosses val="autoZero"/>
        <c:auto val="1"/>
        <c:lblAlgn val="ctr"/>
        <c:lblOffset val="100"/>
        <c:noMultiLvlLbl val="0"/>
      </c:catAx>
      <c:valAx>
        <c:axId val="65815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2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'excel charts'!$B$1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'excel charts'!$A$2:$A$6</c:f>
              <c:strCache>
                <c:ptCount val="5"/>
                <c:pt idx="0">
                  <c:v>Car</c:v>
                </c:pt>
                <c:pt idx="1">
                  <c:v>Rent</c:v>
                </c:pt>
                <c:pt idx="2">
                  <c:v>Food</c:v>
                </c:pt>
                <c:pt idx="3">
                  <c:v>Utilities</c:v>
                </c:pt>
                <c:pt idx="4">
                  <c:v>Student loan</c:v>
                </c:pt>
              </c:strCache>
            </c:strRef>
          </c:cat>
          <c:val>
            <c:numRef>
              <c:f>'excel charts'!$B$2:$B$6</c:f>
              <c:numCache>
                <c:formatCode>"$"#,##0.00</c:formatCode>
                <c:ptCount val="5"/>
                <c:pt idx="0">
                  <c:v>3500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E-4D7D-AEFD-D2A28505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91015"/>
        <c:axId val="1954093063"/>
      </c:areaChart>
      <c:catAx>
        <c:axId val="1954091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3063"/>
        <c:crosses val="autoZero"/>
        <c:auto val="1"/>
        <c:lblAlgn val="ctr"/>
        <c:lblOffset val="100"/>
        <c:noMultiLvlLbl val="0"/>
      </c:catAx>
      <c:valAx>
        <c:axId val="1954093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1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 &amp; Whisker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Box &amp; Whisker</a:t>
          </a:r>
        </a:p>
      </cx:txPr>
    </cx:title>
    <cx:plotArea>
      <cx:plotAreaRegion>
        <cx:series layoutId="boxWhisker" uniqueId="{2A05A679-5A46-448E-B6FD-F8B4FAF884F1}">
          <cx:tx>
            <cx:txData>
              <cx:f>_xlchart.v1.1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Waterfall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Waterfall</a:t>
          </a:r>
        </a:p>
      </cx:txPr>
    </cx:title>
    <cx:plotArea>
      <cx:plotAreaRegion>
        <cx:series layoutId="waterfall" uniqueId="{BF69F1E2-94A3-4754-AA34-FCA5954C0463}">
          <cx:tx>
            <cx:txData>
              <cx:f>_xlchart.v1.4</cx:f>
              <cx:v>Amount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5DB2F51-8FBD-954D-BAE7-17AF6CEA1495}" type="doc">
      <dgm:prSet loTypeId="urn:microsoft.com/office/officeart/2009/layout/CircleArrowProcess" loCatId="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GB"/>
        </a:p>
      </dgm:t>
    </dgm:pt>
    <dgm:pt modelId="{7829C095-105D-894C-AF9B-01605ADB07E7}">
      <dgm:prSet phldrT="[Text]" phldr="1"/>
      <dgm:spPr/>
      <dgm:t>
        <a:bodyPr/>
        <a:lstStyle/>
        <a:p>
          <a:endParaRPr lang="en-GB"/>
        </a:p>
      </dgm:t>
    </dgm:pt>
    <dgm:pt modelId="{A89972CC-585A-584A-8ECE-F96680C37FFA}" type="parTrans" cxnId="{3B0D441A-7700-5441-86BB-95F9E7DE818E}">
      <dgm:prSet/>
      <dgm:spPr/>
      <dgm:t>
        <a:bodyPr/>
        <a:lstStyle/>
        <a:p>
          <a:endParaRPr lang="en-GB"/>
        </a:p>
      </dgm:t>
    </dgm:pt>
    <dgm:pt modelId="{47D0FE04-8639-CA47-B4AB-C74024820197}" type="sibTrans" cxnId="{3B0D441A-7700-5441-86BB-95F9E7DE818E}">
      <dgm:prSet/>
      <dgm:spPr/>
      <dgm:t>
        <a:bodyPr/>
        <a:lstStyle/>
        <a:p>
          <a:endParaRPr lang="en-GB"/>
        </a:p>
      </dgm:t>
    </dgm:pt>
    <dgm:pt modelId="{209CD038-58E4-3048-AF4C-62AB2C5DF6A7}">
      <dgm:prSet phldrT="[Text]" phldr="1"/>
      <dgm:spPr/>
      <dgm:t>
        <a:bodyPr/>
        <a:lstStyle/>
        <a:p>
          <a:endParaRPr lang="en-GB"/>
        </a:p>
      </dgm:t>
    </dgm:pt>
    <dgm:pt modelId="{772ECED0-4DAC-7B43-AD8B-CDC9E3DA9DEE}" type="parTrans" cxnId="{1C40C72A-AD73-0A45-ACAE-657AB039B3A4}">
      <dgm:prSet/>
      <dgm:spPr/>
      <dgm:t>
        <a:bodyPr/>
        <a:lstStyle/>
        <a:p>
          <a:endParaRPr lang="en-GB"/>
        </a:p>
      </dgm:t>
    </dgm:pt>
    <dgm:pt modelId="{5A171F6B-C6A8-EB45-8CE2-B3D0096D50D1}" type="sibTrans" cxnId="{1C40C72A-AD73-0A45-ACAE-657AB039B3A4}">
      <dgm:prSet/>
      <dgm:spPr/>
      <dgm:t>
        <a:bodyPr/>
        <a:lstStyle/>
        <a:p>
          <a:endParaRPr lang="en-GB"/>
        </a:p>
      </dgm:t>
    </dgm:pt>
    <dgm:pt modelId="{10D78E30-C749-6D46-9522-756E93FBE8C8}">
      <dgm:prSet phldrT="[Text]" phldr="1"/>
      <dgm:spPr/>
      <dgm:t>
        <a:bodyPr/>
        <a:lstStyle/>
        <a:p>
          <a:endParaRPr lang="en-GB"/>
        </a:p>
      </dgm:t>
    </dgm:pt>
    <dgm:pt modelId="{E170BD65-E857-5C43-8A97-CBD1CC64E615}" type="parTrans" cxnId="{5BBBA792-FE9B-1A42-96E7-5E48E9971EE2}">
      <dgm:prSet/>
      <dgm:spPr/>
      <dgm:t>
        <a:bodyPr/>
        <a:lstStyle/>
        <a:p>
          <a:endParaRPr lang="en-GB"/>
        </a:p>
      </dgm:t>
    </dgm:pt>
    <dgm:pt modelId="{84F73B76-6EF9-EA45-9E0B-3F1B492FB2A1}" type="sibTrans" cxnId="{5BBBA792-FE9B-1A42-96E7-5E48E9971EE2}">
      <dgm:prSet/>
      <dgm:spPr/>
      <dgm:t>
        <a:bodyPr/>
        <a:lstStyle/>
        <a:p>
          <a:endParaRPr lang="en-GB"/>
        </a:p>
      </dgm:t>
    </dgm:pt>
    <dgm:pt modelId="{52EBB64A-B3FD-DD4D-A2F9-03760BC4FB40}" type="pres">
      <dgm:prSet presAssocID="{25DB2F51-8FBD-954D-BAE7-17AF6CEA1495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DEFE271A-A747-B94F-BE63-4F5889EFD2D8}" type="pres">
      <dgm:prSet presAssocID="{7829C095-105D-894C-AF9B-01605ADB07E7}" presName="Accent1" presStyleCnt="0"/>
      <dgm:spPr/>
    </dgm:pt>
    <dgm:pt modelId="{9A220A5A-3FDA-1C4D-B7AD-FF96C1849553}" type="pres">
      <dgm:prSet presAssocID="{7829C095-105D-894C-AF9B-01605ADB07E7}" presName="Accent" presStyleLbl="node1" presStyleIdx="0" presStyleCnt="3"/>
      <dgm:spPr/>
    </dgm:pt>
    <dgm:pt modelId="{4D684816-BD0B-B348-9DED-F45C1DDB26E7}" type="pres">
      <dgm:prSet presAssocID="{7829C095-105D-894C-AF9B-01605ADB07E7}" presName="Parent1" presStyleLbl="revTx" presStyleIdx="0" presStyleCnt="3">
        <dgm:presLayoutVars>
          <dgm:chMax val="1"/>
          <dgm:chPref val="1"/>
          <dgm:bulletEnabled val="1"/>
        </dgm:presLayoutVars>
      </dgm:prSet>
      <dgm:spPr/>
    </dgm:pt>
    <dgm:pt modelId="{2EF16258-1B2B-D449-8628-AE9708FAFFD8}" type="pres">
      <dgm:prSet presAssocID="{209CD038-58E4-3048-AF4C-62AB2C5DF6A7}" presName="Accent2" presStyleCnt="0"/>
      <dgm:spPr/>
    </dgm:pt>
    <dgm:pt modelId="{56D81D67-2BEE-E445-9725-D383261793FD}" type="pres">
      <dgm:prSet presAssocID="{209CD038-58E4-3048-AF4C-62AB2C5DF6A7}" presName="Accent" presStyleLbl="node1" presStyleIdx="1" presStyleCnt="3"/>
      <dgm:spPr/>
    </dgm:pt>
    <dgm:pt modelId="{EA54697A-27A5-AC43-80CD-AD72C57134C8}" type="pres">
      <dgm:prSet presAssocID="{209CD038-58E4-3048-AF4C-62AB2C5DF6A7}" presName="Parent2" presStyleLbl="revTx" presStyleIdx="1" presStyleCnt="3">
        <dgm:presLayoutVars>
          <dgm:chMax val="1"/>
          <dgm:chPref val="1"/>
          <dgm:bulletEnabled val="1"/>
        </dgm:presLayoutVars>
      </dgm:prSet>
      <dgm:spPr/>
    </dgm:pt>
    <dgm:pt modelId="{98DA818E-7C35-E445-B8AF-EDC450086077}" type="pres">
      <dgm:prSet presAssocID="{10D78E30-C749-6D46-9522-756E93FBE8C8}" presName="Accent3" presStyleCnt="0"/>
      <dgm:spPr/>
    </dgm:pt>
    <dgm:pt modelId="{E40DB9BD-0BD2-CF4E-B3D3-5701D2C451B8}" type="pres">
      <dgm:prSet presAssocID="{10D78E30-C749-6D46-9522-756E93FBE8C8}" presName="Accent" presStyleLbl="node1" presStyleIdx="2" presStyleCnt="3"/>
      <dgm:spPr/>
    </dgm:pt>
    <dgm:pt modelId="{6C4C15DB-50F5-DB44-8AA8-BF0CEA7EA791}" type="pres">
      <dgm:prSet presAssocID="{10D78E30-C749-6D46-9522-756E93FBE8C8}" presName="Parent3" presStyleLbl="revTx" presStyleIdx="2" presStyleCnt="3">
        <dgm:presLayoutVars>
          <dgm:chMax val="1"/>
          <dgm:chPref val="1"/>
          <dgm:bulletEnabled val="1"/>
        </dgm:presLayoutVars>
      </dgm:prSet>
      <dgm:spPr/>
    </dgm:pt>
  </dgm:ptLst>
  <dgm:cxnLst>
    <dgm:cxn modelId="{3B0D441A-7700-5441-86BB-95F9E7DE818E}" srcId="{25DB2F51-8FBD-954D-BAE7-17AF6CEA1495}" destId="{7829C095-105D-894C-AF9B-01605ADB07E7}" srcOrd="0" destOrd="0" parTransId="{A89972CC-585A-584A-8ECE-F96680C37FFA}" sibTransId="{47D0FE04-8639-CA47-B4AB-C74024820197}"/>
    <dgm:cxn modelId="{B2926C24-23FC-0C43-BCAE-2D72EB7C563C}" type="presOf" srcId="{10D78E30-C749-6D46-9522-756E93FBE8C8}" destId="{6C4C15DB-50F5-DB44-8AA8-BF0CEA7EA791}" srcOrd="0" destOrd="0" presId="urn:microsoft.com/office/officeart/2009/layout/CircleArrowProcess"/>
    <dgm:cxn modelId="{1C40C72A-AD73-0A45-ACAE-657AB039B3A4}" srcId="{25DB2F51-8FBD-954D-BAE7-17AF6CEA1495}" destId="{209CD038-58E4-3048-AF4C-62AB2C5DF6A7}" srcOrd="1" destOrd="0" parTransId="{772ECED0-4DAC-7B43-AD8B-CDC9E3DA9DEE}" sibTransId="{5A171F6B-C6A8-EB45-8CE2-B3D0096D50D1}"/>
    <dgm:cxn modelId="{370F3A72-F7ED-9745-A6C4-03162FD15074}" type="presOf" srcId="{25DB2F51-8FBD-954D-BAE7-17AF6CEA1495}" destId="{52EBB64A-B3FD-DD4D-A2F9-03760BC4FB40}" srcOrd="0" destOrd="0" presId="urn:microsoft.com/office/officeart/2009/layout/CircleArrowProcess"/>
    <dgm:cxn modelId="{5BBBA792-FE9B-1A42-96E7-5E48E9971EE2}" srcId="{25DB2F51-8FBD-954D-BAE7-17AF6CEA1495}" destId="{10D78E30-C749-6D46-9522-756E93FBE8C8}" srcOrd="2" destOrd="0" parTransId="{E170BD65-E857-5C43-8A97-CBD1CC64E615}" sibTransId="{84F73B76-6EF9-EA45-9E0B-3F1B492FB2A1}"/>
    <dgm:cxn modelId="{B3AE10C8-2971-8443-89F4-128FDB589D35}" type="presOf" srcId="{209CD038-58E4-3048-AF4C-62AB2C5DF6A7}" destId="{EA54697A-27A5-AC43-80CD-AD72C57134C8}" srcOrd="0" destOrd="0" presId="urn:microsoft.com/office/officeart/2009/layout/CircleArrowProcess"/>
    <dgm:cxn modelId="{E9D14FCD-2C10-054E-AB79-64421651B640}" type="presOf" srcId="{7829C095-105D-894C-AF9B-01605ADB07E7}" destId="{4D684816-BD0B-B348-9DED-F45C1DDB26E7}" srcOrd="0" destOrd="0" presId="urn:microsoft.com/office/officeart/2009/layout/CircleArrowProcess"/>
    <dgm:cxn modelId="{01DBFC79-4057-154F-89C9-6CB5EBC0A7C4}" type="presParOf" srcId="{52EBB64A-B3FD-DD4D-A2F9-03760BC4FB40}" destId="{DEFE271A-A747-B94F-BE63-4F5889EFD2D8}" srcOrd="0" destOrd="0" presId="urn:microsoft.com/office/officeart/2009/layout/CircleArrowProcess"/>
    <dgm:cxn modelId="{FB06BE1F-2008-F940-9526-393F95E4D8BF}" type="presParOf" srcId="{DEFE271A-A747-B94F-BE63-4F5889EFD2D8}" destId="{9A220A5A-3FDA-1C4D-B7AD-FF96C1849553}" srcOrd="0" destOrd="0" presId="urn:microsoft.com/office/officeart/2009/layout/CircleArrowProcess"/>
    <dgm:cxn modelId="{B1999266-CAF4-1248-BE59-866D1A4B2449}" type="presParOf" srcId="{52EBB64A-B3FD-DD4D-A2F9-03760BC4FB40}" destId="{4D684816-BD0B-B348-9DED-F45C1DDB26E7}" srcOrd="1" destOrd="0" presId="urn:microsoft.com/office/officeart/2009/layout/CircleArrowProcess"/>
    <dgm:cxn modelId="{60730625-B595-154B-8579-5CCBE8A7ACEB}" type="presParOf" srcId="{52EBB64A-B3FD-DD4D-A2F9-03760BC4FB40}" destId="{2EF16258-1B2B-D449-8628-AE9708FAFFD8}" srcOrd="2" destOrd="0" presId="urn:microsoft.com/office/officeart/2009/layout/CircleArrowProcess"/>
    <dgm:cxn modelId="{327EFCC4-2848-D040-9F71-CA93A3E2E426}" type="presParOf" srcId="{2EF16258-1B2B-D449-8628-AE9708FAFFD8}" destId="{56D81D67-2BEE-E445-9725-D383261793FD}" srcOrd="0" destOrd="0" presId="urn:microsoft.com/office/officeart/2009/layout/CircleArrowProcess"/>
    <dgm:cxn modelId="{C60F0C1C-8881-5147-8D3D-5679EF4098EB}" type="presParOf" srcId="{52EBB64A-B3FD-DD4D-A2F9-03760BC4FB40}" destId="{EA54697A-27A5-AC43-80CD-AD72C57134C8}" srcOrd="3" destOrd="0" presId="urn:microsoft.com/office/officeart/2009/layout/CircleArrowProcess"/>
    <dgm:cxn modelId="{7C0540E0-CFFA-364F-BA63-63CA7574606B}" type="presParOf" srcId="{52EBB64A-B3FD-DD4D-A2F9-03760BC4FB40}" destId="{98DA818E-7C35-E445-B8AF-EDC450086077}" srcOrd="4" destOrd="0" presId="urn:microsoft.com/office/officeart/2009/layout/CircleArrowProcess"/>
    <dgm:cxn modelId="{C76BB476-AD62-194C-BE25-D658FD267BFF}" type="presParOf" srcId="{98DA818E-7C35-E445-B8AF-EDC450086077}" destId="{E40DB9BD-0BD2-CF4E-B3D3-5701D2C451B8}" srcOrd="0" destOrd="0" presId="urn:microsoft.com/office/officeart/2009/layout/CircleArrowProcess"/>
    <dgm:cxn modelId="{7B091F9B-F522-0A4C-9D23-1CB58B282BBF}" type="presParOf" srcId="{52EBB64A-B3FD-DD4D-A2F9-03760BC4FB40}" destId="{6C4C15DB-50F5-DB44-8AA8-BF0CEA7EA791}" srcOrd="5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A220A5A-3FDA-1C4D-B7AD-FF96C1849553}">
      <dsp:nvSpPr>
        <dsp:cNvPr id="0" name=""/>
        <dsp:cNvSpPr/>
      </dsp:nvSpPr>
      <dsp:spPr>
        <a:xfrm>
          <a:off x="1809177" y="0"/>
          <a:ext cx="1320375" cy="1320576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D684816-BD0B-B348-9DED-F45C1DDB26E7}">
      <dsp:nvSpPr>
        <dsp:cNvPr id="0" name=""/>
        <dsp:cNvSpPr/>
      </dsp:nvSpPr>
      <dsp:spPr>
        <a:xfrm>
          <a:off x="2101023" y="476768"/>
          <a:ext cx="733707" cy="3667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2300" kern="1200"/>
        </a:p>
      </dsp:txBody>
      <dsp:txXfrm>
        <a:off x="2101023" y="476768"/>
        <a:ext cx="733707" cy="366765"/>
      </dsp:txXfrm>
    </dsp:sp>
    <dsp:sp modelId="{56D81D67-2BEE-E445-9725-D383261793FD}">
      <dsp:nvSpPr>
        <dsp:cNvPr id="0" name=""/>
        <dsp:cNvSpPr/>
      </dsp:nvSpPr>
      <dsp:spPr>
        <a:xfrm>
          <a:off x="1442447" y="758769"/>
          <a:ext cx="1320375" cy="1320576"/>
        </a:xfrm>
        <a:prstGeom prst="leftCircularArrow">
          <a:avLst>
            <a:gd name="adj1" fmla="val 10980"/>
            <a:gd name="adj2" fmla="val 1142322"/>
            <a:gd name="adj3" fmla="val 6300000"/>
            <a:gd name="adj4" fmla="val 189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A54697A-27A5-AC43-80CD-AD72C57134C8}">
      <dsp:nvSpPr>
        <dsp:cNvPr id="0" name=""/>
        <dsp:cNvSpPr/>
      </dsp:nvSpPr>
      <dsp:spPr>
        <a:xfrm>
          <a:off x="1735781" y="1239926"/>
          <a:ext cx="733707" cy="3667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2300" kern="1200"/>
        </a:p>
      </dsp:txBody>
      <dsp:txXfrm>
        <a:off x="1735781" y="1239926"/>
        <a:ext cx="733707" cy="366765"/>
      </dsp:txXfrm>
    </dsp:sp>
    <dsp:sp modelId="{E40DB9BD-0BD2-CF4E-B3D3-5701D2C451B8}">
      <dsp:nvSpPr>
        <dsp:cNvPr id="0" name=""/>
        <dsp:cNvSpPr/>
      </dsp:nvSpPr>
      <dsp:spPr>
        <a:xfrm>
          <a:off x="1903153" y="1608338"/>
          <a:ext cx="1134407" cy="1134861"/>
        </a:xfrm>
        <a:prstGeom prst="blockArc">
          <a:avLst>
            <a:gd name="adj1" fmla="val 13500000"/>
            <a:gd name="adj2" fmla="val 10800000"/>
            <a:gd name="adj3" fmla="val 1274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C4C15DB-50F5-DB44-8AA8-BF0CEA7EA791}">
      <dsp:nvSpPr>
        <dsp:cNvPr id="0" name=""/>
        <dsp:cNvSpPr/>
      </dsp:nvSpPr>
      <dsp:spPr>
        <a:xfrm>
          <a:off x="2102759" y="2004181"/>
          <a:ext cx="733707" cy="3667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2300" kern="1200"/>
        </a:p>
      </dsp:txBody>
      <dsp:txXfrm>
        <a:off x="2102759" y="2004181"/>
        <a:ext cx="733707" cy="3667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13</xdr:row>
      <xdr:rowOff>107950</xdr:rowOff>
    </xdr:from>
    <xdr:to>
      <xdr:col>16</xdr:col>
      <xdr:colOff>609600</xdr:colOff>
      <xdr:row>27</xdr:row>
      <xdr:rowOff>184150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A621143-9264-9F1C-1A9A-61862AF9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51A8BC-D0D3-2AAF-9F0C-B1B3E1C708DF}"/>
                </a:ext>
                <a:ext uri="{147F2762-F138-4A5C-976F-8EAC2B608ADB}">
                  <a16:predDERef xmlns:a16="http://schemas.microsoft.com/office/drawing/2014/main" pred="{FE4CDF78-F551-ECF3-42ED-C647CC6C2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012F4-9BFF-DA97-DC59-28CDB4F77DBB}"/>
            </a:ext>
            <a:ext uri="{147F2762-F138-4A5C-976F-8EAC2B608ADB}">
              <a16:predDERef xmlns:a16="http://schemas.microsoft.com/office/drawing/2014/main" pred="{0151A8BC-D0D3-2AAF-9F0C-B1B3E1C70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15</xdr:row>
      <xdr:rowOff>0</xdr:rowOff>
    </xdr:from>
    <xdr:to>
      <xdr:col>10</xdr:col>
      <xdr:colOff>333375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08D20-5F9E-F6D6-7CC9-2F89D7D8B34A}"/>
            </a:ext>
            <a:ext uri="{147F2762-F138-4A5C-976F-8EAC2B608ADB}">
              <a16:predDERef xmlns:a16="http://schemas.microsoft.com/office/drawing/2014/main" pred="{AAC012F4-9BFF-DA97-DC59-28CDB4F77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14</xdr:row>
      <xdr:rowOff>171450</xdr:rowOff>
    </xdr:from>
    <xdr:to>
      <xdr:col>19</xdr:col>
      <xdr:colOff>323850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6AB17-C6DA-1505-27FC-92E7AD0F75F5}"/>
            </a:ext>
            <a:ext uri="{147F2762-F138-4A5C-976F-8EAC2B608ADB}">
              <a16:predDERef xmlns:a16="http://schemas.microsoft.com/office/drawing/2014/main" pred="{E2F08D20-5F9E-F6D6-7CC9-2F89D7D8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30</xdr:row>
      <xdr:rowOff>76200</xdr:rowOff>
    </xdr:from>
    <xdr:to>
      <xdr:col>10</xdr:col>
      <xdr:colOff>333375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EB23E-274C-2703-F6BE-4DCA12BF93D4}"/>
            </a:ext>
            <a:ext uri="{147F2762-F138-4A5C-976F-8EAC2B608ADB}">
              <a16:predDERef xmlns:a16="http://schemas.microsoft.com/office/drawing/2014/main" pred="{BBB6AB17-C6DA-1505-27FC-92E7AD0F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30</xdr:row>
      <xdr:rowOff>66675</xdr:rowOff>
    </xdr:from>
    <xdr:to>
      <xdr:col>18</xdr:col>
      <xdr:colOff>314325</xdr:colOff>
      <xdr:row>44</xdr:row>
      <xdr:rowOff>142875</xdr:rowOff>
    </xdr:to>
    <xdr:graphicFrame macro="">
      <xdr:nvGraphicFramePr>
        <xdr:cNvPr id="8" name="Chart 7" descr="Chart type: Clustered Column. 'Amount'&#10;&#10;Description automatically generated">
          <a:extLst>
            <a:ext uri="{FF2B5EF4-FFF2-40B4-BE49-F238E27FC236}">
              <a16:creationId xmlns:a16="http://schemas.microsoft.com/office/drawing/2014/main" id="{0AD7AF80-58F4-0250-1930-E079A232E2C7}"/>
            </a:ext>
            <a:ext uri="{147F2762-F138-4A5C-976F-8EAC2B608ADB}">
              <a16:predDERef xmlns:a16="http://schemas.microsoft.com/office/drawing/2014/main" pred="{526EB23E-274C-2703-F6BE-4DCA12BF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</xdr:colOff>
      <xdr:row>46</xdr:row>
      <xdr:rowOff>19050</xdr:rowOff>
    </xdr:from>
    <xdr:to>
      <xdr:col>10</xdr:col>
      <xdr:colOff>342900</xdr:colOff>
      <xdr:row>61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B43048B-B9FC-05B9-084D-E40765313EEE}"/>
                </a:ext>
                <a:ext uri="{147F2762-F138-4A5C-976F-8EAC2B608ADB}">
                  <a16:predDERef xmlns:a16="http://schemas.microsoft.com/office/drawing/2014/main" pred="{0AD7AF80-58F4-0250-1930-E079A232E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46</xdr:row>
      <xdr:rowOff>9525</xdr:rowOff>
    </xdr:from>
    <xdr:to>
      <xdr:col>18</xdr:col>
      <xdr:colOff>390525</xdr:colOff>
      <xdr:row>61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2CB411-70DF-60BF-AD52-C6F250DAF470}"/>
            </a:ext>
            <a:ext uri="{147F2762-F138-4A5C-976F-8EAC2B608ADB}">
              <a16:predDERef xmlns:a16="http://schemas.microsoft.com/office/drawing/2014/main" pred="{AB43048B-B9FC-05B9-084D-E4076531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Atrey" refreshedDate="45625.53389421296" createdVersion="8" refreshedVersion="8" minRefreshableVersion="3" recordCount="14" xr:uid="{675B01EF-A801-BD48-BF28-1D813FEC7202}">
  <cacheSource type="worksheet">
    <worksheetSource ref="B2:H16" sheet="pivot"/>
  </cacheSource>
  <cacheFields count="7">
    <cacheField name="Date" numFmtId="14">
      <sharedItems containsSemiMixedTypes="0" containsNonDate="0" containsDate="1" containsString="0" minDate="2024-11-23T00:00:00" maxDate="2024-11-30T00:00:00"/>
    </cacheField>
    <cacheField name="product" numFmtId="0">
      <sharedItems/>
    </cacheField>
    <cacheField name="region" numFmtId="0">
      <sharedItems count="4">
        <s v="e"/>
        <s v="w"/>
        <s v="s"/>
        <s v="n"/>
      </sharedItems>
    </cacheField>
    <cacheField name="name" numFmtId="0">
      <sharedItems count="12">
        <s v="roberto"/>
        <s v="carlos"/>
        <s v="nike"/>
        <s v="matthew"/>
        <s v="mark"/>
        <s v="luke"/>
        <s v="john"/>
        <s v="joseph"/>
        <s v="simon"/>
        <s v="rey"/>
        <s v="sen"/>
        <s v="marker"/>
      </sharedItems>
    </cacheField>
    <cacheField name="units" numFmtId="0">
      <sharedItems containsSemiMixedTypes="0" containsString="0" containsNumber="1" containsInteger="1" minValue="6" maxValue="70"/>
    </cacheField>
    <cacheField name="sales" numFmtId="0">
      <sharedItems containsSemiMixedTypes="0" containsString="0" containsNumber="1" containsInteger="1" minValue="200" maxValue="700"/>
    </cacheField>
    <cacheField name="total" numFmtId="0">
      <sharedItems containsSemiMixedTypes="0" containsString="0" containsNumber="1" containsInteger="1" minValue="3200" maxValue="2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5.682789236111" createdVersion="8" refreshedVersion="8" minRefreshableVersion="3" recordCount="5" xr:uid="{53FC454D-6DB6-44E1-9A44-A8F407377684}">
  <cacheSource type="worksheet">
    <worksheetSource ref="A1:B6" sheet="excel charts"/>
  </cacheSource>
  <cacheFields count="2">
    <cacheField name="Type" numFmtId="0">
      <sharedItems count="5">
        <s v="Car"/>
        <s v="Rent"/>
        <s v="Food"/>
        <s v="Utilities"/>
        <s v="Student loan"/>
      </sharedItems>
    </cacheField>
    <cacheField name="Amount" numFmtId="165">
      <sharedItems containsSemiMixedTypes="0" containsString="0" containsNumber="1" containsInteger="1" minValue="20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4-11-29T00:00:00"/>
    <s v="projector"/>
    <x v="0"/>
    <x v="0"/>
    <n v="16"/>
    <n v="200"/>
    <n v="3200"/>
  </r>
  <r>
    <d v="2024-11-28T00:00:00"/>
    <s v="marker"/>
    <x v="1"/>
    <x v="1"/>
    <n v="24"/>
    <n v="240"/>
    <n v="5760"/>
  </r>
  <r>
    <d v="2024-11-28T00:00:00"/>
    <s v="board"/>
    <x v="2"/>
    <x v="2"/>
    <n v="30"/>
    <n v="450"/>
    <n v="13500"/>
  </r>
  <r>
    <d v="2024-11-29T00:00:00"/>
    <s v="pendrive"/>
    <x v="3"/>
    <x v="3"/>
    <n v="19"/>
    <n v="340"/>
    <n v="6460"/>
  </r>
  <r>
    <d v="2024-11-23T00:00:00"/>
    <s v="ergonic chair"/>
    <x v="0"/>
    <x v="4"/>
    <n v="38"/>
    <n v="500"/>
    <n v="19000"/>
  </r>
  <r>
    <d v="2024-11-24T00:00:00"/>
    <s v="smart tv"/>
    <x v="2"/>
    <x v="5"/>
    <n v="20"/>
    <n v="200"/>
    <n v="4000"/>
  </r>
  <r>
    <d v="2024-11-23T00:00:00"/>
    <s v="AC Vent"/>
    <x v="0"/>
    <x v="6"/>
    <n v="23"/>
    <n v="200"/>
    <n v="4600"/>
  </r>
  <r>
    <d v="2024-11-24T00:00:00"/>
    <s v="projector"/>
    <x v="1"/>
    <x v="7"/>
    <n v="44"/>
    <n v="300"/>
    <n v="13200"/>
  </r>
  <r>
    <d v="2024-11-23T00:00:00"/>
    <s v="marker"/>
    <x v="2"/>
    <x v="5"/>
    <n v="6"/>
    <n v="600"/>
    <n v="3600"/>
  </r>
  <r>
    <d v="2024-11-24T00:00:00"/>
    <s v="board"/>
    <x v="3"/>
    <x v="8"/>
    <n v="70"/>
    <n v="200"/>
    <n v="14000"/>
  </r>
  <r>
    <d v="2024-11-23T00:00:00"/>
    <s v="pendrive"/>
    <x v="0"/>
    <x v="9"/>
    <n v="34"/>
    <n v="700"/>
    <n v="23800"/>
  </r>
  <r>
    <d v="2024-11-24T00:00:00"/>
    <s v="smart tv"/>
    <x v="1"/>
    <x v="10"/>
    <n v="32"/>
    <n v="200"/>
    <n v="6400"/>
  </r>
  <r>
    <d v="2024-11-23T00:00:00"/>
    <s v="projector"/>
    <x v="2"/>
    <x v="11"/>
    <n v="23"/>
    <n v="280"/>
    <n v="6440"/>
  </r>
  <r>
    <d v="2024-11-24T00:00:00"/>
    <s v="projector"/>
    <x v="3"/>
    <x v="5"/>
    <n v="15"/>
    <n v="340"/>
    <n v="5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500"/>
  </r>
  <r>
    <x v="1"/>
    <n v="1000"/>
  </r>
  <r>
    <x v="2"/>
    <n v="400"/>
  </r>
  <r>
    <x v="3"/>
    <n v="200"/>
  </r>
  <r>
    <x v="4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7A667-B891-4A81-A379-D6EB86546F2E}" name="PivotTable1" cacheId="99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9:B15" firstHeaderRow="1" firstDataRow="1" firstDataCol="1"/>
  <pivotFields count="2">
    <pivotField axis="axisRow" compact="0" outline="0"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</pivotFields>
  <rowFields count="1">
    <field x="0"/>
  </rowFields>
  <rowItems count="6">
    <i>
      <x/>
    </i>
    <i>
      <x v="2"/>
    </i>
    <i>
      <x v="3"/>
    </i>
    <i>
      <x v="1"/>
    </i>
    <i>
      <x v="4"/>
    </i>
    <i t="grand">
      <x/>
    </i>
  </rowItems>
  <colItems count="1">
    <i/>
  </colItems>
  <dataFields count="1">
    <dataField name="Sum of Amount" fld="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7E3DA-D3FC-5C43-B0B5-5695BB939AC9}" name="PivotTable2" cacheId="99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O16" firstHeaderRow="1" firstDataRow="2" firstDataCol="1"/>
  <pivotFields count="7">
    <pivotField numFmtId="14" showAll="0"/>
    <pivotField showAll="0"/>
    <pivotField axis="axisCol" showAll="0">
      <items count="5">
        <item x="0"/>
        <item x="3"/>
        <item x="2"/>
        <item x="1"/>
        <item t="default"/>
      </items>
    </pivotField>
    <pivotField axis="axisRow" showAll="0">
      <items count="13">
        <item x="1"/>
        <item x="6"/>
        <item x="7"/>
        <item x="5"/>
        <item x="4"/>
        <item x="11"/>
        <item x="3"/>
        <item x="2"/>
        <item x="9"/>
        <item x="0"/>
        <item x="10"/>
        <item x="8"/>
        <item t="default"/>
      </items>
    </pivotField>
    <pivotField dataField="1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4" baseField="0" baseItem="0"/>
  </dataFields>
  <formats count="6">
    <format dxfId="25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7">
      <pivotArea type="topRight" dataOnly="0" labelOnly="1" outline="0" fieldPosition="0"/>
    </format>
    <format dxfId="28">
      <pivotArea field="3" type="button" dataOnly="0" labelOnly="1" outline="0" axis="axisRow" fieldPosition="0"/>
    </format>
    <format dxfId="29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6EF22-7294-492D-8C6D-821794B269AD}" name="Table1" displayName="Table1" ref="A2:D8" totalsRowShown="0" headerRowDxfId="24" headerRowBorderDxfId="22" tableBorderDxfId="23" totalsRowBorderDxfId="21">
  <autoFilter ref="A2:D8" xr:uid="{8716EF22-7294-492D-8C6D-821794B269AD}"/>
  <tableColumns count="4">
    <tableColumn id="1" xr3:uid="{953A7B9F-3FC3-47EA-B59F-F299604EFA7E}" name="Supplier List" dataDxfId="20"/>
    <tableColumn id="2" xr3:uid="{4C782984-4AC0-4077-B308-B4F18B9D9B63}" name="sugar" dataDxfId="19"/>
    <tableColumn id="3" xr3:uid="{3E66E603-E3E9-4C3E-8859-FFFF44F9756F}" name="butter" dataDxfId="18"/>
    <tableColumn id="4" xr3:uid="{6427E34E-A859-4F55-9EF3-67E2BD4053A6}" name="flour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6F5139-B16B-4F82-B55A-C565BBEDDC8B}" name="Table2" displayName="Table2" ref="A11:D17" totalsRowShown="0" headerRowDxfId="16" headerRowBorderDxfId="14" tableBorderDxfId="15" totalsRowBorderDxfId="13">
  <autoFilter ref="A11:D17" xr:uid="{D46F5139-B16B-4F82-B55A-C565BBEDDC8B}"/>
  <tableColumns count="4">
    <tableColumn id="1" xr3:uid="{7FDAD63A-C690-4EC5-9E50-C54C764D7E90}" name="Supplier List" dataDxfId="12"/>
    <tableColumn id="2" xr3:uid="{E2431531-7C40-4F46-80DB-C00D6EE04A9B}" name="sugar" dataDxfId="11"/>
    <tableColumn id="3" xr3:uid="{41153F75-BA81-4F0F-91B0-7E7FAD59BD46}" name="butter" dataDxfId="10"/>
    <tableColumn id="4" xr3:uid="{EE7B3C0D-6D64-450B-8525-32FFB8E77EA3}" name="flour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3479AE-1CEA-4A90-AF19-E6DDF08D6DE3}" name="Table3" displayName="Table3" ref="A20:E26" totalsRowShown="0" headerRowDxfId="8" headerRowBorderDxfId="6" tableBorderDxfId="7" totalsRowBorderDxfId="5">
  <autoFilter ref="A20:E26" xr:uid="{F13479AE-1CEA-4A90-AF19-E6DDF08D6DE3}"/>
  <tableColumns count="5">
    <tableColumn id="1" xr3:uid="{6918AC79-EA94-48F7-828C-A662333F5BAE}" name="Supplier List" dataDxfId="4"/>
    <tableColumn id="2" xr3:uid="{B16A15E5-33E9-4399-853A-89AB0BAE604C}" name="sugar" dataDxfId="3">
      <calculatedColumnFormula>B3*B12</calculatedColumnFormula>
    </tableColumn>
    <tableColumn id="3" xr3:uid="{02E52636-7B2A-45F6-BEC4-E7B6EC8B6780}" name="butter" dataDxfId="2">
      <calculatedColumnFormula>C3*C12</calculatedColumnFormula>
    </tableColumn>
    <tableColumn id="4" xr3:uid="{97CE1828-CE44-465F-8C7C-641F932218B1}" name="flour" dataDxfId="1">
      <calculatedColumnFormula>D3*D12</calculatedColumnFormula>
    </tableColumn>
    <tableColumn id="5" xr3:uid="{031FEB03-DCC1-48A6-BC8B-439E714260B6}" name="total" dataDxfId="0">
      <calculatedColumnFormula>B21+C21+D21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3" sqref="B23"/>
    </sheetView>
  </sheetViews>
  <sheetFormatPr defaultColWidth="8.85546875" defaultRowHeight="15"/>
  <cols>
    <col min="1" max="1" width="20.28515625" style="1" customWidth="1"/>
    <col min="2" max="2" width="9.140625" style="1"/>
  </cols>
  <sheetData>
    <row r="1" spans="1:2">
      <c r="A1" s="1" t="s">
        <v>0</v>
      </c>
      <c r="B1" s="1">
        <f>3+6*(5+4)/3-7</f>
        <v>14</v>
      </c>
    </row>
    <row r="2" spans="1:2">
      <c r="A2" s="1" t="s">
        <v>1</v>
      </c>
      <c r="B2" s="1">
        <f>30+60*(26+1)/3-70</f>
        <v>500</v>
      </c>
    </row>
    <row r="3" spans="1:2">
      <c r="A3" s="1" t="s">
        <v>2</v>
      </c>
      <c r="B3" s="1">
        <f>3^2</f>
        <v>9</v>
      </c>
    </row>
    <row r="4" spans="1:2">
      <c r="A4" s="1" t="s">
        <v>3</v>
      </c>
      <c r="B4" s="1">
        <f>200+3^2+(8+1)</f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4901-D1CC-4D9D-A5E4-FBCAE3AA4F6A}">
  <dimension ref="A1:E26"/>
  <sheetViews>
    <sheetView workbookViewId="0">
      <selection activeCell="G25" sqref="G25"/>
    </sheetView>
  </sheetViews>
  <sheetFormatPr defaultColWidth="8.85546875" defaultRowHeight="15"/>
  <cols>
    <col min="1" max="1" width="14.42578125" customWidth="1"/>
  </cols>
  <sheetData>
    <row r="1" spans="1:4">
      <c r="A1" s="26" t="s">
        <v>4</v>
      </c>
      <c r="B1" s="27"/>
      <c r="C1" s="27"/>
      <c r="D1" s="28"/>
    </row>
    <row r="2" spans="1:4">
      <c r="A2" s="6" t="s">
        <v>5</v>
      </c>
      <c r="B2" s="7" t="s">
        <v>6</v>
      </c>
      <c r="C2" s="7" t="s">
        <v>7</v>
      </c>
      <c r="D2" s="8" t="s">
        <v>8</v>
      </c>
    </row>
    <row r="3" spans="1:4">
      <c r="A3" s="4" t="s">
        <v>9</v>
      </c>
      <c r="B3" s="2">
        <v>364</v>
      </c>
      <c r="C3" s="2">
        <v>391</v>
      </c>
      <c r="D3" s="5">
        <v>220</v>
      </c>
    </row>
    <row r="4" spans="1:4">
      <c r="A4" s="4" t="s">
        <v>10</v>
      </c>
      <c r="B4" s="2">
        <v>387</v>
      </c>
      <c r="C4" s="2">
        <v>245</v>
      </c>
      <c r="D4" s="5">
        <v>314</v>
      </c>
    </row>
    <row r="5" spans="1:4">
      <c r="A5" s="4" t="s">
        <v>11</v>
      </c>
      <c r="B5" s="2">
        <v>290</v>
      </c>
      <c r="C5" s="2">
        <v>211</v>
      </c>
      <c r="D5" s="5">
        <v>200</v>
      </c>
    </row>
    <row r="6" spans="1:4">
      <c r="A6" s="4" t="s">
        <v>12</v>
      </c>
      <c r="B6" s="2">
        <v>340</v>
      </c>
      <c r="C6" s="2">
        <v>265</v>
      </c>
      <c r="D6" s="5">
        <v>330</v>
      </c>
    </row>
    <row r="7" spans="1:4">
      <c r="A7" s="4" t="s">
        <v>13</v>
      </c>
      <c r="B7" s="2">
        <v>261</v>
      </c>
      <c r="C7" s="2">
        <v>345</v>
      </c>
      <c r="D7" s="5">
        <v>245</v>
      </c>
    </row>
    <row r="8" spans="1:4">
      <c r="A8" s="9" t="s">
        <v>14</v>
      </c>
      <c r="B8" s="10">
        <v>365</v>
      </c>
      <c r="C8" s="10">
        <v>232</v>
      </c>
      <c r="D8" s="11">
        <v>390</v>
      </c>
    </row>
    <row r="9" spans="1:4">
      <c r="A9" s="3"/>
    </row>
    <row r="10" spans="1:4">
      <c r="A10" s="26" t="s">
        <v>15</v>
      </c>
      <c r="B10" s="27"/>
      <c r="C10" s="27"/>
      <c r="D10" s="28"/>
    </row>
    <row r="11" spans="1:4">
      <c r="A11" s="6" t="s">
        <v>5</v>
      </c>
      <c r="B11" s="7" t="s">
        <v>6</v>
      </c>
      <c r="C11" s="7" t="s">
        <v>7</v>
      </c>
      <c r="D11" s="8" t="s">
        <v>8</v>
      </c>
    </row>
    <row r="12" spans="1:4">
      <c r="A12" s="4" t="s">
        <v>9</v>
      </c>
      <c r="B12" s="2">
        <v>0.32</v>
      </c>
      <c r="C12" s="2">
        <v>1.37</v>
      </c>
      <c r="D12" s="5">
        <v>0.11</v>
      </c>
    </row>
    <row r="13" spans="1:4">
      <c r="A13" s="4" t="s">
        <v>10</v>
      </c>
      <c r="B13" s="2">
        <v>0.35</v>
      </c>
      <c r="C13" s="2">
        <v>1.54</v>
      </c>
      <c r="D13" s="5">
        <v>0.1</v>
      </c>
    </row>
    <row r="14" spans="1:4">
      <c r="A14" s="4" t="s">
        <v>11</v>
      </c>
      <c r="B14" s="2">
        <v>0.25</v>
      </c>
      <c r="C14" s="2">
        <v>1.54</v>
      </c>
      <c r="D14" s="5">
        <v>0.21</v>
      </c>
    </row>
    <row r="15" spans="1:4">
      <c r="A15" s="4" t="s">
        <v>12</v>
      </c>
      <c r="B15" s="2">
        <v>0.28999999999999998</v>
      </c>
      <c r="C15" s="2">
        <v>1.24</v>
      </c>
      <c r="D15" s="5">
        <v>0.1</v>
      </c>
    </row>
    <row r="16" spans="1:4">
      <c r="A16" s="4" t="s">
        <v>13</v>
      </c>
      <c r="B16" s="2">
        <v>0.35</v>
      </c>
      <c r="C16" s="2">
        <v>1.3</v>
      </c>
      <c r="D16" s="5">
        <v>0.18</v>
      </c>
    </row>
    <row r="17" spans="1:5">
      <c r="A17" s="9" t="s">
        <v>14</v>
      </c>
      <c r="B17" s="10">
        <v>0.27</v>
      </c>
      <c r="C17" s="10">
        <v>1.42</v>
      </c>
      <c r="D17" s="11">
        <v>0.15</v>
      </c>
    </row>
    <row r="18" spans="1:5">
      <c r="A18" s="3"/>
    </row>
    <row r="19" spans="1:5">
      <c r="A19" s="26" t="s">
        <v>16</v>
      </c>
      <c r="B19" s="27"/>
      <c r="C19" s="27"/>
      <c r="D19" s="27"/>
      <c r="E19" s="28"/>
    </row>
    <row r="20" spans="1:5">
      <c r="A20" s="6" t="s">
        <v>5</v>
      </c>
      <c r="B20" s="7" t="s">
        <v>6</v>
      </c>
      <c r="C20" s="7" t="s">
        <v>7</v>
      </c>
      <c r="D20" s="7" t="s">
        <v>8</v>
      </c>
      <c r="E20" s="8" t="s">
        <v>17</v>
      </c>
    </row>
    <row r="21" spans="1:5">
      <c r="A21" s="4" t="s">
        <v>9</v>
      </c>
      <c r="B21" s="2">
        <f>B3*B12</f>
        <v>116.48</v>
      </c>
      <c r="C21" s="2">
        <f>C3*C12</f>
        <v>535.67000000000007</v>
      </c>
      <c r="D21" s="2">
        <f t="shared" ref="D21" si="0">D3*D12</f>
        <v>24.2</v>
      </c>
      <c r="E21" s="5">
        <f>B21+C21+D21</f>
        <v>676.35000000000014</v>
      </c>
    </row>
    <row r="22" spans="1:5">
      <c r="A22" s="4" t="s">
        <v>10</v>
      </c>
      <c r="B22" s="2">
        <f t="shared" ref="B22:D26" si="1">B4*B13</f>
        <v>135.44999999999999</v>
      </c>
      <c r="C22" s="2">
        <f t="shared" si="1"/>
        <v>377.3</v>
      </c>
      <c r="D22" s="2">
        <f t="shared" si="1"/>
        <v>31.400000000000002</v>
      </c>
      <c r="E22" s="5">
        <f t="shared" ref="E22:E26" si="2">B22+C22+D22</f>
        <v>544.15</v>
      </c>
    </row>
    <row r="23" spans="1:5">
      <c r="A23" s="4" t="s">
        <v>11</v>
      </c>
      <c r="B23" s="2">
        <f t="shared" si="1"/>
        <v>72.5</v>
      </c>
      <c r="C23" s="2">
        <f t="shared" si="1"/>
        <v>324.94</v>
      </c>
      <c r="D23" s="2">
        <f t="shared" si="1"/>
        <v>42</v>
      </c>
      <c r="E23" s="5">
        <f t="shared" si="2"/>
        <v>439.44</v>
      </c>
    </row>
    <row r="24" spans="1:5">
      <c r="A24" s="4" t="s">
        <v>12</v>
      </c>
      <c r="B24" s="2">
        <f t="shared" si="1"/>
        <v>98.6</v>
      </c>
      <c r="C24" s="2">
        <f t="shared" si="1"/>
        <v>328.6</v>
      </c>
      <c r="D24" s="2">
        <f t="shared" si="1"/>
        <v>33</v>
      </c>
      <c r="E24" s="5">
        <f t="shared" si="2"/>
        <v>460.20000000000005</v>
      </c>
    </row>
    <row r="25" spans="1:5">
      <c r="A25" s="4" t="s">
        <v>13</v>
      </c>
      <c r="B25" s="2">
        <f t="shared" si="1"/>
        <v>91.35</v>
      </c>
      <c r="C25" s="2">
        <f t="shared" si="1"/>
        <v>448.5</v>
      </c>
      <c r="D25" s="2">
        <f t="shared" si="1"/>
        <v>44.1</v>
      </c>
      <c r="E25" s="5">
        <f t="shared" si="2"/>
        <v>583.95000000000005</v>
      </c>
    </row>
    <row r="26" spans="1:5">
      <c r="A26" s="9" t="s">
        <v>14</v>
      </c>
      <c r="B26" s="10">
        <f t="shared" si="1"/>
        <v>98.550000000000011</v>
      </c>
      <c r="C26" s="10">
        <f t="shared" si="1"/>
        <v>329.44</v>
      </c>
      <c r="D26" s="10">
        <f t="shared" si="1"/>
        <v>58.5</v>
      </c>
      <c r="E26" s="11">
        <f t="shared" si="2"/>
        <v>486.49</v>
      </c>
    </row>
  </sheetData>
  <mergeCells count="3">
    <mergeCell ref="A10:D10"/>
    <mergeCell ref="A1:D1"/>
    <mergeCell ref="A19:E1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EFD6-1952-457A-BAAC-AD9B0014D4A6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B88E-2327-466B-9218-91B320E8F3D1}">
  <dimension ref="A1"/>
  <sheetViews>
    <sheetView topLeftCell="A7" workbookViewId="0"/>
  </sheetViews>
  <sheetFormatPr defaultColWidth="8.8554687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9394-0F44-4601-B097-5D9E026185F9}">
  <sheetPr>
    <pageSetUpPr fitToPage="1"/>
  </sheetPr>
  <dimension ref="A1:B15"/>
  <sheetViews>
    <sheetView workbookViewId="0">
      <selection activeCell="T57" sqref="T57"/>
    </sheetView>
  </sheetViews>
  <sheetFormatPr defaultRowHeight="15"/>
  <cols>
    <col min="1" max="1" width="12" customWidth="1"/>
    <col min="2" max="2" width="14.7109375" customWidth="1"/>
    <col min="4" max="4" width="12" bestFit="1" customWidth="1"/>
    <col min="5" max="5" width="14.7109375" bestFit="1" customWidth="1"/>
  </cols>
  <sheetData>
    <row r="1" spans="1:2" ht="15.75">
      <c r="A1" s="19" t="s">
        <v>18</v>
      </c>
      <c r="B1" s="19" t="s">
        <v>19</v>
      </c>
    </row>
    <row r="2" spans="1:2" ht="15.75">
      <c r="A2" s="20" t="s">
        <v>20</v>
      </c>
      <c r="B2" s="21">
        <v>3500</v>
      </c>
    </row>
    <row r="3" spans="1:2" ht="15.75">
      <c r="A3" s="22" t="s">
        <v>21</v>
      </c>
      <c r="B3" s="23">
        <v>1000</v>
      </c>
    </row>
    <row r="4" spans="1:2" ht="15.75">
      <c r="A4" s="20" t="s">
        <v>22</v>
      </c>
      <c r="B4" s="21">
        <v>400</v>
      </c>
    </row>
    <row r="5" spans="1:2" ht="15.75">
      <c r="A5" s="22" t="s">
        <v>23</v>
      </c>
      <c r="B5" s="23">
        <v>200</v>
      </c>
    </row>
    <row r="6" spans="1:2" ht="15.75">
      <c r="A6" s="20" t="s">
        <v>24</v>
      </c>
      <c r="B6" s="21">
        <v>800</v>
      </c>
    </row>
    <row r="8" spans="1:2">
      <c r="A8" t="s">
        <v>25</v>
      </c>
    </row>
    <row r="9" spans="1:2">
      <c r="A9" s="25" t="s">
        <v>18</v>
      </c>
      <c r="B9" t="s">
        <v>26</v>
      </c>
    </row>
    <row r="10" spans="1:2">
      <c r="A10" t="s">
        <v>20</v>
      </c>
      <c r="B10" s="24">
        <v>3500</v>
      </c>
    </row>
    <row r="11" spans="1:2">
      <c r="A11" t="s">
        <v>21</v>
      </c>
      <c r="B11" s="24">
        <v>1000</v>
      </c>
    </row>
    <row r="12" spans="1:2">
      <c r="A12" t="s">
        <v>24</v>
      </c>
      <c r="B12" s="24">
        <v>800</v>
      </c>
    </row>
    <row r="13" spans="1:2">
      <c r="A13" t="s">
        <v>22</v>
      </c>
      <c r="B13" s="24">
        <v>400</v>
      </c>
    </row>
    <row r="14" spans="1:2">
      <c r="A14" t="s">
        <v>23</v>
      </c>
      <c r="B14" s="24">
        <v>200</v>
      </c>
    </row>
    <row r="15" spans="1:2">
      <c r="A15" t="s">
        <v>27</v>
      </c>
      <c r="B15" s="24">
        <v>5900</v>
      </c>
    </row>
  </sheetData>
  <pageMargins left="0.7" right="0.7" top="0.75" bottom="0.75" header="0.3" footer="0.3"/>
  <pageSetup paperSize="8" fitToHeight="0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9B4C-8B28-42B0-A100-7D06AE7752EE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165-A50C-E144-9F1C-5777DC745735}">
  <dimension ref="B2:O16"/>
  <sheetViews>
    <sheetView zoomScale="150" zoomScaleNormal="186" workbookViewId="0">
      <selection activeCell="D25" sqref="D25"/>
    </sheetView>
  </sheetViews>
  <sheetFormatPr defaultColWidth="11.42578125" defaultRowHeight="15"/>
  <cols>
    <col min="2" max="2" width="12.85546875" bestFit="1" customWidth="1"/>
    <col min="8" max="8" width="11.140625" bestFit="1" customWidth="1"/>
    <col min="10" max="10" width="12.140625" bestFit="1" customWidth="1"/>
    <col min="11" max="11" width="15.140625" bestFit="1" customWidth="1"/>
    <col min="12" max="12" width="4.140625" bestFit="1" customWidth="1"/>
    <col min="13" max="13" width="3.140625" bestFit="1" customWidth="1"/>
    <col min="14" max="14" width="4.140625" bestFit="1" customWidth="1"/>
    <col min="15" max="15" width="10" bestFit="1" customWidth="1"/>
    <col min="16" max="18" width="10.85546875" bestFit="1" customWidth="1"/>
    <col min="19" max="20" width="15" bestFit="1" customWidth="1"/>
    <col min="21" max="21" width="4" bestFit="1" customWidth="1"/>
    <col min="22" max="22" width="6" bestFit="1" customWidth="1"/>
    <col min="23" max="23" width="10" bestFit="1" customWidth="1"/>
    <col min="24" max="24" width="12.140625" bestFit="1" customWidth="1"/>
    <col min="25" max="25" width="6.140625" bestFit="1" customWidth="1"/>
    <col min="26" max="26" width="8.7109375" bestFit="1" customWidth="1"/>
    <col min="27" max="27" width="5.28515625" bestFit="1" customWidth="1"/>
    <col min="28" max="28" width="7.85546875" bestFit="1" customWidth="1"/>
    <col min="29" max="29" width="8.85546875" bestFit="1" customWidth="1"/>
    <col min="30" max="30" width="11.28515625" bestFit="1" customWidth="1"/>
    <col min="31" max="31" width="5.7109375" bestFit="1" customWidth="1"/>
    <col min="32" max="32" width="8.140625" bestFit="1" customWidth="1"/>
    <col min="33" max="33" width="7.7109375" bestFit="1" customWidth="1"/>
    <col min="34" max="34" width="10.140625" bestFit="1" customWidth="1"/>
    <col min="35" max="35" width="10" bestFit="1" customWidth="1"/>
  </cols>
  <sheetData>
    <row r="2" spans="2:15">
      <c r="B2" s="17" t="s">
        <v>28</v>
      </c>
      <c r="C2" s="17" t="s">
        <v>29</v>
      </c>
      <c r="D2" s="17" t="s">
        <v>30</v>
      </c>
      <c r="E2" s="17" t="s">
        <v>31</v>
      </c>
      <c r="F2" s="17" t="s">
        <v>32</v>
      </c>
      <c r="G2" s="17" t="s">
        <v>33</v>
      </c>
      <c r="H2" s="17" t="s">
        <v>17</v>
      </c>
      <c r="J2" s="13" t="s">
        <v>34</v>
      </c>
      <c r="K2" s="13" t="s">
        <v>35</v>
      </c>
      <c r="L2" s="13"/>
      <c r="M2" s="13"/>
      <c r="N2" s="13"/>
      <c r="O2" s="13"/>
    </row>
    <row r="3" spans="2:15">
      <c r="B3" s="15">
        <v>45625</v>
      </c>
      <c r="C3" s="14" t="s">
        <v>36</v>
      </c>
      <c r="D3" s="14" t="s">
        <v>37</v>
      </c>
      <c r="E3" s="14" t="s">
        <v>38</v>
      </c>
      <c r="F3" s="14">
        <v>16</v>
      </c>
      <c r="G3" s="18">
        <v>200</v>
      </c>
      <c r="H3" s="18">
        <f>F3*G3</f>
        <v>3200</v>
      </c>
      <c r="J3" s="13" t="s">
        <v>39</v>
      </c>
      <c r="K3" s="13" t="s">
        <v>37</v>
      </c>
      <c r="L3" s="13" t="s">
        <v>40</v>
      </c>
      <c r="M3" s="13" t="s">
        <v>41</v>
      </c>
      <c r="N3" s="13" t="s">
        <v>42</v>
      </c>
      <c r="O3" s="13" t="s">
        <v>27</v>
      </c>
    </row>
    <row r="4" spans="2:15">
      <c r="B4" s="15">
        <v>45624</v>
      </c>
      <c r="C4" s="14" t="s">
        <v>43</v>
      </c>
      <c r="D4" s="14" t="s">
        <v>42</v>
      </c>
      <c r="E4" s="14" t="s">
        <v>44</v>
      </c>
      <c r="F4" s="14">
        <v>24</v>
      </c>
      <c r="G4" s="18">
        <v>240</v>
      </c>
      <c r="H4" s="18">
        <f t="shared" ref="H4:H16" si="0">F4*G4</f>
        <v>5760</v>
      </c>
      <c r="J4" s="12" t="s">
        <v>44</v>
      </c>
      <c r="N4">
        <v>24</v>
      </c>
      <c r="O4">
        <v>24</v>
      </c>
    </row>
    <row r="5" spans="2:15">
      <c r="B5" s="15">
        <v>45624</v>
      </c>
      <c r="C5" s="14" t="s">
        <v>45</v>
      </c>
      <c r="D5" s="14" t="s">
        <v>41</v>
      </c>
      <c r="E5" s="14" t="s">
        <v>46</v>
      </c>
      <c r="F5" s="14">
        <v>30</v>
      </c>
      <c r="G5" s="18">
        <v>450</v>
      </c>
      <c r="H5" s="18">
        <f t="shared" si="0"/>
        <v>13500</v>
      </c>
      <c r="J5" s="12" t="s">
        <v>47</v>
      </c>
      <c r="K5">
        <v>23</v>
      </c>
      <c r="O5">
        <v>23</v>
      </c>
    </row>
    <row r="6" spans="2:15">
      <c r="B6" s="15">
        <v>45625</v>
      </c>
      <c r="C6" s="14" t="s">
        <v>48</v>
      </c>
      <c r="D6" s="14" t="s">
        <v>40</v>
      </c>
      <c r="E6" s="14" t="s">
        <v>49</v>
      </c>
      <c r="F6" s="14">
        <v>19</v>
      </c>
      <c r="G6" s="18">
        <v>340</v>
      </c>
      <c r="H6" s="18">
        <f t="shared" si="0"/>
        <v>6460</v>
      </c>
      <c r="J6" s="12" t="s">
        <v>50</v>
      </c>
      <c r="N6">
        <v>44</v>
      </c>
      <c r="O6">
        <v>44</v>
      </c>
    </row>
    <row r="7" spans="2:15">
      <c r="B7" s="15">
        <v>45619</v>
      </c>
      <c r="C7" s="14" t="s">
        <v>51</v>
      </c>
      <c r="D7" s="14" t="s">
        <v>37</v>
      </c>
      <c r="E7" s="14" t="s">
        <v>52</v>
      </c>
      <c r="F7" s="14">
        <v>38</v>
      </c>
      <c r="G7" s="18">
        <v>500</v>
      </c>
      <c r="H7" s="18">
        <f t="shared" si="0"/>
        <v>19000</v>
      </c>
      <c r="J7" s="12" t="s">
        <v>53</v>
      </c>
      <c r="L7">
        <v>15</v>
      </c>
      <c r="M7">
        <v>26</v>
      </c>
      <c r="O7">
        <v>41</v>
      </c>
    </row>
    <row r="8" spans="2:15">
      <c r="B8" s="15">
        <v>45620</v>
      </c>
      <c r="C8" s="14" t="s">
        <v>54</v>
      </c>
      <c r="D8" s="14" t="s">
        <v>41</v>
      </c>
      <c r="E8" s="14" t="s">
        <v>53</v>
      </c>
      <c r="F8" s="14">
        <v>20</v>
      </c>
      <c r="G8" s="18">
        <v>200</v>
      </c>
      <c r="H8" s="18">
        <f t="shared" si="0"/>
        <v>4000</v>
      </c>
      <c r="J8" s="12" t="s">
        <v>52</v>
      </c>
      <c r="K8">
        <v>38</v>
      </c>
      <c r="O8">
        <v>38</v>
      </c>
    </row>
    <row r="9" spans="2:15">
      <c r="B9" s="15">
        <v>45619</v>
      </c>
      <c r="C9" s="14" t="s">
        <v>55</v>
      </c>
      <c r="D9" s="14" t="s">
        <v>37</v>
      </c>
      <c r="E9" s="14" t="s">
        <v>47</v>
      </c>
      <c r="F9" s="14">
        <v>23</v>
      </c>
      <c r="G9" s="18">
        <v>200</v>
      </c>
      <c r="H9" s="18">
        <f t="shared" si="0"/>
        <v>4600</v>
      </c>
      <c r="J9" s="12" t="s">
        <v>43</v>
      </c>
      <c r="M9">
        <v>23</v>
      </c>
      <c r="O9">
        <v>23</v>
      </c>
    </row>
    <row r="10" spans="2:15">
      <c r="B10" s="15">
        <v>45620</v>
      </c>
      <c r="C10" s="16" t="s">
        <v>36</v>
      </c>
      <c r="D10" s="14" t="s">
        <v>42</v>
      </c>
      <c r="E10" s="14" t="s">
        <v>50</v>
      </c>
      <c r="F10" s="14">
        <v>44</v>
      </c>
      <c r="G10" s="18">
        <v>300</v>
      </c>
      <c r="H10" s="18">
        <f t="shared" si="0"/>
        <v>13200</v>
      </c>
      <c r="J10" s="12" t="s">
        <v>49</v>
      </c>
      <c r="L10">
        <v>19</v>
      </c>
      <c r="O10">
        <v>19</v>
      </c>
    </row>
    <row r="11" spans="2:15">
      <c r="B11" s="15">
        <v>45619</v>
      </c>
      <c r="C11" s="16" t="s">
        <v>43</v>
      </c>
      <c r="D11" s="14" t="s">
        <v>41</v>
      </c>
      <c r="E11" s="14" t="s">
        <v>53</v>
      </c>
      <c r="F11" s="14">
        <v>6</v>
      </c>
      <c r="G11" s="18">
        <v>600</v>
      </c>
      <c r="H11" s="18">
        <f t="shared" si="0"/>
        <v>3600</v>
      </c>
      <c r="J11" s="12" t="s">
        <v>46</v>
      </c>
      <c r="M11">
        <v>30</v>
      </c>
      <c r="O11">
        <v>30</v>
      </c>
    </row>
    <row r="12" spans="2:15">
      <c r="B12" s="15">
        <v>45620</v>
      </c>
      <c r="C12" s="16" t="s">
        <v>45</v>
      </c>
      <c r="D12" s="14" t="s">
        <v>40</v>
      </c>
      <c r="E12" s="14" t="s">
        <v>56</v>
      </c>
      <c r="F12" s="14">
        <v>70</v>
      </c>
      <c r="G12" s="18">
        <v>200</v>
      </c>
      <c r="H12" s="18">
        <f t="shared" si="0"/>
        <v>14000</v>
      </c>
      <c r="J12" s="12" t="s">
        <v>57</v>
      </c>
      <c r="K12">
        <v>34</v>
      </c>
      <c r="O12">
        <v>34</v>
      </c>
    </row>
    <row r="13" spans="2:15">
      <c r="B13" s="15">
        <v>45619</v>
      </c>
      <c r="C13" s="16" t="s">
        <v>48</v>
      </c>
      <c r="D13" s="14" t="s">
        <v>37</v>
      </c>
      <c r="E13" s="14" t="s">
        <v>57</v>
      </c>
      <c r="F13" s="14">
        <v>34</v>
      </c>
      <c r="G13" s="18">
        <v>700</v>
      </c>
      <c r="H13" s="18">
        <f t="shared" si="0"/>
        <v>23800</v>
      </c>
      <c r="J13" s="12" t="s">
        <v>38</v>
      </c>
      <c r="K13">
        <v>16</v>
      </c>
      <c r="O13">
        <v>16</v>
      </c>
    </row>
    <row r="14" spans="2:15">
      <c r="B14" s="15">
        <v>45620</v>
      </c>
      <c r="C14" s="16" t="s">
        <v>54</v>
      </c>
      <c r="D14" s="14" t="s">
        <v>42</v>
      </c>
      <c r="E14" s="14" t="s">
        <v>58</v>
      </c>
      <c r="F14" s="14">
        <v>32</v>
      </c>
      <c r="G14" s="18">
        <v>200</v>
      </c>
      <c r="H14" s="18">
        <f t="shared" si="0"/>
        <v>6400</v>
      </c>
      <c r="J14" s="12" t="s">
        <v>58</v>
      </c>
      <c r="N14">
        <v>32</v>
      </c>
      <c r="O14">
        <v>32</v>
      </c>
    </row>
    <row r="15" spans="2:15">
      <c r="B15" s="15">
        <v>45619</v>
      </c>
      <c r="C15" s="16" t="s">
        <v>36</v>
      </c>
      <c r="D15" s="14" t="s">
        <v>41</v>
      </c>
      <c r="E15" s="14" t="s">
        <v>43</v>
      </c>
      <c r="F15" s="14">
        <v>23</v>
      </c>
      <c r="G15" s="18">
        <v>280</v>
      </c>
      <c r="H15" s="18">
        <f t="shared" si="0"/>
        <v>6440</v>
      </c>
      <c r="J15" s="12" t="s">
        <v>56</v>
      </c>
      <c r="L15">
        <v>70</v>
      </c>
      <c r="O15">
        <v>70</v>
      </c>
    </row>
    <row r="16" spans="2:15">
      <c r="B16" s="15">
        <v>45620</v>
      </c>
      <c r="C16" s="16" t="s">
        <v>36</v>
      </c>
      <c r="D16" s="14" t="s">
        <v>40</v>
      </c>
      <c r="E16" s="14" t="s">
        <v>53</v>
      </c>
      <c r="F16" s="14">
        <v>15</v>
      </c>
      <c r="G16" s="18">
        <v>340</v>
      </c>
      <c r="H16" s="18">
        <f t="shared" si="0"/>
        <v>5100</v>
      </c>
      <c r="J16" s="12" t="s">
        <v>27</v>
      </c>
      <c r="K16">
        <v>111</v>
      </c>
      <c r="L16">
        <v>104</v>
      </c>
      <c r="M16">
        <v>79</v>
      </c>
      <c r="N16">
        <v>100</v>
      </c>
      <c r="O16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2024-11-29T05:56:23Z</dcterms:created>
  <dcterms:modified xsi:type="dcterms:W3CDTF">2024-11-29T15:50:07Z</dcterms:modified>
  <cp:category/>
  <cp:contentStatus/>
</cp:coreProperties>
</file>