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Simba\Downloads\"/>
    </mc:Choice>
  </mc:AlternateContent>
  <bookViews>
    <workbookView xWindow="0" yWindow="0" windowWidth="14376" windowHeight="3708" tabRatio="500"/>
  </bookViews>
  <sheets>
    <sheet name="Table S1. Сoordinates" sheetId="1" r:id="rId1"/>
    <sheet name="Table S2. Animal body length an" sheetId="4" r:id="rId2"/>
    <sheet name="Table S3. Primers" sheetId="2" r:id="rId3"/>
    <sheet name="Table S4. Samples information" sheetId="3" r:id="rId4"/>
    <sheet name="Table S5. Results of qPCR" sheetId="6" r:id="rId5"/>
    <sheet name="Table S6. Carotenoids" sheetId="5" r:id="rId6"/>
  </sheets>
  <calcPr calcId="162913"/>
  <extLst>
    <ext uri="smNativeData">
      <pm:revision xmlns:pm="smNativeData" day="1746618349" val="1050" rev="124" rev64="64" revOS="3" revMin="124" revMax="0"/>
      <pm:docPrefs xmlns:pm="smNativeData" id="1746618349" fixedDigits="0" showNotice="1" showFrameBounds="1" autoChart="1" recalcOnPrint="1" recalcOnCopy="1" finalRounding="1" compatTextArt="1" tab="567" useDefinedPrintRange="1" printArea="currentSheet"/>
      <pm:compatibility xmlns:pm="smNativeData" id="1746618349" overlapCells="1"/>
      <pm:defCurrency xmlns:pm="smNativeData" id="1746618349"/>
    </ext>
  </extLst>
</workbook>
</file>

<file path=xl/calcChain.xml><?xml version="1.0" encoding="utf-8"?>
<calcChain xmlns="http://schemas.openxmlformats.org/spreadsheetml/2006/main">
  <c r="F48" i="6" l="1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50" i="5"/>
  <c r="H49" i="5"/>
  <c r="H48" i="5"/>
  <c r="H47" i="5"/>
  <c r="H46" i="5"/>
  <c r="H45" i="5"/>
  <c r="H44" i="5"/>
  <c r="H43" i="5"/>
  <c r="H42" i="5"/>
  <c r="H41" i="5"/>
  <c r="H39" i="5"/>
  <c r="H38" i="5"/>
  <c r="H37" i="5"/>
  <c r="H36" i="5"/>
  <c r="H35" i="5"/>
  <c r="H34" i="5"/>
  <c r="H3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</calcChain>
</file>

<file path=xl/sharedStrings.xml><?xml version="1.0" encoding="utf-8"?>
<sst xmlns="http://schemas.openxmlformats.org/spreadsheetml/2006/main" count="1896" uniqueCount="605">
  <si>
    <t>Table S1. Coordinates of sampling points</t>
  </si>
  <si>
    <t>location</t>
  </si>
  <si>
    <t>Depth, m</t>
  </si>
  <si>
    <t>Coordinates</t>
  </si>
  <si>
    <t>Species</t>
  </si>
  <si>
    <t>Sequences of COI</t>
  </si>
  <si>
    <t>Bolshie Koty</t>
  </si>
  <si>
    <t>51.88568 N 105.07775 E</t>
  </si>
  <si>
    <t>O. flavus</t>
  </si>
  <si>
    <t>51.89055 N 105.07775 E</t>
  </si>
  <si>
    <t>51.89532 N 105.07382 E</t>
  </si>
  <si>
    <t>51.89838 N 105.07400 E</t>
  </si>
  <si>
    <t>51.90208 N 105.07395 E</t>
  </si>
  <si>
    <t>O. albinus</t>
  </si>
  <si>
    <t>Baikalsk</t>
  </si>
  <si>
    <t>51.61505 N 104.1739 E</t>
  </si>
  <si>
    <t>51.56107 N 104.139 E</t>
  </si>
  <si>
    <t>51.54333 N 104.1334 E</t>
  </si>
  <si>
    <t>Bolshoe Goloustnoe</t>
  </si>
  <si>
    <t>52.01997 N 105.43037 E</t>
  </si>
  <si>
    <t>52.01783 N 105.43415 E</t>
  </si>
  <si>
    <t>52.01107 N 105.4527 E</t>
  </si>
  <si>
    <t>Buguldeika</t>
  </si>
  <si>
    <t>52.50921667 N 106.0395667 E</t>
  </si>
  <si>
    <t>Slyudyanka Bay</t>
  </si>
  <si>
    <t>55.4606 N 109.2324 E</t>
  </si>
  <si>
    <t>Ayaya Bay</t>
  </si>
  <si>
    <t>55.44739 N 109.82 E</t>
  </si>
  <si>
    <t>Listvyanka</t>
  </si>
  <si>
    <t>51.8397800 N 104.8965777 E</t>
  </si>
  <si>
    <t>51.8388788 N 104.8927116 E</t>
  </si>
  <si>
    <t>Posol'skoe</t>
  </si>
  <si>
    <t>52.062046 N 106.031688 E</t>
  </si>
  <si>
    <t>Boyarsky</t>
  </si>
  <si>
    <t>51.8637947 N 106.0405733 E</t>
  </si>
  <si>
    <t>51.8672587 N 106.0238109 E</t>
  </si>
  <si>
    <t>Table S2. Primers used in this work</t>
  </si>
  <si>
    <t>Primers name</t>
  </si>
  <si>
    <t>Sequence 5'-3'</t>
  </si>
  <si>
    <t>Template</t>
  </si>
  <si>
    <t>Gene</t>
  </si>
  <si>
    <t>Ref</t>
  </si>
  <si>
    <t>COI_F1</t>
  </si>
  <si>
    <t>TCTCTACTAATCATAAAGATATCGG</t>
  </si>
  <si>
    <t>cDNA &amp; DNA</t>
  </si>
  <si>
    <t>COI</t>
  </si>
  <si>
    <t>Gurkov et al., 2019</t>
  </si>
  <si>
    <t>COI_F4</t>
  </si>
  <si>
    <t>TAAACTATAAGCCTTCCAAGC</t>
  </si>
  <si>
    <t>DNA</t>
  </si>
  <si>
    <t>COI_F7</t>
  </si>
  <si>
    <t>GTGACTATTTTCTACTAACCA</t>
  </si>
  <si>
    <t>this study</t>
  </si>
  <si>
    <t>COI_R4</t>
  </si>
  <si>
    <t>TGTGAAGTAAGCTCGGGTAT</t>
  </si>
  <si>
    <t>both</t>
  </si>
  <si>
    <t>COI_R7</t>
  </si>
  <si>
    <t>AGCCTAGAAAACCAATAGCCAGT</t>
  </si>
  <si>
    <t>COI_H2198</t>
  </si>
  <si>
    <t>TAAACTTCAGGGTGACCAAAAAATCA</t>
  </si>
  <si>
    <t>Folmer et al., 1994</t>
  </si>
  <si>
    <t>LWS_4F</t>
  </si>
  <si>
    <t>GCGGAACTGGAACTGACTACCTCA</t>
  </si>
  <si>
    <t>cDNA</t>
  </si>
  <si>
    <t>LWS</t>
  </si>
  <si>
    <t>Drozdova et al., 2021</t>
  </si>
  <si>
    <t>LWS_4R</t>
  </si>
  <si>
    <t>GACTCCCATCTTCTTGGC</t>
  </si>
  <si>
    <t>LWS_7R</t>
  </si>
  <si>
    <t>CACGATGGGGGGTTGTAGAC</t>
  </si>
  <si>
    <t>GPDH_F</t>
  </si>
  <si>
    <t>ACTCTACTCACGGCGTCTTCAAG</t>
  </si>
  <si>
    <t>GPDH</t>
  </si>
  <si>
    <t>Protopopova et al., 2014</t>
  </si>
  <si>
    <t>GPDH_R</t>
  </si>
  <si>
    <t>CGCTGGACTCTACGATGTACTCAG</t>
  </si>
  <si>
    <t>Table S3. Primer combinations used for PCR and sequencing for each sample</t>
  </si>
  <si>
    <t>Primer for PCR</t>
  </si>
  <si>
    <t>Primer for rePCR</t>
  </si>
  <si>
    <t>Primers for sequencing</t>
  </si>
  <si>
    <t>Length</t>
  </si>
  <si>
    <t>Sequence_ID</t>
  </si>
  <si>
    <t>Organism</t>
  </si>
  <si>
    <t>isolate</t>
  </si>
  <si>
    <t>Dept, m</t>
  </si>
  <si>
    <t>tissue</t>
  </si>
  <si>
    <t>Collected_by</t>
  </si>
  <si>
    <t>Collection_date</t>
  </si>
  <si>
    <t>Country:region</t>
  </si>
  <si>
    <t>Location</t>
  </si>
  <si>
    <t>Lat_Lon</t>
  </si>
  <si>
    <t>COI_Bay_1_Oa_1000m</t>
  </si>
  <si>
    <t>Ommatogammarus albinus</t>
  </si>
  <si>
    <t>Bay_1_Oa_1000m</t>
  </si>
  <si>
    <t>legs</t>
  </si>
  <si>
    <t>Ekaterina Telnes, Polina Drozdova, Anton Gurkov, Yaroslav Rzhechitskiy and Alexandra Saranchina</t>
  </si>
  <si>
    <t>Russia: Lake Baikal</t>
  </si>
  <si>
    <t>COI_Bay_2_Oa_1000m</t>
  </si>
  <si>
    <t>Bay_2_Oa_1000m</t>
  </si>
  <si>
    <t>COI_Bay_3_Oa_1000m</t>
  </si>
  <si>
    <t>Bay_3_Oa_1000m</t>
  </si>
  <si>
    <t>COI_Bay_4_Oa_1000m</t>
  </si>
  <si>
    <t>Bay_4_Oa_1000m</t>
  </si>
  <si>
    <t>COI_Bay_5_Oa_1000m</t>
  </si>
  <si>
    <t>Bay_5_Oa_1000m</t>
  </si>
  <si>
    <t>COI_Bay_6_Of_1000m</t>
  </si>
  <si>
    <t>Ommatogammarus flavus</t>
  </si>
  <si>
    <t>Bay_6_Of_1000m</t>
  </si>
  <si>
    <t>COI_Bay_7_Of_550m</t>
  </si>
  <si>
    <t>Bay_7_Of_550m</t>
  </si>
  <si>
    <t>COI_Bay_8_Oa_150m</t>
  </si>
  <si>
    <t>Bay_8_Oa_150m</t>
  </si>
  <si>
    <t>COI_Bay_9_Oa_150m</t>
  </si>
  <si>
    <t>Bay_9_Oa_150m</t>
  </si>
  <si>
    <t>COI_Bay_10_Oa_150m</t>
  </si>
  <si>
    <t>Bay_10_Oa_150m</t>
  </si>
  <si>
    <t>COI_Bay_11_Oa_150m</t>
  </si>
  <si>
    <t>Bay_11_Oa_150m</t>
  </si>
  <si>
    <t>COI_Bay_12_Of_150m</t>
  </si>
  <si>
    <t>Bay_12_Of_150m</t>
  </si>
  <si>
    <t>COI_Bay_13_Of_150m</t>
  </si>
  <si>
    <t>Bay_13_Of_150m</t>
  </si>
  <si>
    <t>COI_Bay_14_Of_150m</t>
  </si>
  <si>
    <t>Bay_14_Of_150m</t>
  </si>
  <si>
    <t>COI_BG_1_Of_150m</t>
  </si>
  <si>
    <t>BG_1_Of_150m</t>
  </si>
  <si>
    <t>Yulia Shirokova, Yaroslav Rzhechitskiy, Maxim Dagbaev, Ilia Vasilyev, Uliana Vasilyeva</t>
  </si>
  <si>
    <t>COI_BG_2_Of_150m</t>
  </si>
  <si>
    <t>BG_2_Of_150m</t>
  </si>
  <si>
    <t>COI_BG_3_Of_150m</t>
  </si>
  <si>
    <t>BG_3_Of_150m</t>
  </si>
  <si>
    <t>COI_BG_4_Of_150m</t>
  </si>
  <si>
    <t>BG_4_Of_150m</t>
  </si>
  <si>
    <t>COI_BG_5_Of_300m</t>
  </si>
  <si>
    <t>BG_5_Of_300m</t>
  </si>
  <si>
    <t>COI_BG_6_Of_300m</t>
  </si>
  <si>
    <t>BG_6_Of_300m</t>
  </si>
  <si>
    <t>COI_BG_7_Of_300m</t>
  </si>
  <si>
    <t>BG_7_Of_300m</t>
  </si>
  <si>
    <t>COI_BG_8_Of_300m</t>
  </si>
  <si>
    <t>BG_8_Of_300m</t>
  </si>
  <si>
    <t>COI_BG_9_Of_750m</t>
  </si>
  <si>
    <t>BG_9_Of_750m</t>
  </si>
  <si>
    <t>COI_BG_10_Oa_750m</t>
  </si>
  <si>
    <t>BG_10_Oa_750m</t>
  </si>
  <si>
    <t>COI_BG_11_Oa_750m</t>
  </si>
  <si>
    <t>BG_11_Oa_750m</t>
  </si>
  <si>
    <t>COI_BG_12_Oa_750m</t>
  </si>
  <si>
    <t>BG_12_Oa_750m</t>
  </si>
  <si>
    <t>COI_BG_13_Oa_300m</t>
  </si>
  <si>
    <t>BG_13_Oa_300m</t>
  </si>
  <si>
    <t>COI_BG_14_Oa_300m</t>
  </si>
  <si>
    <t>BG_14_Oa_300m</t>
  </si>
  <si>
    <t>COI_BG_15_Oa_300m</t>
  </si>
  <si>
    <t>BG_15_Oa_300m</t>
  </si>
  <si>
    <t>COI_BG_16_Oa_300m</t>
  </si>
  <si>
    <t>BG_16_Oa_300m</t>
  </si>
  <si>
    <t>COI_BG_17_Oa_300m</t>
  </si>
  <si>
    <t>BG_17_Oa_300m</t>
  </si>
  <si>
    <t>COI_BG_18_Oa_300m</t>
  </si>
  <si>
    <t>BG_18_Oa_300m</t>
  </si>
  <si>
    <t>COI_BG_20_Oa_750m</t>
  </si>
  <si>
    <t>BG_20_Oa_750m</t>
  </si>
  <si>
    <t>COI_BG_21_Oa_750m</t>
  </si>
  <si>
    <t>BG_21_Oa_750m</t>
  </si>
  <si>
    <t>COI_BG_24_Of_150m</t>
  </si>
  <si>
    <t>BG_24_Of_150m</t>
  </si>
  <si>
    <t>COI_Bug_1_Of_300m</t>
  </si>
  <si>
    <t>Bug_1_Of_300m</t>
  </si>
  <si>
    <t>Ekaterina Telnes, Ekaterina Shchapova, Elena Zolotovskaya, Anton Gurkov, Yaroslav Rzhechitskiy</t>
  </si>
  <si>
    <t>COI_Bug_2_Of_300m</t>
  </si>
  <si>
    <t>Bug_2_Of_300m</t>
  </si>
  <si>
    <t>COI_Bug_3_Of_300m</t>
  </si>
  <si>
    <t>Bug_3_Of_300m</t>
  </si>
  <si>
    <t>COI_Bug_4_Of_300m</t>
  </si>
  <si>
    <t>Bug_4_Of_300m</t>
  </si>
  <si>
    <t>COI_Bug_6_Oa_300m</t>
  </si>
  <si>
    <t>Bug_6_Oa_300m</t>
  </si>
  <si>
    <t>COI_Bug_7_Oa_300m</t>
  </si>
  <si>
    <t>Bug_7_Oa_300m</t>
  </si>
  <si>
    <t>COI_Bug_8_Oa_300m</t>
  </si>
  <si>
    <t>Bug_8_Oa_300m</t>
  </si>
  <si>
    <t>COI_Slud_9_Of_300m</t>
  </si>
  <si>
    <t>Slud_9_Of_300m</t>
  </si>
  <si>
    <t>Ekaterina Telnes</t>
  </si>
  <si>
    <t>COI_Slud_10_Of_300m</t>
  </si>
  <si>
    <t>Slud_10_Of_300m</t>
  </si>
  <si>
    <t>COI_Slud_11_Of_300m</t>
  </si>
  <si>
    <t>Slud_11_Of_300m</t>
  </si>
  <si>
    <t>COI_Slud_12_Of_300m</t>
  </si>
  <si>
    <t>Slud_12_Of_300m</t>
  </si>
  <si>
    <t>COI_Slud_13_Oa_300m</t>
  </si>
  <si>
    <t>Slud_13_Oa_300m</t>
  </si>
  <si>
    <t>COI_Slud_14_Oa_300m</t>
  </si>
  <si>
    <t>Slud_14_Oa_300m</t>
  </si>
  <si>
    <t>COI_Slud_15_Oa_300m</t>
  </si>
  <si>
    <t>Slud_15_Oa_300m</t>
  </si>
  <si>
    <t>COI_Slud_16_Oa_300m</t>
  </si>
  <si>
    <t>Slud_16_Oa_300m</t>
  </si>
  <si>
    <t>COI_Ayaya_17_Of_200m</t>
  </si>
  <si>
    <t>Ayaya_17_Of_200m</t>
  </si>
  <si>
    <t>COI_Ayaya_18_Of_200m</t>
  </si>
  <si>
    <t>Ayaya_18_Of_200m</t>
  </si>
  <si>
    <t>COI_Ayaya_19_Of_200m</t>
  </si>
  <si>
    <t>Ayaya_19_Of_200m</t>
  </si>
  <si>
    <t>COI_Ayaya_20_Of_200m</t>
  </si>
  <si>
    <t>Ayaya_20_Of_200m</t>
  </si>
  <si>
    <t>COI_Ayaya_21_Oa_200m</t>
  </si>
  <si>
    <t>Ayaya_21_Oa_200m</t>
  </si>
  <si>
    <t>COI_Ayaya_22_Oa_200m</t>
  </si>
  <si>
    <t>Ayaya_22_Oa_200m</t>
  </si>
  <si>
    <t>COI_Ayaya_23_Oa_200m</t>
  </si>
  <si>
    <t>Ayaya_23_Oa_200m</t>
  </si>
  <si>
    <t>COI_Ayaya_24_Oa_200m</t>
  </si>
  <si>
    <t>Ayaya_24_Oa_200m</t>
  </si>
  <si>
    <t>COI_Ayaya_25_Of_200m</t>
  </si>
  <si>
    <t>Ayaya_25_Of_200m</t>
  </si>
  <si>
    <t>COI_Ayaya_26_Of_200m</t>
  </si>
  <si>
    <t>Ayaya_26_Of_200m</t>
  </si>
  <si>
    <t>COI_Ayaya_27_Of_200m</t>
  </si>
  <si>
    <t>Ayaya_27_Of_200m</t>
  </si>
  <si>
    <t>COI_Ayaya_28_Of_200m</t>
  </si>
  <si>
    <t>Ayaya_28_Of_200m</t>
  </si>
  <si>
    <t>COI_Ayaya_29_Of_200m</t>
  </si>
  <si>
    <t>Ayaya_29_Of_200m</t>
  </si>
  <si>
    <t>COI_Ayaya_30_Of_200m</t>
  </si>
  <si>
    <t>Ayaya_30_Of_200m</t>
  </si>
  <si>
    <t>COI_Ayaya_31_Of_200m</t>
  </si>
  <si>
    <t>Ayaya_31_Of_200m</t>
  </si>
  <si>
    <t>COI_Ayaya_32_Of_200m</t>
  </si>
  <si>
    <t>Ayaya_32_Of_200m</t>
  </si>
  <si>
    <t>COI_Pos_2_Oa_200m</t>
  </si>
  <si>
    <t>Pos_2_Oa_200m</t>
  </si>
  <si>
    <t>Anatoliy Filippov</t>
  </si>
  <si>
    <t>Posolskoe</t>
  </si>
  <si>
    <t>COI_Pos_4_Oa_200m</t>
  </si>
  <si>
    <t>Pos_4_Oa_200m</t>
  </si>
  <si>
    <t>COI_Br_1_Of_50m</t>
  </si>
  <si>
    <t>Br_1_Of_50m</t>
  </si>
  <si>
    <t>COI_Br_2_Of_50m</t>
  </si>
  <si>
    <t>Br_2_Of_50m</t>
  </si>
  <si>
    <t>COI_Br_5_Oa_100m</t>
  </si>
  <si>
    <t>Br_5_Oa_80m</t>
  </si>
  <si>
    <t>COI_Br_8_Oa_100m</t>
  </si>
  <si>
    <t>Br_8_Oa_80m</t>
  </si>
  <si>
    <t>COI_List_9_Of_40m</t>
  </si>
  <si>
    <t>List_9_Of_50m</t>
  </si>
  <si>
    <t>Anatoliy Filippov, Alexandra Saranchina, Ekaterina Shchapova, Ekaterina Telnes</t>
  </si>
  <si>
    <t>COI_List_10_Of_40m</t>
  </si>
  <si>
    <t>List_10_Of_50m</t>
  </si>
  <si>
    <t>COI_List_19_Oa_80m</t>
  </si>
  <si>
    <t>List_19_Oa_50m</t>
  </si>
  <si>
    <t>COI_List_22_Oa_80m</t>
  </si>
  <si>
    <t>List_22_Oa_50m</t>
  </si>
  <si>
    <t>COI_BK_1_Of_1000m</t>
  </si>
  <si>
    <t>BK_1_Of_1000m</t>
  </si>
  <si>
    <t>eyes</t>
  </si>
  <si>
    <t>Ekaterina Telnes, Yulia Shirokova, Yaroslav Rzhechitskiy, Anton Gurkov, Andrei Mutin and Polina Drozdova</t>
  </si>
  <si>
    <t>сDNA</t>
  </si>
  <si>
    <t>COI_BK_2_Of_650m</t>
  </si>
  <si>
    <t>BK_2_Of_650m</t>
  </si>
  <si>
    <t>Ekaterina Telnes, Yulia Shirokova, Yaroslav Rzhechitskiy, Anton Gurkov and Andrei Mutin</t>
  </si>
  <si>
    <t>COI_BK_3_Of_250m</t>
  </si>
  <si>
    <t>BK_3_Of_250m</t>
  </si>
  <si>
    <t>COI_BK_4_Of_100m</t>
  </si>
  <si>
    <t>BK_4_Of_100m</t>
  </si>
  <si>
    <t>COI_BK_6_Oa_1000m</t>
  </si>
  <si>
    <t>BK_6_Oa_1000m</t>
  </si>
  <si>
    <t>COI_BK_7_Oa_650m</t>
  </si>
  <si>
    <t>BK_7_Oa_650m</t>
  </si>
  <si>
    <t>COI_BK_8_Oa_250m</t>
  </si>
  <si>
    <t>BK_8_Oa_250m</t>
  </si>
  <si>
    <t>COI_BK_9_Of_1000m</t>
  </si>
  <si>
    <t>BK_9_Of_1000m</t>
  </si>
  <si>
    <t>COI_BK_10_Of_650m</t>
  </si>
  <si>
    <t>BK_10_Of_650m</t>
  </si>
  <si>
    <t>COI_BK_11_Of_250m</t>
  </si>
  <si>
    <t>BK_11_Of_250m</t>
  </si>
  <si>
    <t>COI_BK_12_Of_100m</t>
  </si>
  <si>
    <t>BK_12_Of_100m</t>
  </si>
  <si>
    <t>COI_BK_13_Of_25m</t>
  </si>
  <si>
    <t>BK_13_Of_25m</t>
  </si>
  <si>
    <t>COI_BK_14_Oa_1000m</t>
  </si>
  <si>
    <t>BK_14_Oa_1000m</t>
  </si>
  <si>
    <t>COI_BK_15_Oa_650m</t>
  </si>
  <si>
    <t>BK_15_Oa_650m</t>
  </si>
  <si>
    <t>COI_BK_16_Oa_250m</t>
  </si>
  <si>
    <t>BK_16_Oa_250m</t>
  </si>
  <si>
    <t>COI_BK_17_Of_1000m</t>
  </si>
  <si>
    <t>BK_17_Of_1000m</t>
  </si>
  <si>
    <t>COI_BK_18_Of_650m</t>
  </si>
  <si>
    <t>BK_18_Of_650m</t>
  </si>
  <si>
    <t>COI_BK_19_Of_250m</t>
  </si>
  <si>
    <t>BK_19_Of_250m</t>
  </si>
  <si>
    <t>eyes+legs</t>
  </si>
  <si>
    <t>сDNA &amp; DNA</t>
  </si>
  <si>
    <t>COI_BK_20_Of_100m</t>
  </si>
  <si>
    <t>BK_20_Of_100m</t>
  </si>
  <si>
    <t>COI_BK_21_Of_25m</t>
  </si>
  <si>
    <t>BK_21_Of_25m</t>
  </si>
  <si>
    <t>COI_BK_22_Oa_1000m</t>
  </si>
  <si>
    <t>BK_22_Oa_1000m</t>
  </si>
  <si>
    <t>COI_BK_23_Oa_650m</t>
  </si>
  <si>
    <t>BK_23_Oa_650m</t>
  </si>
  <si>
    <t>COI_BK_24_Oa_250m</t>
  </si>
  <si>
    <t>BK_24_Oa_250m</t>
  </si>
  <si>
    <t>COI_BK_25_Of_1000m</t>
  </si>
  <si>
    <t>BK_25_Of_1000m</t>
  </si>
  <si>
    <t>COI_BK_26_Of_650m</t>
  </si>
  <si>
    <t>BK_26_Of_650m</t>
  </si>
  <si>
    <t>COI_BK_27_Of_250m</t>
  </si>
  <si>
    <t>BK_27_Of_250m</t>
  </si>
  <si>
    <t>COI_BK_28_Of_100m</t>
  </si>
  <si>
    <t>BK_28_Of_100m</t>
  </si>
  <si>
    <t>COI_BK_29_Of_25m</t>
  </si>
  <si>
    <t>BK_29_Of_25m</t>
  </si>
  <si>
    <t>COI_BK_30_Oa_1000m</t>
  </si>
  <si>
    <t>BK_30_Oa_1000m</t>
  </si>
  <si>
    <t>COI_BK_31_Of_650m</t>
  </si>
  <si>
    <t>BK_31_Of_650m</t>
  </si>
  <si>
    <t>COI_BK_32_Oa_250m</t>
  </si>
  <si>
    <t>BK_32_Oa_250m</t>
  </si>
  <si>
    <t>COI_BK_33_Of_1000m</t>
  </si>
  <si>
    <t>BK_33_Of_1000m</t>
  </si>
  <si>
    <t>COI_BK_34_Of_1000m</t>
  </si>
  <si>
    <t>BK_34_Of_1000m</t>
  </si>
  <si>
    <t>COI_BK_35_Of_25m</t>
  </si>
  <si>
    <t>BK_35_Of_25m</t>
  </si>
  <si>
    <t>COI_BK_36_Oa_1000m</t>
  </si>
  <si>
    <t>BK_36_Oa_1000m</t>
  </si>
  <si>
    <t>COI_BK_37_Oa_100m</t>
  </si>
  <si>
    <t>BK_37_Oa_100m</t>
  </si>
  <si>
    <t>COI_BK_38_Oa_100m</t>
  </si>
  <si>
    <t>BK_38_Oa_100m</t>
  </si>
  <si>
    <t>COI_BK_39_Oa_100m</t>
  </si>
  <si>
    <t>BK_39_Oa_100m</t>
  </si>
  <si>
    <t>COI_BK_40_Oa_100m</t>
  </si>
  <si>
    <t>BK_40_Oa_100m</t>
  </si>
  <si>
    <t>COI_BK_41_Of_1000m</t>
  </si>
  <si>
    <t>BK_41_Of_1000m</t>
  </si>
  <si>
    <t>COI_BK_42_Of_650m</t>
  </si>
  <si>
    <t>BK_42_31_Of_650m</t>
  </si>
  <si>
    <t>COI_BK_43_Of_250m</t>
  </si>
  <si>
    <t>BK_43_Of_250m</t>
  </si>
  <si>
    <t>COI_BK_44_Of_100m</t>
  </si>
  <si>
    <t>BK_44_Of_100m</t>
  </si>
  <si>
    <t>COI_BK_45_Oa_1000m</t>
  </si>
  <si>
    <t>BK_45_Oa_1000m</t>
  </si>
  <si>
    <t>COI_BK_46_Oa_650m</t>
  </si>
  <si>
    <t>BK_46_Oa_650m</t>
  </si>
  <si>
    <t>COI_BK_47_Oa_250m</t>
  </si>
  <si>
    <t>BK_47_Oa_250m</t>
  </si>
  <si>
    <t>COI_BK_48_Oa_100m</t>
  </si>
  <si>
    <t>BK_48_Oa_100m</t>
  </si>
  <si>
    <t>Table S4. Animal body length, weight and eye area</t>
  </si>
  <si>
    <t>Body</t>
  </si>
  <si>
    <t>Eyes</t>
  </si>
  <si>
    <t>Depth</t>
  </si>
  <si>
    <t>#</t>
  </si>
  <si>
    <t>Weight/mg</t>
  </si>
  <si>
    <t>Length/mm</t>
  </si>
  <si>
    <t>Area</t>
  </si>
  <si>
    <t>S_eye/L_body</t>
  </si>
  <si>
    <t>L_eye/L_body</t>
  </si>
  <si>
    <t>square root S eye/L_body</t>
  </si>
  <si>
    <t>O_flavus_1</t>
  </si>
  <si>
    <t>O_flavus_9</t>
  </si>
  <si>
    <t>O_flavus_17</t>
  </si>
  <si>
    <t>O_flavus_25</t>
  </si>
  <si>
    <t>O_flavus_33</t>
  </si>
  <si>
    <t>O_flavus_34</t>
  </si>
  <si>
    <t>O_flavus_41</t>
  </si>
  <si>
    <t>O_flavus_2</t>
  </si>
  <si>
    <t>O_flavus_10</t>
  </si>
  <si>
    <t>O_flavus_18</t>
  </si>
  <si>
    <t>O_flavus_26</t>
  </si>
  <si>
    <t>O_flavus_42</t>
  </si>
  <si>
    <t>O_flavus_3</t>
  </si>
  <si>
    <t>O_flavus_11</t>
  </si>
  <si>
    <t>O_flavus_19</t>
  </si>
  <si>
    <t>O_flavus_27</t>
  </si>
  <si>
    <t>O_flavus_43</t>
  </si>
  <si>
    <t>O_flavus_4</t>
  </si>
  <si>
    <t>O_flavus_12</t>
  </si>
  <si>
    <t>O_flavus_20</t>
  </si>
  <si>
    <t>O_flavus_28</t>
  </si>
  <si>
    <t>O_flavus_44</t>
  </si>
  <si>
    <t>O_flavus_5</t>
  </si>
  <si>
    <t>O_flavus_13</t>
  </si>
  <si>
    <t>O_flavus_21</t>
  </si>
  <si>
    <t>O_flavus_29</t>
  </si>
  <si>
    <t>O_flavus_35</t>
  </si>
  <si>
    <t>O_albinus_6</t>
  </si>
  <si>
    <t>O_albinus_14</t>
  </si>
  <si>
    <t>O_albinus_22</t>
  </si>
  <si>
    <t>O_albinus_30</t>
  </si>
  <si>
    <t>O_albinus_36</t>
  </si>
  <si>
    <t>O_albinus_45</t>
  </si>
  <si>
    <t>O_albinus_7</t>
  </si>
  <si>
    <t>O_albinus_15</t>
  </si>
  <si>
    <t>O_albinus_23</t>
  </si>
  <si>
    <t>O_flavus_31</t>
  </si>
  <si>
    <t>O_albinus_46</t>
  </si>
  <si>
    <t>O_albinus_8</t>
  </si>
  <si>
    <t>O_albinus_16</t>
  </si>
  <si>
    <t>O_albinus_24</t>
  </si>
  <si>
    <t>O_albinus_32</t>
  </si>
  <si>
    <t>O_albinus_47</t>
  </si>
  <si>
    <t>O_albinus_37</t>
  </si>
  <si>
    <t>O_albinus_38</t>
  </si>
  <si>
    <t>O_albinus_39</t>
  </si>
  <si>
    <t>O_albinus_40</t>
  </si>
  <si>
    <t>O_albinus_48</t>
  </si>
  <si>
    <t>Table S6. Carotenoids</t>
  </si>
  <si>
    <t>V of petroleum ether, cm3</t>
  </si>
  <si>
    <t>A450</t>
  </si>
  <si>
    <t>A600</t>
  </si>
  <si>
    <t>OD corrected</t>
  </si>
  <si>
    <t>Carotenoids, ppm_corrected</t>
  </si>
  <si>
    <t>NA</t>
  </si>
  <si>
    <t>Table S5 Results of qPCR</t>
  </si>
  <si>
    <t>Date</t>
  </si>
  <si>
    <t>Sample</t>
  </si>
  <si>
    <t>Exp</t>
  </si>
  <si>
    <t>Control</t>
  </si>
  <si>
    <t>deltaCt</t>
  </si>
  <si>
    <t>22_04_2022</t>
  </si>
  <si>
    <t>Accession_numbers</t>
  </si>
  <si>
    <t>PV474290</t>
  </si>
  <si>
    <t>PV474291</t>
  </si>
  <si>
    <t>PV474292</t>
  </si>
  <si>
    <t>PV474293</t>
  </si>
  <si>
    <t>PV474294</t>
  </si>
  <si>
    <t>PV474295</t>
  </si>
  <si>
    <t>PV474296</t>
  </si>
  <si>
    <t>PV474297</t>
  </si>
  <si>
    <t>PV474298</t>
  </si>
  <si>
    <t>PV474299</t>
  </si>
  <si>
    <t>PV474300</t>
  </si>
  <si>
    <t>PV474301</t>
  </si>
  <si>
    <t>PV474302</t>
  </si>
  <si>
    <t>PV474303</t>
  </si>
  <si>
    <t>PV474327</t>
  </si>
  <si>
    <t>PV474328</t>
  </si>
  <si>
    <t>PV474329</t>
  </si>
  <si>
    <t>PV474330</t>
  </si>
  <si>
    <t>PV474331</t>
  </si>
  <si>
    <t>PV474332</t>
  </si>
  <si>
    <t>PV474333</t>
  </si>
  <si>
    <t>PV474334</t>
  </si>
  <si>
    <t>PV474335</t>
  </si>
  <si>
    <t>PV474336</t>
  </si>
  <si>
    <t>PV474337</t>
  </si>
  <si>
    <t>PV474338</t>
  </si>
  <si>
    <t>PV474339</t>
  </si>
  <si>
    <t>PV474340</t>
  </si>
  <si>
    <t>PV474316</t>
  </si>
  <si>
    <t>PV474317</t>
  </si>
  <si>
    <t>PV474318</t>
  </si>
  <si>
    <t>PV474319</t>
  </si>
  <si>
    <t>PV474320</t>
  </si>
  <si>
    <t>PV474321</t>
  </si>
  <si>
    <t>PV474322</t>
  </si>
  <si>
    <t>PV474323</t>
  </si>
  <si>
    <t>PV474324</t>
  </si>
  <si>
    <t>PV474325</t>
  </si>
  <si>
    <t>PV474326</t>
  </si>
  <si>
    <t>PV474344</t>
  </si>
  <si>
    <t>PV474345</t>
  </si>
  <si>
    <t>PV474346</t>
  </si>
  <si>
    <t>PV474341</t>
  </si>
  <si>
    <t>PV474342</t>
  </si>
  <si>
    <t>PV474343</t>
  </si>
  <si>
    <t>PV474312</t>
  </si>
  <si>
    <t>PV474313</t>
  </si>
  <si>
    <t>PV474310</t>
  </si>
  <si>
    <t>PV474311</t>
  </si>
  <si>
    <t>PV474314</t>
  </si>
  <si>
    <t>PV474315</t>
  </si>
  <si>
    <t>PV474354</t>
  </si>
  <si>
    <t>PV474362</t>
  </si>
  <si>
    <t>PV474367</t>
  </si>
  <si>
    <t>PV474372</t>
  </si>
  <si>
    <t>PV474307</t>
  </si>
  <si>
    <t>PV474308</t>
  </si>
  <si>
    <t>PV474309</t>
  </si>
  <si>
    <t>PV474373</t>
  </si>
  <si>
    <t>PV474347</t>
  </si>
  <si>
    <t>PV474348</t>
  </si>
  <si>
    <t>PV474349</t>
  </si>
  <si>
    <t>PV474350</t>
  </si>
  <si>
    <t>PV474351</t>
  </si>
  <si>
    <t>PV474352</t>
  </si>
  <si>
    <t>PV474353</t>
  </si>
  <si>
    <t>PV474355</t>
  </si>
  <si>
    <t>PV474356</t>
  </si>
  <si>
    <t>PV474357</t>
  </si>
  <si>
    <t>PV474358</t>
  </si>
  <si>
    <t>PV474359</t>
  </si>
  <si>
    <t>PV474360</t>
  </si>
  <si>
    <t>PV474361</t>
  </si>
  <si>
    <t>PV474363</t>
  </si>
  <si>
    <t>PV474364</t>
  </si>
  <si>
    <t>PV474365</t>
  </si>
  <si>
    <t>PV474366</t>
  </si>
  <si>
    <t>PV474368</t>
  </si>
  <si>
    <t>PV474369</t>
  </si>
  <si>
    <t>PV474370</t>
  </si>
  <si>
    <t>PV474371</t>
  </si>
  <si>
    <t>PV474304</t>
  </si>
  <si>
    <t>PV474305</t>
  </si>
  <si>
    <t>PV474306</t>
  </si>
  <si>
    <t>PV491384</t>
  </si>
  <si>
    <t>1_O_flavus_1000m_LWS</t>
  </si>
  <si>
    <t>PV491391</t>
  </si>
  <si>
    <t>3_O_flavus_250m_LWS</t>
  </si>
  <si>
    <t>PV491400</t>
  </si>
  <si>
    <t>7_O_albinus_650m_LWS</t>
  </si>
  <si>
    <t>PV491404</t>
  </si>
  <si>
    <t>8_O_albinus_250m_LWS</t>
  </si>
  <si>
    <t>PV491385</t>
  </si>
  <si>
    <t>9_O_flavus_1000m_LWS</t>
  </si>
  <si>
    <t>PV491388</t>
  </si>
  <si>
    <t>10_O_flavus_650m_LWS</t>
  </si>
  <si>
    <t>PV491392</t>
  </si>
  <si>
    <t>11_O_flavus_250m_LWS</t>
  </si>
  <si>
    <t>PV491395</t>
  </si>
  <si>
    <t>13_O_flavus_25m_LWS</t>
  </si>
  <si>
    <t>PV491397</t>
  </si>
  <si>
    <t>14_O_albinus_1000m_LWS</t>
  </si>
  <si>
    <t>PV491401</t>
  </si>
  <si>
    <t>15_O_albinus_650m_LWS</t>
  </si>
  <si>
    <t>PV491405</t>
  </si>
  <si>
    <t>16_O_albinus_250m_LWS</t>
  </si>
  <si>
    <t>PV491386</t>
  </si>
  <si>
    <t>17_O_flavus_1000m_LWS</t>
  </si>
  <si>
    <t>PV491389</t>
  </si>
  <si>
    <t>18_O_flavus_650m_LWS</t>
  </si>
  <si>
    <t>PV491402</t>
  </si>
  <si>
    <t>23_O_albinus_650m_LWS</t>
  </si>
  <si>
    <t>PV491406</t>
  </si>
  <si>
    <t>24_O_albinus_250m_LWS</t>
  </si>
  <si>
    <t>PV491387</t>
  </si>
  <si>
    <t>25_O_flavus_1000m_LWS</t>
  </si>
  <si>
    <t>PV491390</t>
  </si>
  <si>
    <t>26_O_flavus_650m_LWS</t>
  </si>
  <si>
    <t>PV491393</t>
  </si>
  <si>
    <t>27_O_flavus_250m_LWS</t>
  </si>
  <si>
    <t>PV491407</t>
  </si>
  <si>
    <t>32_O_albinus_250m_LWS</t>
  </si>
  <si>
    <t>PV491399</t>
  </si>
  <si>
    <t>36_O_albinus_1000m_LWS</t>
  </si>
  <si>
    <t>PV491408</t>
  </si>
  <si>
    <t>38_O_albinus_100m_LWS</t>
  </si>
  <si>
    <t>PV491409</t>
  </si>
  <si>
    <t>40_O_albinus_100m_LWS</t>
  </si>
  <si>
    <t>PV491394</t>
  </si>
  <si>
    <t>43_O_flavus_250m_LWS</t>
  </si>
  <si>
    <t>PV491410</t>
  </si>
  <si>
    <t>45_O_albinus_1000m_LWS</t>
  </si>
  <si>
    <t>PV491403</t>
  </si>
  <si>
    <t>46_O_albinus_650m_LWS</t>
  </si>
  <si>
    <t>PV491396</t>
  </si>
  <si>
    <t>21_O_flavus_25m_LWS</t>
  </si>
  <si>
    <t>PV491398</t>
  </si>
  <si>
    <t>22_O_albinus_1000m_LWS</t>
  </si>
  <si>
    <t>PV474374</t>
  </si>
  <si>
    <t>PV474375</t>
  </si>
  <si>
    <t>PV474376</t>
  </si>
  <si>
    <t>PV474377</t>
  </si>
  <si>
    <t>PV474378</t>
  </si>
  <si>
    <t>PV474379</t>
  </si>
  <si>
    <t>PV474380</t>
  </si>
  <si>
    <t>PV474381</t>
  </si>
  <si>
    <t>PV474382</t>
  </si>
  <si>
    <t>PV474383</t>
  </si>
  <si>
    <t>PV474384</t>
  </si>
  <si>
    <t>PV474385</t>
  </si>
  <si>
    <t>PV474386</t>
  </si>
  <si>
    <t>PV474387</t>
  </si>
  <si>
    <t>PV474388</t>
  </si>
  <si>
    <t>PV474389</t>
  </si>
  <si>
    <t>PV474390</t>
  </si>
  <si>
    <t>PV474391</t>
  </si>
  <si>
    <t>PV474392</t>
  </si>
  <si>
    <t>PV474393</t>
  </si>
  <si>
    <t>PV474394</t>
  </si>
  <si>
    <t>PV474395</t>
  </si>
  <si>
    <t>PV474396</t>
  </si>
  <si>
    <t>PV474397</t>
  </si>
  <si>
    <t>PV474398</t>
  </si>
  <si>
    <t>PV474399</t>
  </si>
  <si>
    <t>PV474400</t>
  </si>
  <si>
    <t>PV474401</t>
  </si>
  <si>
    <t>PV474402</t>
  </si>
  <si>
    <t>PV474403</t>
  </si>
  <si>
    <t>PV474404</t>
  </si>
  <si>
    <t>PV474405</t>
  </si>
  <si>
    <t>PV474406</t>
  </si>
  <si>
    <t>PV474407</t>
  </si>
  <si>
    <t>PV474408</t>
  </si>
  <si>
    <t>PV474409</t>
  </si>
  <si>
    <t>PV474410</t>
  </si>
  <si>
    <t>PV474411</t>
  </si>
  <si>
    <t>PV474412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</si>
</sst>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#,##0.0000"/>
    <numFmt numFmtId="173" formatCode="0.0000"/>
    <numFmt numFmtId="174" formatCode="0.000"/>
    <numFmt numFmtId="175" formatCode="dd\.mm\.yyyy"/>
    <numFmt numFmtId="176" formatCode="0.0"/>
  </numFmts>
  <fonts count="15">
    <font>
      <sz val="10"/>
      <color rgb="FF000000"/>
      <name val="Arial"/>
      <family val="1"/>
    </font>
    <font>
      <sz val="10"/>
      <color rgb="FF000000"/>
      <name val="Basic Sans"/>
      <family val="1"/>
    </font>
    <font>
      <b/>
      <i/>
      <sz val="10"/>
      <color rgb="FF000000"/>
      <name val="Arial"/>
      <family val="1"/>
    </font>
    <font>
      <i/>
      <sz val="10"/>
      <color rgb="FF000000"/>
      <name val="Arial"/>
      <family val="1"/>
    </font>
    <font>
      <sz val="11"/>
      <color rgb="FF000000"/>
      <name val="Arial"/>
      <family val="1"/>
    </font>
    <font>
      <b/>
      <sz val="10"/>
      <color rgb="FF000000"/>
      <name val="Arial"/>
      <family val="1"/>
    </font>
    <font>
      <b/>
      <i/>
      <sz val="11"/>
      <color rgb="FF222222"/>
      <name val="Arial"/>
      <family val="1"/>
    </font>
    <font>
      <i/>
      <sz val="11"/>
      <color rgb="FF000000"/>
      <name val="Arial"/>
      <family val="1"/>
    </font>
    <font>
      <b/>
      <i/>
      <sz val="11"/>
      <color rgb="FF000000"/>
      <name val="Arial"/>
      <family val="1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i/>
      <sz val="10"/>
      <color rgb="FF000000"/>
      <name val="Arial"/>
      <family val="2"/>
      <charset val="204"/>
    </font>
    <font>
      <i/>
      <sz val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4A86E8"/>
        <bgColor rgb="FFFFFFFF"/>
      </patternFill>
    </fill>
    <fill>
      <patternFill patternType="solid">
        <fgColor rgb="FF4A86E8"/>
        <bgColor rgb="FFFFFFFF"/>
      </patternFill>
    </fill>
    <fill>
      <patternFill patternType="solid">
        <fgColor rgb="FF4A86E8"/>
        <bgColor rgb="FFFFFFFF"/>
      </patternFill>
    </fill>
    <fill>
      <patternFill patternType="solid">
        <fgColor rgb="FF4285F4"/>
        <bgColor rgb="FFFFFFFF"/>
      </patternFill>
    </fill>
    <fill>
      <patternFill patternType="solid">
        <fgColor rgb="FFD8E5F8"/>
        <bgColor rgb="FFFFFFFF"/>
      </patternFill>
    </fill>
    <fill>
      <patternFill patternType="none"/>
    </fill>
    <fill>
      <patternFill patternType="solid">
        <fgColor rgb="FF833C0C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EF5F0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7" borderId="31"/>
  </cellStyleXfs>
  <cellXfs count="8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2" borderId="5" xfId="0" applyFill="1" applyBorder="1"/>
    <xf numFmtId="0" fontId="0" fillId="3" borderId="6" xfId="0" applyFill="1" applyBorder="1"/>
    <xf numFmtId="0" fontId="0" fillId="0" borderId="7" xfId="0" applyFill="1" applyBorder="1"/>
    <xf numFmtId="0" fontId="0" fillId="4" borderId="10" xfId="0" applyFill="1" applyBorder="1"/>
    <xf numFmtId="0" fontId="0" fillId="2" borderId="5" xfId="0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0" borderId="0" xfId="0"/>
    <xf numFmtId="0" fontId="4" fillId="0" borderId="0" xfId="0" applyFont="1"/>
    <xf numFmtId="0" fontId="4" fillId="0" borderId="19" xfId="0" applyFont="1" applyFill="1" applyBorder="1"/>
    <xf numFmtId="0" fontId="4" fillId="0" borderId="3" xfId="0" applyFont="1" applyFill="1" applyBorder="1"/>
    <xf numFmtId="0" fontId="4" fillId="0" borderId="20" xfId="0" applyFont="1" applyFill="1" applyBorder="1"/>
    <xf numFmtId="0" fontId="4" fillId="0" borderId="21" xfId="0" applyFont="1" applyFill="1" applyBorder="1"/>
    <xf numFmtId="0" fontId="4" fillId="0" borderId="22" xfId="0" applyFont="1" applyFill="1" applyBorder="1"/>
    <xf numFmtId="0" fontId="4" fillId="8" borderId="23" xfId="0" applyFont="1" applyFill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right"/>
    </xf>
    <xf numFmtId="172" fontId="4" fillId="0" borderId="0" xfId="0" applyNumberFormat="1" applyFont="1" applyAlignment="1">
      <alignment horizontal="right"/>
    </xf>
    <xf numFmtId="173" fontId="4" fillId="0" borderId="0" xfId="0" applyNumberFormat="1" applyFont="1" applyAlignment="1">
      <alignment horizontal="right"/>
    </xf>
    <xf numFmtId="0" fontId="4" fillId="9" borderId="24" xfId="0" applyFont="1" applyFill="1" applyBorder="1" applyAlignment="1">
      <alignment horizontal="right"/>
    </xf>
    <xf numFmtId="0" fontId="4" fillId="10" borderId="25" xfId="0" applyFont="1" applyFill="1" applyBorder="1" applyAlignment="1">
      <alignment horizontal="right"/>
    </xf>
    <xf numFmtId="0" fontId="4" fillId="11" borderId="26" xfId="0" applyFont="1" applyFill="1" applyBorder="1" applyAlignment="1">
      <alignment horizontal="right"/>
    </xf>
    <xf numFmtId="0" fontId="4" fillId="12" borderId="27" xfId="0" applyFont="1" applyFill="1" applyBorder="1" applyAlignment="1">
      <alignment horizontal="right"/>
    </xf>
    <xf numFmtId="0" fontId="4" fillId="13" borderId="28" xfId="0" applyFont="1" applyFill="1" applyBorder="1" applyAlignment="1">
      <alignment horizontal="right"/>
    </xf>
    <xf numFmtId="0" fontId="4" fillId="14" borderId="29" xfId="0" applyFont="1" applyFill="1" applyBorder="1" applyAlignment="1">
      <alignment horizontal="right"/>
    </xf>
    <xf numFmtId="0" fontId="4" fillId="15" borderId="30" xfId="0" applyFont="1" applyFill="1" applyBorder="1" applyAlignment="1">
      <alignment horizontal="right"/>
    </xf>
    <xf numFmtId="0" fontId="4" fillId="16" borderId="31" xfId="0" applyFont="1" applyFill="1" applyBorder="1" applyAlignment="1">
      <alignment horizontal="right"/>
    </xf>
    <xf numFmtId="0" fontId="8" fillId="0" borderId="0" xfId="0" applyFont="1"/>
    <xf numFmtId="0" fontId="4" fillId="0" borderId="0" xfId="0" applyFont="1"/>
    <xf numFmtId="174" fontId="4" fillId="0" borderId="0" xfId="0" applyNumberFormat="1" applyFont="1" applyAlignment="1">
      <alignment horizontal="right"/>
    </xf>
    <xf numFmtId="175" fontId="4" fillId="0" borderId="0" xfId="0" applyNumberFormat="1" applyFont="1" applyAlignment="1">
      <alignment horizontal="right"/>
    </xf>
    <xf numFmtId="0" fontId="6" fillId="0" borderId="0" xfId="0" applyFont="1"/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76" fontId="4" fillId="0" borderId="0" xfId="0" applyNumberFormat="1" applyFont="1"/>
    <xf numFmtId="17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/>
    <xf numFmtId="0" fontId="4" fillId="0" borderId="7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18" xfId="0" applyFont="1" applyFill="1" applyBorder="1"/>
    <xf numFmtId="0" fontId="2" fillId="0" borderId="2" xfId="0" applyFont="1" applyFill="1" applyBorder="1"/>
    <xf numFmtId="0" fontId="5" fillId="0" borderId="2" xfId="0" applyFont="1" applyFill="1" applyBorder="1"/>
    <xf numFmtId="0" fontId="3" fillId="0" borderId="4" xfId="0" applyFont="1" applyFill="1" applyBorder="1"/>
    <xf numFmtId="0" fontId="5" fillId="0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ill="1" applyAlignment="1">
      <alignment horizontal="right"/>
    </xf>
    <xf numFmtId="0" fontId="11" fillId="7" borderId="31" xfId="1" applyFont="1"/>
    <xf numFmtId="0" fontId="12" fillId="7" borderId="31" xfId="1" applyFont="1"/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3" fillId="0" borderId="0" xfId="0" applyFont="1" applyFill="1"/>
    <xf numFmtId="0" fontId="3" fillId="0" borderId="1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0" fillId="0" borderId="0" xfId="0" applyFill="1"/>
    <xf numFmtId="0" fontId="3" fillId="0" borderId="1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3" fillId="17" borderId="0" xfId="0" applyFont="1" applyFill="1"/>
    <xf numFmtId="0" fontId="0" fillId="18" borderId="2" xfId="0" applyFill="1" applyBorder="1"/>
    <xf numFmtId="0" fontId="0" fillId="18" borderId="2" xfId="0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7" borderId="2" xfId="0" applyFont="1" applyFill="1" applyBorder="1"/>
    <xf numFmtId="0" fontId="3" fillId="18" borderId="2" xfId="0" applyFont="1" applyFill="1" applyBorder="1"/>
    <xf numFmtId="0" fontId="0" fillId="18" borderId="8" xfId="0" applyFill="1" applyBorder="1"/>
    <xf numFmtId="0" fontId="0" fillId="18" borderId="9" xfId="0" applyFill="1" applyBorder="1"/>
    <xf numFmtId="0" fontId="0" fillId="17" borderId="2" xfId="0" applyFill="1" applyBorder="1"/>
    <xf numFmtId="0" fontId="0" fillId="17" borderId="0" xfId="0" applyFill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Font="1" applyFill="1" applyBorder="1"/>
  </cellXfs>
  <cellStyles count="2">
    <cellStyle name="Обычный" xfId="0" builtinId="0" customBuiltin="1"/>
    <cellStyle name="Обычный_Table S4. Samples information" xfId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46618349" count="1">
        <pm:charStyle name="Normal" fontId="0" Id="1"/>
      </pm:charStyles>
      <pm:colors xmlns:pm="smNativeData" id="1746618349" count="18">
        <pm:color name="Color 24" rgb="222222"/>
        <pm:color name="Color 25" rgb="FDE9D9"/>
        <pm:color name="Color 26" rgb="FFFF9E"/>
        <pm:color name="Color 27" rgb="FFFF99"/>
        <pm:color name="Color 28" rgb="4A86E8"/>
        <pm:color name="Color 29" rgb="E4DFEC"/>
        <pm:color name="Color 30" rgb="EBF1DE"/>
        <pm:color name="Color 31" rgb="4285F4"/>
        <pm:color name="Color 32" rgb="D8E5F8"/>
        <pm:color name="Color 33" rgb="833C0C"/>
        <pm:color name="Color 34" rgb="C65911"/>
        <pm:color name="Color 35" rgb="F4AF82"/>
        <pm:color name="Color 36" rgb="F8CAAB"/>
        <pm:color name="Color 37" rgb="FEF5F0"/>
        <pm:color name="Color 38" rgb="203764"/>
        <pm:color name="Color 39" rgb="305496"/>
        <pm:color name="Color 40" rgb="8EA9DB"/>
        <pm:color name="Color 41" rgb="D9E1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2"/>
  <sheetViews>
    <sheetView tabSelected="1" workbookViewId="0">
      <selection activeCell="I38" sqref="I38"/>
    </sheetView>
  </sheetViews>
  <sheetFormatPr defaultColWidth="12.6640625" defaultRowHeight="15.75" customHeight="1"/>
  <cols>
    <col min="1" max="1" width="37.44140625" bestFit="1" customWidth="1"/>
  </cols>
  <sheetData>
    <row r="1" spans="1:5" ht="15.75" customHeight="1">
      <c r="A1" s="2" t="s">
        <v>0</v>
      </c>
    </row>
    <row r="2" spans="1: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5.75" customHeight="1">
      <c r="A3" s="1" t="s">
        <v>6</v>
      </c>
      <c r="B3" s="3">
        <v>1000</v>
      </c>
      <c r="C3" s="1" t="s">
        <v>7</v>
      </c>
      <c r="D3" s="4" t="s">
        <v>8</v>
      </c>
      <c r="E3" s="3">
        <v>7</v>
      </c>
    </row>
    <row r="4" spans="1:5" ht="15.75" customHeight="1">
      <c r="A4" s="1" t="s">
        <v>6</v>
      </c>
      <c r="B4" s="3">
        <v>650</v>
      </c>
      <c r="C4" s="1" t="s">
        <v>9</v>
      </c>
      <c r="D4" s="4" t="s">
        <v>8</v>
      </c>
      <c r="E4" s="3">
        <v>6</v>
      </c>
    </row>
    <row r="5" spans="1:5" ht="15.75" customHeight="1">
      <c r="A5" s="1" t="s">
        <v>6</v>
      </c>
      <c r="B5" s="3">
        <v>250</v>
      </c>
      <c r="C5" s="1" t="s">
        <v>10</v>
      </c>
      <c r="D5" s="4" t="s">
        <v>8</v>
      </c>
      <c r="E5" s="3">
        <v>5</v>
      </c>
    </row>
    <row r="6" spans="1:5" ht="15.75" customHeight="1">
      <c r="A6" s="1" t="s">
        <v>6</v>
      </c>
      <c r="B6" s="3">
        <v>100</v>
      </c>
      <c r="C6" s="1" t="s">
        <v>11</v>
      </c>
      <c r="D6" s="4" t="s">
        <v>8</v>
      </c>
      <c r="E6" s="3">
        <v>5</v>
      </c>
    </row>
    <row r="7" spans="1:5" ht="15.75" customHeight="1">
      <c r="A7" s="1" t="s">
        <v>6</v>
      </c>
      <c r="B7" s="3">
        <v>25</v>
      </c>
      <c r="C7" s="1" t="s">
        <v>12</v>
      </c>
      <c r="D7" s="4" t="s">
        <v>8</v>
      </c>
      <c r="E7" s="3">
        <v>4</v>
      </c>
    </row>
    <row r="8" spans="1:5" ht="15.75" customHeight="1">
      <c r="A8" s="1" t="s">
        <v>6</v>
      </c>
      <c r="B8" s="3">
        <v>1000</v>
      </c>
      <c r="C8" s="1" t="s">
        <v>7</v>
      </c>
      <c r="D8" s="4" t="s">
        <v>13</v>
      </c>
      <c r="E8" s="3">
        <v>6</v>
      </c>
    </row>
    <row r="9" spans="1:5" ht="15.75" customHeight="1">
      <c r="A9" s="1" t="s">
        <v>6</v>
      </c>
      <c r="B9" s="3">
        <v>650</v>
      </c>
      <c r="C9" s="1" t="s">
        <v>9</v>
      </c>
      <c r="D9" s="4" t="s">
        <v>13</v>
      </c>
      <c r="E9" s="3">
        <v>4</v>
      </c>
    </row>
    <row r="10" spans="1:5" ht="15.75" customHeight="1">
      <c r="A10" s="1" t="s">
        <v>6</v>
      </c>
      <c r="B10" s="3">
        <v>250</v>
      </c>
      <c r="C10" s="1" t="s">
        <v>10</v>
      </c>
      <c r="D10" s="4" t="s">
        <v>13</v>
      </c>
      <c r="E10" s="3">
        <v>5</v>
      </c>
    </row>
    <row r="11" spans="1:5" ht="15.75" customHeight="1">
      <c r="A11" s="1" t="s">
        <v>6</v>
      </c>
      <c r="B11" s="3">
        <v>100</v>
      </c>
      <c r="C11" s="1" t="s">
        <v>11</v>
      </c>
      <c r="D11" s="4" t="s">
        <v>13</v>
      </c>
      <c r="E11" s="3">
        <v>5</v>
      </c>
    </row>
    <row r="12" spans="1:5" ht="15.75" customHeight="1">
      <c r="A12" s="1" t="s">
        <v>14</v>
      </c>
      <c r="B12" s="3">
        <v>1000</v>
      </c>
      <c r="C12" s="1" t="s">
        <v>15</v>
      </c>
      <c r="D12" s="4" t="s">
        <v>8</v>
      </c>
      <c r="E12" s="3">
        <v>1</v>
      </c>
    </row>
    <row r="13" spans="1:5" ht="15.75" customHeight="1">
      <c r="A13" s="1" t="s">
        <v>14</v>
      </c>
      <c r="B13" s="3">
        <v>550</v>
      </c>
      <c r="C13" s="1" t="s">
        <v>16</v>
      </c>
      <c r="D13" s="4" t="s">
        <v>8</v>
      </c>
      <c r="E13" s="3">
        <v>1</v>
      </c>
    </row>
    <row r="14" spans="1:5" ht="15.75" customHeight="1">
      <c r="A14" s="1" t="s">
        <v>14</v>
      </c>
      <c r="B14" s="3">
        <v>150</v>
      </c>
      <c r="C14" s="1" t="s">
        <v>17</v>
      </c>
      <c r="D14" s="4" t="s">
        <v>8</v>
      </c>
      <c r="E14" s="3">
        <v>3</v>
      </c>
    </row>
    <row r="15" spans="1:5" ht="15.75" customHeight="1">
      <c r="A15" s="1" t="s">
        <v>14</v>
      </c>
      <c r="B15" s="3">
        <v>1000</v>
      </c>
      <c r="C15" s="1" t="s">
        <v>15</v>
      </c>
      <c r="D15" s="4" t="s">
        <v>13</v>
      </c>
      <c r="E15" s="3">
        <v>5</v>
      </c>
    </row>
    <row r="16" spans="1:5" ht="15.75" customHeight="1">
      <c r="A16" s="1" t="s">
        <v>14</v>
      </c>
      <c r="B16" s="3">
        <v>150</v>
      </c>
      <c r="C16" s="1" t="s">
        <v>17</v>
      </c>
      <c r="D16" s="4" t="s">
        <v>13</v>
      </c>
      <c r="E16" s="3">
        <v>4</v>
      </c>
    </row>
    <row r="17" spans="1:5" ht="15.75" customHeight="1">
      <c r="A17" s="1" t="s">
        <v>18</v>
      </c>
      <c r="B17" s="3">
        <v>150</v>
      </c>
      <c r="C17" s="1" t="s">
        <v>19</v>
      </c>
      <c r="D17" s="4" t="s">
        <v>8</v>
      </c>
      <c r="E17" s="3">
        <v>5</v>
      </c>
    </row>
    <row r="18" spans="1:5" ht="15.75" customHeight="1">
      <c r="A18" s="1" t="s">
        <v>18</v>
      </c>
      <c r="B18" s="3">
        <v>300</v>
      </c>
      <c r="C18" s="1" t="s">
        <v>20</v>
      </c>
      <c r="D18" s="4" t="s">
        <v>8</v>
      </c>
      <c r="E18" s="3">
        <v>4</v>
      </c>
    </row>
    <row r="19" spans="1:5" ht="15.75" customHeight="1">
      <c r="A19" s="1" t="s">
        <v>18</v>
      </c>
      <c r="B19" s="3">
        <v>750</v>
      </c>
      <c r="C19" s="1" t="s">
        <v>21</v>
      </c>
      <c r="D19" s="4" t="s">
        <v>8</v>
      </c>
      <c r="E19" s="3">
        <v>1</v>
      </c>
    </row>
    <row r="20" spans="1:5" ht="15.75" customHeight="1">
      <c r="A20" s="1" t="s">
        <v>18</v>
      </c>
      <c r="B20" s="3">
        <v>300</v>
      </c>
      <c r="C20" s="1" t="s">
        <v>20</v>
      </c>
      <c r="D20" s="4" t="s">
        <v>13</v>
      </c>
      <c r="E20" s="3">
        <v>6</v>
      </c>
    </row>
    <row r="21" spans="1:5" ht="15.75" customHeight="1">
      <c r="A21" s="1" t="s">
        <v>18</v>
      </c>
      <c r="B21" s="3">
        <v>750</v>
      </c>
      <c r="C21" s="1" t="s">
        <v>21</v>
      </c>
      <c r="D21" s="4" t="s">
        <v>13</v>
      </c>
      <c r="E21" s="3">
        <v>5</v>
      </c>
    </row>
    <row r="22" spans="1:5" ht="15.75" customHeight="1">
      <c r="A22" s="1" t="s">
        <v>22</v>
      </c>
      <c r="B22" s="3">
        <v>300</v>
      </c>
      <c r="C22" s="1" t="s">
        <v>23</v>
      </c>
      <c r="D22" s="4" t="s">
        <v>8</v>
      </c>
      <c r="E22" s="3">
        <v>4</v>
      </c>
    </row>
    <row r="23" spans="1:5" ht="15.75" customHeight="1">
      <c r="A23" s="1" t="s">
        <v>22</v>
      </c>
      <c r="B23" s="3">
        <v>300</v>
      </c>
      <c r="C23" s="1" t="s">
        <v>23</v>
      </c>
      <c r="D23" s="4" t="s">
        <v>13</v>
      </c>
      <c r="E23" s="3">
        <v>3</v>
      </c>
    </row>
    <row r="24" spans="1:5" ht="15.75" customHeight="1">
      <c r="A24" s="1" t="s">
        <v>24</v>
      </c>
      <c r="B24" s="3">
        <v>311</v>
      </c>
      <c r="C24" s="1" t="s">
        <v>25</v>
      </c>
      <c r="D24" s="4" t="s">
        <v>8</v>
      </c>
      <c r="E24" s="3">
        <v>4</v>
      </c>
    </row>
    <row r="25" spans="1:5" ht="15.75" customHeight="1">
      <c r="A25" s="1" t="s">
        <v>24</v>
      </c>
      <c r="B25" s="3">
        <v>311</v>
      </c>
      <c r="C25" s="1" t="s">
        <v>25</v>
      </c>
      <c r="D25" s="4" t="s">
        <v>13</v>
      </c>
      <c r="E25" s="3">
        <v>4</v>
      </c>
    </row>
    <row r="26" spans="1:5" ht="15.75" customHeight="1">
      <c r="A26" s="1" t="s">
        <v>26</v>
      </c>
      <c r="B26" s="3">
        <v>200</v>
      </c>
      <c r="C26" s="1" t="s">
        <v>27</v>
      </c>
      <c r="D26" s="4" t="s">
        <v>8</v>
      </c>
      <c r="E26" s="3">
        <v>12</v>
      </c>
    </row>
    <row r="27" spans="1:5" ht="15.75" customHeight="1">
      <c r="A27" s="1" t="s">
        <v>26</v>
      </c>
      <c r="B27" s="3">
        <v>200</v>
      </c>
      <c r="C27" s="1" t="s">
        <v>27</v>
      </c>
      <c r="D27" s="4" t="s">
        <v>13</v>
      </c>
      <c r="E27" s="3">
        <v>4</v>
      </c>
    </row>
    <row r="28" spans="1:5" ht="15.75" customHeight="1">
      <c r="A28" s="86" t="s">
        <v>28</v>
      </c>
      <c r="B28" s="84">
        <v>40</v>
      </c>
      <c r="C28" s="85" t="s">
        <v>29</v>
      </c>
      <c r="D28" s="68" t="s">
        <v>8</v>
      </c>
      <c r="E28" s="84">
        <v>2</v>
      </c>
    </row>
    <row r="29" spans="1:5" ht="15.75" customHeight="1">
      <c r="A29" s="86" t="s">
        <v>28</v>
      </c>
      <c r="B29" s="84">
        <v>80</v>
      </c>
      <c r="C29" s="85" t="s">
        <v>30</v>
      </c>
      <c r="D29" s="68" t="s">
        <v>13</v>
      </c>
      <c r="E29" s="84">
        <v>2</v>
      </c>
    </row>
    <row r="30" spans="1:5" ht="15.75" customHeight="1">
      <c r="A30" s="86" t="s">
        <v>31</v>
      </c>
      <c r="B30" s="84">
        <v>200</v>
      </c>
      <c r="C30" s="85" t="s">
        <v>32</v>
      </c>
      <c r="D30" s="68" t="s">
        <v>13</v>
      </c>
      <c r="E30" s="84">
        <v>2</v>
      </c>
    </row>
    <row r="31" spans="1:5" ht="15.75" customHeight="1">
      <c r="A31" s="86" t="s">
        <v>33</v>
      </c>
      <c r="B31" s="84">
        <v>50</v>
      </c>
      <c r="C31" s="85" t="s">
        <v>34</v>
      </c>
      <c r="D31" s="68" t="s">
        <v>8</v>
      </c>
      <c r="E31" s="84">
        <v>2</v>
      </c>
    </row>
    <row r="32" spans="1:5" ht="15.75" customHeight="1">
      <c r="A32" s="86" t="s">
        <v>33</v>
      </c>
      <c r="B32" s="84">
        <v>100</v>
      </c>
      <c r="C32" s="85" t="s">
        <v>35</v>
      </c>
      <c r="D32" s="68" t="s">
        <v>13</v>
      </c>
      <c r="E32" s="84">
        <v>2</v>
      </c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workbookViewId="0"/>
  </sheetViews>
  <sheetFormatPr defaultColWidth="12.6640625" defaultRowHeight="15.75" customHeight="1"/>
  <sheetData>
    <row r="1" spans="1:10" ht="15.75" customHeight="1">
      <c r="A1" s="18" t="s">
        <v>354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>
      <c r="A2" s="20"/>
      <c r="B2" s="20"/>
      <c r="C2" s="20"/>
      <c r="D2" s="51" t="s">
        <v>355</v>
      </c>
      <c r="E2" s="50"/>
      <c r="F2" s="52" t="s">
        <v>356</v>
      </c>
      <c r="G2" s="53"/>
      <c r="H2" s="53"/>
      <c r="I2" s="53"/>
      <c r="J2" s="54"/>
    </row>
    <row r="3" spans="1:10" ht="15.75" customHeight="1">
      <c r="A3" s="21" t="s">
        <v>357</v>
      </c>
      <c r="B3" s="22" t="s">
        <v>4</v>
      </c>
      <c r="C3" s="22" t="s">
        <v>358</v>
      </c>
      <c r="D3" s="23" t="s">
        <v>359</v>
      </c>
      <c r="E3" s="23" t="s">
        <v>360</v>
      </c>
      <c r="F3" s="24" t="s">
        <v>361</v>
      </c>
      <c r="G3" s="23" t="s">
        <v>80</v>
      </c>
      <c r="H3" s="23" t="s">
        <v>362</v>
      </c>
      <c r="I3" s="23" t="s">
        <v>363</v>
      </c>
      <c r="J3" s="25" t="s">
        <v>364</v>
      </c>
    </row>
    <row r="4" spans="1:10" ht="15.75" customHeight="1">
      <c r="A4" s="26">
        <v>1000</v>
      </c>
      <c r="B4" s="27" t="s">
        <v>365</v>
      </c>
      <c r="C4" s="28">
        <v>1</v>
      </c>
      <c r="D4" s="28">
        <v>131.5</v>
      </c>
      <c r="E4" s="28">
        <v>26.632999999999999</v>
      </c>
      <c r="F4" s="28">
        <v>1.5980000000000001</v>
      </c>
      <c r="G4" s="28">
        <v>2.1789999999999998</v>
      </c>
      <c r="H4" s="29">
        <f t="shared" ref="H4:H51" si="0">F4/E4</f>
        <v>6.0000750948071946E-2</v>
      </c>
      <c r="I4" s="30">
        <f t="shared" ref="I4:I51" si="1">G4/E4</f>
        <v>8.1815792437952908E-2</v>
      </c>
      <c r="J4" s="30">
        <f t="shared" ref="J4:J51" si="2">SQRT(F4)/E4</f>
        <v>4.7464433126003035E-2</v>
      </c>
    </row>
    <row r="5" spans="1:10" ht="15.75" customHeight="1">
      <c r="A5" s="26">
        <v>1000</v>
      </c>
      <c r="B5" s="27" t="s">
        <v>366</v>
      </c>
      <c r="C5" s="28">
        <v>9</v>
      </c>
      <c r="D5" s="28">
        <v>77.900000000000006</v>
      </c>
      <c r="E5" s="28">
        <v>19.459</v>
      </c>
      <c r="F5" s="28">
        <v>0.96400000000000008</v>
      </c>
      <c r="G5" s="28">
        <v>1.4610000000000001</v>
      </c>
      <c r="H5" s="29">
        <f t="shared" si="0"/>
        <v>4.9540058584716586E-2</v>
      </c>
      <c r="I5" s="30">
        <f t="shared" si="1"/>
        <v>7.5080939411069428E-2</v>
      </c>
      <c r="J5" s="30">
        <f t="shared" si="2"/>
        <v>5.0456601916372176E-2</v>
      </c>
    </row>
    <row r="6" spans="1:10" ht="15.75" customHeight="1">
      <c r="A6" s="26">
        <v>1000</v>
      </c>
      <c r="B6" s="27" t="s">
        <v>367</v>
      </c>
      <c r="C6" s="28">
        <v>17</v>
      </c>
      <c r="D6" s="28">
        <v>56.6</v>
      </c>
      <c r="E6" s="28">
        <v>18.007999999999999</v>
      </c>
      <c r="F6" s="28">
        <v>0.84199999999999997</v>
      </c>
      <c r="G6" s="28">
        <v>1.514</v>
      </c>
      <c r="H6" s="29">
        <f t="shared" si="0"/>
        <v>4.6756996890270991E-2</v>
      </c>
      <c r="I6" s="30">
        <f t="shared" si="1"/>
        <v>8.4073745002221242E-2</v>
      </c>
      <c r="J6" s="30">
        <f t="shared" si="2"/>
        <v>5.095544090161911E-2</v>
      </c>
    </row>
    <row r="7" spans="1:10" ht="15.75" customHeight="1">
      <c r="A7" s="26">
        <v>1000</v>
      </c>
      <c r="B7" s="27" t="s">
        <v>368</v>
      </c>
      <c r="C7" s="28">
        <v>25</v>
      </c>
      <c r="D7" s="28">
        <v>84.2</v>
      </c>
      <c r="E7" s="28">
        <v>24.43</v>
      </c>
      <c r="F7" s="28">
        <v>0.84699999999999986</v>
      </c>
      <c r="G7" s="28">
        <v>1.5209999999999999</v>
      </c>
      <c r="H7" s="29">
        <f t="shared" si="0"/>
        <v>3.4670487106017188E-2</v>
      </c>
      <c r="I7" s="30">
        <f t="shared" si="1"/>
        <v>6.2259516987310679E-2</v>
      </c>
      <c r="J7" s="30">
        <f t="shared" si="2"/>
        <v>3.7671961898791774E-2</v>
      </c>
    </row>
    <row r="8" spans="1:10" ht="15.75" customHeight="1">
      <c r="A8" s="26">
        <v>1000</v>
      </c>
      <c r="B8" s="27" t="s">
        <v>369</v>
      </c>
      <c r="C8" s="28">
        <v>33</v>
      </c>
      <c r="D8" s="28">
        <v>65.7</v>
      </c>
      <c r="E8" s="28">
        <v>17.867999999999999</v>
      </c>
      <c r="F8" s="28">
        <v>0.74</v>
      </c>
      <c r="G8" s="28">
        <v>1.3360000000000001</v>
      </c>
      <c r="H8" s="29">
        <f t="shared" si="0"/>
        <v>4.1414819789567944E-2</v>
      </c>
      <c r="I8" s="30">
        <f t="shared" si="1"/>
        <v>7.4770539511976722E-2</v>
      </c>
      <c r="J8" s="30">
        <f t="shared" si="2"/>
        <v>4.8143750095380723E-2</v>
      </c>
    </row>
    <row r="9" spans="1:10" ht="15.75" customHeight="1">
      <c r="A9" s="26">
        <v>1000</v>
      </c>
      <c r="B9" s="27" t="s">
        <v>370</v>
      </c>
      <c r="C9" s="28">
        <v>34</v>
      </c>
      <c r="D9" s="28">
        <v>107.3</v>
      </c>
      <c r="E9" s="28">
        <v>25.751000000000001</v>
      </c>
      <c r="F9" s="28">
        <v>1.4670000000000001</v>
      </c>
      <c r="G9" s="28">
        <v>2.081</v>
      </c>
      <c r="H9" s="29">
        <f t="shared" si="0"/>
        <v>5.6968661411207329E-2</v>
      </c>
      <c r="I9" s="30">
        <f t="shared" si="1"/>
        <v>8.0812395635120965E-2</v>
      </c>
      <c r="J9" s="30">
        <f t="shared" si="2"/>
        <v>4.7034979390749132E-2</v>
      </c>
    </row>
    <row r="10" spans="1:10" ht="15.75" customHeight="1">
      <c r="A10" s="26">
        <v>1000</v>
      </c>
      <c r="B10" s="27" t="s">
        <v>371</v>
      </c>
      <c r="C10" s="28">
        <v>41</v>
      </c>
      <c r="D10" s="28">
        <v>96.4</v>
      </c>
      <c r="E10" s="28">
        <v>23.489000000000001</v>
      </c>
      <c r="F10" s="28">
        <v>1.0589999999999999</v>
      </c>
      <c r="G10" s="28">
        <v>1.841</v>
      </c>
      <c r="H10" s="29">
        <f t="shared" si="0"/>
        <v>4.5084933373068244E-2</v>
      </c>
      <c r="I10" s="30">
        <f t="shared" si="1"/>
        <v>7.8377112691046871E-2</v>
      </c>
      <c r="J10" s="30">
        <f t="shared" si="2"/>
        <v>4.3811028846482809E-2</v>
      </c>
    </row>
    <row r="11" spans="1:10" ht="15.75" customHeight="1">
      <c r="A11" s="31">
        <v>650</v>
      </c>
      <c r="B11" s="27" t="s">
        <v>372</v>
      </c>
      <c r="C11" s="28">
        <v>2</v>
      </c>
      <c r="D11" s="28">
        <v>120.4</v>
      </c>
      <c r="E11" s="28">
        <v>22.023</v>
      </c>
      <c r="F11" s="28">
        <v>0.97</v>
      </c>
      <c r="G11" s="28">
        <v>1.923</v>
      </c>
      <c r="H11" s="29">
        <f t="shared" si="0"/>
        <v>4.4044862189529126E-2</v>
      </c>
      <c r="I11" s="30">
        <f t="shared" si="1"/>
        <v>8.7317804113880945E-2</v>
      </c>
      <c r="J11" s="30">
        <f t="shared" si="2"/>
        <v>4.472078191797714E-2</v>
      </c>
    </row>
    <row r="12" spans="1:10" ht="15.75" customHeight="1">
      <c r="A12" s="31">
        <v>650</v>
      </c>
      <c r="B12" s="27" t="s">
        <v>373</v>
      </c>
      <c r="C12" s="28">
        <v>10</v>
      </c>
      <c r="D12" s="28">
        <v>85.6</v>
      </c>
      <c r="E12" s="28">
        <v>22.224</v>
      </c>
      <c r="F12" s="28">
        <v>0.79300000000000004</v>
      </c>
      <c r="G12" s="28">
        <v>1.5129999999999999</v>
      </c>
      <c r="H12" s="29">
        <f t="shared" si="0"/>
        <v>3.568214542836573E-2</v>
      </c>
      <c r="I12" s="30">
        <f t="shared" si="1"/>
        <v>6.8079553635709139E-2</v>
      </c>
      <c r="J12" s="30">
        <f t="shared" si="2"/>
        <v>4.006954078634483E-2</v>
      </c>
    </row>
    <row r="13" spans="1:10" ht="15.75" customHeight="1">
      <c r="A13" s="31">
        <v>650</v>
      </c>
      <c r="B13" s="27" t="s">
        <v>374</v>
      </c>
      <c r="C13" s="28">
        <v>18</v>
      </c>
      <c r="D13" s="28">
        <v>120.2</v>
      </c>
      <c r="E13" s="28">
        <v>24.359000000000002</v>
      </c>
      <c r="F13" s="28">
        <v>1.575</v>
      </c>
      <c r="G13" s="28">
        <v>2.0830000000000002</v>
      </c>
      <c r="H13" s="29">
        <f t="shared" si="0"/>
        <v>6.4657826675971919E-2</v>
      </c>
      <c r="I13" s="30">
        <f t="shared" si="1"/>
        <v>8.5512541565745726E-2</v>
      </c>
      <c r="J13" s="30">
        <f t="shared" si="2"/>
        <v>5.1520589507004118E-2</v>
      </c>
    </row>
    <row r="14" spans="1:10" ht="15.75" customHeight="1">
      <c r="A14" s="31">
        <v>650</v>
      </c>
      <c r="B14" s="27" t="s">
        <v>375</v>
      </c>
      <c r="C14" s="28">
        <v>26</v>
      </c>
      <c r="D14" s="28">
        <v>91.3</v>
      </c>
      <c r="E14" s="28">
        <v>20.199000000000002</v>
      </c>
      <c r="F14" s="28">
        <v>1.149</v>
      </c>
      <c r="G14" s="28">
        <v>1.601</v>
      </c>
      <c r="H14" s="29">
        <f t="shared" si="0"/>
        <v>5.6884004158621708E-2</v>
      </c>
      <c r="I14" s="30">
        <f t="shared" si="1"/>
        <v>7.9261349571760967E-2</v>
      </c>
      <c r="J14" s="30">
        <f t="shared" si="2"/>
        <v>5.3067685314566522E-2</v>
      </c>
    </row>
    <row r="15" spans="1:10" ht="15.75" customHeight="1">
      <c r="A15" s="31">
        <v>650</v>
      </c>
      <c r="B15" s="27" t="s">
        <v>376</v>
      </c>
      <c r="C15" s="28">
        <v>42</v>
      </c>
      <c r="D15" s="28">
        <v>72.8</v>
      </c>
      <c r="E15" s="28">
        <v>19.457000000000001</v>
      </c>
      <c r="F15" s="28">
        <v>1.1679999999999999</v>
      </c>
      <c r="G15" s="28">
        <v>1.6519999999999999</v>
      </c>
      <c r="H15" s="29">
        <f t="shared" si="0"/>
        <v>6.0029809323122775E-2</v>
      </c>
      <c r="I15" s="30">
        <f t="shared" si="1"/>
        <v>8.4905175515238726E-2</v>
      </c>
      <c r="J15" s="30">
        <f t="shared" si="2"/>
        <v>5.5545073078506632E-2</v>
      </c>
    </row>
    <row r="16" spans="1:10" ht="15.75" customHeight="1">
      <c r="A16" s="32">
        <v>250</v>
      </c>
      <c r="B16" s="27" t="s">
        <v>377</v>
      </c>
      <c r="C16" s="28">
        <v>3</v>
      </c>
      <c r="D16" s="28">
        <v>246.9</v>
      </c>
      <c r="E16" s="28">
        <v>30.306000000000001</v>
      </c>
      <c r="F16" s="28">
        <v>1.9830000000000001</v>
      </c>
      <c r="G16" s="28">
        <v>2.4750000000000001</v>
      </c>
      <c r="H16" s="29">
        <f t="shared" si="0"/>
        <v>6.5432587606414572E-2</v>
      </c>
      <c r="I16" s="30">
        <f t="shared" si="1"/>
        <v>8.166699663432983E-2</v>
      </c>
      <c r="J16" s="30">
        <f t="shared" si="2"/>
        <v>4.6465727184226986E-2</v>
      </c>
    </row>
    <row r="17" spans="1:10" ht="15.75" customHeight="1">
      <c r="A17" s="32">
        <v>250</v>
      </c>
      <c r="B17" s="27" t="s">
        <v>378</v>
      </c>
      <c r="C17" s="28">
        <v>11</v>
      </c>
      <c r="D17" s="28">
        <v>183</v>
      </c>
      <c r="E17" s="28">
        <v>26.645</v>
      </c>
      <c r="F17" s="28">
        <v>2.0640000000000001</v>
      </c>
      <c r="G17" s="28">
        <v>2.335</v>
      </c>
      <c r="H17" s="29">
        <f t="shared" si="0"/>
        <v>7.7462938637643086E-2</v>
      </c>
      <c r="I17" s="30">
        <f t="shared" si="1"/>
        <v>8.7633702383186338E-2</v>
      </c>
      <c r="J17" s="30">
        <f t="shared" si="2"/>
        <v>5.39186639026248E-2</v>
      </c>
    </row>
    <row r="18" spans="1:10" ht="15.75" customHeight="1">
      <c r="A18" s="32">
        <v>250</v>
      </c>
      <c r="B18" s="27" t="s">
        <v>379</v>
      </c>
      <c r="C18" s="28">
        <v>19</v>
      </c>
      <c r="D18" s="28">
        <v>186</v>
      </c>
      <c r="E18" s="28">
        <v>26.782</v>
      </c>
      <c r="F18" s="28">
        <v>1.8779999999999999</v>
      </c>
      <c r="G18" s="28">
        <v>2.032</v>
      </c>
      <c r="H18" s="29">
        <f t="shared" si="0"/>
        <v>7.0121723545664996E-2</v>
      </c>
      <c r="I18" s="30">
        <f t="shared" si="1"/>
        <v>7.5871854230453284E-2</v>
      </c>
      <c r="J18" s="30">
        <f t="shared" si="2"/>
        <v>5.1168747705551181E-2</v>
      </c>
    </row>
    <row r="19" spans="1:10" ht="15.75" customHeight="1">
      <c r="A19" s="32">
        <v>250</v>
      </c>
      <c r="B19" s="27" t="s">
        <v>380</v>
      </c>
      <c r="C19" s="28">
        <v>27</v>
      </c>
      <c r="D19" s="28">
        <v>72.400000000000006</v>
      </c>
      <c r="E19" s="28">
        <v>20.38</v>
      </c>
      <c r="F19" s="28">
        <v>0.874</v>
      </c>
      <c r="G19" s="28">
        <v>1.492</v>
      </c>
      <c r="H19" s="29">
        <f t="shared" si="0"/>
        <v>4.2885181550539747E-2</v>
      </c>
      <c r="I19" s="30">
        <f t="shared" si="1"/>
        <v>7.3209028459273795E-2</v>
      </c>
      <c r="J19" s="30">
        <f t="shared" si="2"/>
        <v>4.5872407821472984E-2</v>
      </c>
    </row>
    <row r="20" spans="1:10" ht="15.75" customHeight="1">
      <c r="A20" s="32">
        <v>250</v>
      </c>
      <c r="B20" s="27" t="s">
        <v>381</v>
      </c>
      <c r="C20" s="28">
        <v>43</v>
      </c>
      <c r="D20" s="28">
        <v>131.4</v>
      </c>
      <c r="E20" s="28">
        <v>22.57</v>
      </c>
      <c r="F20" s="28">
        <v>1.1950000000000001</v>
      </c>
      <c r="G20" s="28">
        <v>1.702</v>
      </c>
      <c r="H20" s="29">
        <f t="shared" si="0"/>
        <v>5.2946389011962781E-2</v>
      </c>
      <c r="I20" s="30">
        <f t="shared" si="1"/>
        <v>7.5409836065573763E-2</v>
      </c>
      <c r="J20" s="30">
        <f t="shared" si="2"/>
        <v>4.8434229306768828E-2</v>
      </c>
    </row>
    <row r="21" spans="1:10" ht="15.75" customHeight="1">
      <c r="A21" s="33">
        <v>100</v>
      </c>
      <c r="B21" s="27" t="s">
        <v>382</v>
      </c>
      <c r="C21" s="28">
        <v>4</v>
      </c>
      <c r="D21" s="28">
        <v>137.1</v>
      </c>
      <c r="E21" s="28">
        <v>22.01</v>
      </c>
      <c r="F21" s="28">
        <v>1.4219999999999999</v>
      </c>
      <c r="G21" s="28">
        <v>1.655</v>
      </c>
      <c r="H21" s="29">
        <f t="shared" si="0"/>
        <v>6.4606996819627435E-2</v>
      </c>
      <c r="I21" s="30">
        <f t="shared" si="1"/>
        <v>7.5193094048159922E-2</v>
      </c>
      <c r="J21" s="30">
        <f t="shared" si="2"/>
        <v>5.4178846654298375E-2</v>
      </c>
    </row>
    <row r="22" spans="1:10" ht="15.75" customHeight="1">
      <c r="A22" s="33">
        <v>100</v>
      </c>
      <c r="B22" s="27" t="s">
        <v>383</v>
      </c>
      <c r="C22" s="28">
        <v>12</v>
      </c>
      <c r="D22" s="28">
        <v>222.9</v>
      </c>
      <c r="E22" s="28">
        <v>26.808</v>
      </c>
      <c r="F22" s="28">
        <v>1.577</v>
      </c>
      <c r="G22" s="28">
        <v>1.9</v>
      </c>
      <c r="H22" s="29">
        <f t="shared" si="0"/>
        <v>5.8825723664577736E-2</v>
      </c>
      <c r="I22" s="30">
        <f t="shared" si="1"/>
        <v>7.0874365860937025E-2</v>
      </c>
      <c r="J22" s="30">
        <f t="shared" si="2"/>
        <v>4.6843725980156979E-2</v>
      </c>
    </row>
    <row r="23" spans="1:10" ht="15.75" customHeight="1">
      <c r="A23" s="33">
        <v>100</v>
      </c>
      <c r="B23" s="27" t="s">
        <v>384</v>
      </c>
      <c r="C23" s="28">
        <v>20</v>
      </c>
      <c r="D23" s="28">
        <v>194.7</v>
      </c>
      <c r="E23" s="28">
        <v>25.088000000000001</v>
      </c>
      <c r="F23" s="28">
        <v>2.6469999999999998</v>
      </c>
      <c r="G23" s="28">
        <v>2.6789999999999998</v>
      </c>
      <c r="H23" s="29">
        <f t="shared" si="0"/>
        <v>0.10550860969387754</v>
      </c>
      <c r="I23" s="30">
        <f t="shared" si="1"/>
        <v>0.10678411989795918</v>
      </c>
      <c r="J23" s="30">
        <f t="shared" si="2"/>
        <v>6.4850141741124745E-2</v>
      </c>
    </row>
    <row r="24" spans="1:10" ht="15.75" customHeight="1">
      <c r="A24" s="33">
        <v>100</v>
      </c>
      <c r="B24" s="27" t="s">
        <v>385</v>
      </c>
      <c r="C24" s="28">
        <v>28</v>
      </c>
      <c r="D24" s="28">
        <v>209.2</v>
      </c>
      <c r="E24" s="28">
        <v>26.895</v>
      </c>
      <c r="F24" s="28">
        <v>1.6990000000000001</v>
      </c>
      <c r="G24" s="28">
        <v>1.8819999999999999</v>
      </c>
      <c r="H24" s="29">
        <f t="shared" si="0"/>
        <v>6.3171593232942927E-2</v>
      </c>
      <c r="I24" s="30">
        <f t="shared" si="1"/>
        <v>6.9975831939022126E-2</v>
      </c>
      <c r="J24" s="30">
        <f t="shared" si="2"/>
        <v>4.8464656707009814E-2</v>
      </c>
    </row>
    <row r="25" spans="1:10" ht="15.75" customHeight="1">
      <c r="A25" s="33">
        <v>100</v>
      </c>
      <c r="B25" s="27" t="s">
        <v>386</v>
      </c>
      <c r="C25" s="28">
        <v>44</v>
      </c>
      <c r="D25" s="28">
        <v>221.1</v>
      </c>
      <c r="E25" s="28">
        <v>33.734999999999999</v>
      </c>
      <c r="F25" s="28">
        <v>2.1760000000000002</v>
      </c>
      <c r="G25" s="28">
        <v>2.5939999999999999</v>
      </c>
      <c r="H25" s="29">
        <f t="shared" si="0"/>
        <v>6.4502741959389362E-2</v>
      </c>
      <c r="I25" s="30">
        <f t="shared" si="1"/>
        <v>7.6893434118867648E-2</v>
      </c>
      <c r="J25" s="30">
        <f t="shared" si="2"/>
        <v>4.3726904199403054E-2</v>
      </c>
    </row>
    <row r="26" spans="1:10" ht="15.75" customHeight="1">
      <c r="A26" s="34">
        <v>25</v>
      </c>
      <c r="B26" s="27" t="s">
        <v>387</v>
      </c>
      <c r="C26" s="28">
        <v>5</v>
      </c>
      <c r="D26" s="28">
        <v>143.6</v>
      </c>
      <c r="E26" s="28">
        <v>22.457000000000001</v>
      </c>
      <c r="F26" s="28">
        <v>1.4670000000000001</v>
      </c>
      <c r="G26" s="28">
        <v>1.78</v>
      </c>
      <c r="H26" s="29">
        <f t="shared" si="0"/>
        <v>6.5324843033352634E-2</v>
      </c>
      <c r="I26" s="30">
        <f t="shared" si="1"/>
        <v>7.9262590728948659E-2</v>
      </c>
      <c r="J26" s="30">
        <f t="shared" si="2"/>
        <v>5.3934085331575052E-2</v>
      </c>
    </row>
    <row r="27" spans="1:10" ht="15.75" customHeight="1">
      <c r="A27" s="34">
        <v>25</v>
      </c>
      <c r="B27" s="27" t="s">
        <v>388</v>
      </c>
      <c r="C27" s="28">
        <v>13</v>
      </c>
      <c r="D27" s="28">
        <v>116.5</v>
      </c>
      <c r="E27" s="28">
        <v>19.420999999999999</v>
      </c>
      <c r="F27" s="28">
        <v>1.4690000000000001</v>
      </c>
      <c r="G27" s="28">
        <v>2.1059999999999999</v>
      </c>
      <c r="H27" s="29">
        <f t="shared" si="0"/>
        <v>7.5639771381494261E-2</v>
      </c>
      <c r="I27" s="30">
        <f t="shared" si="1"/>
        <v>0.10843931826373512</v>
      </c>
      <c r="J27" s="30">
        <f t="shared" si="2"/>
        <v>6.2407862730552245E-2</v>
      </c>
    </row>
    <row r="28" spans="1:10" ht="15.75" customHeight="1">
      <c r="A28" s="34">
        <v>25</v>
      </c>
      <c r="B28" s="27" t="s">
        <v>389</v>
      </c>
      <c r="C28" s="28">
        <v>21</v>
      </c>
      <c r="D28" s="28">
        <v>87.4</v>
      </c>
      <c r="E28" s="28">
        <v>23.006</v>
      </c>
      <c r="F28" s="28">
        <v>1.524</v>
      </c>
      <c r="G28" s="28">
        <v>2.2240000000000002</v>
      </c>
      <c r="H28" s="29">
        <f t="shared" si="0"/>
        <v>6.6243588629053288E-2</v>
      </c>
      <c r="I28" s="30">
        <f t="shared" si="1"/>
        <v>9.6670433799878303E-2</v>
      </c>
      <c r="J28" s="30">
        <f t="shared" si="2"/>
        <v>5.3660086454006654E-2</v>
      </c>
    </row>
    <row r="29" spans="1:10" ht="15.75" customHeight="1">
      <c r="A29" s="34">
        <v>25</v>
      </c>
      <c r="B29" s="27" t="s">
        <v>390</v>
      </c>
      <c r="C29" s="28">
        <v>29</v>
      </c>
      <c r="D29" s="28">
        <v>43.7</v>
      </c>
      <c r="E29" s="28">
        <v>14.587</v>
      </c>
      <c r="F29" s="28">
        <v>0.92000000000000015</v>
      </c>
      <c r="G29" s="28">
        <v>1.5149999999999999</v>
      </c>
      <c r="H29" s="29">
        <f t="shared" si="0"/>
        <v>6.3069856721738551E-2</v>
      </c>
      <c r="I29" s="30">
        <f t="shared" si="1"/>
        <v>0.10385960101460204</v>
      </c>
      <c r="J29" s="30">
        <f t="shared" si="2"/>
        <v>6.5754871094984846E-2</v>
      </c>
    </row>
    <row r="30" spans="1:10" ht="15.75" customHeight="1">
      <c r="A30" s="34">
        <v>25</v>
      </c>
      <c r="B30" s="27" t="s">
        <v>391</v>
      </c>
      <c r="C30" s="28">
        <v>35</v>
      </c>
      <c r="D30" s="28">
        <v>97.6</v>
      </c>
      <c r="E30" s="28">
        <v>22.983000000000001</v>
      </c>
      <c r="F30" s="28">
        <v>1.2909999999999999</v>
      </c>
      <c r="G30" s="28">
        <v>1.782</v>
      </c>
      <c r="H30" s="29">
        <f t="shared" si="0"/>
        <v>5.6171953182787275E-2</v>
      </c>
      <c r="I30" s="30">
        <f t="shared" si="1"/>
        <v>7.7535569768959658E-2</v>
      </c>
      <c r="J30" s="30">
        <f t="shared" si="2"/>
        <v>4.9437488984521563E-2</v>
      </c>
    </row>
    <row r="31" spans="1:10" ht="15.75" customHeight="1">
      <c r="A31" s="35">
        <v>1000</v>
      </c>
      <c r="B31" s="27" t="s">
        <v>392</v>
      </c>
      <c r="C31" s="28">
        <v>6</v>
      </c>
      <c r="D31" s="28">
        <v>40.5</v>
      </c>
      <c r="E31" s="28">
        <v>16.204999999999998</v>
      </c>
      <c r="F31" s="28">
        <v>0.34</v>
      </c>
      <c r="G31" s="28">
        <v>0.94800000000000006</v>
      </c>
      <c r="H31" s="29">
        <f t="shared" si="0"/>
        <v>2.098117864856526E-2</v>
      </c>
      <c r="I31" s="30">
        <f t="shared" si="1"/>
        <v>5.8500462820117255E-2</v>
      </c>
      <c r="J31" s="30">
        <f t="shared" si="2"/>
        <v>3.5982424528511581E-2</v>
      </c>
    </row>
    <row r="32" spans="1:10" ht="15.75" customHeight="1">
      <c r="A32" s="35">
        <v>1000</v>
      </c>
      <c r="B32" s="27" t="s">
        <v>393</v>
      </c>
      <c r="C32" s="28">
        <v>14</v>
      </c>
      <c r="D32" s="28">
        <v>39.200000000000003</v>
      </c>
      <c r="E32" s="28">
        <v>16.305</v>
      </c>
      <c r="F32" s="28">
        <v>0.69699999999999995</v>
      </c>
      <c r="G32" s="28">
        <v>1.151</v>
      </c>
      <c r="H32" s="29">
        <f t="shared" si="0"/>
        <v>4.2747623428396192E-2</v>
      </c>
      <c r="I32" s="30">
        <f t="shared" si="1"/>
        <v>7.0591842992946949E-2</v>
      </c>
      <c r="J32" s="30">
        <f t="shared" si="2"/>
        <v>5.1203021072656986E-2</v>
      </c>
    </row>
    <row r="33" spans="1:10" ht="15.75" customHeight="1">
      <c r="A33" s="35">
        <v>1000</v>
      </c>
      <c r="B33" s="27" t="s">
        <v>394</v>
      </c>
      <c r="C33" s="28">
        <v>22</v>
      </c>
      <c r="D33" s="28">
        <v>51.2</v>
      </c>
      <c r="E33" s="28">
        <v>17.443999999999999</v>
      </c>
      <c r="F33" s="28">
        <v>0.59599999999999997</v>
      </c>
      <c r="G33" s="28">
        <v>1.107</v>
      </c>
      <c r="H33" s="29">
        <f t="shared" si="0"/>
        <v>3.4166475578995645E-2</v>
      </c>
      <c r="I33" s="30">
        <f t="shared" si="1"/>
        <v>6.346021554689292E-2</v>
      </c>
      <c r="J33" s="30">
        <f t="shared" si="2"/>
        <v>4.4256498659983455E-2</v>
      </c>
    </row>
    <row r="34" spans="1:10" ht="15.75" customHeight="1">
      <c r="A34" s="35">
        <v>1000</v>
      </c>
      <c r="B34" s="27" t="s">
        <v>395</v>
      </c>
      <c r="C34" s="28">
        <v>30</v>
      </c>
      <c r="D34" s="28">
        <v>43.6</v>
      </c>
      <c r="E34" s="28">
        <v>18.648</v>
      </c>
      <c r="F34" s="28">
        <v>0.80099999999999993</v>
      </c>
      <c r="G34" s="28">
        <v>1.22</v>
      </c>
      <c r="H34" s="29">
        <f t="shared" si="0"/>
        <v>4.2953667953667951E-2</v>
      </c>
      <c r="I34" s="30">
        <f t="shared" si="1"/>
        <v>6.5422565422565429E-2</v>
      </c>
      <c r="J34" s="30">
        <f t="shared" si="2"/>
        <v>4.7993674035316271E-2</v>
      </c>
    </row>
    <row r="35" spans="1:10" ht="15.75" customHeight="1">
      <c r="A35" s="35">
        <v>1000</v>
      </c>
      <c r="B35" s="27" t="s">
        <v>396</v>
      </c>
      <c r="C35" s="28">
        <v>36</v>
      </c>
      <c r="D35" s="28">
        <v>39.4</v>
      </c>
      <c r="E35" s="28">
        <v>25.751000000000001</v>
      </c>
      <c r="F35" s="28">
        <v>1.4670000000000001</v>
      </c>
      <c r="G35" s="28">
        <v>2.081</v>
      </c>
      <c r="H35" s="29">
        <f t="shared" si="0"/>
        <v>5.6968661411207329E-2</v>
      </c>
      <c r="I35" s="30">
        <f t="shared" si="1"/>
        <v>8.0812395635120965E-2</v>
      </c>
      <c r="J35" s="30">
        <f t="shared" si="2"/>
        <v>4.7034979390749132E-2</v>
      </c>
    </row>
    <row r="36" spans="1:10" ht="15.75" customHeight="1">
      <c r="A36" s="35">
        <v>1000</v>
      </c>
      <c r="B36" s="27" t="s">
        <v>397</v>
      </c>
      <c r="C36" s="28">
        <v>45</v>
      </c>
      <c r="D36" s="28">
        <v>69.7</v>
      </c>
      <c r="E36" s="28">
        <v>21.791</v>
      </c>
      <c r="F36" s="28">
        <v>0.81799999999999995</v>
      </c>
      <c r="G36" s="28">
        <v>1.1930000000000001</v>
      </c>
      <c r="H36" s="29">
        <f t="shared" si="0"/>
        <v>3.7538433298150611E-2</v>
      </c>
      <c r="I36" s="30">
        <f t="shared" si="1"/>
        <v>5.4747372768574186E-2</v>
      </c>
      <c r="J36" s="30">
        <f t="shared" si="2"/>
        <v>4.1504911402303751E-2</v>
      </c>
    </row>
    <row r="37" spans="1:10" ht="15.75" customHeight="1">
      <c r="A37" s="36">
        <v>650</v>
      </c>
      <c r="B37" s="27" t="s">
        <v>398</v>
      </c>
      <c r="C37" s="28">
        <v>7</v>
      </c>
      <c r="D37" s="28">
        <v>143.80000000000001</v>
      </c>
      <c r="E37" s="28">
        <v>22.367999999999999</v>
      </c>
      <c r="F37" s="28">
        <v>0.55500000000000005</v>
      </c>
      <c r="G37" s="28">
        <v>1.0549999999999999</v>
      </c>
      <c r="H37" s="29">
        <f t="shared" si="0"/>
        <v>2.4812231759656658E-2</v>
      </c>
      <c r="I37" s="30">
        <f t="shared" si="1"/>
        <v>4.7165593705293274E-2</v>
      </c>
      <c r="J37" s="30">
        <f t="shared" si="2"/>
        <v>3.3305759177734581E-2</v>
      </c>
    </row>
    <row r="38" spans="1:10" ht="15.75" customHeight="1">
      <c r="A38" s="36">
        <v>650</v>
      </c>
      <c r="B38" s="27" t="s">
        <v>399</v>
      </c>
      <c r="C38" s="28">
        <v>15</v>
      </c>
      <c r="D38" s="28">
        <v>174.4</v>
      </c>
      <c r="E38" s="28">
        <v>24.814</v>
      </c>
      <c r="F38" s="28">
        <v>0.95299999999999996</v>
      </c>
      <c r="G38" s="28">
        <v>1.6839999999999999</v>
      </c>
      <c r="H38" s="29">
        <f t="shared" si="0"/>
        <v>3.8405738695897473E-2</v>
      </c>
      <c r="I38" s="30">
        <f t="shared" si="1"/>
        <v>6.7864914967357137E-2</v>
      </c>
      <c r="J38" s="30">
        <f t="shared" si="2"/>
        <v>3.9341387480827855E-2</v>
      </c>
    </row>
    <row r="39" spans="1:10" ht="15.75" customHeight="1">
      <c r="A39" s="36">
        <v>650</v>
      </c>
      <c r="B39" s="27" t="s">
        <v>400</v>
      </c>
      <c r="C39" s="28">
        <v>23</v>
      </c>
      <c r="D39" s="28">
        <v>162.1</v>
      </c>
      <c r="E39" s="28">
        <v>24.379000000000001</v>
      </c>
      <c r="F39" s="28">
        <v>1.085</v>
      </c>
      <c r="G39" s="28">
        <v>1.716</v>
      </c>
      <c r="H39" s="29">
        <f t="shared" si="0"/>
        <v>4.4505517043356986E-2</v>
      </c>
      <c r="I39" s="30">
        <f t="shared" si="1"/>
        <v>7.0388449075023576E-2</v>
      </c>
      <c r="J39" s="30">
        <f t="shared" si="2"/>
        <v>4.2726663636735836E-2</v>
      </c>
    </row>
    <row r="40" spans="1:10" ht="15.75" customHeight="1">
      <c r="A40" s="36">
        <v>650</v>
      </c>
      <c r="B40" s="27" t="s">
        <v>401</v>
      </c>
      <c r="C40" s="28">
        <v>31</v>
      </c>
      <c r="D40" s="28">
        <v>73.400000000000006</v>
      </c>
      <c r="E40" s="28">
        <v>20.288</v>
      </c>
      <c r="F40" s="28">
        <v>0.93200000000000005</v>
      </c>
      <c r="G40" s="28">
        <v>1.4159999999999999</v>
      </c>
      <c r="H40" s="29">
        <f t="shared" si="0"/>
        <v>4.5938485804416403E-2</v>
      </c>
      <c r="I40" s="30">
        <f t="shared" si="1"/>
        <v>6.9794952681388009E-2</v>
      </c>
      <c r="J40" s="30">
        <f t="shared" si="2"/>
        <v>4.7584851680391053E-2</v>
      </c>
    </row>
    <row r="41" spans="1:10" ht="15.75" customHeight="1">
      <c r="A41" s="36">
        <v>650</v>
      </c>
      <c r="B41" s="27" t="s">
        <v>402</v>
      </c>
      <c r="C41" s="28">
        <v>46</v>
      </c>
      <c r="D41" s="28">
        <v>30</v>
      </c>
      <c r="E41" s="28">
        <v>17.045000000000002</v>
      </c>
      <c r="F41" s="28">
        <v>0.57199999999999995</v>
      </c>
      <c r="G41" s="28">
        <v>1.294</v>
      </c>
      <c r="H41" s="29">
        <f t="shared" si="0"/>
        <v>3.355822821941918E-2</v>
      </c>
      <c r="I41" s="30">
        <f t="shared" si="1"/>
        <v>7.5916691111762968E-2</v>
      </c>
      <c r="J41" s="30">
        <f t="shared" si="2"/>
        <v>4.4371183106339772E-2</v>
      </c>
    </row>
    <row r="42" spans="1:10" ht="15.75" customHeight="1">
      <c r="A42" s="37">
        <v>250</v>
      </c>
      <c r="B42" s="27" t="s">
        <v>403</v>
      </c>
      <c r="C42" s="28">
        <v>8</v>
      </c>
      <c r="D42" s="28">
        <v>120.7</v>
      </c>
      <c r="E42" s="28">
        <v>26.581</v>
      </c>
      <c r="F42" s="28">
        <v>1.0900000000000001</v>
      </c>
      <c r="G42" s="28">
        <v>1.5429999999999999</v>
      </c>
      <c r="H42" s="29">
        <f t="shared" si="0"/>
        <v>4.1006734133403562E-2</v>
      </c>
      <c r="I42" s="30">
        <f t="shared" si="1"/>
        <v>5.8048982355818061E-2</v>
      </c>
      <c r="J42" s="30">
        <f t="shared" si="2"/>
        <v>3.9277327824049323E-2</v>
      </c>
    </row>
    <row r="43" spans="1:10" ht="15.75" customHeight="1">
      <c r="A43" s="37">
        <v>250</v>
      </c>
      <c r="B43" s="27" t="s">
        <v>404</v>
      </c>
      <c r="C43" s="28">
        <v>16</v>
      </c>
      <c r="D43" s="28">
        <v>184.5</v>
      </c>
      <c r="E43" s="28">
        <v>27.373000000000001</v>
      </c>
      <c r="F43" s="28">
        <v>1.0149999999999999</v>
      </c>
      <c r="G43" s="28">
        <v>1.4870000000000001</v>
      </c>
      <c r="H43" s="29">
        <f t="shared" si="0"/>
        <v>3.7080334636320454E-2</v>
      </c>
      <c r="I43" s="30">
        <f t="shared" si="1"/>
        <v>5.4323603550944365E-2</v>
      </c>
      <c r="J43" s="30">
        <f t="shared" si="2"/>
        <v>3.6805322178076728E-2</v>
      </c>
    </row>
    <row r="44" spans="1:10" ht="15.75" customHeight="1">
      <c r="A44" s="37">
        <v>250</v>
      </c>
      <c r="B44" s="27" t="s">
        <v>405</v>
      </c>
      <c r="C44" s="28">
        <v>24</v>
      </c>
      <c r="D44" s="28">
        <v>148.9</v>
      </c>
      <c r="E44" s="28">
        <v>23.401</v>
      </c>
      <c r="F44" s="28">
        <v>1.5309999999999999</v>
      </c>
      <c r="G44" s="28">
        <v>1.823</v>
      </c>
      <c r="H44" s="29">
        <f t="shared" si="0"/>
        <v>6.5424554506217675E-2</v>
      </c>
      <c r="I44" s="30">
        <f t="shared" si="1"/>
        <v>7.7902653732746463E-2</v>
      </c>
      <c r="J44" s="30">
        <f t="shared" si="2"/>
        <v>5.2875340699055369E-2</v>
      </c>
    </row>
    <row r="45" spans="1:10" ht="15.75" customHeight="1">
      <c r="A45" s="37">
        <v>250</v>
      </c>
      <c r="B45" s="27" t="s">
        <v>406</v>
      </c>
      <c r="C45" s="28">
        <v>32</v>
      </c>
      <c r="D45" s="28">
        <v>62.2</v>
      </c>
      <c r="E45" s="28">
        <v>16.652999999999999</v>
      </c>
      <c r="F45" s="28">
        <v>0.43499999999999994</v>
      </c>
      <c r="G45" s="28">
        <v>1.177</v>
      </c>
      <c r="H45" s="29">
        <f t="shared" si="0"/>
        <v>2.6121419564042514E-2</v>
      </c>
      <c r="I45" s="30">
        <f t="shared" si="1"/>
        <v>7.0677955923857574E-2</v>
      </c>
      <c r="J45" s="30">
        <f t="shared" si="2"/>
        <v>3.9605194134008648E-2</v>
      </c>
    </row>
    <row r="46" spans="1:10" ht="15.75" customHeight="1">
      <c r="A46" s="37">
        <v>250</v>
      </c>
      <c r="B46" s="27" t="s">
        <v>407</v>
      </c>
      <c r="C46" s="28">
        <v>47</v>
      </c>
      <c r="D46" s="28">
        <v>156.19999999999999</v>
      </c>
      <c r="E46" s="28">
        <v>26.613</v>
      </c>
      <c r="F46" s="28">
        <v>0.746</v>
      </c>
      <c r="G46" s="28">
        <v>1.536</v>
      </c>
      <c r="H46" s="29">
        <f t="shared" si="0"/>
        <v>2.8031413219103445E-2</v>
      </c>
      <c r="I46" s="30">
        <f t="shared" si="1"/>
        <v>5.7716153759440877E-2</v>
      </c>
      <c r="J46" s="30">
        <f t="shared" si="2"/>
        <v>3.2454549102602766E-2</v>
      </c>
    </row>
    <row r="47" spans="1:10" ht="15.75" customHeight="1">
      <c r="A47" s="38">
        <v>100</v>
      </c>
      <c r="B47" s="27" t="s">
        <v>408</v>
      </c>
      <c r="C47" s="28">
        <v>37</v>
      </c>
      <c r="D47" s="28">
        <v>83.1</v>
      </c>
      <c r="E47" s="28">
        <v>18.347000000000001</v>
      </c>
      <c r="F47" s="28">
        <v>0.80500000000000005</v>
      </c>
      <c r="G47" s="28">
        <v>1.5329999999999999</v>
      </c>
      <c r="H47" s="29">
        <f t="shared" si="0"/>
        <v>4.3876383059900798E-2</v>
      </c>
      <c r="I47" s="30">
        <f t="shared" si="1"/>
        <v>8.3555894696680649E-2</v>
      </c>
      <c r="J47" s="30">
        <f t="shared" si="2"/>
        <v>4.8902704651786012E-2</v>
      </c>
    </row>
    <row r="48" spans="1:10" ht="15.75" customHeight="1">
      <c r="A48" s="38">
        <v>100</v>
      </c>
      <c r="B48" s="27" t="s">
        <v>409</v>
      </c>
      <c r="C48" s="28">
        <v>38</v>
      </c>
      <c r="D48" s="28">
        <v>177.6</v>
      </c>
      <c r="E48" s="28">
        <v>26.45</v>
      </c>
      <c r="F48" s="28">
        <v>1.3129999999999999</v>
      </c>
      <c r="G48" s="28">
        <v>1.855</v>
      </c>
      <c r="H48" s="29">
        <f t="shared" si="0"/>
        <v>4.9640831758034028E-2</v>
      </c>
      <c r="I48" s="30">
        <f t="shared" si="1"/>
        <v>7.0132325141776933E-2</v>
      </c>
      <c r="J48" s="30">
        <f t="shared" si="2"/>
        <v>4.3321819313818427E-2</v>
      </c>
    </row>
    <row r="49" spans="1:10" ht="15.75" customHeight="1">
      <c r="A49" s="38">
        <v>100</v>
      </c>
      <c r="B49" s="27" t="s">
        <v>410</v>
      </c>
      <c r="C49" s="28">
        <v>39</v>
      </c>
      <c r="D49" s="28">
        <v>213.3</v>
      </c>
      <c r="E49" s="28">
        <v>28.466999999999999</v>
      </c>
      <c r="F49" s="28">
        <v>0.8859999999999999</v>
      </c>
      <c r="G49" s="28">
        <v>1.4910000000000001</v>
      </c>
      <c r="H49" s="29">
        <f t="shared" si="0"/>
        <v>3.1123757333052303E-2</v>
      </c>
      <c r="I49" s="30">
        <f t="shared" si="1"/>
        <v>5.2376435873116245E-2</v>
      </c>
      <c r="J49" s="30">
        <f t="shared" si="2"/>
        <v>3.3065504972775758E-2</v>
      </c>
    </row>
    <row r="50" spans="1:10" ht="15.75" customHeight="1">
      <c r="A50" s="38">
        <v>100</v>
      </c>
      <c r="B50" s="27" t="s">
        <v>411</v>
      </c>
      <c r="C50" s="28">
        <v>40</v>
      </c>
      <c r="D50" s="28">
        <v>140.5</v>
      </c>
      <c r="E50" s="28">
        <v>23.295999999999999</v>
      </c>
      <c r="F50" s="28">
        <v>0.97</v>
      </c>
      <c r="G50" s="28">
        <v>1.891</v>
      </c>
      <c r="H50" s="29">
        <f t="shared" si="0"/>
        <v>4.1638049450549448E-2</v>
      </c>
      <c r="I50" s="30">
        <f t="shared" si="1"/>
        <v>8.117273351648352E-2</v>
      </c>
      <c r="J50" s="30">
        <f t="shared" si="2"/>
        <v>4.2277033833259377E-2</v>
      </c>
    </row>
    <row r="51" spans="1:10" ht="15.75" customHeight="1">
      <c r="A51" s="38">
        <v>100</v>
      </c>
      <c r="B51" s="27" t="s">
        <v>412</v>
      </c>
      <c r="C51" s="28">
        <v>48</v>
      </c>
      <c r="D51" s="28">
        <v>175.6</v>
      </c>
      <c r="E51" s="28">
        <v>29.774999999999999</v>
      </c>
      <c r="F51" s="28">
        <v>1.0469999999999999</v>
      </c>
      <c r="G51" s="28">
        <v>1.663</v>
      </c>
      <c r="H51" s="29">
        <f t="shared" si="0"/>
        <v>3.516372795969773E-2</v>
      </c>
      <c r="I51" s="30">
        <f t="shared" si="1"/>
        <v>5.585222502099077E-2</v>
      </c>
      <c r="J51" s="30">
        <f t="shared" si="2"/>
        <v>3.4365413245438077E-2</v>
      </c>
    </row>
  </sheetData>
  <mergeCells count="2">
    <mergeCell ref="D2:E2"/>
    <mergeCell ref="F2:J2"/>
  </mergeCells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"/>
  <sheetViews>
    <sheetView workbookViewId="0">
      <selection sqref="A1:F1"/>
    </sheetView>
  </sheetViews>
  <sheetFormatPr defaultColWidth="12.6640625" defaultRowHeight="15.75" customHeight="1"/>
  <cols>
    <col min="1" max="1" width="15.77734375" customWidth="1"/>
    <col min="2" max="2" width="30.33203125" customWidth="1"/>
    <col min="5" max="5" width="5.88671875" customWidth="1"/>
    <col min="6" max="6" width="19.109375" customWidth="1"/>
  </cols>
  <sheetData>
    <row r="1" spans="1:13" ht="15.75" customHeight="1">
      <c r="A1" s="49" t="s">
        <v>36</v>
      </c>
      <c r="B1" s="50"/>
      <c r="C1" s="50"/>
      <c r="D1" s="50"/>
      <c r="E1" s="50"/>
      <c r="F1" s="50"/>
    </row>
    <row r="2" spans="1:13" ht="15.75" customHeight="1">
      <c r="A2" s="5" t="s">
        <v>37</v>
      </c>
      <c r="B2" s="5" t="s">
        <v>38</v>
      </c>
      <c r="C2" s="5" t="s">
        <v>4</v>
      </c>
      <c r="D2" s="5" t="s">
        <v>39</v>
      </c>
      <c r="E2" s="5" t="s">
        <v>40</v>
      </c>
      <c r="F2" s="5" t="s">
        <v>41</v>
      </c>
      <c r="G2" s="5"/>
      <c r="H2" s="5"/>
      <c r="I2" s="5"/>
      <c r="J2" s="5"/>
      <c r="K2" s="5"/>
      <c r="L2" s="5"/>
      <c r="M2" s="5"/>
    </row>
    <row r="3" spans="1:13" ht="15.75" customHeight="1">
      <c r="A3" s="5" t="s">
        <v>42</v>
      </c>
      <c r="B3" s="5" t="s">
        <v>43</v>
      </c>
      <c r="C3" s="6" t="s">
        <v>13</v>
      </c>
      <c r="D3" s="5" t="s">
        <v>44</v>
      </c>
      <c r="E3" s="5" t="s">
        <v>45</v>
      </c>
      <c r="F3" s="5" t="s">
        <v>46</v>
      </c>
    </row>
    <row r="4" spans="1:13" ht="15.75" customHeight="1">
      <c r="A4" s="5" t="s">
        <v>47</v>
      </c>
      <c r="B4" s="5" t="s">
        <v>48</v>
      </c>
      <c r="C4" s="6" t="s">
        <v>8</v>
      </c>
      <c r="D4" s="5" t="s">
        <v>49</v>
      </c>
      <c r="E4" s="5" t="s">
        <v>45</v>
      </c>
      <c r="F4" s="5" t="s">
        <v>46</v>
      </c>
    </row>
    <row r="5" spans="1:13" ht="15.75" customHeight="1">
      <c r="A5" s="5" t="s">
        <v>50</v>
      </c>
      <c r="B5" s="5" t="s">
        <v>51</v>
      </c>
      <c r="C5" s="6" t="s">
        <v>8</v>
      </c>
      <c r="D5" s="5" t="s">
        <v>44</v>
      </c>
      <c r="E5" s="5" t="s">
        <v>45</v>
      </c>
      <c r="F5" s="5" t="s">
        <v>52</v>
      </c>
    </row>
    <row r="6" spans="1:13" ht="15.75" customHeight="1">
      <c r="A6" s="5" t="s">
        <v>53</v>
      </c>
      <c r="B6" s="5" t="s">
        <v>54</v>
      </c>
      <c r="C6" s="5" t="s">
        <v>55</v>
      </c>
      <c r="D6" s="5" t="s">
        <v>49</v>
      </c>
      <c r="E6" s="5" t="s">
        <v>45</v>
      </c>
      <c r="F6" s="5" t="s">
        <v>46</v>
      </c>
    </row>
    <row r="7" spans="1:13" ht="15.75" customHeight="1">
      <c r="A7" s="5" t="s">
        <v>56</v>
      </c>
      <c r="B7" s="5" t="s">
        <v>57</v>
      </c>
      <c r="C7" s="6" t="s">
        <v>8</v>
      </c>
      <c r="D7" s="5" t="s">
        <v>44</v>
      </c>
      <c r="E7" s="5" t="s">
        <v>45</v>
      </c>
      <c r="F7" s="5" t="s">
        <v>52</v>
      </c>
    </row>
    <row r="8" spans="1:13" ht="15.75" customHeight="1">
      <c r="A8" s="5" t="s">
        <v>58</v>
      </c>
      <c r="B8" s="5" t="s">
        <v>59</v>
      </c>
      <c r="C8" s="6" t="s">
        <v>13</v>
      </c>
      <c r="D8" s="5" t="s">
        <v>44</v>
      </c>
      <c r="E8" s="5" t="s">
        <v>45</v>
      </c>
      <c r="F8" s="5" t="s">
        <v>60</v>
      </c>
    </row>
    <row r="9" spans="1:13" ht="15.75" customHeight="1">
      <c r="A9" s="5" t="s">
        <v>61</v>
      </c>
      <c r="B9" s="5" t="s">
        <v>62</v>
      </c>
      <c r="C9" s="5" t="s">
        <v>55</v>
      </c>
      <c r="D9" s="5" t="s">
        <v>63</v>
      </c>
      <c r="E9" s="5" t="s">
        <v>64</v>
      </c>
      <c r="F9" s="5" t="s">
        <v>65</v>
      </c>
    </row>
    <row r="10" spans="1:13" ht="15.75" customHeight="1">
      <c r="A10" s="5" t="s">
        <v>66</v>
      </c>
      <c r="B10" s="5" t="s">
        <v>67</v>
      </c>
      <c r="C10" s="5" t="s">
        <v>55</v>
      </c>
      <c r="D10" s="5" t="s">
        <v>63</v>
      </c>
      <c r="E10" s="5" t="s">
        <v>64</v>
      </c>
      <c r="F10" s="5" t="s">
        <v>65</v>
      </c>
    </row>
    <row r="11" spans="1:13" ht="15.75" customHeight="1">
      <c r="A11" s="5" t="s">
        <v>68</v>
      </c>
      <c r="B11" s="5" t="s">
        <v>69</v>
      </c>
      <c r="C11" s="5" t="s">
        <v>55</v>
      </c>
      <c r="D11" s="5" t="s">
        <v>63</v>
      </c>
      <c r="E11" s="5" t="s">
        <v>64</v>
      </c>
      <c r="F11" s="5" t="s">
        <v>65</v>
      </c>
    </row>
    <row r="12" spans="1:13" ht="15.75" customHeight="1">
      <c r="A12" s="5" t="s">
        <v>70</v>
      </c>
      <c r="B12" s="5" t="s">
        <v>71</v>
      </c>
      <c r="C12" s="5" t="s">
        <v>55</v>
      </c>
      <c r="D12" s="5" t="s">
        <v>63</v>
      </c>
      <c r="E12" s="5" t="s">
        <v>72</v>
      </c>
      <c r="F12" s="5" t="s">
        <v>73</v>
      </c>
    </row>
    <row r="13" spans="1:13" ht="15.75" customHeight="1">
      <c r="A13" s="5" t="s">
        <v>74</v>
      </c>
      <c r="B13" s="5" t="s">
        <v>75</v>
      </c>
      <c r="C13" s="5" t="s">
        <v>55</v>
      </c>
      <c r="D13" s="5" t="s">
        <v>63</v>
      </c>
      <c r="E13" s="5" t="s">
        <v>72</v>
      </c>
      <c r="F13" s="5" t="s">
        <v>73</v>
      </c>
    </row>
  </sheetData>
  <mergeCells count="1">
    <mergeCell ref="A1:F1"/>
  </mergeCells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54"/>
  <sheetViews>
    <sheetView zoomScale="70" zoomScaleNormal="70" workbookViewId="0">
      <pane xSplit="2" ySplit="3" topLeftCell="C4" activePane="bottomRight" state="frozen"/>
      <selection pane="topRight"/>
      <selection pane="bottomLeft"/>
      <selection pane="bottomRight" activeCell="E138" sqref="E138"/>
    </sheetView>
  </sheetViews>
  <sheetFormatPr defaultColWidth="12.6640625" defaultRowHeight="15.75" customHeight="1"/>
  <cols>
    <col min="1" max="1" width="20.109375" style="19" bestFit="1" customWidth="1"/>
    <col min="2" max="2" width="24.88671875" customWidth="1"/>
    <col min="3" max="3" width="26.109375" customWidth="1"/>
    <col min="4" max="4" width="19.109375" bestFit="1" customWidth="1"/>
    <col min="7" max="7" width="11.33203125" customWidth="1"/>
    <col min="8" max="8" width="13.33203125" customWidth="1"/>
    <col min="9" max="9" width="15.6640625" customWidth="1"/>
    <col min="10" max="10" width="8" customWidth="1"/>
    <col min="11" max="11" width="12.6640625" style="71"/>
    <col min="12" max="12" width="7.44140625" customWidth="1"/>
    <col min="13" max="13" width="7.109375" customWidth="1"/>
    <col min="14" max="15" width="6.88671875" customWidth="1"/>
    <col min="16" max="16" width="7.109375" customWidth="1"/>
    <col min="17" max="17" width="7.44140625" customWidth="1"/>
    <col min="18" max="19" width="8.21875" customWidth="1"/>
    <col min="20" max="20" width="7.6640625" customWidth="1"/>
    <col min="21" max="22" width="6.88671875" customWidth="1"/>
    <col min="23" max="23" width="7.109375" customWidth="1"/>
    <col min="24" max="24" width="7.33203125" customWidth="1"/>
    <col min="25" max="25" width="8.21875" customWidth="1"/>
    <col min="26" max="26" width="7.6640625" customWidth="1"/>
    <col min="27" max="28" width="6.88671875" customWidth="1"/>
    <col min="29" max="30" width="7.109375" customWidth="1"/>
    <col min="31" max="33" width="7.44140625" customWidth="1"/>
    <col min="34" max="34" width="6.109375" customWidth="1"/>
  </cols>
  <sheetData>
    <row r="1" spans="1:34" ht="15.75" customHeight="1">
      <c r="B1" s="55"/>
      <c r="C1" s="2" t="s">
        <v>76</v>
      </c>
      <c r="D1" s="56"/>
      <c r="E1" s="58"/>
      <c r="F1" s="58"/>
      <c r="G1" s="7"/>
      <c r="H1" s="8"/>
      <c r="I1" s="7"/>
      <c r="J1" s="7"/>
      <c r="K1" s="66"/>
      <c r="L1" s="7"/>
      <c r="M1" s="1"/>
      <c r="T1" s="1"/>
      <c r="Z1" s="1"/>
      <c r="AH1" s="5"/>
    </row>
    <row r="2" spans="1:34" ht="15.75" customHeight="1">
      <c r="B2" s="56"/>
      <c r="C2" s="7"/>
      <c r="D2" s="56"/>
      <c r="E2" s="58"/>
      <c r="F2" s="58"/>
      <c r="G2" s="7"/>
      <c r="H2" s="8"/>
      <c r="I2" s="7"/>
      <c r="J2" s="7"/>
      <c r="K2" s="66"/>
      <c r="L2" s="7"/>
      <c r="M2" s="1" t="s">
        <v>77</v>
      </c>
      <c r="S2" s="9"/>
      <c r="T2" s="1" t="s">
        <v>78</v>
      </c>
      <c r="Y2" s="9"/>
      <c r="Z2" s="1" t="s">
        <v>79</v>
      </c>
      <c r="AH2" s="5" t="s">
        <v>80</v>
      </c>
    </row>
    <row r="3" spans="1:34" ht="15.75" customHeight="1">
      <c r="A3" s="59" t="s">
        <v>427</v>
      </c>
      <c r="B3" s="56" t="s">
        <v>81</v>
      </c>
      <c r="C3" s="7" t="s">
        <v>82</v>
      </c>
      <c r="D3" s="56" t="s">
        <v>83</v>
      </c>
      <c r="E3" s="58" t="s">
        <v>84</v>
      </c>
      <c r="F3" s="58" t="s">
        <v>85</v>
      </c>
      <c r="G3" s="7" t="s">
        <v>86</v>
      </c>
      <c r="H3" s="8" t="s">
        <v>87</v>
      </c>
      <c r="I3" s="7" t="s">
        <v>88</v>
      </c>
      <c r="J3" s="7" t="s">
        <v>89</v>
      </c>
      <c r="K3" s="66" t="s">
        <v>90</v>
      </c>
      <c r="L3" s="7" t="s">
        <v>39</v>
      </c>
      <c r="M3" s="5" t="s">
        <v>42</v>
      </c>
      <c r="N3" s="5" t="s">
        <v>47</v>
      </c>
      <c r="O3" s="5" t="s">
        <v>50</v>
      </c>
      <c r="P3" s="5" t="s">
        <v>53</v>
      </c>
      <c r="Q3" s="5" t="s">
        <v>56</v>
      </c>
      <c r="R3" s="5" t="s">
        <v>61</v>
      </c>
      <c r="S3" s="5" t="s">
        <v>68</v>
      </c>
      <c r="T3" s="5" t="s">
        <v>42</v>
      </c>
      <c r="U3" s="5" t="s">
        <v>47</v>
      </c>
      <c r="V3" s="5" t="s">
        <v>50</v>
      </c>
      <c r="W3" s="5" t="s">
        <v>53</v>
      </c>
      <c r="X3" s="5" t="s">
        <v>56</v>
      </c>
      <c r="Y3" s="10" t="s">
        <v>58</v>
      </c>
      <c r="Z3" s="5" t="s">
        <v>42</v>
      </c>
      <c r="AA3" s="5" t="s">
        <v>47</v>
      </c>
      <c r="AB3" s="5" t="s">
        <v>50</v>
      </c>
      <c r="AC3" s="5" t="s">
        <v>53</v>
      </c>
      <c r="AD3" s="5" t="s">
        <v>56</v>
      </c>
      <c r="AE3" s="10" t="s">
        <v>58</v>
      </c>
      <c r="AF3" s="5" t="s">
        <v>61</v>
      </c>
      <c r="AG3" s="5" t="s">
        <v>68</v>
      </c>
      <c r="AH3" s="5"/>
    </row>
    <row r="4" spans="1:34" ht="15.75" customHeight="1">
      <c r="A4" s="60" t="s">
        <v>442</v>
      </c>
      <c r="B4" s="57" t="s">
        <v>91</v>
      </c>
      <c r="C4" s="4" t="s">
        <v>92</v>
      </c>
      <c r="D4" s="4" t="s">
        <v>93</v>
      </c>
      <c r="E4" s="11">
        <v>1000</v>
      </c>
      <c r="F4" s="11" t="s">
        <v>94</v>
      </c>
      <c r="G4" s="4" t="s">
        <v>95</v>
      </c>
      <c r="H4" s="11">
        <v>2023</v>
      </c>
      <c r="I4" s="4" t="s">
        <v>96</v>
      </c>
      <c r="J4" s="4" t="s">
        <v>14</v>
      </c>
      <c r="K4" s="67" t="s">
        <v>15</v>
      </c>
      <c r="L4" s="4" t="s">
        <v>49</v>
      </c>
      <c r="M4" s="12"/>
      <c r="P4" s="12"/>
      <c r="S4" s="9"/>
      <c r="T4" s="12"/>
      <c r="W4" s="12"/>
      <c r="Y4" s="9"/>
      <c r="Z4" s="12"/>
      <c r="AE4" s="12"/>
      <c r="AH4" s="61">
        <v>675</v>
      </c>
    </row>
    <row r="5" spans="1:34" ht="15.75" customHeight="1">
      <c r="A5" s="60" t="s">
        <v>443</v>
      </c>
      <c r="B5" s="57" t="s">
        <v>97</v>
      </c>
      <c r="C5" s="4" t="s">
        <v>92</v>
      </c>
      <c r="D5" s="4" t="s">
        <v>98</v>
      </c>
      <c r="E5" s="11">
        <v>1000</v>
      </c>
      <c r="F5" s="11" t="s">
        <v>94</v>
      </c>
      <c r="G5" s="4" t="s">
        <v>95</v>
      </c>
      <c r="H5" s="11">
        <v>2023</v>
      </c>
      <c r="I5" s="4" t="s">
        <v>96</v>
      </c>
      <c r="J5" s="4" t="s">
        <v>14</v>
      </c>
      <c r="K5" s="67" t="s">
        <v>15</v>
      </c>
      <c r="L5" s="4" t="s">
        <v>49</v>
      </c>
      <c r="M5" s="12"/>
      <c r="P5" s="12"/>
      <c r="S5" s="9"/>
      <c r="T5" s="12"/>
      <c r="W5" s="12"/>
      <c r="Y5" s="9"/>
      <c r="Z5" s="12"/>
      <c r="AE5" s="12"/>
      <c r="AH5" s="61">
        <v>656</v>
      </c>
    </row>
    <row r="6" spans="1:34" ht="15.75" customHeight="1">
      <c r="A6" s="60" t="s">
        <v>444</v>
      </c>
      <c r="B6" s="57" t="s">
        <v>99</v>
      </c>
      <c r="C6" s="4" t="s">
        <v>92</v>
      </c>
      <c r="D6" s="4" t="s">
        <v>100</v>
      </c>
      <c r="E6" s="11">
        <v>1000</v>
      </c>
      <c r="F6" s="11" t="s">
        <v>94</v>
      </c>
      <c r="G6" s="4" t="s">
        <v>95</v>
      </c>
      <c r="H6" s="11">
        <v>2023</v>
      </c>
      <c r="I6" s="4" t="s">
        <v>96</v>
      </c>
      <c r="J6" s="4" t="s">
        <v>14</v>
      </c>
      <c r="K6" s="67" t="s">
        <v>15</v>
      </c>
      <c r="L6" s="4" t="s">
        <v>49</v>
      </c>
      <c r="M6" s="12"/>
      <c r="P6" s="12"/>
      <c r="S6" s="9"/>
      <c r="T6" s="12"/>
      <c r="W6" s="12"/>
      <c r="Y6" s="9"/>
      <c r="Z6" s="12"/>
      <c r="AC6" s="12"/>
      <c r="AE6" s="12"/>
      <c r="AH6" s="61">
        <v>834</v>
      </c>
    </row>
    <row r="7" spans="1:34" ht="15.75" customHeight="1">
      <c r="A7" s="60" t="s">
        <v>445</v>
      </c>
      <c r="B7" s="57" t="s">
        <v>101</v>
      </c>
      <c r="C7" s="4" t="s">
        <v>92</v>
      </c>
      <c r="D7" s="4" t="s">
        <v>102</v>
      </c>
      <c r="E7" s="11">
        <v>1000</v>
      </c>
      <c r="F7" s="11" t="s">
        <v>94</v>
      </c>
      <c r="G7" s="4" t="s">
        <v>95</v>
      </c>
      <c r="H7" s="11">
        <v>2023</v>
      </c>
      <c r="I7" s="4" t="s">
        <v>96</v>
      </c>
      <c r="J7" s="4" t="s">
        <v>14</v>
      </c>
      <c r="K7" s="67" t="s">
        <v>15</v>
      </c>
      <c r="L7" s="4" t="s">
        <v>49</v>
      </c>
      <c r="M7" s="12"/>
      <c r="P7" s="12"/>
      <c r="S7" s="9"/>
      <c r="T7" s="12"/>
      <c r="W7" s="12"/>
      <c r="Y7" s="9"/>
      <c r="Z7" s="12"/>
      <c r="AC7" s="12"/>
      <c r="AE7" s="12"/>
      <c r="AH7" s="61">
        <v>804</v>
      </c>
    </row>
    <row r="8" spans="1:34" ht="15.75" customHeight="1">
      <c r="A8" s="60" t="s">
        <v>446</v>
      </c>
      <c r="B8" s="57" t="s">
        <v>103</v>
      </c>
      <c r="C8" s="4" t="s">
        <v>92</v>
      </c>
      <c r="D8" s="4" t="s">
        <v>104</v>
      </c>
      <c r="E8" s="11">
        <v>1000</v>
      </c>
      <c r="F8" s="11" t="s">
        <v>94</v>
      </c>
      <c r="G8" s="4" t="s">
        <v>95</v>
      </c>
      <c r="H8" s="11">
        <v>2023</v>
      </c>
      <c r="I8" s="4" t="s">
        <v>96</v>
      </c>
      <c r="J8" s="4" t="s">
        <v>14</v>
      </c>
      <c r="K8" s="67" t="s">
        <v>15</v>
      </c>
      <c r="L8" s="4" t="s">
        <v>49</v>
      </c>
      <c r="M8" s="12"/>
      <c r="P8" s="12"/>
      <c r="S8" s="9"/>
      <c r="Y8" s="9"/>
      <c r="Z8" s="12"/>
      <c r="AC8" s="12"/>
      <c r="AH8" s="61">
        <v>851</v>
      </c>
    </row>
    <row r="9" spans="1:34" ht="15.75" customHeight="1">
      <c r="A9" s="63" t="s">
        <v>586</v>
      </c>
      <c r="B9" s="57" t="s">
        <v>105</v>
      </c>
      <c r="C9" s="4" t="s">
        <v>106</v>
      </c>
      <c r="D9" s="4" t="s">
        <v>107</v>
      </c>
      <c r="E9" s="11">
        <v>1000</v>
      </c>
      <c r="F9" s="11" t="s">
        <v>94</v>
      </c>
      <c r="G9" s="4" t="s">
        <v>95</v>
      </c>
      <c r="H9" s="11">
        <v>2023</v>
      </c>
      <c r="I9" s="4" t="s">
        <v>96</v>
      </c>
      <c r="J9" s="4" t="s">
        <v>14</v>
      </c>
      <c r="K9" s="67" t="s">
        <v>15</v>
      </c>
      <c r="L9" s="4" t="s">
        <v>49</v>
      </c>
      <c r="N9" s="12"/>
      <c r="P9" s="12"/>
      <c r="S9" s="9"/>
      <c r="V9" s="12"/>
      <c r="X9" s="12"/>
      <c r="Y9" s="9"/>
      <c r="AA9" s="12"/>
      <c r="AB9" s="12"/>
      <c r="AC9" s="12"/>
      <c r="AD9" s="12"/>
      <c r="AH9" s="61">
        <v>879</v>
      </c>
    </row>
    <row r="10" spans="1:34" ht="15.75" customHeight="1">
      <c r="A10" s="63" t="s">
        <v>587</v>
      </c>
      <c r="B10" s="57" t="s">
        <v>108</v>
      </c>
      <c r="C10" s="4" t="s">
        <v>106</v>
      </c>
      <c r="D10" s="4" t="s">
        <v>109</v>
      </c>
      <c r="E10" s="11">
        <v>550</v>
      </c>
      <c r="F10" s="11" t="s">
        <v>94</v>
      </c>
      <c r="G10" s="4" t="s">
        <v>95</v>
      </c>
      <c r="H10" s="11">
        <v>2023</v>
      </c>
      <c r="I10" s="4" t="s">
        <v>96</v>
      </c>
      <c r="J10" s="4" t="s">
        <v>14</v>
      </c>
      <c r="K10" s="67" t="s">
        <v>16</v>
      </c>
      <c r="L10" s="4" t="s">
        <v>49</v>
      </c>
      <c r="N10" s="12"/>
      <c r="P10" s="12"/>
      <c r="S10" s="9"/>
      <c r="Y10" s="9"/>
      <c r="AA10" s="12"/>
      <c r="AC10" s="12"/>
      <c r="AH10" s="61">
        <v>889</v>
      </c>
    </row>
    <row r="11" spans="1:34" ht="15.75" customHeight="1">
      <c r="A11" s="60" t="s">
        <v>447</v>
      </c>
      <c r="B11" s="57" t="s">
        <v>110</v>
      </c>
      <c r="C11" s="4" t="s">
        <v>92</v>
      </c>
      <c r="D11" s="4" t="s">
        <v>111</v>
      </c>
      <c r="E11" s="11">
        <v>150</v>
      </c>
      <c r="F11" s="11" t="s">
        <v>94</v>
      </c>
      <c r="G11" s="4" t="s">
        <v>95</v>
      </c>
      <c r="H11" s="11">
        <v>2023</v>
      </c>
      <c r="I11" s="4" t="s">
        <v>96</v>
      </c>
      <c r="J11" s="4" t="s">
        <v>14</v>
      </c>
      <c r="K11" s="67" t="s">
        <v>17</v>
      </c>
      <c r="L11" s="4" t="s">
        <v>49</v>
      </c>
      <c r="M11" s="12"/>
      <c r="P11" s="12"/>
      <c r="S11" s="9"/>
      <c r="T11" s="12"/>
      <c r="W11" s="12"/>
      <c r="Y11" s="9"/>
      <c r="Z11" s="12"/>
      <c r="AC11" s="12"/>
      <c r="AH11" s="61">
        <v>855</v>
      </c>
    </row>
    <row r="12" spans="1:34" ht="15.75" customHeight="1">
      <c r="A12" s="60" t="s">
        <v>448</v>
      </c>
      <c r="B12" s="57" t="s">
        <v>112</v>
      </c>
      <c r="C12" s="4" t="s">
        <v>92</v>
      </c>
      <c r="D12" s="4" t="s">
        <v>113</v>
      </c>
      <c r="E12" s="11">
        <v>150</v>
      </c>
      <c r="F12" s="11" t="s">
        <v>94</v>
      </c>
      <c r="G12" s="4" t="s">
        <v>95</v>
      </c>
      <c r="H12" s="11">
        <v>2023</v>
      </c>
      <c r="I12" s="4" t="s">
        <v>96</v>
      </c>
      <c r="J12" s="4" t="s">
        <v>14</v>
      </c>
      <c r="K12" s="67" t="s">
        <v>17</v>
      </c>
      <c r="L12" s="4" t="s">
        <v>49</v>
      </c>
      <c r="M12" s="12"/>
      <c r="P12" s="12"/>
      <c r="S12" s="9"/>
      <c r="Y12" s="9"/>
      <c r="Z12" s="12"/>
      <c r="AC12" s="12"/>
      <c r="AH12" s="61">
        <v>842</v>
      </c>
    </row>
    <row r="13" spans="1:34" ht="15.75" customHeight="1">
      <c r="A13" s="64" t="s">
        <v>449</v>
      </c>
      <c r="B13" s="57" t="s">
        <v>114</v>
      </c>
      <c r="C13" s="4" t="s">
        <v>92</v>
      </c>
      <c r="D13" s="4" t="s">
        <v>115</v>
      </c>
      <c r="E13" s="11">
        <v>150</v>
      </c>
      <c r="F13" s="11" t="s">
        <v>94</v>
      </c>
      <c r="G13" s="4" t="s">
        <v>95</v>
      </c>
      <c r="H13" s="11">
        <v>2023</v>
      </c>
      <c r="I13" s="4" t="s">
        <v>96</v>
      </c>
      <c r="J13" s="4" t="s">
        <v>14</v>
      </c>
      <c r="K13" s="67" t="s">
        <v>17</v>
      </c>
      <c r="L13" s="4" t="s">
        <v>49</v>
      </c>
      <c r="M13" s="12"/>
      <c r="P13" s="12"/>
      <c r="S13" s="9"/>
      <c r="T13" s="12"/>
      <c r="Y13" s="13"/>
      <c r="Z13" s="12"/>
      <c r="AE13" s="12"/>
      <c r="AH13" s="61">
        <v>674</v>
      </c>
    </row>
    <row r="14" spans="1:34" ht="15.75" customHeight="1">
      <c r="A14" s="64" t="s">
        <v>450</v>
      </c>
      <c r="B14" s="57" t="s">
        <v>116</v>
      </c>
      <c r="C14" s="4" t="s">
        <v>92</v>
      </c>
      <c r="D14" s="4" t="s">
        <v>117</v>
      </c>
      <c r="E14" s="11">
        <v>150</v>
      </c>
      <c r="F14" s="11" t="s">
        <v>94</v>
      </c>
      <c r="G14" s="4" t="s">
        <v>95</v>
      </c>
      <c r="H14" s="11">
        <v>2023</v>
      </c>
      <c r="I14" s="4" t="s">
        <v>96</v>
      </c>
      <c r="J14" s="4" t="s">
        <v>14</v>
      </c>
      <c r="K14" s="67" t="s">
        <v>17</v>
      </c>
      <c r="L14" s="4" t="s">
        <v>49</v>
      </c>
      <c r="M14" s="12"/>
      <c r="P14" s="12"/>
      <c r="S14" s="9"/>
      <c r="T14" s="12"/>
      <c r="Y14" s="13"/>
      <c r="Z14" s="12"/>
      <c r="AE14" s="12"/>
      <c r="AH14" s="61">
        <v>674</v>
      </c>
    </row>
    <row r="15" spans="1:34" ht="15.75" customHeight="1">
      <c r="A15" s="62" t="s">
        <v>588</v>
      </c>
      <c r="B15" s="57" t="s">
        <v>118</v>
      </c>
      <c r="C15" s="4" t="s">
        <v>106</v>
      </c>
      <c r="D15" s="4" t="s">
        <v>119</v>
      </c>
      <c r="E15" s="11">
        <v>150</v>
      </c>
      <c r="F15" s="11" t="s">
        <v>94</v>
      </c>
      <c r="G15" s="4" t="s">
        <v>95</v>
      </c>
      <c r="H15" s="11">
        <v>2023</v>
      </c>
      <c r="I15" s="4" t="s">
        <v>96</v>
      </c>
      <c r="J15" s="4" t="s">
        <v>14</v>
      </c>
      <c r="K15" s="67" t="s">
        <v>17</v>
      </c>
      <c r="L15" s="4" t="s">
        <v>49</v>
      </c>
      <c r="N15" s="12"/>
      <c r="P15" s="12"/>
      <c r="S15" s="9"/>
      <c r="Y15" s="9"/>
      <c r="AA15" s="12"/>
      <c r="AC15" s="12"/>
      <c r="AH15" s="61">
        <v>881</v>
      </c>
    </row>
    <row r="16" spans="1:34" ht="15.75" customHeight="1">
      <c r="A16" s="62" t="s">
        <v>589</v>
      </c>
      <c r="B16" s="57" t="s">
        <v>120</v>
      </c>
      <c r="C16" s="4" t="s">
        <v>106</v>
      </c>
      <c r="D16" s="4" t="s">
        <v>121</v>
      </c>
      <c r="E16" s="11">
        <v>150</v>
      </c>
      <c r="F16" s="11" t="s">
        <v>94</v>
      </c>
      <c r="G16" s="4" t="s">
        <v>95</v>
      </c>
      <c r="H16" s="11">
        <v>2023</v>
      </c>
      <c r="I16" s="4" t="s">
        <v>96</v>
      </c>
      <c r="J16" s="4" t="s">
        <v>14</v>
      </c>
      <c r="K16" s="67" t="s">
        <v>17</v>
      </c>
      <c r="L16" s="4" t="s">
        <v>49</v>
      </c>
      <c r="N16" s="12"/>
      <c r="P16" s="12"/>
      <c r="S16" s="9"/>
      <c r="Y16" s="9"/>
      <c r="AA16" s="12"/>
      <c r="AC16" s="12"/>
      <c r="AH16" s="61">
        <v>889</v>
      </c>
    </row>
    <row r="17" spans="1:34" ht="15.75" customHeight="1">
      <c r="A17" s="62" t="s">
        <v>590</v>
      </c>
      <c r="B17" s="57" t="s">
        <v>122</v>
      </c>
      <c r="C17" s="4" t="s">
        <v>106</v>
      </c>
      <c r="D17" s="4" t="s">
        <v>123</v>
      </c>
      <c r="E17" s="11">
        <v>150</v>
      </c>
      <c r="F17" s="11" t="s">
        <v>94</v>
      </c>
      <c r="G17" s="4" t="s">
        <v>95</v>
      </c>
      <c r="H17" s="11">
        <v>2023</v>
      </c>
      <c r="I17" s="4" t="s">
        <v>96</v>
      </c>
      <c r="J17" s="4" t="s">
        <v>14</v>
      </c>
      <c r="K17" s="67" t="s">
        <v>17</v>
      </c>
      <c r="L17" s="4" t="s">
        <v>49</v>
      </c>
      <c r="N17" s="12"/>
      <c r="P17" s="12"/>
      <c r="S17" s="9"/>
      <c r="T17" s="14"/>
      <c r="Y17" s="9"/>
      <c r="AA17" s="12"/>
      <c r="AC17" s="12"/>
      <c r="AH17" s="61">
        <v>883</v>
      </c>
    </row>
    <row r="18" spans="1:34" ht="15.75" customHeight="1">
      <c r="A18" s="63" t="s">
        <v>591</v>
      </c>
      <c r="B18" s="4" t="s">
        <v>124</v>
      </c>
      <c r="C18" s="4" t="s">
        <v>106</v>
      </c>
      <c r="D18" s="4" t="s">
        <v>125</v>
      </c>
      <c r="E18" s="11">
        <v>150</v>
      </c>
      <c r="F18" s="11" t="s">
        <v>94</v>
      </c>
      <c r="G18" s="4" t="s">
        <v>126</v>
      </c>
      <c r="H18" s="11">
        <v>2020</v>
      </c>
      <c r="I18" s="4" t="s">
        <v>96</v>
      </c>
      <c r="J18" s="4" t="s">
        <v>18</v>
      </c>
      <c r="K18" s="67" t="s">
        <v>19</v>
      </c>
      <c r="L18" s="4" t="s">
        <v>49</v>
      </c>
      <c r="N18" s="12"/>
      <c r="P18" s="12"/>
      <c r="T18" s="14"/>
      <c r="Y18" s="9"/>
      <c r="AA18" s="12"/>
      <c r="AC18" s="12"/>
      <c r="AH18" s="71">
        <v>888</v>
      </c>
    </row>
    <row r="19" spans="1:34" ht="15.75" customHeight="1">
      <c r="A19" s="63" t="s">
        <v>592</v>
      </c>
      <c r="B19" s="4" t="s">
        <v>127</v>
      </c>
      <c r="C19" s="4" t="s">
        <v>106</v>
      </c>
      <c r="D19" s="4" t="s">
        <v>128</v>
      </c>
      <c r="E19" s="11">
        <v>150</v>
      </c>
      <c r="F19" s="11" t="s">
        <v>94</v>
      </c>
      <c r="G19" s="4" t="s">
        <v>126</v>
      </c>
      <c r="H19" s="11">
        <v>2020</v>
      </c>
      <c r="I19" s="4" t="s">
        <v>96</v>
      </c>
      <c r="J19" s="4" t="s">
        <v>18</v>
      </c>
      <c r="K19" s="67" t="s">
        <v>19</v>
      </c>
      <c r="L19" s="4" t="s">
        <v>49</v>
      </c>
      <c r="N19" s="12"/>
      <c r="P19" s="12"/>
      <c r="T19" s="14"/>
      <c r="Y19" s="9"/>
      <c r="AA19" s="12"/>
      <c r="AC19" s="12"/>
      <c r="AH19" s="61">
        <v>890</v>
      </c>
    </row>
    <row r="20" spans="1:34" ht="15.75" customHeight="1">
      <c r="A20" s="63" t="s">
        <v>593</v>
      </c>
      <c r="B20" s="4" t="s">
        <v>129</v>
      </c>
      <c r="C20" s="4" t="s">
        <v>106</v>
      </c>
      <c r="D20" s="4" t="s">
        <v>130</v>
      </c>
      <c r="E20" s="11">
        <v>150</v>
      </c>
      <c r="F20" s="11" t="s">
        <v>94</v>
      </c>
      <c r="G20" s="4" t="s">
        <v>126</v>
      </c>
      <c r="H20" s="11">
        <v>2020</v>
      </c>
      <c r="I20" s="4" t="s">
        <v>96</v>
      </c>
      <c r="J20" s="4" t="s">
        <v>18</v>
      </c>
      <c r="K20" s="67" t="s">
        <v>19</v>
      </c>
      <c r="L20" s="4" t="s">
        <v>49</v>
      </c>
      <c r="N20" s="12"/>
      <c r="P20" s="12"/>
      <c r="T20" s="14"/>
      <c r="Y20" s="9"/>
      <c r="AA20" s="12"/>
      <c r="AC20" s="12"/>
      <c r="AH20" s="61">
        <v>844</v>
      </c>
    </row>
    <row r="21" spans="1:34" ht="15.75" customHeight="1">
      <c r="A21" s="63" t="s">
        <v>594</v>
      </c>
      <c r="B21" s="4" t="s">
        <v>131</v>
      </c>
      <c r="C21" s="4" t="s">
        <v>106</v>
      </c>
      <c r="D21" s="4" t="s">
        <v>132</v>
      </c>
      <c r="E21" s="11">
        <v>150</v>
      </c>
      <c r="F21" s="11" t="s">
        <v>94</v>
      </c>
      <c r="G21" s="4" t="s">
        <v>126</v>
      </c>
      <c r="H21" s="11">
        <v>2020</v>
      </c>
      <c r="I21" s="4" t="s">
        <v>96</v>
      </c>
      <c r="J21" s="4" t="s">
        <v>18</v>
      </c>
      <c r="K21" s="67" t="s">
        <v>19</v>
      </c>
      <c r="L21" s="4" t="s">
        <v>49</v>
      </c>
      <c r="N21" s="12"/>
      <c r="P21" s="12"/>
      <c r="T21" s="14"/>
      <c r="Y21" s="9"/>
      <c r="AA21" s="12"/>
      <c r="AC21" s="12"/>
      <c r="AH21" s="61">
        <v>889</v>
      </c>
    </row>
    <row r="22" spans="1:34" ht="15.75" customHeight="1">
      <c r="A22" s="63" t="s">
        <v>595</v>
      </c>
      <c r="B22" s="4" t="s">
        <v>133</v>
      </c>
      <c r="C22" s="4" t="s">
        <v>106</v>
      </c>
      <c r="D22" s="4" t="s">
        <v>134</v>
      </c>
      <c r="E22" s="11">
        <v>300</v>
      </c>
      <c r="F22" s="11" t="s">
        <v>94</v>
      </c>
      <c r="G22" s="4" t="s">
        <v>126</v>
      </c>
      <c r="H22" s="11">
        <v>2020</v>
      </c>
      <c r="I22" s="4" t="s">
        <v>96</v>
      </c>
      <c r="J22" s="4" t="s">
        <v>18</v>
      </c>
      <c r="K22" s="67" t="s">
        <v>20</v>
      </c>
      <c r="L22" s="4" t="s">
        <v>49</v>
      </c>
      <c r="N22" s="12"/>
      <c r="P22" s="12"/>
      <c r="T22" s="14"/>
      <c r="Y22" s="9"/>
      <c r="AA22" s="12"/>
      <c r="AC22" s="12"/>
      <c r="AH22" s="61">
        <v>889</v>
      </c>
    </row>
    <row r="23" spans="1:34" ht="15.75" customHeight="1">
      <c r="A23" s="63" t="s">
        <v>596</v>
      </c>
      <c r="B23" s="4" t="s">
        <v>135</v>
      </c>
      <c r="C23" s="4" t="s">
        <v>106</v>
      </c>
      <c r="D23" s="4" t="s">
        <v>136</v>
      </c>
      <c r="E23" s="11">
        <v>300</v>
      </c>
      <c r="F23" s="11" t="s">
        <v>94</v>
      </c>
      <c r="G23" s="4" t="s">
        <v>126</v>
      </c>
      <c r="H23" s="11">
        <v>2020</v>
      </c>
      <c r="I23" s="4" t="s">
        <v>96</v>
      </c>
      <c r="J23" s="4" t="s">
        <v>18</v>
      </c>
      <c r="K23" s="67" t="s">
        <v>20</v>
      </c>
      <c r="L23" s="4" t="s">
        <v>49</v>
      </c>
      <c r="N23" s="12"/>
      <c r="P23" s="12"/>
      <c r="T23" s="14"/>
      <c r="Y23" s="9"/>
      <c r="AA23" s="12"/>
      <c r="AC23" s="12"/>
      <c r="AH23" s="61">
        <v>889</v>
      </c>
    </row>
    <row r="24" spans="1:34" ht="15.75" customHeight="1">
      <c r="A24" s="63" t="s">
        <v>597</v>
      </c>
      <c r="B24" s="4" t="s">
        <v>137</v>
      </c>
      <c r="C24" s="4" t="s">
        <v>106</v>
      </c>
      <c r="D24" s="4" t="s">
        <v>138</v>
      </c>
      <c r="E24" s="11">
        <v>300</v>
      </c>
      <c r="F24" s="11" t="s">
        <v>94</v>
      </c>
      <c r="G24" s="4" t="s">
        <v>126</v>
      </c>
      <c r="H24" s="11">
        <v>2020</v>
      </c>
      <c r="I24" s="4" t="s">
        <v>96</v>
      </c>
      <c r="J24" s="4" t="s">
        <v>18</v>
      </c>
      <c r="K24" s="67" t="s">
        <v>20</v>
      </c>
      <c r="L24" s="4" t="s">
        <v>49</v>
      </c>
      <c r="N24" s="12"/>
      <c r="P24" s="12"/>
      <c r="T24" s="14"/>
      <c r="Y24" s="9"/>
      <c r="AA24" s="12"/>
      <c r="AC24" s="12"/>
      <c r="AH24" s="61">
        <v>889</v>
      </c>
    </row>
    <row r="25" spans="1:34" ht="15.75" customHeight="1">
      <c r="A25" s="63" t="s">
        <v>598</v>
      </c>
      <c r="B25" s="4" t="s">
        <v>139</v>
      </c>
      <c r="C25" s="4" t="s">
        <v>106</v>
      </c>
      <c r="D25" s="4" t="s">
        <v>140</v>
      </c>
      <c r="E25" s="11">
        <v>300</v>
      </c>
      <c r="F25" s="11" t="s">
        <v>94</v>
      </c>
      <c r="G25" s="4" t="s">
        <v>126</v>
      </c>
      <c r="H25" s="11">
        <v>2020</v>
      </c>
      <c r="I25" s="4" t="s">
        <v>96</v>
      </c>
      <c r="J25" s="4" t="s">
        <v>18</v>
      </c>
      <c r="K25" s="67" t="s">
        <v>20</v>
      </c>
      <c r="L25" s="4" t="s">
        <v>49</v>
      </c>
      <c r="N25" s="12"/>
      <c r="P25" s="12"/>
      <c r="T25" s="14"/>
      <c r="Y25" s="9"/>
      <c r="AA25" s="12"/>
      <c r="AC25" s="12"/>
      <c r="AH25" s="61">
        <v>887</v>
      </c>
    </row>
    <row r="26" spans="1:34" ht="15.75" customHeight="1">
      <c r="A26" s="63" t="s">
        <v>599</v>
      </c>
      <c r="B26" s="4" t="s">
        <v>141</v>
      </c>
      <c r="C26" s="4" t="s">
        <v>106</v>
      </c>
      <c r="D26" s="4" t="s">
        <v>142</v>
      </c>
      <c r="E26" s="11">
        <v>750</v>
      </c>
      <c r="F26" s="11" t="s">
        <v>94</v>
      </c>
      <c r="G26" s="4" t="s">
        <v>126</v>
      </c>
      <c r="H26" s="11">
        <v>2020</v>
      </c>
      <c r="I26" s="4" t="s">
        <v>96</v>
      </c>
      <c r="J26" s="4" t="s">
        <v>18</v>
      </c>
      <c r="K26" s="67" t="s">
        <v>21</v>
      </c>
      <c r="L26" s="4" t="s">
        <v>49</v>
      </c>
      <c r="N26" s="12"/>
      <c r="P26" s="12"/>
      <c r="T26" s="14"/>
      <c r="Y26" s="9"/>
      <c r="AA26" s="12"/>
      <c r="AC26" s="12"/>
      <c r="AH26" s="61">
        <v>887</v>
      </c>
    </row>
    <row r="27" spans="1:34" ht="15.75" customHeight="1">
      <c r="A27" s="64" t="s">
        <v>456</v>
      </c>
      <c r="B27" s="4" t="s">
        <v>143</v>
      </c>
      <c r="C27" s="4" t="s">
        <v>92</v>
      </c>
      <c r="D27" s="4" t="s">
        <v>144</v>
      </c>
      <c r="E27" s="11">
        <v>750</v>
      </c>
      <c r="F27" s="11" t="s">
        <v>94</v>
      </c>
      <c r="G27" s="4" t="s">
        <v>126</v>
      </c>
      <c r="H27" s="11">
        <v>2020</v>
      </c>
      <c r="I27" s="4" t="s">
        <v>96</v>
      </c>
      <c r="J27" s="4" t="s">
        <v>18</v>
      </c>
      <c r="K27" s="67" t="s">
        <v>21</v>
      </c>
      <c r="L27" s="4" t="s">
        <v>49</v>
      </c>
      <c r="M27" s="12"/>
      <c r="P27" s="12"/>
      <c r="T27" s="14"/>
      <c r="Y27" s="9"/>
      <c r="Z27" s="12"/>
      <c r="AC27" s="12"/>
      <c r="AH27" s="61">
        <v>845</v>
      </c>
    </row>
    <row r="28" spans="1:34" ht="15.75" customHeight="1">
      <c r="A28" s="64" t="s">
        <v>457</v>
      </c>
      <c r="B28" s="4" t="s">
        <v>145</v>
      </c>
      <c r="C28" s="4" t="s">
        <v>92</v>
      </c>
      <c r="D28" s="4" t="s">
        <v>146</v>
      </c>
      <c r="E28" s="11">
        <v>750</v>
      </c>
      <c r="F28" s="11" t="s">
        <v>94</v>
      </c>
      <c r="G28" s="4" t="s">
        <v>126</v>
      </c>
      <c r="H28" s="11">
        <v>2020</v>
      </c>
      <c r="I28" s="4" t="s">
        <v>96</v>
      </c>
      <c r="J28" s="4" t="s">
        <v>18</v>
      </c>
      <c r="K28" s="67" t="s">
        <v>21</v>
      </c>
      <c r="L28" s="4" t="s">
        <v>49</v>
      </c>
      <c r="M28" s="12"/>
      <c r="P28" s="12"/>
      <c r="T28" s="14"/>
      <c r="Y28" s="9"/>
      <c r="Z28" s="12"/>
      <c r="AC28" s="12"/>
      <c r="AH28" s="61">
        <v>840</v>
      </c>
    </row>
    <row r="29" spans="1:34" ht="15.75" customHeight="1">
      <c r="A29" s="64" t="s">
        <v>458</v>
      </c>
      <c r="B29" s="4" t="s">
        <v>147</v>
      </c>
      <c r="C29" s="4" t="s">
        <v>92</v>
      </c>
      <c r="D29" s="4" t="s">
        <v>148</v>
      </c>
      <c r="E29" s="11">
        <v>750</v>
      </c>
      <c r="F29" s="11" t="s">
        <v>94</v>
      </c>
      <c r="G29" s="4" t="s">
        <v>126</v>
      </c>
      <c r="H29" s="11">
        <v>2020</v>
      </c>
      <c r="I29" s="4" t="s">
        <v>96</v>
      </c>
      <c r="J29" s="4" t="s">
        <v>18</v>
      </c>
      <c r="K29" s="67" t="s">
        <v>21</v>
      </c>
      <c r="L29" s="4" t="s">
        <v>49</v>
      </c>
      <c r="M29" s="12"/>
      <c r="P29" s="12"/>
      <c r="T29" s="14"/>
      <c r="Y29" s="9"/>
      <c r="Z29" s="12"/>
      <c r="AC29" s="12"/>
      <c r="AH29" s="61">
        <v>836</v>
      </c>
    </row>
    <row r="30" spans="1:34" ht="15.75" customHeight="1">
      <c r="A30" s="64" t="s">
        <v>459</v>
      </c>
      <c r="B30" s="4" t="s">
        <v>149</v>
      </c>
      <c r="C30" s="4" t="s">
        <v>92</v>
      </c>
      <c r="D30" s="4" t="s">
        <v>150</v>
      </c>
      <c r="E30" s="11">
        <v>300</v>
      </c>
      <c r="F30" s="11" t="s">
        <v>94</v>
      </c>
      <c r="G30" s="4" t="s">
        <v>126</v>
      </c>
      <c r="H30" s="11">
        <v>2020</v>
      </c>
      <c r="I30" s="4" t="s">
        <v>96</v>
      </c>
      <c r="J30" s="4" t="s">
        <v>18</v>
      </c>
      <c r="K30" s="67" t="s">
        <v>20</v>
      </c>
      <c r="L30" s="4" t="s">
        <v>49</v>
      </c>
      <c r="M30" s="12"/>
      <c r="P30" s="12"/>
      <c r="T30" s="14"/>
      <c r="Y30" s="9"/>
      <c r="Z30" s="12"/>
      <c r="AC30" s="12"/>
      <c r="AH30" s="61">
        <v>837</v>
      </c>
    </row>
    <row r="31" spans="1:34" ht="15.75" customHeight="1">
      <c r="A31" s="64" t="s">
        <v>460</v>
      </c>
      <c r="B31" s="4" t="s">
        <v>151</v>
      </c>
      <c r="C31" s="4" t="s">
        <v>92</v>
      </c>
      <c r="D31" s="4" t="s">
        <v>152</v>
      </c>
      <c r="E31" s="11">
        <v>300</v>
      </c>
      <c r="F31" s="11" t="s">
        <v>94</v>
      </c>
      <c r="G31" s="4" t="s">
        <v>126</v>
      </c>
      <c r="H31" s="11">
        <v>2020</v>
      </c>
      <c r="I31" s="4" t="s">
        <v>96</v>
      </c>
      <c r="J31" s="4" t="s">
        <v>18</v>
      </c>
      <c r="K31" s="67" t="s">
        <v>20</v>
      </c>
      <c r="L31" s="4" t="s">
        <v>49</v>
      </c>
      <c r="M31" s="12"/>
      <c r="P31" s="12"/>
      <c r="T31" s="15"/>
      <c r="W31" s="12"/>
      <c r="Y31" s="9"/>
      <c r="Z31" s="12"/>
      <c r="AE31" s="12"/>
      <c r="AH31" s="71">
        <v>671</v>
      </c>
    </row>
    <row r="32" spans="1:34" ht="15.75" customHeight="1">
      <c r="A32" s="64" t="s">
        <v>461</v>
      </c>
      <c r="B32" s="4" t="s">
        <v>153</v>
      </c>
      <c r="C32" s="4" t="s">
        <v>92</v>
      </c>
      <c r="D32" s="4" t="s">
        <v>154</v>
      </c>
      <c r="E32" s="11">
        <v>300</v>
      </c>
      <c r="F32" s="11" t="s">
        <v>94</v>
      </c>
      <c r="G32" s="4" t="s">
        <v>126</v>
      </c>
      <c r="H32" s="11">
        <v>2020</v>
      </c>
      <c r="I32" s="4" t="s">
        <v>96</v>
      </c>
      <c r="J32" s="4" t="s">
        <v>18</v>
      </c>
      <c r="K32" s="67" t="s">
        <v>20</v>
      </c>
      <c r="L32" s="4" t="s">
        <v>49</v>
      </c>
      <c r="M32" s="12"/>
      <c r="P32" s="12"/>
      <c r="T32" s="14"/>
      <c r="Y32" s="9"/>
      <c r="Z32" s="12"/>
      <c r="AC32" s="12"/>
      <c r="AH32" s="61">
        <v>840</v>
      </c>
    </row>
    <row r="33" spans="1:34" ht="15.75" customHeight="1">
      <c r="A33" s="64" t="s">
        <v>462</v>
      </c>
      <c r="B33" s="4" t="s">
        <v>155</v>
      </c>
      <c r="C33" s="4" t="s">
        <v>92</v>
      </c>
      <c r="D33" s="4" t="s">
        <v>156</v>
      </c>
      <c r="E33" s="11">
        <v>300</v>
      </c>
      <c r="F33" s="11" t="s">
        <v>94</v>
      </c>
      <c r="G33" s="4" t="s">
        <v>126</v>
      </c>
      <c r="H33" s="11">
        <v>2020</v>
      </c>
      <c r="I33" s="4" t="s">
        <v>96</v>
      </c>
      <c r="J33" s="4" t="s">
        <v>18</v>
      </c>
      <c r="K33" s="67" t="s">
        <v>20</v>
      </c>
      <c r="L33" s="4" t="s">
        <v>49</v>
      </c>
      <c r="M33" s="12"/>
      <c r="P33" s="12"/>
      <c r="T33" s="14"/>
      <c r="Y33" s="9"/>
      <c r="Z33" s="12"/>
      <c r="AC33" s="12"/>
      <c r="AE33" s="12"/>
      <c r="AH33" s="61">
        <v>849</v>
      </c>
    </row>
    <row r="34" spans="1:34" ht="15.75" customHeight="1">
      <c r="A34" s="64" t="s">
        <v>463</v>
      </c>
      <c r="B34" s="4" t="s">
        <v>157</v>
      </c>
      <c r="C34" s="4" t="s">
        <v>92</v>
      </c>
      <c r="D34" s="4" t="s">
        <v>158</v>
      </c>
      <c r="E34" s="11">
        <v>300</v>
      </c>
      <c r="F34" s="11" t="s">
        <v>94</v>
      </c>
      <c r="G34" s="4" t="s">
        <v>126</v>
      </c>
      <c r="H34" s="11">
        <v>2020</v>
      </c>
      <c r="I34" s="4" t="s">
        <v>96</v>
      </c>
      <c r="J34" s="4" t="s">
        <v>18</v>
      </c>
      <c r="K34" s="67" t="s">
        <v>20</v>
      </c>
      <c r="L34" s="4" t="s">
        <v>49</v>
      </c>
      <c r="M34" s="12"/>
      <c r="P34" s="12"/>
      <c r="T34" s="15"/>
      <c r="W34" s="12"/>
      <c r="Y34" s="9"/>
      <c r="Z34" s="12"/>
      <c r="AC34" s="12"/>
      <c r="AE34" s="12"/>
      <c r="AH34" s="61">
        <v>839</v>
      </c>
    </row>
    <row r="35" spans="1:34" ht="15.75" customHeight="1">
      <c r="A35" s="64" t="s">
        <v>464</v>
      </c>
      <c r="B35" s="4" t="s">
        <v>159</v>
      </c>
      <c r="C35" s="4" t="s">
        <v>92</v>
      </c>
      <c r="D35" s="4" t="s">
        <v>160</v>
      </c>
      <c r="E35" s="11">
        <v>300</v>
      </c>
      <c r="F35" s="11" t="s">
        <v>94</v>
      </c>
      <c r="G35" s="4" t="s">
        <v>126</v>
      </c>
      <c r="H35" s="11">
        <v>2020</v>
      </c>
      <c r="I35" s="4" t="s">
        <v>96</v>
      </c>
      <c r="J35" s="4" t="s">
        <v>18</v>
      </c>
      <c r="K35" s="67" t="s">
        <v>20</v>
      </c>
      <c r="L35" s="4" t="s">
        <v>49</v>
      </c>
      <c r="M35" s="12"/>
      <c r="P35" s="12"/>
      <c r="T35" s="15"/>
      <c r="W35" s="12"/>
      <c r="Y35" s="9"/>
      <c r="Z35" s="12"/>
      <c r="AE35" s="12"/>
      <c r="AH35" s="61">
        <v>656</v>
      </c>
    </row>
    <row r="36" spans="1:34" ht="15.75" customHeight="1">
      <c r="A36" s="64" t="s">
        <v>465</v>
      </c>
      <c r="B36" s="4" t="s">
        <v>161</v>
      </c>
      <c r="C36" s="4" t="s">
        <v>92</v>
      </c>
      <c r="D36" s="4" t="s">
        <v>162</v>
      </c>
      <c r="E36" s="11">
        <v>750</v>
      </c>
      <c r="F36" s="11" t="s">
        <v>94</v>
      </c>
      <c r="G36" s="4" t="s">
        <v>126</v>
      </c>
      <c r="H36" s="11">
        <v>2020</v>
      </c>
      <c r="I36" s="4" t="s">
        <v>96</v>
      </c>
      <c r="J36" s="4" t="s">
        <v>18</v>
      </c>
      <c r="K36" s="67" t="s">
        <v>21</v>
      </c>
      <c r="L36" s="4" t="s">
        <v>49</v>
      </c>
      <c r="M36" s="12"/>
      <c r="P36" s="12"/>
      <c r="T36" s="14"/>
      <c r="Y36" s="9"/>
      <c r="Z36" s="12"/>
      <c r="AE36" s="12"/>
      <c r="AH36" s="61">
        <v>844</v>
      </c>
    </row>
    <row r="37" spans="1:34" ht="15.75" customHeight="1">
      <c r="A37" s="64" t="s">
        <v>466</v>
      </c>
      <c r="B37" s="4" t="s">
        <v>163</v>
      </c>
      <c r="C37" s="4" t="s">
        <v>92</v>
      </c>
      <c r="D37" s="4" t="s">
        <v>164</v>
      </c>
      <c r="E37" s="11">
        <v>750</v>
      </c>
      <c r="F37" s="11" t="s">
        <v>94</v>
      </c>
      <c r="G37" s="4" t="s">
        <v>126</v>
      </c>
      <c r="H37" s="11">
        <v>2020</v>
      </c>
      <c r="I37" s="4" t="s">
        <v>96</v>
      </c>
      <c r="J37" s="4" t="s">
        <v>18</v>
      </c>
      <c r="K37" s="67" t="s">
        <v>21</v>
      </c>
      <c r="L37" s="4" t="s">
        <v>49</v>
      </c>
      <c r="M37" s="12"/>
      <c r="P37" s="12"/>
      <c r="T37" s="14"/>
      <c r="Y37" s="9"/>
      <c r="Z37" s="12"/>
      <c r="AE37" s="12"/>
      <c r="AH37" s="61">
        <v>844</v>
      </c>
    </row>
    <row r="38" spans="1:34" ht="15.75" customHeight="1">
      <c r="A38" s="63" t="s">
        <v>600</v>
      </c>
      <c r="B38" s="4" t="s">
        <v>165</v>
      </c>
      <c r="C38" s="4" t="s">
        <v>106</v>
      </c>
      <c r="D38" s="4" t="s">
        <v>166</v>
      </c>
      <c r="E38" s="11">
        <v>750</v>
      </c>
      <c r="F38" s="11" t="s">
        <v>94</v>
      </c>
      <c r="G38" s="4" t="s">
        <v>126</v>
      </c>
      <c r="H38" s="11">
        <v>2020</v>
      </c>
      <c r="I38" s="4" t="s">
        <v>96</v>
      </c>
      <c r="J38" s="4" t="s">
        <v>18</v>
      </c>
      <c r="K38" s="67" t="s">
        <v>19</v>
      </c>
      <c r="L38" s="4" t="s">
        <v>49</v>
      </c>
      <c r="N38" s="12"/>
      <c r="P38" s="12"/>
      <c r="T38" s="14"/>
      <c r="Y38" s="9"/>
      <c r="AA38" s="12"/>
      <c r="AC38" s="12"/>
      <c r="AH38" s="71">
        <v>889</v>
      </c>
    </row>
    <row r="39" spans="1:34" ht="15.75" customHeight="1">
      <c r="A39" s="63" t="s">
        <v>566</v>
      </c>
      <c r="B39" s="4" t="s">
        <v>167</v>
      </c>
      <c r="C39" s="4" t="s">
        <v>106</v>
      </c>
      <c r="D39" s="4" t="s">
        <v>168</v>
      </c>
      <c r="E39" s="11">
        <v>300</v>
      </c>
      <c r="F39" s="11" t="s">
        <v>94</v>
      </c>
      <c r="G39" s="4" t="s">
        <v>169</v>
      </c>
      <c r="H39" s="11">
        <v>2023</v>
      </c>
      <c r="I39" s="4" t="s">
        <v>96</v>
      </c>
      <c r="J39" s="4" t="s">
        <v>22</v>
      </c>
      <c r="K39" s="67" t="s">
        <v>23</v>
      </c>
      <c r="L39" s="4" t="s">
        <v>49</v>
      </c>
      <c r="N39" s="12"/>
      <c r="P39" s="12"/>
      <c r="T39" s="14"/>
      <c r="Y39" s="9"/>
      <c r="AA39" s="12"/>
      <c r="AC39" s="12"/>
      <c r="AH39" s="61">
        <v>841</v>
      </c>
    </row>
    <row r="40" spans="1:34" ht="15.75" customHeight="1">
      <c r="A40" s="63" t="s">
        <v>567</v>
      </c>
      <c r="B40" s="4" t="s">
        <v>170</v>
      </c>
      <c r="C40" s="4" t="s">
        <v>106</v>
      </c>
      <c r="D40" s="4" t="s">
        <v>171</v>
      </c>
      <c r="E40" s="11">
        <v>300</v>
      </c>
      <c r="F40" s="11" t="s">
        <v>94</v>
      </c>
      <c r="G40" s="4" t="s">
        <v>169</v>
      </c>
      <c r="H40" s="11">
        <v>2023</v>
      </c>
      <c r="I40" s="4" t="s">
        <v>96</v>
      </c>
      <c r="J40" s="4" t="s">
        <v>22</v>
      </c>
      <c r="K40" s="67" t="s">
        <v>23</v>
      </c>
      <c r="L40" s="4" t="s">
        <v>49</v>
      </c>
      <c r="N40" s="12"/>
      <c r="P40" s="12"/>
      <c r="T40" s="14"/>
      <c r="Y40" s="9"/>
      <c r="AA40" s="12"/>
      <c r="AC40" s="12"/>
      <c r="AH40" s="61">
        <v>867</v>
      </c>
    </row>
    <row r="41" spans="1:34" ht="15.75" customHeight="1">
      <c r="A41" s="63" t="s">
        <v>568</v>
      </c>
      <c r="B41" s="4" t="s">
        <v>172</v>
      </c>
      <c r="C41" s="4" t="s">
        <v>106</v>
      </c>
      <c r="D41" s="4" t="s">
        <v>173</v>
      </c>
      <c r="E41" s="11">
        <v>300</v>
      </c>
      <c r="F41" s="11" t="s">
        <v>94</v>
      </c>
      <c r="G41" s="4" t="s">
        <v>169</v>
      </c>
      <c r="H41" s="11">
        <v>2023</v>
      </c>
      <c r="I41" s="4" t="s">
        <v>96</v>
      </c>
      <c r="J41" s="4" t="s">
        <v>22</v>
      </c>
      <c r="K41" s="67" t="s">
        <v>23</v>
      </c>
      <c r="L41" s="4" t="s">
        <v>49</v>
      </c>
      <c r="N41" s="12"/>
      <c r="P41" s="12"/>
      <c r="T41" s="14"/>
      <c r="Y41" s="9"/>
      <c r="AA41" s="12"/>
      <c r="AC41" s="12"/>
      <c r="AH41" s="61">
        <v>877</v>
      </c>
    </row>
    <row r="42" spans="1:34" ht="15.75" customHeight="1">
      <c r="A42" s="63" t="s">
        <v>569</v>
      </c>
      <c r="B42" s="4" t="s">
        <v>174</v>
      </c>
      <c r="C42" s="4" t="s">
        <v>106</v>
      </c>
      <c r="D42" s="4" t="s">
        <v>175</v>
      </c>
      <c r="E42" s="11">
        <v>300</v>
      </c>
      <c r="F42" s="11" t="s">
        <v>94</v>
      </c>
      <c r="G42" s="4" t="s">
        <v>169</v>
      </c>
      <c r="H42" s="11">
        <v>2023</v>
      </c>
      <c r="I42" s="4" t="s">
        <v>96</v>
      </c>
      <c r="J42" s="4" t="s">
        <v>22</v>
      </c>
      <c r="K42" s="67" t="s">
        <v>23</v>
      </c>
      <c r="L42" s="4" t="s">
        <v>49</v>
      </c>
      <c r="N42" s="12"/>
      <c r="P42" s="12"/>
      <c r="T42" s="14"/>
      <c r="Y42" s="9"/>
      <c r="AA42" s="12"/>
      <c r="AC42" s="12"/>
      <c r="AH42" s="61">
        <v>870</v>
      </c>
    </row>
    <row r="43" spans="1:34" ht="15.75" customHeight="1">
      <c r="A43" s="65" t="s">
        <v>467</v>
      </c>
      <c r="B43" s="4" t="s">
        <v>176</v>
      </c>
      <c r="C43" s="4" t="s">
        <v>92</v>
      </c>
      <c r="D43" s="4" t="s">
        <v>177</v>
      </c>
      <c r="E43" s="11">
        <v>300</v>
      </c>
      <c r="F43" s="11" t="s">
        <v>94</v>
      </c>
      <c r="G43" s="4" t="s">
        <v>169</v>
      </c>
      <c r="H43" s="11">
        <v>2023</v>
      </c>
      <c r="I43" s="4" t="s">
        <v>96</v>
      </c>
      <c r="J43" s="4" t="s">
        <v>22</v>
      </c>
      <c r="K43" s="67" t="s">
        <v>23</v>
      </c>
      <c r="L43" s="4" t="s">
        <v>49</v>
      </c>
      <c r="M43" s="12"/>
      <c r="P43" s="12"/>
      <c r="T43" s="14"/>
      <c r="Y43" s="9"/>
      <c r="Z43" s="12"/>
      <c r="AC43" s="12"/>
      <c r="AH43" s="61">
        <v>819</v>
      </c>
    </row>
    <row r="44" spans="1:34" ht="15.75" customHeight="1">
      <c r="A44" s="65" t="s">
        <v>468</v>
      </c>
      <c r="B44" s="4" t="s">
        <v>178</v>
      </c>
      <c r="C44" s="4" t="s">
        <v>92</v>
      </c>
      <c r="D44" s="4" t="s">
        <v>179</v>
      </c>
      <c r="E44" s="11">
        <v>300</v>
      </c>
      <c r="F44" s="11" t="s">
        <v>94</v>
      </c>
      <c r="G44" s="4" t="s">
        <v>169</v>
      </c>
      <c r="H44" s="11">
        <v>2023</v>
      </c>
      <c r="I44" s="4" t="s">
        <v>96</v>
      </c>
      <c r="J44" s="4" t="s">
        <v>22</v>
      </c>
      <c r="K44" s="67" t="s">
        <v>23</v>
      </c>
      <c r="L44" s="4" t="s">
        <v>49</v>
      </c>
      <c r="M44" s="12"/>
      <c r="P44" s="12"/>
      <c r="T44" s="14"/>
      <c r="Y44" s="9"/>
      <c r="Z44" s="12"/>
      <c r="AC44" s="12"/>
      <c r="AH44" s="61">
        <v>847</v>
      </c>
    </row>
    <row r="45" spans="1:34" ht="15.75" customHeight="1">
      <c r="A45" s="65" t="s">
        <v>469</v>
      </c>
      <c r="B45" s="4" t="s">
        <v>180</v>
      </c>
      <c r="C45" s="4" t="s">
        <v>92</v>
      </c>
      <c r="D45" s="4" t="s">
        <v>181</v>
      </c>
      <c r="E45" s="11">
        <v>300</v>
      </c>
      <c r="F45" s="11" t="s">
        <v>94</v>
      </c>
      <c r="G45" s="4" t="s">
        <v>169</v>
      </c>
      <c r="H45" s="11">
        <v>2023</v>
      </c>
      <c r="I45" s="4" t="s">
        <v>96</v>
      </c>
      <c r="J45" s="4" t="s">
        <v>22</v>
      </c>
      <c r="K45" s="67" t="s">
        <v>23</v>
      </c>
      <c r="L45" s="4" t="s">
        <v>49</v>
      </c>
      <c r="M45" s="12"/>
      <c r="P45" s="12"/>
      <c r="T45" s="14"/>
      <c r="Y45" s="9"/>
      <c r="Z45" s="12"/>
      <c r="AC45" s="12"/>
      <c r="AH45" s="61">
        <v>829</v>
      </c>
    </row>
    <row r="46" spans="1:34" ht="15.75" customHeight="1">
      <c r="A46" s="63" t="s">
        <v>570</v>
      </c>
      <c r="B46" s="4" t="s">
        <v>182</v>
      </c>
      <c r="C46" s="4" t="s">
        <v>106</v>
      </c>
      <c r="D46" s="4" t="s">
        <v>183</v>
      </c>
      <c r="E46" s="11">
        <v>300</v>
      </c>
      <c r="F46" s="11" t="s">
        <v>94</v>
      </c>
      <c r="G46" s="4" t="s">
        <v>184</v>
      </c>
      <c r="H46" s="11">
        <v>2023</v>
      </c>
      <c r="I46" s="4" t="s">
        <v>96</v>
      </c>
      <c r="J46" s="4" t="s">
        <v>24</v>
      </c>
      <c r="K46" s="67" t="s">
        <v>25</v>
      </c>
      <c r="L46" s="4" t="s">
        <v>49</v>
      </c>
      <c r="N46" s="12"/>
      <c r="P46" s="12"/>
      <c r="T46" s="14"/>
      <c r="Y46" s="9"/>
      <c r="AA46" s="12"/>
      <c r="AC46" s="12"/>
      <c r="AH46" s="61">
        <v>890</v>
      </c>
    </row>
    <row r="47" spans="1:34" ht="15.75" customHeight="1">
      <c r="A47" s="63" t="s">
        <v>571</v>
      </c>
      <c r="B47" s="4" t="s">
        <v>185</v>
      </c>
      <c r="C47" s="4" t="s">
        <v>106</v>
      </c>
      <c r="D47" s="4" t="s">
        <v>186</v>
      </c>
      <c r="E47" s="11">
        <v>300</v>
      </c>
      <c r="F47" s="11" t="s">
        <v>94</v>
      </c>
      <c r="G47" s="4" t="s">
        <v>184</v>
      </c>
      <c r="H47" s="11">
        <v>2023</v>
      </c>
      <c r="I47" s="4" t="s">
        <v>96</v>
      </c>
      <c r="J47" s="4" t="s">
        <v>24</v>
      </c>
      <c r="K47" s="67" t="s">
        <v>25</v>
      </c>
      <c r="L47" s="4" t="s">
        <v>49</v>
      </c>
      <c r="N47" s="12"/>
      <c r="P47" s="12"/>
      <c r="T47" s="14"/>
      <c r="Y47" s="9"/>
      <c r="AA47" s="12"/>
      <c r="AC47" s="12"/>
      <c r="AH47" s="61">
        <v>803</v>
      </c>
    </row>
    <row r="48" spans="1:34" ht="15.75" customHeight="1">
      <c r="A48" s="63" t="s">
        <v>572</v>
      </c>
      <c r="B48" s="4" t="s">
        <v>187</v>
      </c>
      <c r="C48" s="4" t="s">
        <v>106</v>
      </c>
      <c r="D48" s="4" t="s">
        <v>188</v>
      </c>
      <c r="E48" s="11">
        <v>300</v>
      </c>
      <c r="F48" s="11" t="s">
        <v>94</v>
      </c>
      <c r="G48" s="4" t="s">
        <v>184</v>
      </c>
      <c r="H48" s="11">
        <v>2023</v>
      </c>
      <c r="I48" s="4" t="s">
        <v>96</v>
      </c>
      <c r="J48" s="4" t="s">
        <v>24</v>
      </c>
      <c r="K48" s="67" t="s">
        <v>25</v>
      </c>
      <c r="L48" s="4" t="s">
        <v>49</v>
      </c>
      <c r="N48" s="12"/>
      <c r="P48" s="12"/>
      <c r="T48" s="14"/>
      <c r="Y48" s="9"/>
      <c r="AB48" s="12"/>
      <c r="AD48" s="12"/>
      <c r="AH48" s="61">
        <v>890</v>
      </c>
    </row>
    <row r="49" spans="1:34" ht="15.75" customHeight="1">
      <c r="A49" s="63" t="s">
        <v>573</v>
      </c>
      <c r="B49" s="4" t="s">
        <v>189</v>
      </c>
      <c r="C49" s="4" t="s">
        <v>106</v>
      </c>
      <c r="D49" s="4" t="s">
        <v>190</v>
      </c>
      <c r="E49" s="11">
        <v>300</v>
      </c>
      <c r="F49" s="11" t="s">
        <v>94</v>
      </c>
      <c r="G49" s="4" t="s">
        <v>184</v>
      </c>
      <c r="H49" s="11">
        <v>2023</v>
      </c>
      <c r="I49" s="4" t="s">
        <v>96</v>
      </c>
      <c r="J49" s="4" t="s">
        <v>24</v>
      </c>
      <c r="K49" s="67" t="s">
        <v>25</v>
      </c>
      <c r="L49" s="4" t="s">
        <v>49</v>
      </c>
      <c r="N49" s="12"/>
      <c r="P49" s="12"/>
      <c r="T49" s="14"/>
      <c r="Y49" s="9"/>
      <c r="AA49" s="12"/>
      <c r="AC49" s="12"/>
      <c r="AH49" s="61">
        <v>890</v>
      </c>
    </row>
    <row r="50" spans="1:34" ht="15.75" customHeight="1">
      <c r="A50" s="64" t="s">
        <v>451</v>
      </c>
      <c r="B50" s="4" t="s">
        <v>191</v>
      </c>
      <c r="C50" s="4" t="s">
        <v>92</v>
      </c>
      <c r="D50" s="4" t="s">
        <v>192</v>
      </c>
      <c r="E50" s="11">
        <v>300</v>
      </c>
      <c r="F50" s="11" t="s">
        <v>94</v>
      </c>
      <c r="G50" s="4" t="s">
        <v>184</v>
      </c>
      <c r="H50" s="11">
        <v>2023</v>
      </c>
      <c r="I50" s="4" t="s">
        <v>96</v>
      </c>
      <c r="J50" s="4" t="s">
        <v>24</v>
      </c>
      <c r="K50" s="67" t="s">
        <v>25</v>
      </c>
      <c r="L50" s="4" t="s">
        <v>49</v>
      </c>
      <c r="M50" s="12"/>
      <c r="P50" s="12"/>
      <c r="T50" s="12"/>
      <c r="W50" s="12"/>
      <c r="Y50" s="9"/>
      <c r="Z50" s="12"/>
      <c r="AE50" s="12"/>
      <c r="AH50" s="61">
        <v>673</v>
      </c>
    </row>
    <row r="51" spans="1:34" ht="15.75" customHeight="1">
      <c r="A51" s="64" t="s">
        <v>452</v>
      </c>
      <c r="B51" s="4" t="s">
        <v>193</v>
      </c>
      <c r="C51" s="4" t="s">
        <v>92</v>
      </c>
      <c r="D51" s="4" t="s">
        <v>194</v>
      </c>
      <c r="E51" s="11">
        <v>300</v>
      </c>
      <c r="F51" s="11" t="s">
        <v>94</v>
      </c>
      <c r="G51" s="4" t="s">
        <v>184</v>
      </c>
      <c r="H51" s="11">
        <v>2023</v>
      </c>
      <c r="I51" s="4" t="s">
        <v>96</v>
      </c>
      <c r="J51" s="4" t="s">
        <v>24</v>
      </c>
      <c r="K51" s="67" t="s">
        <v>25</v>
      </c>
      <c r="L51" s="4" t="s">
        <v>49</v>
      </c>
      <c r="M51" s="12"/>
      <c r="P51" s="12"/>
      <c r="T51" s="14"/>
      <c r="Y51" s="9"/>
      <c r="Z51" s="12"/>
      <c r="AC51" s="12"/>
      <c r="AH51" s="61">
        <v>837</v>
      </c>
    </row>
    <row r="52" spans="1:34" ht="15.75" customHeight="1">
      <c r="A52" s="64" t="s">
        <v>453</v>
      </c>
      <c r="B52" s="4" t="s">
        <v>195</v>
      </c>
      <c r="C52" s="4" t="s">
        <v>92</v>
      </c>
      <c r="D52" s="4" t="s">
        <v>196</v>
      </c>
      <c r="E52" s="11">
        <v>300</v>
      </c>
      <c r="F52" s="11" t="s">
        <v>94</v>
      </c>
      <c r="G52" s="4" t="s">
        <v>184</v>
      </c>
      <c r="H52" s="11">
        <v>2023</v>
      </c>
      <c r="I52" s="4" t="s">
        <v>96</v>
      </c>
      <c r="J52" s="4" t="s">
        <v>24</v>
      </c>
      <c r="K52" s="67" t="s">
        <v>25</v>
      </c>
      <c r="L52" s="4" t="s">
        <v>49</v>
      </c>
      <c r="M52" s="12"/>
      <c r="P52" s="12"/>
      <c r="T52" s="12"/>
      <c r="W52" s="12"/>
      <c r="Y52" s="9"/>
      <c r="Z52" s="12"/>
      <c r="AC52" s="12"/>
      <c r="AH52" s="61">
        <v>844</v>
      </c>
    </row>
    <row r="53" spans="1:34" ht="15.75" customHeight="1">
      <c r="A53" s="64" t="s">
        <v>454</v>
      </c>
      <c r="B53" s="4" t="s">
        <v>197</v>
      </c>
      <c r="C53" s="4" t="s">
        <v>92</v>
      </c>
      <c r="D53" s="4" t="s">
        <v>198</v>
      </c>
      <c r="E53" s="11">
        <v>300</v>
      </c>
      <c r="F53" s="11" t="s">
        <v>94</v>
      </c>
      <c r="G53" s="4" t="s">
        <v>184</v>
      </c>
      <c r="H53" s="11">
        <v>2023</v>
      </c>
      <c r="I53" s="4" t="s">
        <v>96</v>
      </c>
      <c r="J53" s="4" t="s">
        <v>24</v>
      </c>
      <c r="K53" s="67" t="s">
        <v>25</v>
      </c>
      <c r="L53" s="4" t="s">
        <v>49</v>
      </c>
      <c r="M53" s="12"/>
      <c r="P53" s="12"/>
      <c r="T53" s="14"/>
      <c r="Y53" s="9"/>
      <c r="Z53" s="12"/>
      <c r="AC53" s="12"/>
      <c r="AH53" s="61">
        <v>791</v>
      </c>
    </row>
    <row r="54" spans="1:34" ht="15.75" customHeight="1">
      <c r="A54" s="63" t="s">
        <v>574</v>
      </c>
      <c r="B54" s="4" t="s">
        <v>199</v>
      </c>
      <c r="C54" s="4" t="s">
        <v>106</v>
      </c>
      <c r="D54" s="4" t="s">
        <v>200</v>
      </c>
      <c r="E54" s="11">
        <v>200</v>
      </c>
      <c r="F54" s="11" t="s">
        <v>94</v>
      </c>
      <c r="G54" s="4" t="s">
        <v>184</v>
      </c>
      <c r="H54" s="11">
        <v>2023</v>
      </c>
      <c r="I54" s="4" t="s">
        <v>96</v>
      </c>
      <c r="J54" s="4" t="s">
        <v>26</v>
      </c>
      <c r="K54" s="67" t="s">
        <v>27</v>
      </c>
      <c r="L54" s="4" t="s">
        <v>49</v>
      </c>
      <c r="N54" s="12"/>
      <c r="P54" s="12"/>
      <c r="T54" s="14"/>
      <c r="V54" s="12"/>
      <c r="X54" s="12"/>
      <c r="Y54" s="9"/>
      <c r="AB54" s="12"/>
      <c r="AD54" s="12"/>
      <c r="AH54" s="61">
        <v>801</v>
      </c>
    </row>
    <row r="55" spans="1:34" ht="15.75" customHeight="1">
      <c r="A55" s="63" t="s">
        <v>575</v>
      </c>
      <c r="B55" s="4" t="s">
        <v>201</v>
      </c>
      <c r="C55" s="4" t="s">
        <v>106</v>
      </c>
      <c r="D55" s="4" t="s">
        <v>202</v>
      </c>
      <c r="E55" s="11">
        <v>200</v>
      </c>
      <c r="F55" s="11" t="s">
        <v>94</v>
      </c>
      <c r="G55" s="4" t="s">
        <v>184</v>
      </c>
      <c r="H55" s="11">
        <v>2023</v>
      </c>
      <c r="I55" s="4" t="s">
        <v>96</v>
      </c>
      <c r="J55" s="4" t="s">
        <v>26</v>
      </c>
      <c r="K55" s="67" t="s">
        <v>27</v>
      </c>
      <c r="L55" s="4" t="s">
        <v>49</v>
      </c>
      <c r="N55" s="12"/>
      <c r="P55" s="12"/>
      <c r="T55" s="14"/>
      <c r="V55" s="12"/>
      <c r="X55" s="12"/>
      <c r="Y55" s="9"/>
      <c r="AB55" s="12"/>
      <c r="AD55" s="12"/>
      <c r="AH55" s="61">
        <v>784</v>
      </c>
    </row>
    <row r="56" spans="1:34" ht="15.75" customHeight="1">
      <c r="A56" s="63" t="s">
        <v>576</v>
      </c>
      <c r="B56" s="4" t="s">
        <v>203</v>
      </c>
      <c r="C56" s="4" t="s">
        <v>106</v>
      </c>
      <c r="D56" s="4" t="s">
        <v>204</v>
      </c>
      <c r="E56" s="11">
        <v>200</v>
      </c>
      <c r="F56" s="11" t="s">
        <v>94</v>
      </c>
      <c r="G56" s="4" t="s">
        <v>184</v>
      </c>
      <c r="H56" s="11">
        <v>2023</v>
      </c>
      <c r="I56" s="4" t="s">
        <v>96</v>
      </c>
      <c r="J56" s="4" t="s">
        <v>26</v>
      </c>
      <c r="K56" s="67" t="s">
        <v>27</v>
      </c>
      <c r="L56" s="4" t="s">
        <v>49</v>
      </c>
      <c r="N56" s="12"/>
      <c r="P56" s="12"/>
      <c r="T56" s="14"/>
      <c r="V56" s="12"/>
      <c r="X56" s="12"/>
      <c r="Y56" s="9"/>
      <c r="AB56" s="12"/>
      <c r="AD56" s="12"/>
      <c r="AH56" s="61">
        <v>786</v>
      </c>
    </row>
    <row r="57" spans="1:34" ht="15.75" customHeight="1">
      <c r="A57" s="63" t="s">
        <v>577</v>
      </c>
      <c r="B57" s="4" t="s">
        <v>205</v>
      </c>
      <c r="C57" s="4" t="s">
        <v>106</v>
      </c>
      <c r="D57" s="4" t="s">
        <v>206</v>
      </c>
      <c r="E57" s="11">
        <v>200</v>
      </c>
      <c r="F57" s="11" t="s">
        <v>94</v>
      </c>
      <c r="G57" s="4" t="s">
        <v>184</v>
      </c>
      <c r="H57" s="11">
        <v>2023</v>
      </c>
      <c r="I57" s="4" t="s">
        <v>96</v>
      </c>
      <c r="J57" s="4" t="s">
        <v>26</v>
      </c>
      <c r="K57" s="67" t="s">
        <v>27</v>
      </c>
      <c r="L57" s="4" t="s">
        <v>49</v>
      </c>
      <c r="N57" s="12"/>
      <c r="P57" s="12"/>
      <c r="T57" s="14"/>
      <c r="V57" s="12"/>
      <c r="X57" s="12"/>
      <c r="Y57" s="9"/>
      <c r="AB57" s="12"/>
      <c r="AD57" s="12"/>
      <c r="AH57" s="61">
        <v>798</v>
      </c>
    </row>
    <row r="58" spans="1:34" ht="15.75" customHeight="1">
      <c r="A58" s="64" t="s">
        <v>455</v>
      </c>
      <c r="B58" s="4" t="s">
        <v>207</v>
      </c>
      <c r="C58" s="4" t="s">
        <v>92</v>
      </c>
      <c r="D58" s="4" t="s">
        <v>208</v>
      </c>
      <c r="E58" s="11">
        <v>200</v>
      </c>
      <c r="F58" s="11" t="s">
        <v>94</v>
      </c>
      <c r="G58" s="4" t="s">
        <v>184</v>
      </c>
      <c r="H58" s="11">
        <v>2023</v>
      </c>
      <c r="I58" s="4" t="s">
        <v>96</v>
      </c>
      <c r="J58" s="4" t="s">
        <v>26</v>
      </c>
      <c r="K58" s="67" t="s">
        <v>27</v>
      </c>
      <c r="L58" s="4" t="s">
        <v>49</v>
      </c>
      <c r="M58" s="12"/>
      <c r="P58" s="12"/>
      <c r="T58" s="14"/>
      <c r="Y58" s="9"/>
      <c r="Z58" s="12"/>
      <c r="AC58" s="12"/>
      <c r="AH58" s="61">
        <v>811</v>
      </c>
    </row>
    <row r="59" spans="1:34" ht="15.75" customHeight="1">
      <c r="A59" s="64" t="s">
        <v>470</v>
      </c>
      <c r="B59" s="4" t="s">
        <v>209</v>
      </c>
      <c r="C59" s="4" t="s">
        <v>92</v>
      </c>
      <c r="D59" s="4" t="s">
        <v>210</v>
      </c>
      <c r="E59" s="11">
        <v>200</v>
      </c>
      <c r="F59" s="11" t="s">
        <v>94</v>
      </c>
      <c r="G59" s="4" t="s">
        <v>184</v>
      </c>
      <c r="H59" s="11">
        <v>2023</v>
      </c>
      <c r="I59" s="4" t="s">
        <v>96</v>
      </c>
      <c r="J59" s="4" t="s">
        <v>26</v>
      </c>
      <c r="K59" s="67" t="s">
        <v>27</v>
      </c>
      <c r="L59" s="4" t="s">
        <v>49</v>
      </c>
      <c r="M59" s="12"/>
      <c r="P59" s="12"/>
      <c r="T59" s="14"/>
      <c r="Y59" s="9"/>
      <c r="Z59" s="12"/>
      <c r="AC59" s="12"/>
      <c r="AH59" s="61">
        <v>808</v>
      </c>
    </row>
    <row r="60" spans="1:34" ht="15.75" customHeight="1">
      <c r="A60" s="64" t="s">
        <v>471</v>
      </c>
      <c r="B60" s="4" t="s">
        <v>211</v>
      </c>
      <c r="C60" s="4" t="s">
        <v>92</v>
      </c>
      <c r="D60" s="4" t="s">
        <v>212</v>
      </c>
      <c r="E60" s="11">
        <v>200</v>
      </c>
      <c r="F60" s="11" t="s">
        <v>94</v>
      </c>
      <c r="G60" s="4" t="s">
        <v>184</v>
      </c>
      <c r="H60" s="11">
        <v>2023</v>
      </c>
      <c r="I60" s="4" t="s">
        <v>96</v>
      </c>
      <c r="J60" s="4" t="s">
        <v>26</v>
      </c>
      <c r="K60" s="67" t="s">
        <v>27</v>
      </c>
      <c r="L60" s="4" t="s">
        <v>49</v>
      </c>
      <c r="M60" s="12"/>
      <c r="P60" s="12"/>
      <c r="T60" s="14"/>
      <c r="Y60" s="9"/>
      <c r="Z60" s="12"/>
      <c r="AC60" s="12"/>
      <c r="AH60" s="61">
        <v>807</v>
      </c>
    </row>
    <row r="61" spans="1:34" ht="15.75" customHeight="1">
      <c r="A61" s="64" t="s">
        <v>472</v>
      </c>
      <c r="B61" s="4" t="s">
        <v>213</v>
      </c>
      <c r="C61" s="4" t="s">
        <v>92</v>
      </c>
      <c r="D61" s="4" t="s">
        <v>214</v>
      </c>
      <c r="E61" s="11">
        <v>200</v>
      </c>
      <c r="F61" s="11" t="s">
        <v>94</v>
      </c>
      <c r="G61" s="4" t="s">
        <v>184</v>
      </c>
      <c r="H61" s="11">
        <v>2023</v>
      </c>
      <c r="I61" s="4" t="s">
        <v>96</v>
      </c>
      <c r="J61" s="4" t="s">
        <v>26</v>
      </c>
      <c r="K61" s="67" t="s">
        <v>27</v>
      </c>
      <c r="L61" s="4" t="s">
        <v>49</v>
      </c>
      <c r="M61" s="12"/>
      <c r="P61" s="12"/>
      <c r="T61" s="14"/>
      <c r="Y61" s="9"/>
      <c r="Z61" s="12"/>
      <c r="AC61" s="12"/>
      <c r="AH61" s="61">
        <v>805</v>
      </c>
    </row>
    <row r="62" spans="1:34" ht="15.75" customHeight="1">
      <c r="A62" s="63" t="s">
        <v>578</v>
      </c>
      <c r="B62" s="4" t="s">
        <v>215</v>
      </c>
      <c r="C62" s="4" t="s">
        <v>106</v>
      </c>
      <c r="D62" s="4" t="s">
        <v>216</v>
      </c>
      <c r="E62" s="11">
        <v>200</v>
      </c>
      <c r="F62" s="11" t="s">
        <v>94</v>
      </c>
      <c r="G62" s="4" t="s">
        <v>184</v>
      </c>
      <c r="H62" s="11">
        <v>2023</v>
      </c>
      <c r="I62" s="4" t="s">
        <v>96</v>
      </c>
      <c r="J62" s="4" t="s">
        <v>26</v>
      </c>
      <c r="K62" s="67" t="s">
        <v>27</v>
      </c>
      <c r="L62" s="4" t="s">
        <v>49</v>
      </c>
      <c r="N62" s="12"/>
      <c r="P62" s="12"/>
      <c r="T62" s="14"/>
      <c r="V62" s="12"/>
      <c r="X62" s="12"/>
      <c r="Y62" s="9"/>
      <c r="AB62" s="12"/>
      <c r="AD62" s="12"/>
      <c r="AH62" s="61">
        <v>777</v>
      </c>
    </row>
    <row r="63" spans="1:34" ht="15.75" customHeight="1">
      <c r="A63" s="63" t="s">
        <v>579</v>
      </c>
      <c r="B63" s="4" t="s">
        <v>217</v>
      </c>
      <c r="C63" s="4" t="s">
        <v>106</v>
      </c>
      <c r="D63" s="4" t="s">
        <v>218</v>
      </c>
      <c r="E63" s="11">
        <v>200</v>
      </c>
      <c r="F63" s="11" t="s">
        <v>94</v>
      </c>
      <c r="G63" s="4" t="s">
        <v>184</v>
      </c>
      <c r="H63" s="11">
        <v>2023</v>
      </c>
      <c r="I63" s="4" t="s">
        <v>96</v>
      </c>
      <c r="J63" s="4" t="s">
        <v>26</v>
      </c>
      <c r="K63" s="67" t="s">
        <v>27</v>
      </c>
      <c r="L63" s="4" t="s">
        <v>49</v>
      </c>
      <c r="N63" s="12"/>
      <c r="P63" s="12"/>
      <c r="T63" s="14"/>
      <c r="V63" s="12"/>
      <c r="X63" s="12"/>
      <c r="Y63" s="9"/>
      <c r="AB63" s="12"/>
      <c r="AD63" s="12"/>
      <c r="AH63" s="61">
        <v>770</v>
      </c>
    </row>
    <row r="64" spans="1:34" ht="15.75" customHeight="1">
      <c r="A64" s="63" t="s">
        <v>580</v>
      </c>
      <c r="B64" s="4" t="s">
        <v>219</v>
      </c>
      <c r="C64" s="4" t="s">
        <v>106</v>
      </c>
      <c r="D64" s="4" t="s">
        <v>220</v>
      </c>
      <c r="E64" s="11">
        <v>200</v>
      </c>
      <c r="F64" s="11" t="s">
        <v>94</v>
      </c>
      <c r="G64" s="4" t="s">
        <v>184</v>
      </c>
      <c r="H64" s="11">
        <v>2023</v>
      </c>
      <c r="I64" s="4" t="s">
        <v>96</v>
      </c>
      <c r="J64" s="4" t="s">
        <v>26</v>
      </c>
      <c r="K64" s="67" t="s">
        <v>27</v>
      </c>
      <c r="L64" s="4" t="s">
        <v>49</v>
      </c>
      <c r="N64" s="12"/>
      <c r="P64" s="12"/>
      <c r="T64" s="14"/>
      <c r="V64" s="12"/>
      <c r="X64" s="12"/>
      <c r="Y64" s="9"/>
      <c r="AB64" s="12"/>
      <c r="AD64" s="12"/>
      <c r="AH64" s="61">
        <v>802</v>
      </c>
    </row>
    <row r="65" spans="1:34" ht="15.75" customHeight="1">
      <c r="A65" s="63" t="s">
        <v>581</v>
      </c>
      <c r="B65" s="4" t="s">
        <v>221</v>
      </c>
      <c r="C65" s="4" t="s">
        <v>106</v>
      </c>
      <c r="D65" s="4" t="s">
        <v>222</v>
      </c>
      <c r="E65" s="11">
        <v>200</v>
      </c>
      <c r="F65" s="11" t="s">
        <v>94</v>
      </c>
      <c r="G65" s="4" t="s">
        <v>184</v>
      </c>
      <c r="H65" s="11">
        <v>2023</v>
      </c>
      <c r="I65" s="4" t="s">
        <v>96</v>
      </c>
      <c r="J65" s="4" t="s">
        <v>26</v>
      </c>
      <c r="K65" s="67" t="s">
        <v>27</v>
      </c>
      <c r="L65" s="4" t="s">
        <v>49</v>
      </c>
      <c r="N65" s="12"/>
      <c r="P65" s="12"/>
      <c r="T65" s="14"/>
      <c r="V65" s="12"/>
      <c r="X65" s="12"/>
      <c r="Y65" s="9"/>
      <c r="AB65" s="12"/>
      <c r="AD65" s="12"/>
      <c r="AH65" s="61">
        <v>795</v>
      </c>
    </row>
    <row r="66" spans="1:34" ht="15.75" customHeight="1">
      <c r="A66" s="63" t="s">
        <v>582</v>
      </c>
      <c r="B66" s="4" t="s">
        <v>223</v>
      </c>
      <c r="C66" s="4" t="s">
        <v>106</v>
      </c>
      <c r="D66" s="4" t="s">
        <v>224</v>
      </c>
      <c r="E66" s="11">
        <v>200</v>
      </c>
      <c r="F66" s="11" t="s">
        <v>94</v>
      </c>
      <c r="G66" s="4" t="s">
        <v>184</v>
      </c>
      <c r="H66" s="11">
        <v>2023</v>
      </c>
      <c r="I66" s="4" t="s">
        <v>96</v>
      </c>
      <c r="J66" s="4" t="s">
        <v>26</v>
      </c>
      <c r="K66" s="67" t="s">
        <v>27</v>
      </c>
      <c r="L66" s="4" t="s">
        <v>49</v>
      </c>
      <c r="N66" s="12"/>
      <c r="P66" s="12"/>
      <c r="T66" s="14"/>
      <c r="V66" s="12"/>
      <c r="X66" s="12"/>
      <c r="Y66" s="9"/>
      <c r="AB66" s="12"/>
      <c r="AD66" s="12"/>
      <c r="AH66" s="61">
        <v>783</v>
      </c>
    </row>
    <row r="67" spans="1:34" ht="15.75" customHeight="1">
      <c r="A67" s="63" t="s">
        <v>583</v>
      </c>
      <c r="B67" s="4" t="s">
        <v>225</v>
      </c>
      <c r="C67" s="4" t="s">
        <v>106</v>
      </c>
      <c r="D67" s="4" t="s">
        <v>226</v>
      </c>
      <c r="E67" s="11">
        <v>200</v>
      </c>
      <c r="F67" s="11" t="s">
        <v>94</v>
      </c>
      <c r="G67" s="4" t="s">
        <v>184</v>
      </c>
      <c r="H67" s="11">
        <v>2023</v>
      </c>
      <c r="I67" s="4" t="s">
        <v>96</v>
      </c>
      <c r="J67" s="4" t="s">
        <v>26</v>
      </c>
      <c r="K67" s="67" t="s">
        <v>27</v>
      </c>
      <c r="L67" s="4" t="s">
        <v>49</v>
      </c>
      <c r="N67" s="12"/>
      <c r="P67" s="12"/>
      <c r="T67" s="14"/>
      <c r="V67" s="12"/>
      <c r="X67" s="12"/>
      <c r="Y67" s="9"/>
      <c r="AB67" s="12"/>
      <c r="AD67" s="12"/>
      <c r="AH67" s="61">
        <v>806</v>
      </c>
    </row>
    <row r="68" spans="1:34" ht="15.75" customHeight="1">
      <c r="A68" s="63" t="s">
        <v>584</v>
      </c>
      <c r="B68" s="4" t="s">
        <v>227</v>
      </c>
      <c r="C68" s="4" t="s">
        <v>106</v>
      </c>
      <c r="D68" s="4" t="s">
        <v>228</v>
      </c>
      <c r="E68" s="11">
        <v>200</v>
      </c>
      <c r="F68" s="11" t="s">
        <v>94</v>
      </c>
      <c r="G68" s="4" t="s">
        <v>184</v>
      </c>
      <c r="H68" s="11">
        <v>2023</v>
      </c>
      <c r="I68" s="4" t="s">
        <v>96</v>
      </c>
      <c r="J68" s="4" t="s">
        <v>26</v>
      </c>
      <c r="K68" s="67" t="s">
        <v>27</v>
      </c>
      <c r="L68" s="4" t="s">
        <v>49</v>
      </c>
      <c r="N68" s="12"/>
      <c r="P68" s="12"/>
      <c r="T68" s="14"/>
      <c r="V68" s="12"/>
      <c r="X68" s="12"/>
      <c r="Y68" s="9"/>
      <c r="AB68" s="12"/>
      <c r="AD68" s="12"/>
      <c r="AH68" s="61">
        <v>785</v>
      </c>
    </row>
    <row r="69" spans="1:34" ht="15.75" customHeight="1">
      <c r="A69" s="63" t="s">
        <v>585</v>
      </c>
      <c r="B69" s="4" t="s">
        <v>229</v>
      </c>
      <c r="C69" s="4" t="s">
        <v>106</v>
      </c>
      <c r="D69" s="4" t="s">
        <v>230</v>
      </c>
      <c r="E69" s="11">
        <v>200</v>
      </c>
      <c r="F69" s="11" t="s">
        <v>94</v>
      </c>
      <c r="G69" s="4" t="s">
        <v>184</v>
      </c>
      <c r="H69" s="11">
        <v>2023</v>
      </c>
      <c r="I69" s="4" t="s">
        <v>96</v>
      </c>
      <c r="J69" s="4" t="s">
        <v>26</v>
      </c>
      <c r="K69" s="67" t="s">
        <v>27</v>
      </c>
      <c r="L69" s="4" t="s">
        <v>49</v>
      </c>
      <c r="N69" s="12"/>
      <c r="P69" s="12"/>
      <c r="T69" s="14"/>
      <c r="V69" s="12"/>
      <c r="X69" s="12"/>
      <c r="Y69" s="9"/>
      <c r="AB69" s="12"/>
      <c r="AD69" s="12"/>
      <c r="AH69" s="61">
        <v>795</v>
      </c>
    </row>
    <row r="70" spans="1:34" ht="15.75" customHeight="1">
      <c r="A70" s="65" t="s">
        <v>473</v>
      </c>
      <c r="B70" s="4" t="s">
        <v>231</v>
      </c>
      <c r="C70" s="4" t="s">
        <v>92</v>
      </c>
      <c r="D70" s="4" t="s">
        <v>232</v>
      </c>
      <c r="E70" s="11">
        <v>200</v>
      </c>
      <c r="F70" s="11" t="s">
        <v>94</v>
      </c>
      <c r="G70" s="4" t="s">
        <v>233</v>
      </c>
      <c r="H70" s="11">
        <v>2024</v>
      </c>
      <c r="I70" s="4" t="s">
        <v>96</v>
      </c>
      <c r="J70" s="4" t="s">
        <v>234</v>
      </c>
      <c r="K70" s="67" t="s">
        <v>32</v>
      </c>
      <c r="L70" s="4" t="s">
        <v>49</v>
      </c>
      <c r="M70" s="12"/>
      <c r="P70" s="12"/>
      <c r="T70" s="14"/>
      <c r="Z70" s="12"/>
      <c r="AC70" s="12"/>
      <c r="AE70" s="12"/>
      <c r="AH70" s="71">
        <v>858</v>
      </c>
    </row>
    <row r="71" spans="1:34" ht="15.75" customHeight="1">
      <c r="A71" s="65" t="s">
        <v>474</v>
      </c>
      <c r="B71" s="4" t="s">
        <v>235</v>
      </c>
      <c r="C71" s="4" t="s">
        <v>92</v>
      </c>
      <c r="D71" s="4" t="s">
        <v>236</v>
      </c>
      <c r="E71" s="11">
        <v>200</v>
      </c>
      <c r="F71" s="11" t="s">
        <v>94</v>
      </c>
      <c r="G71" s="4" t="s">
        <v>233</v>
      </c>
      <c r="H71" s="11">
        <v>2024</v>
      </c>
      <c r="I71" s="4" t="s">
        <v>96</v>
      </c>
      <c r="J71" s="4" t="s">
        <v>234</v>
      </c>
      <c r="K71" s="67" t="s">
        <v>32</v>
      </c>
      <c r="L71" s="4" t="s">
        <v>49</v>
      </c>
      <c r="M71" s="12"/>
      <c r="P71" s="12"/>
      <c r="T71" s="14"/>
      <c r="Z71" s="12"/>
      <c r="AC71" s="12"/>
      <c r="AE71" s="12"/>
      <c r="AH71" s="71">
        <v>863</v>
      </c>
    </row>
    <row r="72" spans="1:34" ht="15.75" customHeight="1">
      <c r="A72" s="63" t="s">
        <v>603</v>
      </c>
      <c r="B72" s="4" t="s">
        <v>237</v>
      </c>
      <c r="C72" s="4" t="s">
        <v>106</v>
      </c>
      <c r="D72" s="4" t="s">
        <v>238</v>
      </c>
      <c r="E72" s="11">
        <v>50</v>
      </c>
      <c r="F72" s="11" t="s">
        <v>94</v>
      </c>
      <c r="G72" s="4" t="s">
        <v>233</v>
      </c>
      <c r="H72" s="11">
        <v>2025</v>
      </c>
      <c r="I72" s="4" t="s">
        <v>96</v>
      </c>
      <c r="J72" s="4" t="s">
        <v>33</v>
      </c>
      <c r="K72" s="67" t="s">
        <v>34</v>
      </c>
      <c r="L72" s="4" t="s">
        <v>49</v>
      </c>
      <c r="N72" s="12"/>
      <c r="P72" s="12"/>
      <c r="T72" s="14"/>
      <c r="Y72" s="9"/>
      <c r="AA72" s="12"/>
      <c r="AC72" s="12"/>
      <c r="AH72" s="61">
        <v>890</v>
      </c>
    </row>
    <row r="73" spans="1:34" ht="15.75" customHeight="1">
      <c r="A73" s="63" t="s">
        <v>604</v>
      </c>
      <c r="B73" s="4" t="s">
        <v>239</v>
      </c>
      <c r="C73" s="4" t="s">
        <v>106</v>
      </c>
      <c r="D73" s="4" t="s">
        <v>240</v>
      </c>
      <c r="E73" s="11">
        <v>50</v>
      </c>
      <c r="F73" s="11" t="s">
        <v>94</v>
      </c>
      <c r="G73" s="4" t="s">
        <v>233</v>
      </c>
      <c r="H73" s="11">
        <v>2026</v>
      </c>
      <c r="I73" s="4" t="s">
        <v>96</v>
      </c>
      <c r="J73" s="4" t="s">
        <v>33</v>
      </c>
      <c r="K73" s="67" t="s">
        <v>34</v>
      </c>
      <c r="L73" s="4" t="s">
        <v>49</v>
      </c>
      <c r="N73" s="12"/>
      <c r="P73" s="12"/>
      <c r="T73" s="14"/>
      <c r="Y73" s="9"/>
      <c r="AB73" s="12"/>
      <c r="AD73" s="12"/>
      <c r="AH73" s="61">
        <v>789</v>
      </c>
    </row>
    <row r="74" spans="1:34" ht="15.75" customHeight="1">
      <c r="A74" s="64" t="s">
        <v>475</v>
      </c>
      <c r="B74" s="4" t="s">
        <v>241</v>
      </c>
      <c r="C74" s="4" t="s">
        <v>92</v>
      </c>
      <c r="D74" s="4" t="s">
        <v>242</v>
      </c>
      <c r="E74" s="11">
        <v>100</v>
      </c>
      <c r="F74" s="11" t="s">
        <v>94</v>
      </c>
      <c r="G74" s="4" t="s">
        <v>233</v>
      </c>
      <c r="H74" s="11">
        <v>2027</v>
      </c>
      <c r="I74" s="4" t="s">
        <v>96</v>
      </c>
      <c r="J74" s="4" t="s">
        <v>33</v>
      </c>
      <c r="K74" s="67" t="s">
        <v>35</v>
      </c>
      <c r="L74" s="4" t="s">
        <v>49</v>
      </c>
      <c r="M74" s="12"/>
      <c r="P74" s="12"/>
      <c r="T74" s="14"/>
      <c r="Y74" s="9"/>
      <c r="Z74" s="12"/>
      <c r="AC74" s="12"/>
      <c r="AE74" s="12"/>
      <c r="AH74" s="71">
        <v>862</v>
      </c>
    </row>
    <row r="75" spans="1:34" ht="15.75" customHeight="1">
      <c r="A75" s="64" t="s">
        <v>476</v>
      </c>
      <c r="B75" s="4" t="s">
        <v>243</v>
      </c>
      <c r="C75" s="4" t="s">
        <v>92</v>
      </c>
      <c r="D75" s="4" t="s">
        <v>244</v>
      </c>
      <c r="E75" s="11">
        <v>100</v>
      </c>
      <c r="F75" s="11" t="s">
        <v>94</v>
      </c>
      <c r="G75" s="4" t="s">
        <v>233</v>
      </c>
      <c r="H75" s="11">
        <v>2028</v>
      </c>
      <c r="I75" s="4" t="s">
        <v>96</v>
      </c>
      <c r="J75" s="4" t="s">
        <v>33</v>
      </c>
      <c r="K75" s="67" t="s">
        <v>35</v>
      </c>
      <c r="L75" s="4" t="s">
        <v>49</v>
      </c>
      <c r="M75" s="12"/>
      <c r="P75" s="12"/>
      <c r="T75" s="14"/>
      <c r="Y75" s="9"/>
      <c r="Z75" s="12"/>
      <c r="AC75" s="12"/>
      <c r="AE75" s="12"/>
      <c r="AH75" s="61">
        <v>862</v>
      </c>
    </row>
    <row r="76" spans="1:34" ht="15.75" customHeight="1">
      <c r="A76" s="63" t="s">
        <v>601</v>
      </c>
      <c r="B76" s="4" t="s">
        <v>245</v>
      </c>
      <c r="C76" s="4" t="s">
        <v>106</v>
      </c>
      <c r="D76" s="4" t="s">
        <v>246</v>
      </c>
      <c r="E76" s="11">
        <v>40</v>
      </c>
      <c r="F76" s="11" t="s">
        <v>94</v>
      </c>
      <c r="G76" s="4" t="s">
        <v>247</v>
      </c>
      <c r="H76" s="11">
        <v>2029</v>
      </c>
      <c r="I76" s="4" t="s">
        <v>96</v>
      </c>
      <c r="J76" s="4" t="s">
        <v>28</v>
      </c>
      <c r="K76" s="67" t="s">
        <v>29</v>
      </c>
      <c r="L76" s="4" t="s">
        <v>49</v>
      </c>
      <c r="N76" s="12"/>
      <c r="P76" s="12"/>
      <c r="T76" s="14"/>
      <c r="Y76" s="9"/>
      <c r="AC76" s="12"/>
      <c r="AE76" s="12"/>
      <c r="AH76" s="61">
        <v>890</v>
      </c>
    </row>
    <row r="77" spans="1:34" ht="15.75" customHeight="1">
      <c r="A77" s="63" t="s">
        <v>602</v>
      </c>
      <c r="B77" s="4" t="s">
        <v>248</v>
      </c>
      <c r="C77" s="4" t="s">
        <v>106</v>
      </c>
      <c r="D77" s="4" t="s">
        <v>249</v>
      </c>
      <c r="E77" s="11">
        <v>40</v>
      </c>
      <c r="F77" s="11" t="s">
        <v>94</v>
      </c>
      <c r="G77" s="4" t="s">
        <v>247</v>
      </c>
      <c r="H77" s="11">
        <v>2030</v>
      </c>
      <c r="I77" s="4" t="s">
        <v>96</v>
      </c>
      <c r="J77" s="4" t="s">
        <v>28</v>
      </c>
      <c r="K77" s="67" t="s">
        <v>29</v>
      </c>
      <c r="L77" s="4" t="s">
        <v>49</v>
      </c>
      <c r="N77" s="12"/>
      <c r="P77" s="12"/>
      <c r="T77" s="14"/>
      <c r="Y77" s="9"/>
      <c r="AC77" s="12"/>
      <c r="AE77" s="12"/>
      <c r="AH77" s="61">
        <v>890</v>
      </c>
    </row>
    <row r="78" spans="1:34" ht="15.75" customHeight="1">
      <c r="A78" s="64" t="s">
        <v>477</v>
      </c>
      <c r="B78" s="4" t="s">
        <v>250</v>
      </c>
      <c r="C78" s="4" t="s">
        <v>92</v>
      </c>
      <c r="D78" s="4" t="s">
        <v>251</v>
      </c>
      <c r="E78" s="11">
        <v>80</v>
      </c>
      <c r="F78" s="11" t="s">
        <v>94</v>
      </c>
      <c r="G78" s="4" t="s">
        <v>247</v>
      </c>
      <c r="H78" s="11">
        <v>2031</v>
      </c>
      <c r="I78" s="4" t="s">
        <v>96</v>
      </c>
      <c r="J78" s="4" t="s">
        <v>28</v>
      </c>
      <c r="K78" s="67" t="s">
        <v>30</v>
      </c>
      <c r="L78" s="4" t="s">
        <v>49</v>
      </c>
      <c r="M78" s="12"/>
      <c r="P78" s="12"/>
      <c r="T78" s="14"/>
      <c r="Y78" s="9"/>
      <c r="Z78" s="12"/>
      <c r="AC78" s="12"/>
      <c r="AE78" s="12"/>
      <c r="AH78" s="61">
        <v>844</v>
      </c>
    </row>
    <row r="79" spans="1:34" ht="15.75" customHeight="1">
      <c r="A79" s="64" t="s">
        <v>478</v>
      </c>
      <c r="B79" s="4" t="s">
        <v>252</v>
      </c>
      <c r="C79" s="4" t="s">
        <v>92</v>
      </c>
      <c r="D79" s="4" t="s">
        <v>253</v>
      </c>
      <c r="E79" s="11">
        <v>80</v>
      </c>
      <c r="F79" s="11" t="s">
        <v>94</v>
      </c>
      <c r="G79" s="4" t="s">
        <v>247</v>
      </c>
      <c r="H79" s="11">
        <v>2032</v>
      </c>
      <c r="I79" s="4" t="s">
        <v>96</v>
      </c>
      <c r="J79" s="4" t="s">
        <v>28</v>
      </c>
      <c r="K79" s="67" t="s">
        <v>30</v>
      </c>
      <c r="L79" s="4" t="s">
        <v>49</v>
      </c>
      <c r="M79" s="12"/>
      <c r="P79" s="12"/>
      <c r="T79" s="14"/>
      <c r="Y79" s="9"/>
      <c r="Z79" s="12"/>
      <c r="AC79" s="12"/>
      <c r="AH79" s="61">
        <v>844</v>
      </c>
    </row>
    <row r="80" spans="1:34" ht="15.75" customHeight="1">
      <c r="A80" s="63" t="s">
        <v>479</v>
      </c>
      <c r="B80" s="4" t="s">
        <v>254</v>
      </c>
      <c r="C80" s="4" t="s">
        <v>106</v>
      </c>
      <c r="D80" s="4" t="s">
        <v>255</v>
      </c>
      <c r="E80" s="11">
        <v>1000</v>
      </c>
      <c r="F80" s="11" t="s">
        <v>256</v>
      </c>
      <c r="G80" s="4" t="s">
        <v>257</v>
      </c>
      <c r="H80" s="11">
        <v>2022</v>
      </c>
      <c r="I80" s="4" t="s">
        <v>96</v>
      </c>
      <c r="J80" s="4" t="s">
        <v>6</v>
      </c>
      <c r="K80" s="67" t="s">
        <v>7</v>
      </c>
      <c r="L80" s="4" t="s">
        <v>258</v>
      </c>
      <c r="O80" s="12"/>
      <c r="Q80" s="16"/>
      <c r="T80" s="14"/>
      <c r="Y80" s="9"/>
      <c r="AB80" s="12"/>
      <c r="AD80" s="16"/>
      <c r="AH80" s="71">
        <v>795</v>
      </c>
    </row>
    <row r="81" spans="1:35" ht="15.75" customHeight="1">
      <c r="A81" s="63" t="s">
        <v>480</v>
      </c>
      <c r="B81" s="4" t="s">
        <v>259</v>
      </c>
      <c r="C81" s="4" t="s">
        <v>106</v>
      </c>
      <c r="D81" s="4" t="s">
        <v>260</v>
      </c>
      <c r="E81" s="11">
        <v>650</v>
      </c>
      <c r="F81" s="11" t="s">
        <v>256</v>
      </c>
      <c r="G81" s="4" t="s">
        <v>261</v>
      </c>
      <c r="H81" s="11">
        <v>2022</v>
      </c>
      <c r="I81" s="4" t="s">
        <v>96</v>
      </c>
      <c r="J81" s="4" t="s">
        <v>6</v>
      </c>
      <c r="K81" s="67" t="s">
        <v>9</v>
      </c>
      <c r="L81" s="4" t="s">
        <v>258</v>
      </c>
      <c r="N81" s="16"/>
      <c r="P81" s="16"/>
      <c r="T81" s="14"/>
      <c r="U81" s="16"/>
      <c r="W81" s="16"/>
      <c r="Y81" s="9"/>
      <c r="AA81" s="12"/>
      <c r="AB81" s="12"/>
      <c r="AC81" s="12"/>
      <c r="AD81" s="16"/>
      <c r="AH81" s="71">
        <v>845</v>
      </c>
    </row>
    <row r="82" spans="1:35" ht="15.75" customHeight="1">
      <c r="A82" s="63" t="s">
        <v>481</v>
      </c>
      <c r="B82" s="4" t="s">
        <v>262</v>
      </c>
      <c r="C82" s="4" t="s">
        <v>106</v>
      </c>
      <c r="D82" s="4" t="s">
        <v>263</v>
      </c>
      <c r="E82" s="11">
        <v>250</v>
      </c>
      <c r="F82" s="11" t="s">
        <v>256</v>
      </c>
      <c r="G82" s="4" t="s">
        <v>261</v>
      </c>
      <c r="H82" s="11">
        <v>2022</v>
      </c>
      <c r="I82" s="4" t="s">
        <v>96</v>
      </c>
      <c r="J82" s="4" t="s">
        <v>6</v>
      </c>
      <c r="K82" s="68" t="s">
        <v>10</v>
      </c>
      <c r="L82" s="4" t="s">
        <v>258</v>
      </c>
      <c r="O82" s="12"/>
      <c r="Q82" s="16"/>
      <c r="T82" s="14"/>
      <c r="U82" s="16"/>
      <c r="W82" s="16"/>
      <c r="Y82" s="9"/>
      <c r="AA82" s="12"/>
      <c r="AB82" s="12"/>
      <c r="AC82" s="12"/>
      <c r="AD82" s="16"/>
      <c r="AH82" s="71">
        <v>829</v>
      </c>
    </row>
    <row r="83" spans="1:35" ht="15.75" customHeight="1">
      <c r="A83" s="63" t="s">
        <v>482</v>
      </c>
      <c r="B83" s="4" t="s">
        <v>264</v>
      </c>
      <c r="C83" s="4" t="s">
        <v>106</v>
      </c>
      <c r="D83" s="4" t="s">
        <v>265</v>
      </c>
      <c r="E83" s="11">
        <v>100</v>
      </c>
      <c r="F83" s="11" t="s">
        <v>256</v>
      </c>
      <c r="G83" s="4" t="s">
        <v>261</v>
      </c>
      <c r="H83" s="11">
        <v>2022</v>
      </c>
      <c r="I83" s="4" t="s">
        <v>96</v>
      </c>
      <c r="J83" s="4" t="s">
        <v>6</v>
      </c>
      <c r="K83" s="69" t="s">
        <v>11</v>
      </c>
      <c r="L83" s="4" t="s">
        <v>258</v>
      </c>
      <c r="N83" s="16"/>
      <c r="P83" s="16"/>
      <c r="T83" s="14"/>
      <c r="U83" s="16"/>
      <c r="W83" s="16"/>
      <c r="Y83" s="9"/>
      <c r="AA83" s="12"/>
      <c r="AC83" s="12"/>
      <c r="AD83" s="1"/>
      <c r="AH83" s="71">
        <v>859</v>
      </c>
    </row>
    <row r="84" spans="1:35" ht="15.75" customHeight="1">
      <c r="A84" s="63" t="s">
        <v>483</v>
      </c>
      <c r="B84" s="4" t="s">
        <v>266</v>
      </c>
      <c r="C84" s="4" t="s">
        <v>92</v>
      </c>
      <c r="D84" s="4" t="s">
        <v>267</v>
      </c>
      <c r="E84" s="11">
        <v>1000</v>
      </c>
      <c r="F84" s="11" t="s">
        <v>256</v>
      </c>
      <c r="G84" s="4" t="s">
        <v>261</v>
      </c>
      <c r="H84" s="11">
        <v>2022</v>
      </c>
      <c r="I84" s="4" t="s">
        <v>96</v>
      </c>
      <c r="J84" s="4" t="s">
        <v>6</v>
      </c>
      <c r="K84" s="67" t="s">
        <v>7</v>
      </c>
      <c r="L84" s="4" t="s">
        <v>258</v>
      </c>
      <c r="M84" s="12"/>
      <c r="P84" s="12"/>
      <c r="T84" s="15"/>
      <c r="W84" s="12"/>
      <c r="Y84" s="9"/>
      <c r="Z84" s="12"/>
      <c r="AE84" s="12"/>
      <c r="AH84" s="71">
        <v>816</v>
      </c>
    </row>
    <row r="85" spans="1:35" ht="15.75" customHeight="1">
      <c r="A85" s="63" t="s">
        <v>484</v>
      </c>
      <c r="B85" s="4" t="s">
        <v>268</v>
      </c>
      <c r="C85" s="4" t="s">
        <v>92</v>
      </c>
      <c r="D85" s="4" t="s">
        <v>269</v>
      </c>
      <c r="E85" s="11">
        <v>650</v>
      </c>
      <c r="F85" s="11" t="s">
        <v>256</v>
      </c>
      <c r="G85" s="4" t="s">
        <v>261</v>
      </c>
      <c r="H85" s="11">
        <v>2022</v>
      </c>
      <c r="I85" s="4" t="s">
        <v>96</v>
      </c>
      <c r="J85" s="4" t="s">
        <v>6</v>
      </c>
      <c r="K85" s="67" t="s">
        <v>9</v>
      </c>
      <c r="L85" s="4" t="s">
        <v>258</v>
      </c>
      <c r="M85" s="12"/>
      <c r="P85" s="12"/>
      <c r="T85" s="14"/>
      <c r="Y85" s="9"/>
      <c r="Z85" s="12"/>
      <c r="AE85" s="12"/>
      <c r="AH85" s="71">
        <v>774</v>
      </c>
    </row>
    <row r="86" spans="1:35" ht="15.75" customHeight="1">
      <c r="A86" s="63" t="s">
        <v>485</v>
      </c>
      <c r="B86" s="4" t="s">
        <v>270</v>
      </c>
      <c r="C86" s="4" t="s">
        <v>92</v>
      </c>
      <c r="D86" s="4" t="s">
        <v>271</v>
      </c>
      <c r="E86" s="11">
        <v>250</v>
      </c>
      <c r="F86" s="11" t="s">
        <v>256</v>
      </c>
      <c r="G86" s="4" t="s">
        <v>261</v>
      </c>
      <c r="H86" s="11">
        <v>2022</v>
      </c>
      <c r="I86" s="4" t="s">
        <v>96</v>
      </c>
      <c r="J86" s="4" t="s">
        <v>6</v>
      </c>
      <c r="K86" s="68" t="s">
        <v>10</v>
      </c>
      <c r="L86" s="4" t="s">
        <v>258</v>
      </c>
      <c r="M86" s="12"/>
      <c r="P86" s="12"/>
      <c r="T86" s="14"/>
      <c r="Y86" s="9"/>
      <c r="Z86" s="12"/>
      <c r="AE86" s="12"/>
      <c r="AH86" s="71">
        <v>674</v>
      </c>
    </row>
    <row r="87" spans="1:35" ht="15.75" customHeight="1">
      <c r="A87" s="63" t="s">
        <v>486</v>
      </c>
      <c r="B87" s="4" t="s">
        <v>272</v>
      </c>
      <c r="C87" s="4" t="s">
        <v>106</v>
      </c>
      <c r="D87" s="4" t="s">
        <v>273</v>
      </c>
      <c r="E87" s="11">
        <v>1000</v>
      </c>
      <c r="F87" s="11" t="s">
        <v>256</v>
      </c>
      <c r="G87" s="4" t="s">
        <v>261</v>
      </c>
      <c r="H87" s="11">
        <v>2022</v>
      </c>
      <c r="I87" s="4" t="s">
        <v>96</v>
      </c>
      <c r="J87" s="4" t="s">
        <v>6</v>
      </c>
      <c r="K87" s="67" t="s">
        <v>7</v>
      </c>
      <c r="L87" s="4" t="s">
        <v>258</v>
      </c>
      <c r="N87" s="16"/>
      <c r="P87" s="16"/>
      <c r="T87" s="14"/>
      <c r="U87" s="16"/>
      <c r="Y87" s="16"/>
      <c r="AA87" s="12"/>
      <c r="AE87" s="12"/>
      <c r="AH87" s="71">
        <v>697</v>
      </c>
    </row>
    <row r="88" spans="1:35" ht="15.75" customHeight="1">
      <c r="A88" s="63" t="s">
        <v>487</v>
      </c>
      <c r="B88" s="4" t="s">
        <v>274</v>
      </c>
      <c r="C88" s="4" t="s">
        <v>106</v>
      </c>
      <c r="D88" s="4" t="s">
        <v>275</v>
      </c>
      <c r="E88" s="11">
        <v>650</v>
      </c>
      <c r="F88" s="11" t="s">
        <v>256</v>
      </c>
      <c r="G88" s="4" t="s">
        <v>261</v>
      </c>
      <c r="H88" s="11">
        <v>2022</v>
      </c>
      <c r="I88" s="4" t="s">
        <v>96</v>
      </c>
      <c r="J88" s="4" t="s">
        <v>6</v>
      </c>
      <c r="K88" s="67" t="s">
        <v>9</v>
      </c>
      <c r="L88" s="4" t="s">
        <v>258</v>
      </c>
      <c r="N88" s="16"/>
      <c r="P88" s="16"/>
      <c r="T88" s="14"/>
      <c r="U88" s="16"/>
      <c r="W88" s="16"/>
      <c r="Y88" s="9"/>
      <c r="AA88" s="16"/>
      <c r="AC88" s="16"/>
      <c r="AH88" s="71">
        <v>846</v>
      </c>
    </row>
    <row r="89" spans="1:35" ht="15.75" customHeight="1">
      <c r="A89" s="63" t="s">
        <v>488</v>
      </c>
      <c r="B89" s="4" t="s">
        <v>276</v>
      </c>
      <c r="C89" s="4" t="s">
        <v>106</v>
      </c>
      <c r="D89" s="4" t="s">
        <v>277</v>
      </c>
      <c r="E89" s="11">
        <v>250</v>
      </c>
      <c r="F89" s="11" t="s">
        <v>256</v>
      </c>
      <c r="G89" s="4" t="s">
        <v>261</v>
      </c>
      <c r="H89" s="11">
        <v>2022</v>
      </c>
      <c r="I89" s="4" t="s">
        <v>96</v>
      </c>
      <c r="J89" s="4" t="s">
        <v>6</v>
      </c>
      <c r="K89" s="68" t="s">
        <v>10</v>
      </c>
      <c r="L89" s="4" t="s">
        <v>258</v>
      </c>
      <c r="N89" s="16"/>
      <c r="P89" s="16"/>
      <c r="T89" s="14"/>
      <c r="U89" s="16"/>
      <c r="W89" s="16"/>
      <c r="Y89" s="9"/>
      <c r="AA89" s="16"/>
      <c r="AC89" s="16"/>
      <c r="AH89" s="71">
        <v>849</v>
      </c>
    </row>
    <row r="90" spans="1:35" ht="15.75" customHeight="1">
      <c r="A90" s="63" t="s">
        <v>489</v>
      </c>
      <c r="B90" s="4" t="s">
        <v>278</v>
      </c>
      <c r="C90" s="4" t="s">
        <v>106</v>
      </c>
      <c r="D90" s="4" t="s">
        <v>279</v>
      </c>
      <c r="E90" s="11">
        <v>100</v>
      </c>
      <c r="F90" s="11" t="s">
        <v>256</v>
      </c>
      <c r="G90" s="4" t="s">
        <v>261</v>
      </c>
      <c r="H90" s="11">
        <v>2022</v>
      </c>
      <c r="I90" s="4" t="s">
        <v>96</v>
      </c>
      <c r="J90" s="4" t="s">
        <v>6</v>
      </c>
      <c r="K90" s="69" t="s">
        <v>11</v>
      </c>
      <c r="L90" s="4" t="s">
        <v>258</v>
      </c>
      <c r="N90" s="16"/>
      <c r="P90" s="16"/>
      <c r="T90" s="14"/>
      <c r="U90" s="16"/>
      <c r="W90" s="16"/>
      <c r="Y90" s="9"/>
      <c r="AA90" s="16"/>
      <c r="AC90" s="16"/>
      <c r="AH90" s="71">
        <v>852</v>
      </c>
    </row>
    <row r="91" spans="1:35" ht="15.75" customHeight="1">
      <c r="A91" s="63" t="s">
        <v>490</v>
      </c>
      <c r="B91" s="4" t="s">
        <v>280</v>
      </c>
      <c r="C91" s="4" t="s">
        <v>106</v>
      </c>
      <c r="D91" s="4" t="s">
        <v>281</v>
      </c>
      <c r="E91" s="11">
        <v>25</v>
      </c>
      <c r="F91" s="11" t="s">
        <v>256</v>
      </c>
      <c r="G91" s="4" t="s">
        <v>261</v>
      </c>
      <c r="H91" s="11">
        <v>2022</v>
      </c>
      <c r="I91" s="4" t="s">
        <v>96</v>
      </c>
      <c r="J91" s="4" t="s">
        <v>6</v>
      </c>
      <c r="K91" s="70" t="s">
        <v>12</v>
      </c>
      <c r="L91" s="4" t="s">
        <v>258</v>
      </c>
      <c r="N91" s="16"/>
      <c r="P91" s="16"/>
      <c r="T91" s="14"/>
      <c r="U91" s="16"/>
      <c r="W91" s="16"/>
      <c r="Y91" s="9"/>
      <c r="AA91" s="16"/>
      <c r="AC91" s="16"/>
      <c r="AH91" s="71">
        <v>847</v>
      </c>
    </row>
    <row r="92" spans="1:35" ht="15.75" customHeight="1">
      <c r="A92" s="63" t="s">
        <v>428</v>
      </c>
      <c r="B92" s="4" t="s">
        <v>282</v>
      </c>
      <c r="C92" s="4" t="s">
        <v>92</v>
      </c>
      <c r="D92" s="4" t="s">
        <v>283</v>
      </c>
      <c r="E92" s="11">
        <v>1000</v>
      </c>
      <c r="F92" s="11" t="s">
        <v>256</v>
      </c>
      <c r="G92" s="4" t="s">
        <v>261</v>
      </c>
      <c r="H92" s="11">
        <v>2022</v>
      </c>
      <c r="I92" s="4" t="s">
        <v>96</v>
      </c>
      <c r="J92" s="4" t="s">
        <v>6</v>
      </c>
      <c r="K92" s="67" t="s">
        <v>7</v>
      </c>
      <c r="L92" s="4" t="s">
        <v>258</v>
      </c>
      <c r="M92" s="12"/>
      <c r="P92" s="12"/>
      <c r="T92" s="14"/>
      <c r="Y92" s="9"/>
      <c r="Z92" s="12"/>
      <c r="AE92" s="16"/>
      <c r="AF92" s="1"/>
      <c r="AG92" s="1"/>
      <c r="AH92" s="71">
        <v>820</v>
      </c>
    </row>
    <row r="93" spans="1:35" ht="15.75" customHeight="1">
      <c r="A93" s="63" t="s">
        <v>429</v>
      </c>
      <c r="B93" s="4" t="s">
        <v>284</v>
      </c>
      <c r="C93" s="4" t="s">
        <v>92</v>
      </c>
      <c r="D93" s="4" t="s">
        <v>285</v>
      </c>
      <c r="E93" s="11">
        <v>650</v>
      </c>
      <c r="F93" s="11" t="s">
        <v>256</v>
      </c>
      <c r="G93" s="4" t="s">
        <v>261</v>
      </c>
      <c r="H93" s="11">
        <v>2022</v>
      </c>
      <c r="I93" s="4" t="s">
        <v>96</v>
      </c>
      <c r="J93" s="4" t="s">
        <v>6</v>
      </c>
      <c r="K93" s="67" t="s">
        <v>9</v>
      </c>
      <c r="L93" s="4" t="s">
        <v>258</v>
      </c>
      <c r="M93" s="12"/>
      <c r="P93" s="12"/>
      <c r="T93" s="16"/>
      <c r="W93" s="16"/>
      <c r="Y93" s="9"/>
      <c r="Z93" s="12"/>
      <c r="AE93" s="12"/>
      <c r="AH93" s="71">
        <v>820</v>
      </c>
    </row>
    <row r="94" spans="1:35" ht="15.75" customHeight="1">
      <c r="A94" s="63" t="s">
        <v>430</v>
      </c>
      <c r="B94" s="4" t="s">
        <v>286</v>
      </c>
      <c r="C94" s="4" t="s">
        <v>92</v>
      </c>
      <c r="D94" s="4" t="s">
        <v>287</v>
      </c>
      <c r="E94" s="11">
        <v>250</v>
      </c>
      <c r="F94" s="11" t="s">
        <v>256</v>
      </c>
      <c r="G94" s="4" t="s">
        <v>261</v>
      </c>
      <c r="H94" s="11">
        <v>2022</v>
      </c>
      <c r="I94" s="4" t="s">
        <v>96</v>
      </c>
      <c r="J94" s="4" t="s">
        <v>6</v>
      </c>
      <c r="K94" s="68" t="s">
        <v>10</v>
      </c>
      <c r="L94" s="4" t="s">
        <v>258</v>
      </c>
      <c r="M94" s="12"/>
      <c r="P94" s="12"/>
      <c r="T94" s="14"/>
      <c r="Y94" s="9"/>
      <c r="Z94" s="12"/>
      <c r="AE94" s="12"/>
      <c r="AH94" s="71">
        <v>832</v>
      </c>
      <c r="AI94" s="71"/>
    </row>
    <row r="95" spans="1:35" ht="15.75" customHeight="1">
      <c r="A95" s="63" t="s">
        <v>491</v>
      </c>
      <c r="B95" s="4" t="s">
        <v>288</v>
      </c>
      <c r="C95" s="4" t="s">
        <v>106</v>
      </c>
      <c r="D95" s="4" t="s">
        <v>289</v>
      </c>
      <c r="E95" s="11">
        <v>1000</v>
      </c>
      <c r="F95" s="11" t="s">
        <v>256</v>
      </c>
      <c r="G95" s="4" t="s">
        <v>261</v>
      </c>
      <c r="H95" s="11">
        <v>2022</v>
      </c>
      <c r="I95" s="4" t="s">
        <v>96</v>
      </c>
      <c r="J95" s="4" t="s">
        <v>6</v>
      </c>
      <c r="K95" s="67" t="s">
        <v>7</v>
      </c>
      <c r="L95" s="4" t="s">
        <v>258</v>
      </c>
      <c r="O95" s="12"/>
      <c r="Q95" s="12"/>
      <c r="T95" s="14"/>
      <c r="Y95" s="9"/>
      <c r="AB95" s="12"/>
      <c r="AD95" s="12"/>
      <c r="AH95" s="71">
        <v>796</v>
      </c>
    </row>
    <row r="96" spans="1:35" ht="15.75" customHeight="1">
      <c r="A96" s="63" t="s">
        <v>492</v>
      </c>
      <c r="B96" s="4" t="s">
        <v>290</v>
      </c>
      <c r="C96" s="4" t="s">
        <v>106</v>
      </c>
      <c r="D96" s="4" t="s">
        <v>291</v>
      </c>
      <c r="E96" s="11">
        <v>650</v>
      </c>
      <c r="F96" s="11" t="s">
        <v>256</v>
      </c>
      <c r="G96" s="4" t="s">
        <v>261</v>
      </c>
      <c r="H96" s="11">
        <v>2022</v>
      </c>
      <c r="I96" s="4" t="s">
        <v>96</v>
      </c>
      <c r="J96" s="4" t="s">
        <v>6</v>
      </c>
      <c r="K96" s="67" t="s">
        <v>9</v>
      </c>
      <c r="L96" s="4" t="s">
        <v>258</v>
      </c>
      <c r="O96" s="12"/>
      <c r="Q96" s="12"/>
      <c r="T96" s="14"/>
      <c r="Y96" s="9"/>
      <c r="AB96" s="12"/>
      <c r="AD96" s="12"/>
      <c r="AH96" s="71">
        <v>795</v>
      </c>
    </row>
    <row r="97" spans="1:34" ht="15.75" customHeight="1">
      <c r="A97" s="63" t="s">
        <v>493</v>
      </c>
      <c r="B97" s="4" t="s">
        <v>292</v>
      </c>
      <c r="C97" s="4" t="s">
        <v>106</v>
      </c>
      <c r="D97" s="4" t="s">
        <v>293</v>
      </c>
      <c r="E97" s="11">
        <v>250</v>
      </c>
      <c r="F97" s="72" t="s">
        <v>294</v>
      </c>
      <c r="G97" s="4" t="s">
        <v>261</v>
      </c>
      <c r="H97" s="11">
        <v>2022</v>
      </c>
      <c r="I97" s="4" t="s">
        <v>96</v>
      </c>
      <c r="J97" s="4" t="s">
        <v>6</v>
      </c>
      <c r="K97" s="68" t="s">
        <v>10</v>
      </c>
      <c r="L97" s="4" t="s">
        <v>295</v>
      </c>
      <c r="N97" s="12"/>
      <c r="O97" s="12"/>
      <c r="P97" s="12"/>
      <c r="Q97" s="12"/>
      <c r="T97" s="14"/>
      <c r="Y97" s="9"/>
      <c r="AA97" s="12"/>
      <c r="AB97" s="12"/>
      <c r="AC97" s="12"/>
      <c r="AD97" s="12"/>
      <c r="AH97" s="71">
        <v>889</v>
      </c>
    </row>
    <row r="98" spans="1:34" ht="15.75" customHeight="1">
      <c r="A98" s="63" t="s">
        <v>494</v>
      </c>
      <c r="B98" s="4" t="s">
        <v>296</v>
      </c>
      <c r="C98" s="4" t="s">
        <v>106</v>
      </c>
      <c r="D98" s="4" t="s">
        <v>297</v>
      </c>
      <c r="E98" s="11">
        <v>100</v>
      </c>
      <c r="F98" s="73" t="s">
        <v>94</v>
      </c>
      <c r="G98" s="4" t="s">
        <v>261</v>
      </c>
      <c r="H98" s="11">
        <v>2022</v>
      </c>
      <c r="I98" s="4" t="s">
        <v>96</v>
      </c>
      <c r="J98" s="4" t="s">
        <v>6</v>
      </c>
      <c r="K98" s="69" t="s">
        <v>11</v>
      </c>
      <c r="L98" s="4" t="s">
        <v>49</v>
      </c>
      <c r="N98" s="12"/>
      <c r="O98" s="12"/>
      <c r="P98" s="12"/>
      <c r="Q98" s="12"/>
      <c r="T98" s="14"/>
      <c r="Y98" s="9"/>
      <c r="AA98" s="12"/>
      <c r="AB98" s="12"/>
      <c r="AC98" s="12"/>
      <c r="AD98" s="12"/>
      <c r="AH98" s="71">
        <v>889</v>
      </c>
    </row>
    <row r="99" spans="1:34" ht="15.75" customHeight="1">
      <c r="A99" s="63" t="s">
        <v>495</v>
      </c>
      <c r="B99" s="4" t="s">
        <v>298</v>
      </c>
      <c r="C99" s="4" t="s">
        <v>106</v>
      </c>
      <c r="D99" s="4" t="s">
        <v>299</v>
      </c>
      <c r="E99" s="11">
        <v>25</v>
      </c>
      <c r="F99" s="72" t="s">
        <v>294</v>
      </c>
      <c r="G99" s="4" t="s">
        <v>261</v>
      </c>
      <c r="H99" s="11">
        <v>2022</v>
      </c>
      <c r="I99" s="4" t="s">
        <v>96</v>
      </c>
      <c r="J99" s="4" t="s">
        <v>6</v>
      </c>
      <c r="K99" s="70" t="s">
        <v>12</v>
      </c>
      <c r="L99" s="4" t="s">
        <v>295</v>
      </c>
      <c r="O99" s="12"/>
      <c r="Q99" s="12"/>
      <c r="T99" s="14"/>
      <c r="Y99" s="9"/>
      <c r="AB99" s="12"/>
      <c r="AD99" s="12"/>
      <c r="AH99" s="71">
        <v>878</v>
      </c>
    </row>
    <row r="100" spans="1:34" ht="15.75" customHeight="1">
      <c r="A100" s="63" t="s">
        <v>431</v>
      </c>
      <c r="B100" s="4" t="s">
        <v>300</v>
      </c>
      <c r="C100" s="4" t="s">
        <v>92</v>
      </c>
      <c r="D100" s="4" t="s">
        <v>301</v>
      </c>
      <c r="E100" s="11">
        <v>1000</v>
      </c>
      <c r="F100" s="73" t="s">
        <v>256</v>
      </c>
      <c r="G100" s="4" t="s">
        <v>261</v>
      </c>
      <c r="H100" s="11">
        <v>2022</v>
      </c>
      <c r="I100" s="4" t="s">
        <v>96</v>
      </c>
      <c r="J100" s="4" t="s">
        <v>6</v>
      </c>
      <c r="K100" s="67" t="s">
        <v>7</v>
      </c>
      <c r="L100" s="4" t="s">
        <v>258</v>
      </c>
      <c r="M100" s="12"/>
      <c r="P100" s="12"/>
      <c r="T100" s="14"/>
      <c r="Y100" s="9"/>
      <c r="Z100" s="12"/>
      <c r="AE100" s="12"/>
      <c r="AH100" s="71">
        <v>825</v>
      </c>
    </row>
    <row r="101" spans="1:34" ht="15.75" customHeight="1">
      <c r="A101" s="63" t="s">
        <v>432</v>
      </c>
      <c r="B101" s="4" t="s">
        <v>302</v>
      </c>
      <c r="C101" s="4" t="s">
        <v>92</v>
      </c>
      <c r="D101" s="4" t="s">
        <v>303</v>
      </c>
      <c r="E101" s="11">
        <v>650</v>
      </c>
      <c r="F101" s="73" t="s">
        <v>256</v>
      </c>
      <c r="G101" s="4" t="s">
        <v>261</v>
      </c>
      <c r="H101" s="11">
        <v>2022</v>
      </c>
      <c r="I101" s="4" t="s">
        <v>96</v>
      </c>
      <c r="J101" s="4" t="s">
        <v>6</v>
      </c>
      <c r="K101" s="67" t="s">
        <v>9</v>
      </c>
      <c r="L101" s="4" t="s">
        <v>258</v>
      </c>
      <c r="M101" s="12"/>
      <c r="P101" s="12"/>
      <c r="T101" s="14"/>
      <c r="Y101" s="9"/>
      <c r="Z101" s="12"/>
      <c r="AE101" s="12"/>
      <c r="AH101" s="71">
        <v>850</v>
      </c>
    </row>
    <row r="102" spans="1:34" ht="15.75" customHeight="1">
      <c r="A102" s="63" t="s">
        <v>433</v>
      </c>
      <c r="B102" s="4" t="s">
        <v>304</v>
      </c>
      <c r="C102" s="4" t="s">
        <v>92</v>
      </c>
      <c r="D102" s="4" t="s">
        <v>305</v>
      </c>
      <c r="E102" s="11">
        <v>250</v>
      </c>
      <c r="F102" s="73" t="s">
        <v>256</v>
      </c>
      <c r="G102" s="4" t="s">
        <v>261</v>
      </c>
      <c r="H102" s="11">
        <v>2022</v>
      </c>
      <c r="I102" s="4" t="s">
        <v>96</v>
      </c>
      <c r="J102" s="4" t="s">
        <v>6</v>
      </c>
      <c r="K102" s="68" t="s">
        <v>10</v>
      </c>
      <c r="L102" s="4" t="s">
        <v>258</v>
      </c>
      <c r="M102" s="12"/>
      <c r="P102" s="12"/>
      <c r="T102" s="14"/>
      <c r="Y102" s="9"/>
      <c r="Z102" s="12"/>
      <c r="AE102" s="12"/>
      <c r="AH102" s="71">
        <v>844</v>
      </c>
    </row>
    <row r="103" spans="1:34" ht="15.75" customHeight="1">
      <c r="A103" s="63" t="s">
        <v>496</v>
      </c>
      <c r="B103" s="4" t="s">
        <v>306</v>
      </c>
      <c r="C103" s="4" t="s">
        <v>106</v>
      </c>
      <c r="D103" s="4" t="s">
        <v>307</v>
      </c>
      <c r="E103" s="11">
        <v>1000</v>
      </c>
      <c r="F103" s="73" t="s">
        <v>256</v>
      </c>
      <c r="G103" s="4" t="s">
        <v>261</v>
      </c>
      <c r="H103" s="11">
        <v>2022</v>
      </c>
      <c r="I103" s="4" t="s">
        <v>96</v>
      </c>
      <c r="J103" s="4" t="s">
        <v>6</v>
      </c>
      <c r="K103" s="67" t="s">
        <v>7</v>
      </c>
      <c r="L103" s="4" t="s">
        <v>258</v>
      </c>
      <c r="O103" s="12"/>
      <c r="Q103" s="12"/>
      <c r="T103" s="14"/>
      <c r="Y103" s="9"/>
      <c r="AB103" s="12"/>
      <c r="AD103" s="12"/>
      <c r="AH103" s="71">
        <v>796</v>
      </c>
    </row>
    <row r="104" spans="1:34" ht="15.75" customHeight="1">
      <c r="A104" s="63" t="s">
        <v>497</v>
      </c>
      <c r="B104" s="4" t="s">
        <v>308</v>
      </c>
      <c r="C104" s="4" t="s">
        <v>106</v>
      </c>
      <c r="D104" s="4" t="s">
        <v>309</v>
      </c>
      <c r="E104" s="11">
        <v>650</v>
      </c>
      <c r="F104" s="73" t="s">
        <v>256</v>
      </c>
      <c r="G104" s="4" t="s">
        <v>261</v>
      </c>
      <c r="H104" s="11">
        <v>2022</v>
      </c>
      <c r="I104" s="4" t="s">
        <v>96</v>
      </c>
      <c r="J104" s="4" t="s">
        <v>6</v>
      </c>
      <c r="K104" s="67" t="s">
        <v>9</v>
      </c>
      <c r="L104" s="4" t="s">
        <v>258</v>
      </c>
      <c r="O104" s="12"/>
      <c r="Q104" s="12"/>
      <c r="T104" s="14"/>
      <c r="Y104" s="9"/>
      <c r="AB104" s="12"/>
      <c r="AD104" s="12"/>
      <c r="AH104" s="71">
        <v>789</v>
      </c>
    </row>
    <row r="105" spans="1:34" ht="15.75" customHeight="1">
      <c r="A105" s="63" t="s">
        <v>498</v>
      </c>
      <c r="B105" s="4" t="s">
        <v>310</v>
      </c>
      <c r="C105" s="4" t="s">
        <v>106</v>
      </c>
      <c r="D105" s="4" t="s">
        <v>311</v>
      </c>
      <c r="E105" s="11">
        <v>250</v>
      </c>
      <c r="F105" s="73" t="s">
        <v>256</v>
      </c>
      <c r="G105" s="4" t="s">
        <v>261</v>
      </c>
      <c r="H105" s="11">
        <v>2022</v>
      </c>
      <c r="I105" s="4" t="s">
        <v>96</v>
      </c>
      <c r="J105" s="4" t="s">
        <v>6</v>
      </c>
      <c r="K105" s="68" t="s">
        <v>10</v>
      </c>
      <c r="L105" s="4" t="s">
        <v>258</v>
      </c>
      <c r="O105" s="12"/>
      <c r="Q105" s="12"/>
      <c r="T105" s="14"/>
      <c r="Y105" s="9"/>
      <c r="AB105" s="12"/>
      <c r="AD105" s="12"/>
      <c r="AH105" s="71">
        <v>790</v>
      </c>
    </row>
    <row r="106" spans="1:34" ht="15.75" customHeight="1">
      <c r="A106" s="63" t="s">
        <v>499</v>
      </c>
      <c r="B106" s="4" t="s">
        <v>312</v>
      </c>
      <c r="C106" s="4" t="s">
        <v>106</v>
      </c>
      <c r="D106" s="4" t="s">
        <v>313</v>
      </c>
      <c r="E106" s="11">
        <v>100</v>
      </c>
      <c r="F106" s="73" t="s">
        <v>256</v>
      </c>
      <c r="G106" s="4" t="s">
        <v>261</v>
      </c>
      <c r="H106" s="11">
        <v>2022</v>
      </c>
      <c r="I106" s="4" t="s">
        <v>96</v>
      </c>
      <c r="J106" s="4" t="s">
        <v>6</v>
      </c>
      <c r="K106" s="69" t="s">
        <v>11</v>
      </c>
      <c r="L106" s="4" t="s">
        <v>258</v>
      </c>
      <c r="O106" s="12"/>
      <c r="Q106" s="12"/>
      <c r="T106" s="14"/>
      <c r="Y106" s="9"/>
      <c r="AB106" s="12"/>
      <c r="AD106" s="12"/>
      <c r="AH106" s="71">
        <v>795</v>
      </c>
    </row>
    <row r="107" spans="1:34" ht="15.75" customHeight="1">
      <c r="A107" s="63" t="s">
        <v>500</v>
      </c>
      <c r="B107" s="4" t="s">
        <v>314</v>
      </c>
      <c r="C107" s="4" t="s">
        <v>106</v>
      </c>
      <c r="D107" s="4" t="s">
        <v>315</v>
      </c>
      <c r="E107" s="11">
        <v>25</v>
      </c>
      <c r="F107" s="73" t="s">
        <v>256</v>
      </c>
      <c r="G107" s="4" t="s">
        <v>261</v>
      </c>
      <c r="H107" s="11">
        <v>2022</v>
      </c>
      <c r="I107" s="4" t="s">
        <v>96</v>
      </c>
      <c r="J107" s="4" t="s">
        <v>6</v>
      </c>
      <c r="K107" s="70" t="s">
        <v>12</v>
      </c>
      <c r="L107" s="4" t="s">
        <v>258</v>
      </c>
      <c r="O107" s="12"/>
      <c r="Q107" s="12"/>
      <c r="T107" s="14"/>
      <c r="Y107" s="9"/>
      <c r="AB107" s="12"/>
      <c r="AD107" s="12"/>
      <c r="AH107" s="71">
        <v>771</v>
      </c>
    </row>
    <row r="108" spans="1:34" ht="15.75" customHeight="1">
      <c r="A108" s="63" t="s">
        <v>434</v>
      </c>
      <c r="B108" s="4" t="s">
        <v>316</v>
      </c>
      <c r="C108" s="4" t="s">
        <v>92</v>
      </c>
      <c r="D108" s="4" t="s">
        <v>317</v>
      </c>
      <c r="E108" s="11">
        <v>1000</v>
      </c>
      <c r="F108" s="73" t="s">
        <v>256</v>
      </c>
      <c r="G108" s="4" t="s">
        <v>261</v>
      </c>
      <c r="H108" s="11">
        <v>2022</v>
      </c>
      <c r="I108" s="4" t="s">
        <v>96</v>
      </c>
      <c r="J108" s="4" t="s">
        <v>6</v>
      </c>
      <c r="K108" s="67" t="s">
        <v>7</v>
      </c>
      <c r="L108" s="4" t="s">
        <v>258</v>
      </c>
      <c r="M108" s="12"/>
      <c r="P108" s="12"/>
      <c r="T108" s="14"/>
      <c r="Y108" s="9"/>
      <c r="Z108" s="12"/>
      <c r="AE108" s="12"/>
      <c r="AH108" s="71">
        <v>837</v>
      </c>
    </row>
    <row r="109" spans="1:34" ht="15.75" customHeight="1">
      <c r="A109" s="63" t="s">
        <v>501</v>
      </c>
      <c r="B109" s="4" t="s">
        <v>318</v>
      </c>
      <c r="C109" s="4" t="s">
        <v>106</v>
      </c>
      <c r="D109" s="4" t="s">
        <v>319</v>
      </c>
      <c r="E109" s="11">
        <v>650</v>
      </c>
      <c r="F109" s="72" t="s">
        <v>294</v>
      </c>
      <c r="G109" s="4" t="s">
        <v>261</v>
      </c>
      <c r="H109" s="11">
        <v>2022</v>
      </c>
      <c r="I109" s="4" t="s">
        <v>96</v>
      </c>
      <c r="J109" s="4" t="s">
        <v>6</v>
      </c>
      <c r="K109" s="67" t="s">
        <v>9</v>
      </c>
      <c r="L109" s="4" t="s">
        <v>258</v>
      </c>
      <c r="M109" s="12"/>
      <c r="N109" s="12"/>
      <c r="O109" s="12"/>
      <c r="P109" s="12"/>
      <c r="Q109" s="12"/>
      <c r="T109" s="14"/>
      <c r="Y109" s="9"/>
      <c r="Z109" s="12"/>
      <c r="AA109" s="12"/>
      <c r="AB109" s="12"/>
      <c r="AC109" s="12"/>
      <c r="AD109" s="12"/>
      <c r="AH109" s="71">
        <v>889</v>
      </c>
    </row>
    <row r="110" spans="1:34" ht="15.75" customHeight="1">
      <c r="A110" s="63" t="s">
        <v>435</v>
      </c>
      <c r="B110" s="4" t="s">
        <v>320</v>
      </c>
      <c r="C110" s="4" t="s">
        <v>92</v>
      </c>
      <c r="D110" s="4" t="s">
        <v>321</v>
      </c>
      <c r="E110" s="11">
        <v>250</v>
      </c>
      <c r="F110" s="11" t="s">
        <v>256</v>
      </c>
      <c r="G110" s="4" t="s">
        <v>261</v>
      </c>
      <c r="H110" s="11">
        <v>2022</v>
      </c>
      <c r="I110" s="4" t="s">
        <v>96</v>
      </c>
      <c r="J110" s="4" t="s">
        <v>6</v>
      </c>
      <c r="K110" s="68" t="s">
        <v>10</v>
      </c>
      <c r="L110" s="4" t="s">
        <v>258</v>
      </c>
      <c r="M110" s="12"/>
      <c r="P110" s="12"/>
      <c r="T110" s="14"/>
      <c r="Y110" s="9"/>
      <c r="Z110" s="12"/>
      <c r="AE110" s="12"/>
      <c r="AH110" s="71">
        <v>853</v>
      </c>
    </row>
    <row r="111" spans="1:34" ht="15.75" customHeight="1">
      <c r="A111" s="63" t="s">
        <v>502</v>
      </c>
      <c r="B111" s="4" t="s">
        <v>322</v>
      </c>
      <c r="C111" s="4" t="s">
        <v>106</v>
      </c>
      <c r="D111" s="4" t="s">
        <v>323</v>
      </c>
      <c r="E111" s="11">
        <v>1000</v>
      </c>
      <c r="F111" s="11" t="s">
        <v>256</v>
      </c>
      <c r="G111" s="4" t="s">
        <v>261</v>
      </c>
      <c r="H111" s="11">
        <v>2022</v>
      </c>
      <c r="I111" s="4" t="s">
        <v>96</v>
      </c>
      <c r="J111" s="4" t="s">
        <v>6</v>
      </c>
      <c r="K111" s="67" t="s">
        <v>7</v>
      </c>
      <c r="L111" s="4" t="s">
        <v>258</v>
      </c>
      <c r="O111" s="12"/>
      <c r="Q111" s="12"/>
      <c r="T111" s="14"/>
      <c r="Y111" s="9"/>
      <c r="AB111" s="12"/>
      <c r="AD111" s="12"/>
      <c r="AH111" s="71">
        <v>775</v>
      </c>
    </row>
    <row r="112" spans="1:34" ht="15.75" customHeight="1">
      <c r="A112" s="63" t="s">
        <v>503</v>
      </c>
      <c r="B112" s="4" t="s">
        <v>324</v>
      </c>
      <c r="C112" s="4" t="s">
        <v>106</v>
      </c>
      <c r="D112" s="4" t="s">
        <v>325</v>
      </c>
      <c r="E112" s="11">
        <v>1000</v>
      </c>
      <c r="F112" s="11" t="s">
        <v>256</v>
      </c>
      <c r="G112" s="4" t="s">
        <v>261</v>
      </c>
      <c r="H112" s="11">
        <v>2022</v>
      </c>
      <c r="I112" s="4" t="s">
        <v>96</v>
      </c>
      <c r="J112" s="4" t="s">
        <v>6</v>
      </c>
      <c r="K112" s="67" t="s">
        <v>7</v>
      </c>
      <c r="L112" s="4" t="s">
        <v>258</v>
      </c>
      <c r="O112" s="12"/>
      <c r="Q112" s="12"/>
      <c r="T112" s="14"/>
      <c r="Y112" s="9"/>
      <c r="AB112" s="12"/>
      <c r="AD112" s="12"/>
      <c r="AH112" s="71">
        <v>801</v>
      </c>
    </row>
    <row r="113" spans="1:34" ht="15.75" customHeight="1">
      <c r="A113" s="63" t="s">
        <v>504</v>
      </c>
      <c r="B113" s="4" t="s">
        <v>326</v>
      </c>
      <c r="C113" s="4" t="s">
        <v>106</v>
      </c>
      <c r="D113" s="4" t="s">
        <v>327</v>
      </c>
      <c r="E113" s="11">
        <v>25</v>
      </c>
      <c r="F113" s="11" t="s">
        <v>256</v>
      </c>
      <c r="G113" s="4" t="s">
        <v>261</v>
      </c>
      <c r="H113" s="11">
        <v>2022</v>
      </c>
      <c r="I113" s="4" t="s">
        <v>96</v>
      </c>
      <c r="J113" s="4" t="s">
        <v>6</v>
      </c>
      <c r="K113" s="70" t="s">
        <v>12</v>
      </c>
      <c r="L113" s="4" t="s">
        <v>258</v>
      </c>
      <c r="O113" s="12"/>
      <c r="Q113" s="12"/>
      <c r="T113" s="14"/>
      <c r="Y113" s="9"/>
      <c r="AB113" s="12"/>
      <c r="AD113" s="12"/>
      <c r="AH113" s="71">
        <v>807</v>
      </c>
    </row>
    <row r="114" spans="1:34" ht="15.75" customHeight="1">
      <c r="A114" s="63" t="s">
        <v>436</v>
      </c>
      <c r="B114" s="4" t="s">
        <v>328</v>
      </c>
      <c r="C114" s="4" t="s">
        <v>92</v>
      </c>
      <c r="D114" s="4" t="s">
        <v>329</v>
      </c>
      <c r="E114" s="11">
        <v>1000</v>
      </c>
      <c r="F114" s="11" t="s">
        <v>256</v>
      </c>
      <c r="G114" s="4" t="s">
        <v>261</v>
      </c>
      <c r="H114" s="11">
        <v>2022</v>
      </c>
      <c r="I114" s="4" t="s">
        <v>96</v>
      </c>
      <c r="J114" s="4" t="s">
        <v>6</v>
      </c>
      <c r="K114" s="67" t="s">
        <v>7</v>
      </c>
      <c r="L114" s="4" t="s">
        <v>258</v>
      </c>
      <c r="M114" s="12"/>
      <c r="P114" s="12"/>
      <c r="T114" s="14"/>
      <c r="Y114" s="9"/>
      <c r="Z114" s="12"/>
      <c r="AE114" s="12"/>
      <c r="AH114" s="71">
        <v>834</v>
      </c>
    </row>
    <row r="115" spans="1:34" ht="15.75" customHeight="1">
      <c r="A115" s="63" t="s">
        <v>437</v>
      </c>
      <c r="B115" s="4" t="s">
        <v>330</v>
      </c>
      <c r="C115" s="4" t="s">
        <v>92</v>
      </c>
      <c r="D115" s="4" t="s">
        <v>331</v>
      </c>
      <c r="E115" s="11">
        <v>100</v>
      </c>
      <c r="F115" s="11" t="s">
        <v>256</v>
      </c>
      <c r="G115" s="4" t="s">
        <v>261</v>
      </c>
      <c r="H115" s="11">
        <v>2022</v>
      </c>
      <c r="I115" s="4" t="s">
        <v>96</v>
      </c>
      <c r="J115" s="4" t="s">
        <v>6</v>
      </c>
      <c r="K115" s="69" t="s">
        <v>11</v>
      </c>
      <c r="L115" s="4" t="s">
        <v>258</v>
      </c>
      <c r="M115" s="12"/>
      <c r="P115" s="12"/>
      <c r="T115" s="14"/>
      <c r="Y115" s="9"/>
      <c r="Z115" s="12"/>
      <c r="AE115" s="12"/>
      <c r="AH115" s="71">
        <v>850</v>
      </c>
    </row>
    <row r="116" spans="1:34" ht="15.75" customHeight="1">
      <c r="A116" s="63" t="s">
        <v>438</v>
      </c>
      <c r="B116" s="4" t="s">
        <v>332</v>
      </c>
      <c r="C116" s="4" t="s">
        <v>92</v>
      </c>
      <c r="D116" s="4" t="s">
        <v>333</v>
      </c>
      <c r="E116" s="11">
        <v>100</v>
      </c>
      <c r="F116" s="11" t="s">
        <v>256</v>
      </c>
      <c r="G116" s="4" t="s">
        <v>261</v>
      </c>
      <c r="H116" s="11">
        <v>2022</v>
      </c>
      <c r="I116" s="4" t="s">
        <v>96</v>
      </c>
      <c r="J116" s="4" t="s">
        <v>6</v>
      </c>
      <c r="K116" s="69" t="s">
        <v>11</v>
      </c>
      <c r="L116" s="4" t="s">
        <v>258</v>
      </c>
      <c r="M116" s="12"/>
      <c r="P116" s="12"/>
      <c r="T116" s="14"/>
      <c r="Y116" s="9"/>
      <c r="Z116" s="12"/>
      <c r="AE116" s="12"/>
      <c r="AH116" s="71">
        <v>831</v>
      </c>
    </row>
    <row r="117" spans="1:34" ht="15.75" customHeight="1">
      <c r="A117" s="63" t="s">
        <v>439</v>
      </c>
      <c r="B117" s="4" t="s">
        <v>334</v>
      </c>
      <c r="C117" s="4" t="s">
        <v>92</v>
      </c>
      <c r="D117" s="4" t="s">
        <v>335</v>
      </c>
      <c r="E117" s="11">
        <v>100</v>
      </c>
      <c r="F117" s="11" t="s">
        <v>256</v>
      </c>
      <c r="G117" s="4" t="s">
        <v>261</v>
      </c>
      <c r="H117" s="11">
        <v>2022</v>
      </c>
      <c r="I117" s="4" t="s">
        <v>96</v>
      </c>
      <c r="J117" s="4" t="s">
        <v>6</v>
      </c>
      <c r="K117" s="69" t="s">
        <v>11</v>
      </c>
      <c r="L117" s="4" t="s">
        <v>258</v>
      </c>
      <c r="M117" s="12"/>
      <c r="P117" s="12"/>
      <c r="T117" s="14"/>
      <c r="Y117" s="9"/>
      <c r="Z117" s="12"/>
      <c r="AE117" s="12"/>
      <c r="AH117" s="71">
        <v>824</v>
      </c>
    </row>
    <row r="118" spans="1:34" ht="15.75" customHeight="1">
      <c r="A118" s="63" t="s">
        <v>440</v>
      </c>
      <c r="B118" s="4" t="s">
        <v>336</v>
      </c>
      <c r="C118" s="4" t="s">
        <v>92</v>
      </c>
      <c r="D118" s="4" t="s">
        <v>337</v>
      </c>
      <c r="E118" s="11">
        <v>100</v>
      </c>
      <c r="F118" s="11" t="s">
        <v>256</v>
      </c>
      <c r="G118" s="4" t="s">
        <v>261</v>
      </c>
      <c r="H118" s="11">
        <v>2022</v>
      </c>
      <c r="I118" s="4" t="s">
        <v>96</v>
      </c>
      <c r="J118" s="4" t="s">
        <v>6</v>
      </c>
      <c r="K118" s="69" t="s">
        <v>11</v>
      </c>
      <c r="L118" s="4" t="s">
        <v>258</v>
      </c>
      <c r="M118" s="12"/>
      <c r="P118" s="12"/>
      <c r="T118" s="14"/>
      <c r="Y118" s="9"/>
      <c r="Z118" s="12"/>
      <c r="AE118" s="12"/>
      <c r="AH118" s="71">
        <v>823</v>
      </c>
    </row>
    <row r="119" spans="1:34" ht="15.75" customHeight="1">
      <c r="A119" s="63" t="s">
        <v>505</v>
      </c>
      <c r="B119" s="4" t="s">
        <v>338</v>
      </c>
      <c r="C119" s="4" t="s">
        <v>106</v>
      </c>
      <c r="D119" s="4" t="s">
        <v>339</v>
      </c>
      <c r="E119" s="11">
        <v>1000</v>
      </c>
      <c r="F119" s="11" t="s">
        <v>256</v>
      </c>
      <c r="G119" s="4" t="s">
        <v>261</v>
      </c>
      <c r="H119" s="11">
        <v>2022</v>
      </c>
      <c r="I119" s="4" t="s">
        <v>96</v>
      </c>
      <c r="J119" s="4" t="s">
        <v>6</v>
      </c>
      <c r="K119" s="67" t="s">
        <v>7</v>
      </c>
      <c r="L119" s="4" t="s">
        <v>258</v>
      </c>
      <c r="O119" s="12"/>
      <c r="Q119" s="12"/>
      <c r="T119" s="14"/>
      <c r="Y119" s="9"/>
      <c r="AB119" s="12"/>
      <c r="AD119" s="12"/>
      <c r="AH119" s="71">
        <v>780</v>
      </c>
    </row>
    <row r="120" spans="1:34" ht="15.75" customHeight="1">
      <c r="A120" s="63" t="s">
        <v>506</v>
      </c>
      <c r="B120" s="4" t="s">
        <v>340</v>
      </c>
      <c r="C120" s="4" t="s">
        <v>106</v>
      </c>
      <c r="D120" s="4" t="s">
        <v>341</v>
      </c>
      <c r="E120" s="11">
        <v>650</v>
      </c>
      <c r="F120" s="11" t="s">
        <v>256</v>
      </c>
      <c r="G120" s="4" t="s">
        <v>261</v>
      </c>
      <c r="H120" s="11">
        <v>2022</v>
      </c>
      <c r="I120" s="4" t="s">
        <v>96</v>
      </c>
      <c r="J120" s="4" t="s">
        <v>6</v>
      </c>
      <c r="K120" s="67" t="s">
        <v>9</v>
      </c>
      <c r="L120" s="4" t="s">
        <v>258</v>
      </c>
      <c r="O120" s="12"/>
      <c r="Q120" s="12"/>
      <c r="T120" s="14"/>
      <c r="Y120" s="9"/>
      <c r="AB120" s="12"/>
      <c r="AD120" s="12"/>
      <c r="AH120" s="71">
        <v>796</v>
      </c>
    </row>
    <row r="121" spans="1:34" ht="15.75" customHeight="1">
      <c r="A121" s="63" t="s">
        <v>507</v>
      </c>
      <c r="B121" s="4" t="s">
        <v>342</v>
      </c>
      <c r="C121" s="4" t="s">
        <v>106</v>
      </c>
      <c r="D121" s="4" t="s">
        <v>343</v>
      </c>
      <c r="E121" s="11">
        <v>250</v>
      </c>
      <c r="F121" s="11" t="s">
        <v>256</v>
      </c>
      <c r="G121" s="4" t="s">
        <v>261</v>
      </c>
      <c r="H121" s="11">
        <v>2022</v>
      </c>
      <c r="I121" s="4" t="s">
        <v>96</v>
      </c>
      <c r="J121" s="4" t="s">
        <v>6</v>
      </c>
      <c r="K121" s="68" t="s">
        <v>10</v>
      </c>
      <c r="L121" s="4" t="s">
        <v>258</v>
      </c>
      <c r="O121" s="12"/>
      <c r="Q121" s="12"/>
      <c r="T121" s="14"/>
      <c r="Y121" s="9"/>
      <c r="AB121" s="12"/>
      <c r="AD121" s="12"/>
      <c r="AH121" s="71">
        <v>808</v>
      </c>
    </row>
    <row r="122" spans="1:34" ht="15.75" customHeight="1">
      <c r="A122" s="63" t="s">
        <v>508</v>
      </c>
      <c r="B122" s="4" t="s">
        <v>344</v>
      </c>
      <c r="C122" s="4" t="s">
        <v>106</v>
      </c>
      <c r="D122" s="4" t="s">
        <v>345</v>
      </c>
      <c r="E122" s="11">
        <v>100</v>
      </c>
      <c r="F122" s="11" t="s">
        <v>256</v>
      </c>
      <c r="G122" s="4" t="s">
        <v>261</v>
      </c>
      <c r="H122" s="11">
        <v>2022</v>
      </c>
      <c r="I122" s="4" t="s">
        <v>96</v>
      </c>
      <c r="J122" s="4" t="s">
        <v>6</v>
      </c>
      <c r="K122" s="69" t="s">
        <v>11</v>
      </c>
      <c r="L122" s="4" t="s">
        <v>258</v>
      </c>
      <c r="O122" s="12"/>
      <c r="Q122" s="12"/>
      <c r="T122" s="14"/>
      <c r="Y122" s="9"/>
      <c r="AB122" s="12"/>
      <c r="AD122" s="12"/>
      <c r="AH122" s="71">
        <v>801</v>
      </c>
    </row>
    <row r="123" spans="1:34" ht="15.75" customHeight="1">
      <c r="A123" s="63" t="s">
        <v>441</v>
      </c>
      <c r="B123" s="4" t="s">
        <v>346</v>
      </c>
      <c r="C123" s="4" t="s">
        <v>92</v>
      </c>
      <c r="D123" s="4" t="s">
        <v>347</v>
      </c>
      <c r="E123" s="11">
        <v>1000</v>
      </c>
      <c r="F123" s="11" t="s">
        <v>256</v>
      </c>
      <c r="G123" s="4" t="s">
        <v>261</v>
      </c>
      <c r="H123" s="11">
        <v>2022</v>
      </c>
      <c r="I123" s="4" t="s">
        <v>96</v>
      </c>
      <c r="J123" s="4" t="s">
        <v>6</v>
      </c>
      <c r="K123" s="67" t="s">
        <v>7</v>
      </c>
      <c r="L123" s="4" t="s">
        <v>258</v>
      </c>
      <c r="M123" s="12"/>
      <c r="P123" s="12"/>
      <c r="T123" s="14"/>
      <c r="Y123" s="9"/>
      <c r="Z123" s="12"/>
      <c r="AE123" s="12"/>
      <c r="AH123" s="71">
        <v>833</v>
      </c>
    </row>
    <row r="124" spans="1:34" ht="15.75" customHeight="1">
      <c r="A124" s="63" t="s">
        <v>509</v>
      </c>
      <c r="B124" s="4" t="s">
        <v>348</v>
      </c>
      <c r="C124" s="4" t="s">
        <v>92</v>
      </c>
      <c r="D124" s="4" t="s">
        <v>349</v>
      </c>
      <c r="E124" s="11">
        <v>650</v>
      </c>
      <c r="F124" s="11" t="s">
        <v>256</v>
      </c>
      <c r="G124" s="4" t="s">
        <v>261</v>
      </c>
      <c r="H124" s="11">
        <v>2022</v>
      </c>
      <c r="I124" s="4" t="s">
        <v>96</v>
      </c>
      <c r="J124" s="4" t="s">
        <v>6</v>
      </c>
      <c r="K124" s="67" t="s">
        <v>9</v>
      </c>
      <c r="L124" s="4" t="s">
        <v>258</v>
      </c>
      <c r="M124" s="12"/>
      <c r="P124" s="12"/>
      <c r="T124" s="14"/>
      <c r="Y124" s="9"/>
      <c r="Z124" s="12"/>
      <c r="AE124" s="12"/>
      <c r="AH124" s="71">
        <v>858</v>
      </c>
    </row>
    <row r="125" spans="1:34" ht="15.75" customHeight="1">
      <c r="A125" s="63" t="s">
        <v>510</v>
      </c>
      <c r="B125" s="4" t="s">
        <v>350</v>
      </c>
      <c r="C125" s="4" t="s">
        <v>92</v>
      </c>
      <c r="D125" s="4" t="s">
        <v>351</v>
      </c>
      <c r="E125" s="11">
        <v>250</v>
      </c>
      <c r="F125" s="11" t="s">
        <v>256</v>
      </c>
      <c r="G125" s="4" t="s">
        <v>261</v>
      </c>
      <c r="H125" s="11">
        <v>2022</v>
      </c>
      <c r="I125" s="4" t="s">
        <v>96</v>
      </c>
      <c r="J125" s="4" t="s">
        <v>6</v>
      </c>
      <c r="K125" s="68" t="s">
        <v>10</v>
      </c>
      <c r="L125" s="4" t="s">
        <v>258</v>
      </c>
      <c r="M125" s="12"/>
      <c r="P125" s="12"/>
      <c r="T125" s="14"/>
      <c r="Y125" s="9"/>
      <c r="Z125" s="12"/>
      <c r="AE125" s="12"/>
      <c r="AH125" s="71">
        <v>822</v>
      </c>
    </row>
    <row r="126" spans="1:34" ht="15.75" customHeight="1">
      <c r="A126" s="63" t="s">
        <v>511</v>
      </c>
      <c r="B126" s="4" t="s">
        <v>352</v>
      </c>
      <c r="C126" s="4" t="s">
        <v>92</v>
      </c>
      <c r="D126" s="4" t="s">
        <v>353</v>
      </c>
      <c r="E126" s="11">
        <v>100</v>
      </c>
      <c r="F126" s="11" t="s">
        <v>256</v>
      </c>
      <c r="G126" s="4" t="s">
        <v>261</v>
      </c>
      <c r="H126" s="11">
        <v>2022</v>
      </c>
      <c r="I126" s="4" t="s">
        <v>96</v>
      </c>
      <c r="J126" s="4" t="s">
        <v>6</v>
      </c>
      <c r="K126" s="69" t="s">
        <v>11</v>
      </c>
      <c r="L126" s="4" t="s">
        <v>258</v>
      </c>
      <c r="M126" s="12"/>
      <c r="P126" s="12"/>
      <c r="T126" s="14"/>
      <c r="Y126" s="9"/>
      <c r="Z126" s="12"/>
      <c r="AE126" s="12"/>
      <c r="AH126" s="71">
        <v>806</v>
      </c>
    </row>
    <row r="127" spans="1:34" s="83" customFormat="1" ht="14.4" customHeight="1">
      <c r="A127" s="74"/>
      <c r="B127" s="75"/>
      <c r="C127" s="75"/>
      <c r="D127" s="75"/>
      <c r="E127" s="76"/>
      <c r="F127" s="76"/>
      <c r="G127" s="75"/>
      <c r="H127" s="77"/>
      <c r="I127" s="75"/>
      <c r="J127" s="75"/>
      <c r="K127" s="78"/>
      <c r="L127" s="79"/>
      <c r="M127" s="75"/>
      <c r="N127" s="75"/>
      <c r="O127" s="75"/>
      <c r="P127" s="75"/>
      <c r="Q127" s="75"/>
      <c r="R127" s="75"/>
      <c r="S127" s="75"/>
      <c r="T127" s="80"/>
      <c r="U127" s="75"/>
      <c r="V127" s="75"/>
      <c r="W127" s="75"/>
      <c r="X127" s="75"/>
      <c r="Y127" s="81"/>
      <c r="Z127" s="75"/>
      <c r="AA127" s="75"/>
      <c r="AB127" s="75"/>
      <c r="AC127" s="75"/>
      <c r="AD127" s="75"/>
      <c r="AE127" s="75"/>
      <c r="AF127" s="75"/>
      <c r="AG127" s="75"/>
      <c r="AH127" s="82"/>
    </row>
    <row r="128" spans="1:34" ht="15.75" customHeight="1">
      <c r="A128" s="63" t="s">
        <v>512</v>
      </c>
      <c r="B128" s="63" t="s">
        <v>513</v>
      </c>
      <c r="C128" s="4" t="s">
        <v>106</v>
      </c>
      <c r="D128" s="4" t="s">
        <v>255</v>
      </c>
      <c r="E128" s="11">
        <v>1000</v>
      </c>
      <c r="F128" s="11" t="s">
        <v>256</v>
      </c>
      <c r="G128" s="4" t="s">
        <v>257</v>
      </c>
      <c r="H128" s="11">
        <v>2022</v>
      </c>
      <c r="I128" s="4" t="s">
        <v>96</v>
      </c>
      <c r="J128" s="4" t="s">
        <v>6</v>
      </c>
      <c r="K128" s="67" t="s">
        <v>7</v>
      </c>
      <c r="L128" s="4" t="s">
        <v>258</v>
      </c>
      <c r="R128" s="17"/>
      <c r="S128" s="17"/>
      <c r="T128" s="14"/>
      <c r="Y128" s="9"/>
      <c r="AF128" s="17"/>
      <c r="AG128" s="17"/>
      <c r="AH128" s="71">
        <v>348</v>
      </c>
    </row>
    <row r="129" spans="1:34" ht="15.75" customHeight="1">
      <c r="A129" s="63" t="s">
        <v>514</v>
      </c>
      <c r="B129" s="63" t="s">
        <v>515</v>
      </c>
      <c r="C129" s="4" t="s">
        <v>106</v>
      </c>
      <c r="D129" s="4" t="s">
        <v>263</v>
      </c>
      <c r="E129" s="11">
        <v>250</v>
      </c>
      <c r="F129" s="11" t="s">
        <v>256</v>
      </c>
      <c r="G129" s="4" t="s">
        <v>261</v>
      </c>
      <c r="H129" s="11">
        <v>2022</v>
      </c>
      <c r="I129" s="4" t="s">
        <v>96</v>
      </c>
      <c r="J129" s="4" t="s">
        <v>6</v>
      </c>
      <c r="K129" s="68" t="s">
        <v>10</v>
      </c>
      <c r="L129" s="4" t="s">
        <v>258</v>
      </c>
      <c r="R129" s="17"/>
      <c r="S129" s="17"/>
      <c r="T129" s="14"/>
      <c r="Y129" s="9"/>
      <c r="AF129" s="17"/>
      <c r="AG129" s="17"/>
      <c r="AH129" s="71">
        <v>357</v>
      </c>
    </row>
    <row r="130" spans="1:34" ht="15.75" customHeight="1">
      <c r="A130" s="63" t="s">
        <v>516</v>
      </c>
      <c r="B130" s="63" t="s">
        <v>517</v>
      </c>
      <c r="C130" s="4" t="s">
        <v>92</v>
      </c>
      <c r="D130" s="4" t="s">
        <v>269</v>
      </c>
      <c r="E130" s="11">
        <v>650</v>
      </c>
      <c r="F130" s="11" t="s">
        <v>256</v>
      </c>
      <c r="G130" s="4" t="s">
        <v>261</v>
      </c>
      <c r="H130" s="11">
        <v>2022</v>
      </c>
      <c r="I130" s="4" t="s">
        <v>96</v>
      </c>
      <c r="J130" s="4" t="s">
        <v>6</v>
      </c>
      <c r="K130" s="67" t="s">
        <v>9</v>
      </c>
      <c r="L130" s="4" t="s">
        <v>258</v>
      </c>
      <c r="R130" s="17"/>
      <c r="S130" s="17"/>
      <c r="T130" s="14"/>
      <c r="Y130" s="9"/>
      <c r="AF130" s="17"/>
      <c r="AG130" s="17"/>
      <c r="AH130" s="71">
        <v>347</v>
      </c>
    </row>
    <row r="131" spans="1:34" ht="15.75" customHeight="1">
      <c r="A131" s="63" t="s">
        <v>518</v>
      </c>
      <c r="B131" s="63" t="s">
        <v>519</v>
      </c>
      <c r="C131" s="4" t="s">
        <v>92</v>
      </c>
      <c r="D131" s="4" t="s">
        <v>271</v>
      </c>
      <c r="E131" s="11">
        <v>250</v>
      </c>
      <c r="F131" s="11" t="s">
        <v>256</v>
      </c>
      <c r="G131" s="4" t="s">
        <v>261</v>
      </c>
      <c r="H131" s="11">
        <v>2022</v>
      </c>
      <c r="I131" s="4" t="s">
        <v>96</v>
      </c>
      <c r="J131" s="4" t="s">
        <v>6</v>
      </c>
      <c r="K131" s="68" t="s">
        <v>10</v>
      </c>
      <c r="L131" s="4" t="s">
        <v>258</v>
      </c>
      <c r="R131" s="17"/>
      <c r="S131" s="17"/>
      <c r="T131" s="14"/>
      <c r="Y131" s="9"/>
      <c r="AF131" s="17"/>
      <c r="AG131" s="17"/>
      <c r="AH131" s="71">
        <v>354</v>
      </c>
    </row>
    <row r="132" spans="1:34" ht="15.75" customHeight="1">
      <c r="A132" s="63" t="s">
        <v>520</v>
      </c>
      <c r="B132" s="63" t="s">
        <v>521</v>
      </c>
      <c r="C132" s="4" t="s">
        <v>106</v>
      </c>
      <c r="D132" s="4" t="s">
        <v>273</v>
      </c>
      <c r="E132" s="11">
        <v>1000</v>
      </c>
      <c r="F132" s="11" t="s">
        <v>256</v>
      </c>
      <c r="G132" s="4" t="s">
        <v>261</v>
      </c>
      <c r="H132" s="11">
        <v>2022</v>
      </c>
      <c r="I132" s="4" t="s">
        <v>96</v>
      </c>
      <c r="J132" s="4" t="s">
        <v>6</v>
      </c>
      <c r="K132" s="67" t="s">
        <v>7</v>
      </c>
      <c r="L132" s="4" t="s">
        <v>258</v>
      </c>
      <c r="R132" s="17"/>
      <c r="S132" s="17"/>
      <c r="T132" s="14"/>
      <c r="Y132" s="9"/>
      <c r="AF132" s="17"/>
      <c r="AG132" s="17"/>
      <c r="AH132" s="71">
        <v>351</v>
      </c>
    </row>
    <row r="133" spans="1:34" ht="15.75" customHeight="1">
      <c r="A133" s="63" t="s">
        <v>522</v>
      </c>
      <c r="B133" s="63" t="s">
        <v>523</v>
      </c>
      <c r="C133" s="4" t="s">
        <v>106</v>
      </c>
      <c r="D133" s="4" t="s">
        <v>275</v>
      </c>
      <c r="E133" s="11">
        <v>650</v>
      </c>
      <c r="F133" s="11" t="s">
        <v>256</v>
      </c>
      <c r="G133" s="4" t="s">
        <v>261</v>
      </c>
      <c r="H133" s="11">
        <v>2022</v>
      </c>
      <c r="I133" s="4" t="s">
        <v>96</v>
      </c>
      <c r="J133" s="4" t="s">
        <v>6</v>
      </c>
      <c r="K133" s="67" t="s">
        <v>9</v>
      </c>
      <c r="L133" s="4" t="s">
        <v>258</v>
      </c>
      <c r="R133" s="17"/>
      <c r="S133" s="17"/>
      <c r="T133" s="14"/>
      <c r="Y133" s="9"/>
      <c r="AF133" s="17"/>
      <c r="AG133" s="17"/>
      <c r="AH133" s="71">
        <v>356</v>
      </c>
    </row>
    <row r="134" spans="1:34" ht="15.75" customHeight="1">
      <c r="A134" s="63" t="s">
        <v>524</v>
      </c>
      <c r="B134" s="63" t="s">
        <v>525</v>
      </c>
      <c r="C134" s="4" t="s">
        <v>106</v>
      </c>
      <c r="D134" s="4" t="s">
        <v>277</v>
      </c>
      <c r="E134" s="11">
        <v>250</v>
      </c>
      <c r="F134" s="11" t="s">
        <v>256</v>
      </c>
      <c r="G134" s="4" t="s">
        <v>261</v>
      </c>
      <c r="H134" s="11">
        <v>2022</v>
      </c>
      <c r="I134" s="4" t="s">
        <v>96</v>
      </c>
      <c r="J134" s="4" t="s">
        <v>6</v>
      </c>
      <c r="K134" s="68" t="s">
        <v>10</v>
      </c>
      <c r="L134" s="4" t="s">
        <v>258</v>
      </c>
      <c r="R134" s="17"/>
      <c r="S134" s="17"/>
      <c r="T134" s="14"/>
      <c r="Y134" s="9"/>
      <c r="AF134" s="17"/>
      <c r="AG134" s="17"/>
      <c r="AH134" s="71">
        <v>357</v>
      </c>
    </row>
    <row r="135" spans="1:34" ht="15.75" customHeight="1">
      <c r="A135" s="63" t="s">
        <v>526</v>
      </c>
      <c r="B135" s="63" t="s">
        <v>527</v>
      </c>
      <c r="C135" s="4" t="s">
        <v>106</v>
      </c>
      <c r="D135" s="4" t="s">
        <v>281</v>
      </c>
      <c r="E135" s="11">
        <v>25</v>
      </c>
      <c r="F135" s="11" t="s">
        <v>256</v>
      </c>
      <c r="G135" s="4" t="s">
        <v>261</v>
      </c>
      <c r="H135" s="11">
        <v>2022</v>
      </c>
      <c r="I135" s="4" t="s">
        <v>96</v>
      </c>
      <c r="J135" s="4" t="s">
        <v>6</v>
      </c>
      <c r="K135" s="70" t="s">
        <v>12</v>
      </c>
      <c r="L135" s="4" t="s">
        <v>258</v>
      </c>
      <c r="R135" s="17"/>
      <c r="S135" s="17"/>
      <c r="T135" s="14"/>
      <c r="Y135" s="9"/>
      <c r="AF135" s="17"/>
      <c r="AG135" s="17"/>
      <c r="AH135" s="71">
        <v>356</v>
      </c>
    </row>
    <row r="136" spans="1:34" ht="15.75" customHeight="1">
      <c r="A136" s="63" t="s">
        <v>528</v>
      </c>
      <c r="B136" s="63" t="s">
        <v>529</v>
      </c>
      <c r="C136" s="4" t="s">
        <v>92</v>
      </c>
      <c r="D136" s="4" t="s">
        <v>283</v>
      </c>
      <c r="E136" s="11">
        <v>1000</v>
      </c>
      <c r="F136" s="11" t="s">
        <v>256</v>
      </c>
      <c r="G136" s="4" t="s">
        <v>261</v>
      </c>
      <c r="H136" s="11">
        <v>2022</v>
      </c>
      <c r="I136" s="4" t="s">
        <v>96</v>
      </c>
      <c r="J136" s="4" t="s">
        <v>6</v>
      </c>
      <c r="K136" s="67" t="s">
        <v>7</v>
      </c>
      <c r="L136" s="4" t="s">
        <v>258</v>
      </c>
      <c r="R136" s="17"/>
      <c r="S136" s="17"/>
      <c r="T136" s="14"/>
      <c r="Y136" s="9"/>
      <c r="AF136" s="17"/>
      <c r="AG136" s="17"/>
      <c r="AH136" s="71">
        <v>357</v>
      </c>
    </row>
    <row r="137" spans="1:34" ht="15.75" customHeight="1">
      <c r="A137" s="63" t="s">
        <v>530</v>
      </c>
      <c r="B137" s="63" t="s">
        <v>531</v>
      </c>
      <c r="C137" s="4" t="s">
        <v>92</v>
      </c>
      <c r="D137" s="4" t="s">
        <v>285</v>
      </c>
      <c r="E137" s="11">
        <v>650</v>
      </c>
      <c r="F137" s="11" t="s">
        <v>256</v>
      </c>
      <c r="G137" s="4" t="s">
        <v>261</v>
      </c>
      <c r="H137" s="11">
        <v>2022</v>
      </c>
      <c r="I137" s="4" t="s">
        <v>96</v>
      </c>
      <c r="J137" s="4" t="s">
        <v>6</v>
      </c>
      <c r="K137" s="67" t="s">
        <v>9</v>
      </c>
      <c r="L137" s="4" t="s">
        <v>258</v>
      </c>
      <c r="R137" s="17"/>
      <c r="S137" s="17"/>
      <c r="T137" s="14"/>
      <c r="Y137" s="9"/>
      <c r="AF137" s="17"/>
      <c r="AG137" s="17"/>
      <c r="AH137" s="71">
        <v>358</v>
      </c>
    </row>
    <row r="138" spans="1:34" ht="15.75" customHeight="1">
      <c r="A138" s="63" t="s">
        <v>532</v>
      </c>
      <c r="B138" s="63" t="s">
        <v>533</v>
      </c>
      <c r="C138" s="4" t="s">
        <v>92</v>
      </c>
      <c r="D138" s="4" t="s">
        <v>287</v>
      </c>
      <c r="E138" s="11">
        <v>250</v>
      </c>
      <c r="F138" s="11" t="s">
        <v>256</v>
      </c>
      <c r="G138" s="4" t="s">
        <v>261</v>
      </c>
      <c r="H138" s="11">
        <v>2022</v>
      </c>
      <c r="I138" s="4" t="s">
        <v>96</v>
      </c>
      <c r="J138" s="4" t="s">
        <v>6</v>
      </c>
      <c r="K138" s="68" t="s">
        <v>10</v>
      </c>
      <c r="L138" s="4" t="s">
        <v>258</v>
      </c>
      <c r="R138" s="17"/>
      <c r="S138" s="17"/>
      <c r="T138" s="14"/>
      <c r="Y138" s="9"/>
      <c r="AF138" s="17"/>
      <c r="AG138" s="17"/>
      <c r="AH138" s="71">
        <v>355</v>
      </c>
    </row>
    <row r="139" spans="1:34" ht="15.75" customHeight="1">
      <c r="A139" s="63" t="s">
        <v>534</v>
      </c>
      <c r="B139" s="63" t="s">
        <v>535</v>
      </c>
      <c r="C139" s="4" t="s">
        <v>106</v>
      </c>
      <c r="D139" s="4" t="s">
        <v>289</v>
      </c>
      <c r="E139" s="11">
        <v>1000</v>
      </c>
      <c r="F139" s="11" t="s">
        <v>256</v>
      </c>
      <c r="G139" s="4" t="s">
        <v>261</v>
      </c>
      <c r="H139" s="11">
        <v>2022</v>
      </c>
      <c r="I139" s="4" t="s">
        <v>96</v>
      </c>
      <c r="J139" s="4" t="s">
        <v>6</v>
      </c>
      <c r="K139" s="67" t="s">
        <v>7</v>
      </c>
      <c r="L139" s="4" t="s">
        <v>258</v>
      </c>
      <c r="R139" s="17"/>
      <c r="S139" s="17"/>
      <c r="T139" s="14"/>
      <c r="Y139" s="9"/>
      <c r="AF139" s="17"/>
      <c r="AG139" s="17"/>
      <c r="AH139" s="71">
        <v>345</v>
      </c>
    </row>
    <row r="140" spans="1:34" ht="15.75" customHeight="1">
      <c r="A140" s="63" t="s">
        <v>536</v>
      </c>
      <c r="B140" s="63" t="s">
        <v>537</v>
      </c>
      <c r="C140" s="4" t="s">
        <v>106</v>
      </c>
      <c r="D140" s="4" t="s">
        <v>291</v>
      </c>
      <c r="E140" s="11">
        <v>650</v>
      </c>
      <c r="F140" s="11" t="s">
        <v>256</v>
      </c>
      <c r="G140" s="4" t="s">
        <v>261</v>
      </c>
      <c r="H140" s="11">
        <v>2022</v>
      </c>
      <c r="I140" s="4" t="s">
        <v>96</v>
      </c>
      <c r="J140" s="4" t="s">
        <v>6</v>
      </c>
      <c r="K140" s="67" t="s">
        <v>9</v>
      </c>
      <c r="L140" s="4" t="s">
        <v>258</v>
      </c>
      <c r="R140" s="17"/>
      <c r="S140" s="17"/>
      <c r="T140" s="14"/>
      <c r="Y140" s="9"/>
      <c r="AF140" s="17"/>
      <c r="AG140" s="17"/>
      <c r="AH140" s="71">
        <v>374</v>
      </c>
    </row>
    <row r="141" spans="1:34" ht="15.75" customHeight="1">
      <c r="A141" s="63" t="s">
        <v>562</v>
      </c>
      <c r="B141" s="63" t="s">
        <v>563</v>
      </c>
      <c r="C141" s="4" t="s">
        <v>106</v>
      </c>
      <c r="D141" s="4" t="s">
        <v>299</v>
      </c>
      <c r="E141" s="11">
        <v>25</v>
      </c>
      <c r="F141" s="11" t="s">
        <v>256</v>
      </c>
      <c r="G141" s="4" t="s">
        <v>261</v>
      </c>
      <c r="H141" s="11">
        <v>2022</v>
      </c>
      <c r="I141" s="4" t="s">
        <v>96</v>
      </c>
      <c r="J141" s="4" t="s">
        <v>6</v>
      </c>
      <c r="K141" s="70" t="s">
        <v>12</v>
      </c>
      <c r="L141" s="4" t="s">
        <v>258</v>
      </c>
      <c r="R141" s="17"/>
      <c r="S141" s="17"/>
      <c r="T141" s="14"/>
      <c r="Y141" s="9"/>
      <c r="AF141" s="17"/>
      <c r="AG141" s="17"/>
      <c r="AH141" s="71">
        <v>358</v>
      </c>
    </row>
    <row r="142" spans="1:34" ht="15.75" customHeight="1">
      <c r="A142" s="63" t="s">
        <v>564</v>
      </c>
      <c r="B142" s="63" t="s">
        <v>565</v>
      </c>
      <c r="C142" s="4" t="s">
        <v>92</v>
      </c>
      <c r="D142" s="4" t="s">
        <v>301</v>
      </c>
      <c r="E142" s="11">
        <v>1000</v>
      </c>
      <c r="F142" s="11" t="s">
        <v>256</v>
      </c>
      <c r="G142" s="4" t="s">
        <v>261</v>
      </c>
      <c r="H142" s="11">
        <v>2022</v>
      </c>
      <c r="I142" s="4" t="s">
        <v>96</v>
      </c>
      <c r="J142" s="4" t="s">
        <v>6</v>
      </c>
      <c r="K142" s="67" t="s">
        <v>7</v>
      </c>
      <c r="L142" s="4" t="s">
        <v>258</v>
      </c>
      <c r="R142" s="17"/>
      <c r="S142" s="17"/>
      <c r="T142" s="14"/>
      <c r="Y142" s="9"/>
      <c r="AF142" s="17"/>
      <c r="AG142" s="17"/>
      <c r="AH142" s="71">
        <v>353</v>
      </c>
    </row>
    <row r="143" spans="1:34" ht="15.75" customHeight="1">
      <c r="A143" s="63" t="s">
        <v>538</v>
      </c>
      <c r="B143" s="63" t="s">
        <v>539</v>
      </c>
      <c r="C143" s="4" t="s">
        <v>92</v>
      </c>
      <c r="D143" s="4" t="s">
        <v>303</v>
      </c>
      <c r="E143" s="11">
        <v>650</v>
      </c>
      <c r="F143" s="11" t="s">
        <v>256</v>
      </c>
      <c r="G143" s="4" t="s">
        <v>261</v>
      </c>
      <c r="H143" s="11">
        <v>2022</v>
      </c>
      <c r="I143" s="4" t="s">
        <v>96</v>
      </c>
      <c r="J143" s="4" t="s">
        <v>6</v>
      </c>
      <c r="K143" s="67" t="s">
        <v>9</v>
      </c>
      <c r="L143" s="4" t="s">
        <v>258</v>
      </c>
      <c r="R143" s="17"/>
      <c r="S143" s="17"/>
      <c r="T143" s="14"/>
      <c r="Y143" s="9"/>
      <c r="AF143" s="17"/>
      <c r="AG143" s="17"/>
      <c r="AH143" s="71">
        <v>354</v>
      </c>
    </row>
    <row r="144" spans="1:34" ht="15.75" customHeight="1">
      <c r="A144" s="63" t="s">
        <v>540</v>
      </c>
      <c r="B144" s="63" t="s">
        <v>541</v>
      </c>
      <c r="C144" s="4" t="s">
        <v>92</v>
      </c>
      <c r="D144" s="4" t="s">
        <v>305</v>
      </c>
      <c r="E144" s="11">
        <v>250</v>
      </c>
      <c r="F144" s="11" t="s">
        <v>256</v>
      </c>
      <c r="G144" s="4" t="s">
        <v>261</v>
      </c>
      <c r="H144" s="11">
        <v>2022</v>
      </c>
      <c r="I144" s="4" t="s">
        <v>96</v>
      </c>
      <c r="J144" s="4" t="s">
        <v>6</v>
      </c>
      <c r="K144" s="68" t="s">
        <v>10</v>
      </c>
      <c r="L144" s="4" t="s">
        <v>258</v>
      </c>
      <c r="R144" s="17"/>
      <c r="S144" s="17"/>
      <c r="T144" s="14"/>
      <c r="Y144" s="9"/>
      <c r="AF144" s="17"/>
      <c r="AG144" s="17"/>
      <c r="AH144" s="71">
        <v>351</v>
      </c>
    </row>
    <row r="145" spans="1:34" ht="15.75" customHeight="1">
      <c r="A145" s="63" t="s">
        <v>542</v>
      </c>
      <c r="B145" s="63" t="s">
        <v>543</v>
      </c>
      <c r="C145" s="4" t="s">
        <v>106</v>
      </c>
      <c r="D145" s="4" t="s">
        <v>307</v>
      </c>
      <c r="E145" s="11">
        <v>1000</v>
      </c>
      <c r="F145" s="11" t="s">
        <v>256</v>
      </c>
      <c r="G145" s="4" t="s">
        <v>261</v>
      </c>
      <c r="H145" s="11">
        <v>2022</v>
      </c>
      <c r="I145" s="4" t="s">
        <v>96</v>
      </c>
      <c r="J145" s="4" t="s">
        <v>6</v>
      </c>
      <c r="K145" s="67" t="s">
        <v>7</v>
      </c>
      <c r="L145" s="4" t="s">
        <v>258</v>
      </c>
      <c r="R145" s="17"/>
      <c r="S145" s="17"/>
      <c r="T145" s="14"/>
      <c r="Y145" s="9"/>
      <c r="AF145" s="17"/>
      <c r="AG145" s="17"/>
      <c r="AH145" s="71">
        <v>351</v>
      </c>
    </row>
    <row r="146" spans="1:34" ht="15.75" customHeight="1">
      <c r="A146" s="63" t="s">
        <v>544</v>
      </c>
      <c r="B146" s="63" t="s">
        <v>545</v>
      </c>
      <c r="C146" s="4" t="s">
        <v>106</v>
      </c>
      <c r="D146" s="4" t="s">
        <v>309</v>
      </c>
      <c r="E146" s="11">
        <v>650</v>
      </c>
      <c r="F146" s="11" t="s">
        <v>256</v>
      </c>
      <c r="G146" s="4" t="s">
        <v>261</v>
      </c>
      <c r="H146" s="11">
        <v>2022</v>
      </c>
      <c r="I146" s="4" t="s">
        <v>96</v>
      </c>
      <c r="J146" s="4" t="s">
        <v>6</v>
      </c>
      <c r="K146" s="67" t="s">
        <v>9</v>
      </c>
      <c r="L146" s="4" t="s">
        <v>258</v>
      </c>
      <c r="R146" s="17"/>
      <c r="S146" s="17"/>
      <c r="T146" s="14"/>
      <c r="Y146" s="9"/>
      <c r="AF146" s="17"/>
      <c r="AG146" s="17"/>
      <c r="AH146" s="71">
        <v>348</v>
      </c>
    </row>
    <row r="147" spans="1:34" ht="15.75" customHeight="1">
      <c r="A147" s="63" t="s">
        <v>546</v>
      </c>
      <c r="B147" s="63" t="s">
        <v>547</v>
      </c>
      <c r="C147" s="4" t="s">
        <v>106</v>
      </c>
      <c r="D147" s="4" t="s">
        <v>311</v>
      </c>
      <c r="E147" s="11">
        <v>250</v>
      </c>
      <c r="F147" s="11" t="s">
        <v>256</v>
      </c>
      <c r="G147" s="4" t="s">
        <v>261</v>
      </c>
      <c r="H147" s="11">
        <v>2022</v>
      </c>
      <c r="I147" s="4" t="s">
        <v>96</v>
      </c>
      <c r="J147" s="4" t="s">
        <v>6</v>
      </c>
      <c r="K147" s="68" t="s">
        <v>10</v>
      </c>
      <c r="L147" s="4" t="s">
        <v>258</v>
      </c>
      <c r="R147" s="17"/>
      <c r="S147" s="17"/>
      <c r="T147" s="14"/>
      <c r="Y147" s="9"/>
      <c r="AF147" s="17"/>
      <c r="AG147" s="17"/>
      <c r="AH147" s="71">
        <v>328</v>
      </c>
    </row>
    <row r="148" spans="1:34" ht="15.75" customHeight="1">
      <c r="A148" s="63" t="s">
        <v>548</v>
      </c>
      <c r="B148" s="63" t="s">
        <v>549</v>
      </c>
      <c r="C148" s="4" t="s">
        <v>92</v>
      </c>
      <c r="D148" s="4" t="s">
        <v>321</v>
      </c>
      <c r="E148" s="11">
        <v>250</v>
      </c>
      <c r="F148" s="11" t="s">
        <v>256</v>
      </c>
      <c r="G148" s="4" t="s">
        <v>261</v>
      </c>
      <c r="H148" s="11">
        <v>2022</v>
      </c>
      <c r="I148" s="4" t="s">
        <v>96</v>
      </c>
      <c r="J148" s="4" t="s">
        <v>6</v>
      </c>
      <c r="K148" s="68" t="s">
        <v>10</v>
      </c>
      <c r="L148" s="4" t="s">
        <v>258</v>
      </c>
      <c r="R148" s="17"/>
      <c r="S148" s="17"/>
      <c r="T148" s="14"/>
      <c r="Y148" s="9"/>
      <c r="AF148" s="17"/>
      <c r="AG148" s="17"/>
      <c r="AH148" s="71">
        <v>387</v>
      </c>
    </row>
    <row r="149" spans="1:34" ht="15.75" customHeight="1">
      <c r="A149" s="63" t="s">
        <v>550</v>
      </c>
      <c r="B149" s="63" t="s">
        <v>551</v>
      </c>
      <c r="C149" s="4" t="s">
        <v>92</v>
      </c>
      <c r="D149" s="4" t="s">
        <v>329</v>
      </c>
      <c r="E149" s="11">
        <v>1000</v>
      </c>
      <c r="F149" s="11" t="s">
        <v>256</v>
      </c>
      <c r="G149" s="4" t="s">
        <v>261</v>
      </c>
      <c r="H149" s="11">
        <v>2022</v>
      </c>
      <c r="I149" s="4" t="s">
        <v>96</v>
      </c>
      <c r="J149" s="4" t="s">
        <v>6</v>
      </c>
      <c r="K149" s="67" t="s">
        <v>7</v>
      </c>
      <c r="L149" s="4" t="s">
        <v>258</v>
      </c>
      <c r="R149" s="17"/>
      <c r="S149" s="17"/>
      <c r="T149" s="14"/>
      <c r="Y149" s="9"/>
      <c r="AF149" s="17"/>
      <c r="AG149" s="17"/>
      <c r="AH149" s="71">
        <v>353</v>
      </c>
    </row>
    <row r="150" spans="1:34" ht="15.75" customHeight="1">
      <c r="A150" s="63" t="s">
        <v>552</v>
      </c>
      <c r="B150" s="63" t="s">
        <v>553</v>
      </c>
      <c r="C150" s="4" t="s">
        <v>92</v>
      </c>
      <c r="D150" s="4" t="s">
        <v>333</v>
      </c>
      <c r="E150" s="11">
        <v>100</v>
      </c>
      <c r="F150" s="11" t="s">
        <v>256</v>
      </c>
      <c r="G150" s="4" t="s">
        <v>261</v>
      </c>
      <c r="H150" s="11">
        <v>2022</v>
      </c>
      <c r="I150" s="4" t="s">
        <v>96</v>
      </c>
      <c r="J150" s="4" t="s">
        <v>6</v>
      </c>
      <c r="K150" s="69" t="s">
        <v>11</v>
      </c>
      <c r="L150" s="4" t="s">
        <v>258</v>
      </c>
      <c r="R150" s="17"/>
      <c r="S150" s="17"/>
      <c r="T150" s="14"/>
      <c r="Y150" s="9"/>
      <c r="AF150" s="17"/>
      <c r="AG150" s="17"/>
      <c r="AH150" s="71">
        <v>357</v>
      </c>
    </row>
    <row r="151" spans="1:34" ht="15.75" customHeight="1">
      <c r="A151" s="63" t="s">
        <v>554</v>
      </c>
      <c r="B151" s="63" t="s">
        <v>555</v>
      </c>
      <c r="C151" s="4" t="s">
        <v>92</v>
      </c>
      <c r="D151" s="4" t="s">
        <v>337</v>
      </c>
      <c r="E151" s="11">
        <v>100</v>
      </c>
      <c r="F151" s="11" t="s">
        <v>256</v>
      </c>
      <c r="G151" s="4" t="s">
        <v>261</v>
      </c>
      <c r="H151" s="11">
        <v>2022</v>
      </c>
      <c r="I151" s="4" t="s">
        <v>96</v>
      </c>
      <c r="J151" s="4" t="s">
        <v>6</v>
      </c>
      <c r="K151" s="69" t="s">
        <v>11</v>
      </c>
      <c r="L151" s="4" t="s">
        <v>258</v>
      </c>
      <c r="R151" s="17"/>
      <c r="S151" s="17"/>
      <c r="T151" s="14"/>
      <c r="Y151" s="9"/>
      <c r="AF151" s="17"/>
      <c r="AG151" s="17"/>
      <c r="AH151" s="71">
        <v>356</v>
      </c>
    </row>
    <row r="152" spans="1:34" ht="15.75" customHeight="1">
      <c r="A152" s="63" t="s">
        <v>556</v>
      </c>
      <c r="B152" s="63" t="s">
        <v>557</v>
      </c>
      <c r="C152" s="4" t="s">
        <v>106</v>
      </c>
      <c r="D152" s="4" t="s">
        <v>343</v>
      </c>
      <c r="E152" s="11">
        <v>250</v>
      </c>
      <c r="F152" s="11" t="s">
        <v>256</v>
      </c>
      <c r="G152" s="4" t="s">
        <v>261</v>
      </c>
      <c r="H152" s="11">
        <v>2022</v>
      </c>
      <c r="I152" s="4" t="s">
        <v>96</v>
      </c>
      <c r="J152" s="4" t="s">
        <v>6</v>
      </c>
      <c r="K152" s="68" t="s">
        <v>10</v>
      </c>
      <c r="L152" s="4" t="s">
        <v>258</v>
      </c>
      <c r="R152" s="17"/>
      <c r="S152" s="17"/>
      <c r="T152" s="14"/>
      <c r="Y152" s="9"/>
      <c r="AF152" s="17"/>
      <c r="AG152" s="17"/>
      <c r="AH152" s="71">
        <v>353</v>
      </c>
    </row>
    <row r="153" spans="1:34" ht="15.75" customHeight="1">
      <c r="A153" s="63" t="s">
        <v>558</v>
      </c>
      <c r="B153" s="63" t="s">
        <v>559</v>
      </c>
      <c r="C153" s="4" t="s">
        <v>92</v>
      </c>
      <c r="D153" s="4" t="s">
        <v>347</v>
      </c>
      <c r="E153" s="11">
        <v>1000</v>
      </c>
      <c r="F153" s="11" t="s">
        <v>256</v>
      </c>
      <c r="G153" s="4" t="s">
        <v>261</v>
      </c>
      <c r="H153" s="11">
        <v>2022</v>
      </c>
      <c r="I153" s="4" t="s">
        <v>96</v>
      </c>
      <c r="J153" s="4" t="s">
        <v>6</v>
      </c>
      <c r="K153" s="67" t="s">
        <v>7</v>
      </c>
      <c r="L153" s="4" t="s">
        <v>258</v>
      </c>
      <c r="R153" s="17"/>
      <c r="S153" s="17"/>
      <c r="T153" s="14"/>
      <c r="Y153" s="9"/>
      <c r="AF153" s="17"/>
      <c r="AG153" s="17"/>
      <c r="AH153" s="71">
        <v>350</v>
      </c>
    </row>
    <row r="154" spans="1:34" ht="15.75" customHeight="1">
      <c r="A154" s="63" t="s">
        <v>560</v>
      </c>
      <c r="B154" s="63" t="s">
        <v>561</v>
      </c>
      <c r="C154" s="4" t="s">
        <v>92</v>
      </c>
      <c r="D154" s="4" t="s">
        <v>349</v>
      </c>
      <c r="E154" s="11">
        <v>650</v>
      </c>
      <c r="F154" s="11" t="s">
        <v>256</v>
      </c>
      <c r="G154" s="4" t="s">
        <v>261</v>
      </c>
      <c r="H154" s="11">
        <v>2022</v>
      </c>
      <c r="I154" s="4" t="s">
        <v>96</v>
      </c>
      <c r="J154" s="4" t="s">
        <v>6</v>
      </c>
      <c r="K154" s="67" t="s">
        <v>9</v>
      </c>
      <c r="L154" s="4" t="s">
        <v>258</v>
      </c>
      <c r="R154" s="17"/>
      <c r="S154" s="17"/>
      <c r="T154" s="14"/>
      <c r="Y154" s="9"/>
      <c r="AF154" s="17"/>
      <c r="AG154" s="17"/>
      <c r="AH154" s="71">
        <v>356</v>
      </c>
    </row>
  </sheetData>
  <pageMargins left="1" right="1" top="1" bottom="1" header="0.39374999999999999" footer="0.39374999999999999"/>
  <pageSetup fitToWidth="0" pageOrder="overThenDown" orientation="portrait" r:id="rId1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/>
  <sheetData>
    <row r="1" spans="1:26" ht="15.75" customHeight="1">
      <c r="A1" s="39" t="s">
        <v>420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>
      <c r="A2" s="20" t="s">
        <v>421</v>
      </c>
      <c r="B2" s="20" t="s">
        <v>357</v>
      </c>
      <c r="C2" s="20" t="s">
        <v>422</v>
      </c>
      <c r="D2" s="20" t="s">
        <v>423</v>
      </c>
      <c r="E2" s="20" t="s">
        <v>424</v>
      </c>
      <c r="F2" s="20" t="s">
        <v>425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>
      <c r="A3" s="20" t="s">
        <v>426</v>
      </c>
      <c r="B3" s="28">
        <v>1000</v>
      </c>
      <c r="C3" s="27" t="s">
        <v>365</v>
      </c>
      <c r="D3" s="30">
        <v>17.094133377075099</v>
      </c>
      <c r="E3" s="30">
        <v>15.9377632141113</v>
      </c>
      <c r="F3" s="41">
        <f t="shared" ref="F3:F48" si="0">E3-D3</f>
        <v>-1.1563701629637997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>
      <c r="A4" s="20" t="s">
        <v>426</v>
      </c>
      <c r="B4" s="28">
        <v>650</v>
      </c>
      <c r="C4" s="27" t="s">
        <v>372</v>
      </c>
      <c r="D4" s="30">
        <v>23.511139869689899</v>
      </c>
      <c r="E4" s="30">
        <v>18.6678352355957</v>
      </c>
      <c r="F4" s="41">
        <f t="shared" si="0"/>
        <v>-4.8433046340941992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>
      <c r="A5" s="20" t="s">
        <v>426</v>
      </c>
      <c r="B5" s="28">
        <v>250</v>
      </c>
      <c r="C5" s="27" t="s">
        <v>377</v>
      </c>
      <c r="D5" s="30">
        <v>14.432334899902299</v>
      </c>
      <c r="E5" s="30">
        <v>15.510443687438899</v>
      </c>
      <c r="F5" s="41">
        <f t="shared" si="0"/>
        <v>1.0781087875365998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>
      <c r="A6" s="20" t="s">
        <v>426</v>
      </c>
      <c r="B6" s="28">
        <v>100</v>
      </c>
      <c r="C6" s="27" t="s">
        <v>382</v>
      </c>
      <c r="D6" s="30">
        <v>17.147607803344702</v>
      </c>
      <c r="E6" s="30">
        <v>15.813082695007299</v>
      </c>
      <c r="F6" s="41">
        <f t="shared" si="0"/>
        <v>-1.3345251083374023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>
      <c r="A7" s="20" t="s">
        <v>426</v>
      </c>
      <c r="B7" s="28">
        <v>1000</v>
      </c>
      <c r="C7" s="27" t="s">
        <v>392</v>
      </c>
      <c r="D7" s="30">
        <v>25.083135604858299</v>
      </c>
      <c r="E7" s="30">
        <v>15.8140211105346</v>
      </c>
      <c r="F7" s="41">
        <f t="shared" si="0"/>
        <v>-9.2691144943236985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20" t="s">
        <v>426</v>
      </c>
      <c r="B8" s="28">
        <v>650</v>
      </c>
      <c r="C8" s="27" t="s">
        <v>398</v>
      </c>
      <c r="D8" s="30">
        <v>16.0105876922607</v>
      </c>
      <c r="E8" s="30">
        <v>13.3181905746459</v>
      </c>
      <c r="F8" s="41">
        <f t="shared" si="0"/>
        <v>-2.6923971176147994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>
      <c r="A9" s="20" t="s">
        <v>426</v>
      </c>
      <c r="B9" s="28">
        <v>250</v>
      </c>
      <c r="C9" s="27" t="s">
        <v>403</v>
      </c>
      <c r="D9" s="30">
        <v>17.205455780029201</v>
      </c>
      <c r="E9" s="30">
        <v>13.4800510406494</v>
      </c>
      <c r="F9" s="41">
        <f t="shared" si="0"/>
        <v>-3.7254047393798011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>
      <c r="A10" s="20" t="s">
        <v>426</v>
      </c>
      <c r="B10" s="28">
        <v>1000</v>
      </c>
      <c r="C10" s="27" t="s">
        <v>366</v>
      </c>
      <c r="D10" s="30">
        <v>16.664171218871999</v>
      </c>
      <c r="E10" s="30">
        <v>17.634574890136701</v>
      </c>
      <c r="F10" s="41">
        <f t="shared" si="0"/>
        <v>0.97040367126470173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>
      <c r="A11" s="20" t="s">
        <v>426</v>
      </c>
      <c r="B11" s="28">
        <v>650</v>
      </c>
      <c r="C11" s="27" t="s">
        <v>373</v>
      </c>
      <c r="D11" s="30">
        <v>16.746858596801701</v>
      </c>
      <c r="E11" s="30">
        <v>14.931591033935501</v>
      </c>
      <c r="F11" s="41">
        <f t="shared" si="0"/>
        <v>-1.8152675628662003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>
      <c r="A12" s="20" t="s">
        <v>426</v>
      </c>
      <c r="B12" s="28">
        <v>250</v>
      </c>
      <c r="C12" s="27" t="s">
        <v>378</v>
      </c>
      <c r="D12" s="30">
        <v>14.9900383949279</v>
      </c>
      <c r="E12" s="30">
        <v>14.3987779617309</v>
      </c>
      <c r="F12" s="41">
        <f t="shared" si="0"/>
        <v>-0.59126043319700017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>
      <c r="A13" s="20" t="s">
        <v>426</v>
      </c>
      <c r="B13" s="28">
        <v>100</v>
      </c>
      <c r="C13" s="27" t="s">
        <v>383</v>
      </c>
      <c r="D13" s="30">
        <v>14.2533750534057</v>
      </c>
      <c r="E13" s="30">
        <v>13.8370294570922</v>
      </c>
      <c r="F13" s="41">
        <f t="shared" si="0"/>
        <v>-0.41634559631349966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>
      <c r="A14" s="20" t="s">
        <v>426</v>
      </c>
      <c r="B14" s="28">
        <v>25</v>
      </c>
      <c r="C14" s="27" t="s">
        <v>388</v>
      </c>
      <c r="D14" s="30">
        <v>15.316546440124499</v>
      </c>
      <c r="E14" s="30">
        <v>14.8909797668457</v>
      </c>
      <c r="F14" s="41">
        <f t="shared" si="0"/>
        <v>-0.42556667327879971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>
      <c r="A15" s="20" t="s">
        <v>426</v>
      </c>
      <c r="B15" s="28">
        <v>1000</v>
      </c>
      <c r="C15" s="27" t="s">
        <v>393</v>
      </c>
      <c r="D15" s="30">
        <v>17.399063110351499</v>
      </c>
      <c r="E15" s="30">
        <v>14.844748497009199</v>
      </c>
      <c r="F15" s="41">
        <f t="shared" si="0"/>
        <v>-2.5543146133422994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>
      <c r="A16" s="20" t="s">
        <v>426</v>
      </c>
      <c r="B16" s="28">
        <v>650</v>
      </c>
      <c r="C16" s="27" t="s">
        <v>399</v>
      </c>
      <c r="D16" s="30">
        <v>15.6623792648315</v>
      </c>
      <c r="E16" s="30">
        <v>12.3526210784912</v>
      </c>
      <c r="F16" s="41">
        <f t="shared" si="0"/>
        <v>-3.3097581863403001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>
      <c r="A17" s="20" t="s">
        <v>426</v>
      </c>
      <c r="B17" s="28">
        <v>250</v>
      </c>
      <c r="C17" s="27" t="s">
        <v>404</v>
      </c>
      <c r="D17" s="30">
        <v>15.1793060302734</v>
      </c>
      <c r="E17" s="30">
        <v>13.560029983520501</v>
      </c>
      <c r="F17" s="41">
        <f t="shared" si="0"/>
        <v>-1.6192760467528995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>
      <c r="A18" s="42">
        <v>44690</v>
      </c>
      <c r="B18" s="28">
        <v>1000</v>
      </c>
      <c r="C18" s="27" t="s">
        <v>367</v>
      </c>
      <c r="D18" s="30">
        <v>21.429216384887599</v>
      </c>
      <c r="E18" s="30">
        <v>17.3977851867675</v>
      </c>
      <c r="F18" s="41">
        <f t="shared" si="0"/>
        <v>-4.0314311981200994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>
      <c r="A19" s="42">
        <v>44690</v>
      </c>
      <c r="B19" s="28">
        <v>650</v>
      </c>
      <c r="C19" s="27" t="s">
        <v>374</v>
      </c>
      <c r="D19" s="30">
        <v>20.321954727172798</v>
      </c>
      <c r="E19" s="30">
        <v>12.812485694885201</v>
      </c>
      <c r="F19" s="41">
        <f t="shared" si="0"/>
        <v>-7.5094690322875977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>
      <c r="A20" s="42">
        <v>44690</v>
      </c>
      <c r="B20" s="28">
        <v>250</v>
      </c>
      <c r="C20" s="27" t="s">
        <v>379</v>
      </c>
      <c r="D20" s="30">
        <v>20.3484497070312</v>
      </c>
      <c r="E20" s="30">
        <v>14.405284881591699</v>
      </c>
      <c r="F20" s="41">
        <f t="shared" si="0"/>
        <v>-5.9431648254395011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>
      <c r="A21" s="42">
        <v>44690</v>
      </c>
      <c r="B21" s="28">
        <v>100</v>
      </c>
      <c r="C21" s="27" t="s">
        <v>384</v>
      </c>
      <c r="D21" s="30">
        <v>19.867742538452099</v>
      </c>
      <c r="E21" s="30">
        <v>14.2873783111572</v>
      </c>
      <c r="F21" s="41">
        <f t="shared" si="0"/>
        <v>-5.5803642272948988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>
      <c r="A22" s="42">
        <v>44690</v>
      </c>
      <c r="B22" s="28">
        <v>25</v>
      </c>
      <c r="C22" s="27" t="s">
        <v>389</v>
      </c>
      <c r="D22" s="30">
        <v>19.0413303375244</v>
      </c>
      <c r="E22" s="30">
        <v>14.884778022766101</v>
      </c>
      <c r="F22" s="41">
        <f t="shared" si="0"/>
        <v>-4.156552314758299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>
      <c r="A23" s="42">
        <v>44690</v>
      </c>
      <c r="B23" s="28">
        <v>1000</v>
      </c>
      <c r="C23" s="27" t="s">
        <v>394</v>
      </c>
      <c r="D23" s="30">
        <v>18.296300888061499</v>
      </c>
      <c r="E23" s="30">
        <v>12.8405237197875</v>
      </c>
      <c r="F23" s="41">
        <f t="shared" si="0"/>
        <v>-5.4557771682739986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>
      <c r="A24" s="42">
        <v>44690</v>
      </c>
      <c r="B24" s="28">
        <v>650</v>
      </c>
      <c r="C24" s="27" t="s">
        <v>400</v>
      </c>
      <c r="D24" s="30">
        <v>19.617225646972599</v>
      </c>
      <c r="E24" s="30">
        <v>11.424089431762599</v>
      </c>
      <c r="F24" s="41">
        <f t="shared" si="0"/>
        <v>-8.19313621521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>
      <c r="A25" s="42">
        <v>44690</v>
      </c>
      <c r="B25" s="28">
        <v>250</v>
      </c>
      <c r="C25" s="27" t="s">
        <v>405</v>
      </c>
      <c r="D25" s="30">
        <v>17.365787506103501</v>
      </c>
      <c r="E25" s="30">
        <v>12.141639709472599</v>
      </c>
      <c r="F25" s="41">
        <f t="shared" si="0"/>
        <v>-5.224147796630902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42">
        <v>44690</v>
      </c>
      <c r="B26" s="28">
        <v>1000</v>
      </c>
      <c r="C26" s="27" t="s">
        <v>368</v>
      </c>
      <c r="D26" s="30">
        <v>20.90962600708</v>
      </c>
      <c r="E26" s="30">
        <v>14.474463462829499</v>
      </c>
      <c r="F26" s="41">
        <f t="shared" si="0"/>
        <v>-6.4351625442505007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>
      <c r="A27" s="42">
        <v>44690</v>
      </c>
      <c r="B27" s="28">
        <v>650</v>
      </c>
      <c r="C27" s="27" t="s">
        <v>375</v>
      </c>
      <c r="D27" s="30">
        <v>19.0198459625244</v>
      </c>
      <c r="E27" s="30">
        <v>15.337038993835399</v>
      </c>
      <c r="F27" s="41">
        <f t="shared" si="0"/>
        <v>-3.6828069686890004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42">
        <v>44690</v>
      </c>
      <c r="B28" s="28">
        <v>250</v>
      </c>
      <c r="C28" s="27" t="s">
        <v>380</v>
      </c>
      <c r="D28" s="30">
        <v>21.279222488403299</v>
      </c>
      <c r="E28" s="30">
        <v>16.188379287719702</v>
      </c>
      <c r="F28" s="41">
        <f t="shared" si="0"/>
        <v>-5.0908432006835973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42">
        <v>44690</v>
      </c>
      <c r="B29" s="28">
        <v>100</v>
      </c>
      <c r="C29" s="27" t="s">
        <v>385</v>
      </c>
      <c r="D29" s="30">
        <v>27.700246810913001</v>
      </c>
      <c r="E29" s="30">
        <v>17.294805526733299</v>
      </c>
      <c r="F29" s="41">
        <f t="shared" si="0"/>
        <v>-10.405441284179702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>
      <c r="A30" s="42">
        <v>44690</v>
      </c>
      <c r="B30" s="28">
        <v>25</v>
      </c>
      <c r="C30" s="27" t="s">
        <v>390</v>
      </c>
      <c r="D30" s="30">
        <v>24.562444686889599</v>
      </c>
      <c r="E30" s="30">
        <v>17.382635116577099</v>
      </c>
      <c r="F30" s="41">
        <f t="shared" si="0"/>
        <v>-7.1798095703125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>
      <c r="A31" s="42">
        <v>44690</v>
      </c>
      <c r="B31" s="28">
        <v>1000</v>
      </c>
      <c r="C31" s="27" t="s">
        <v>395</v>
      </c>
      <c r="D31" s="30">
        <v>21.992355346679599</v>
      </c>
      <c r="E31" s="30">
        <v>17.3664951324462</v>
      </c>
      <c r="F31" s="41">
        <f t="shared" si="0"/>
        <v>-4.6258602142333984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>
      <c r="A32" s="42">
        <v>44690</v>
      </c>
      <c r="B32" s="28">
        <v>650</v>
      </c>
      <c r="C32" s="27" t="s">
        <v>401</v>
      </c>
      <c r="D32" s="30">
        <v>18.896017074584901</v>
      </c>
      <c r="E32" s="30">
        <v>13.8960628509521</v>
      </c>
      <c r="F32" s="41">
        <f t="shared" si="0"/>
        <v>-4.9999542236328001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>
      <c r="A33" s="42">
        <v>44690</v>
      </c>
      <c r="B33" s="28">
        <v>250</v>
      </c>
      <c r="C33" s="27" t="s">
        <v>406</v>
      </c>
      <c r="D33" s="30">
        <v>28.028446197509702</v>
      </c>
      <c r="E33" s="30">
        <v>16.961093902587798</v>
      </c>
      <c r="F33" s="41">
        <f t="shared" si="0"/>
        <v>-11.067352294921903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>
      <c r="A34" s="42">
        <v>44699</v>
      </c>
      <c r="B34" s="28">
        <v>1000</v>
      </c>
      <c r="C34" s="27" t="s">
        <v>369</v>
      </c>
      <c r="D34" s="30">
        <v>20.7076702117919</v>
      </c>
      <c r="E34" s="30">
        <v>16.090282440185501</v>
      </c>
      <c r="F34" s="41">
        <f t="shared" si="0"/>
        <v>-4.6173877716063991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>
      <c r="A35" s="42">
        <v>44699</v>
      </c>
      <c r="B35" s="28">
        <v>1000</v>
      </c>
      <c r="C35" s="27" t="s">
        <v>370</v>
      </c>
      <c r="D35" s="30">
        <v>21.256914138793899</v>
      </c>
      <c r="E35" s="30">
        <v>15.9471893310546</v>
      </c>
      <c r="F35" s="41">
        <f t="shared" si="0"/>
        <v>-5.3097248077392987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42">
        <v>44699</v>
      </c>
      <c r="B36" s="28">
        <v>25</v>
      </c>
      <c r="C36" s="27" t="s">
        <v>391</v>
      </c>
      <c r="D36" s="30">
        <v>27.209386825561499</v>
      </c>
      <c r="E36" s="30">
        <v>18.5746345520019</v>
      </c>
      <c r="F36" s="41">
        <f t="shared" si="0"/>
        <v>-8.6347522735595987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42">
        <v>44699</v>
      </c>
      <c r="B37" s="28">
        <v>1000</v>
      </c>
      <c r="C37" s="27" t="s">
        <v>396</v>
      </c>
      <c r="D37" s="30">
        <v>24.4275302886962</v>
      </c>
      <c r="E37" s="30">
        <v>16.442623138427699</v>
      </c>
      <c r="F37" s="41">
        <f t="shared" si="0"/>
        <v>-7.9849071502685014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>
      <c r="A38" s="42">
        <v>44699</v>
      </c>
      <c r="B38" s="28">
        <v>100</v>
      </c>
      <c r="C38" s="27" t="s">
        <v>408</v>
      </c>
      <c r="D38" s="30">
        <v>22.7664184570312</v>
      </c>
      <c r="E38" s="30">
        <v>15.663702011108301</v>
      </c>
      <c r="F38" s="41">
        <f t="shared" si="0"/>
        <v>-7.1027164459228995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>
      <c r="A39" s="42">
        <v>44699</v>
      </c>
      <c r="B39" s="28">
        <v>100</v>
      </c>
      <c r="C39" s="27" t="s">
        <v>409</v>
      </c>
      <c r="D39" s="30">
        <v>21.552268981933501</v>
      </c>
      <c r="E39" s="30">
        <v>15.110907554626399</v>
      </c>
      <c r="F39" s="41">
        <f t="shared" si="0"/>
        <v>-6.4413614273071023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>
      <c r="A40" s="42">
        <v>44699</v>
      </c>
      <c r="B40" s="28">
        <v>100</v>
      </c>
      <c r="C40" s="27" t="s">
        <v>410</v>
      </c>
      <c r="D40" s="30">
        <v>21.095232009887599</v>
      </c>
      <c r="E40" s="30">
        <v>14.835220336914</v>
      </c>
      <c r="F40" s="41">
        <f t="shared" si="0"/>
        <v>-6.2600116729735991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>
      <c r="A41" s="42">
        <v>44699</v>
      </c>
      <c r="B41" s="28">
        <v>100</v>
      </c>
      <c r="C41" s="27" t="s">
        <v>411</v>
      </c>
      <c r="D41" s="30">
        <v>19.705165863037099</v>
      </c>
      <c r="E41" s="30">
        <v>16.0419597625732</v>
      </c>
      <c r="F41" s="41">
        <f t="shared" si="0"/>
        <v>-3.6632061004638992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>
      <c r="A42" s="42">
        <v>44699</v>
      </c>
      <c r="B42" s="28">
        <v>1000</v>
      </c>
      <c r="C42" s="27" t="s">
        <v>371</v>
      </c>
      <c r="D42" s="30">
        <v>22.010421752929599</v>
      </c>
      <c r="E42" s="30">
        <v>21.391769409179599</v>
      </c>
      <c r="F42" s="41">
        <f t="shared" si="0"/>
        <v>-0.61865234375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>
      <c r="A43" s="42">
        <v>44699</v>
      </c>
      <c r="B43" s="28">
        <v>250</v>
      </c>
      <c r="C43" s="27" t="s">
        <v>381</v>
      </c>
      <c r="D43" s="30">
        <v>19.152837753295799</v>
      </c>
      <c r="E43" s="30">
        <v>18.150363922119102</v>
      </c>
      <c r="F43" s="41">
        <f t="shared" si="0"/>
        <v>-1.0024738311766974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>
      <c r="A44" s="42">
        <v>44699</v>
      </c>
      <c r="B44" s="28">
        <v>100</v>
      </c>
      <c r="C44" s="27" t="s">
        <v>386</v>
      </c>
      <c r="D44" s="30">
        <v>18.907812118530199</v>
      </c>
      <c r="E44" s="30">
        <v>15.307970046996999</v>
      </c>
      <c r="F44" s="41">
        <f t="shared" si="0"/>
        <v>-3.5998420715331996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5.75" customHeight="1">
      <c r="A45" s="42">
        <v>44699</v>
      </c>
      <c r="B45" s="28">
        <v>1000</v>
      </c>
      <c r="C45" s="27" t="s">
        <v>397</v>
      </c>
      <c r="D45" s="30">
        <v>18.309120178222599</v>
      </c>
      <c r="E45" s="30">
        <v>15.0934143066406</v>
      </c>
      <c r="F45" s="41">
        <f t="shared" si="0"/>
        <v>-3.2157058715819993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5.75" customHeight="1">
      <c r="A46" s="42">
        <v>44699</v>
      </c>
      <c r="B46" s="28">
        <v>650</v>
      </c>
      <c r="C46" s="27" t="s">
        <v>402</v>
      </c>
      <c r="D46" s="30">
        <v>21.335433959960898</v>
      </c>
      <c r="E46" s="30">
        <v>16.119707107543899</v>
      </c>
      <c r="F46" s="41">
        <f t="shared" si="0"/>
        <v>-5.2157268524169993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.75" customHeight="1">
      <c r="A47" s="42">
        <v>44699</v>
      </c>
      <c r="B47" s="28">
        <v>250</v>
      </c>
      <c r="C47" s="27" t="s">
        <v>407</v>
      </c>
      <c r="D47" s="30">
        <v>19.120729446411101</v>
      </c>
      <c r="E47" s="30">
        <v>14.9771738052368</v>
      </c>
      <c r="F47" s="41">
        <f t="shared" si="0"/>
        <v>-4.1435556411743004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.75" customHeight="1">
      <c r="A48" s="42">
        <v>44699</v>
      </c>
      <c r="B48" s="28">
        <v>100</v>
      </c>
      <c r="C48" s="27" t="s">
        <v>412</v>
      </c>
      <c r="D48" s="30">
        <v>18.720027923583899</v>
      </c>
      <c r="E48" s="30">
        <v>14.3909511566162</v>
      </c>
      <c r="F48" s="41">
        <f t="shared" si="0"/>
        <v>-4.3290767669676988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topLeftCell="A34" workbookViewId="0">
      <selection activeCell="F55" sqref="F55"/>
    </sheetView>
  </sheetViews>
  <sheetFormatPr defaultColWidth="12.6640625" defaultRowHeight="15.75" customHeight="1"/>
  <cols>
    <col min="3" max="3" width="19.33203125" customWidth="1"/>
    <col min="6" max="6" width="10.44140625" customWidth="1"/>
  </cols>
  <sheetData>
    <row r="1" spans="1:11" ht="15.75" customHeight="1">
      <c r="A1" s="43" t="s">
        <v>413</v>
      </c>
      <c r="B1" s="40"/>
      <c r="C1" s="40"/>
      <c r="E1" s="40"/>
      <c r="F1" s="40"/>
      <c r="G1" s="40"/>
      <c r="H1" s="40"/>
      <c r="I1" s="40"/>
    </row>
    <row r="2" spans="1:11" ht="43.5" customHeight="1">
      <c r="A2" s="44" t="s">
        <v>357</v>
      </c>
      <c r="B2" s="44" t="s">
        <v>4</v>
      </c>
      <c r="C2" s="44" t="s">
        <v>359</v>
      </c>
      <c r="D2" s="45" t="s">
        <v>414</v>
      </c>
      <c r="E2" s="44" t="s">
        <v>415</v>
      </c>
      <c r="F2" s="44" t="s">
        <v>416</v>
      </c>
      <c r="G2" s="44" t="s">
        <v>417</v>
      </c>
      <c r="H2" s="45" t="s">
        <v>418</v>
      </c>
      <c r="J2" s="20"/>
    </row>
    <row r="3" spans="1:11" ht="15.75" customHeight="1">
      <c r="A3" s="26">
        <v>1000</v>
      </c>
      <c r="B3" s="27" t="s">
        <v>365</v>
      </c>
      <c r="C3" s="28">
        <v>131.5</v>
      </c>
      <c r="D3" s="28">
        <v>3600</v>
      </c>
      <c r="E3" s="46">
        <v>0</v>
      </c>
      <c r="F3" s="28">
        <v>0</v>
      </c>
      <c r="G3" s="28">
        <v>0</v>
      </c>
      <c r="H3" s="28" t="s">
        <v>419</v>
      </c>
      <c r="I3" s="28"/>
      <c r="J3" s="28"/>
      <c r="K3" s="28"/>
    </row>
    <row r="4" spans="1:11" ht="15.75" customHeight="1">
      <c r="A4" s="31">
        <v>650</v>
      </c>
      <c r="B4" s="27" t="s">
        <v>372</v>
      </c>
      <c r="C4" s="28">
        <v>120.4</v>
      </c>
      <c r="D4" s="28">
        <v>1500</v>
      </c>
      <c r="E4" s="28">
        <v>5.949999999999999E-2</v>
      </c>
      <c r="F4" s="28">
        <v>2.5999999999999999E-3</v>
      </c>
      <c r="G4" s="28">
        <v>5.9467999999999993E-2</v>
      </c>
      <c r="H4" s="47">
        <f>4*G4*D4/C4</f>
        <v>2.9635215946843849</v>
      </c>
      <c r="I4" s="28"/>
      <c r="J4" s="28"/>
      <c r="K4" s="28"/>
    </row>
    <row r="5" spans="1:11" ht="15.75" customHeight="1">
      <c r="A5" s="32">
        <v>250</v>
      </c>
      <c r="B5" s="27" t="s">
        <v>377</v>
      </c>
      <c r="C5" s="28">
        <v>246.9</v>
      </c>
      <c r="D5" s="28">
        <v>2000</v>
      </c>
      <c r="E5" s="28">
        <v>0.93490000000000006</v>
      </c>
      <c r="F5" s="28">
        <v>1.8599999999999998E-2</v>
      </c>
      <c r="G5" s="28">
        <v>0.93485099999999988</v>
      </c>
      <c r="H5" s="47">
        <f t="shared" ref="H5:H31" si="0">0.934851</f>
        <v>0.93485099999999999</v>
      </c>
      <c r="I5" s="28"/>
      <c r="J5" s="28"/>
      <c r="K5" s="28"/>
    </row>
    <row r="6" spans="1:11" ht="15.75" customHeight="1">
      <c r="A6" s="33">
        <v>100</v>
      </c>
      <c r="B6" s="27" t="s">
        <v>382</v>
      </c>
      <c r="C6" s="28">
        <v>137.1</v>
      </c>
      <c r="D6" s="28">
        <v>2000</v>
      </c>
      <c r="E6" s="28">
        <v>0.78669999999999995</v>
      </c>
      <c r="F6" s="28">
        <v>3.5999999999999995E-3</v>
      </c>
      <c r="G6" s="28">
        <v>0.78670600000000002</v>
      </c>
      <c r="H6" s="47">
        <f t="shared" si="0"/>
        <v>0.93485099999999999</v>
      </c>
      <c r="I6" s="28"/>
      <c r="J6" s="28"/>
      <c r="K6" s="28"/>
    </row>
    <row r="7" spans="1:11" ht="15.75" customHeight="1">
      <c r="A7" s="34">
        <v>25</v>
      </c>
      <c r="B7" s="27" t="s">
        <v>387</v>
      </c>
      <c r="C7" s="28">
        <v>143.6</v>
      </c>
      <c r="D7" s="28">
        <v>2000</v>
      </c>
      <c r="E7" s="28">
        <v>0.3478</v>
      </c>
      <c r="F7" s="28">
        <v>1.9E-3</v>
      </c>
      <c r="G7" s="28">
        <v>0.34780499999999998</v>
      </c>
      <c r="H7" s="47">
        <f t="shared" si="0"/>
        <v>0.93485099999999999</v>
      </c>
      <c r="I7" s="28"/>
      <c r="J7" s="28"/>
      <c r="K7" s="28"/>
    </row>
    <row r="8" spans="1:11" ht="15.75" customHeight="1">
      <c r="A8" s="35">
        <v>1000</v>
      </c>
      <c r="B8" s="27" t="s">
        <v>392</v>
      </c>
      <c r="C8" s="28">
        <v>40.5</v>
      </c>
      <c r="D8" s="28">
        <v>1200</v>
      </c>
      <c r="E8" s="28">
        <v>9.3200000000000005E-2</v>
      </c>
      <c r="F8" s="28">
        <v>4.6999999999999993E-3</v>
      </c>
      <c r="G8" s="28">
        <v>9.3199000000000004E-2</v>
      </c>
      <c r="H8" s="47">
        <f t="shared" si="0"/>
        <v>0.93485099999999999</v>
      </c>
      <c r="I8" s="28"/>
      <c r="J8" s="28"/>
      <c r="K8" s="28"/>
    </row>
    <row r="9" spans="1:11" ht="15.75" customHeight="1">
      <c r="A9" s="36">
        <v>650</v>
      </c>
      <c r="B9" s="27" t="s">
        <v>398</v>
      </c>
      <c r="C9" s="28">
        <v>143.80000000000001</v>
      </c>
      <c r="D9" s="28">
        <v>1200</v>
      </c>
      <c r="E9" s="28">
        <v>0.21739999999999998</v>
      </c>
      <c r="F9" s="28">
        <v>2E-3</v>
      </c>
      <c r="G9" s="28">
        <v>0.217413</v>
      </c>
      <c r="H9" s="47">
        <f t="shared" si="0"/>
        <v>0.93485099999999999</v>
      </c>
      <c r="I9" s="28"/>
      <c r="J9" s="28"/>
      <c r="K9" s="28"/>
    </row>
    <row r="10" spans="1:11" ht="15.75" customHeight="1">
      <c r="A10" s="37">
        <v>250</v>
      </c>
      <c r="B10" s="27" t="s">
        <v>403</v>
      </c>
      <c r="C10" s="28">
        <v>120.7</v>
      </c>
      <c r="D10" s="28">
        <v>1200</v>
      </c>
      <c r="E10" s="28">
        <v>0.21049999999999999</v>
      </c>
      <c r="F10" s="28">
        <v>7.1999999999999989E-3</v>
      </c>
      <c r="G10" s="28">
        <v>0.21047599999999997</v>
      </c>
      <c r="H10" s="47">
        <f t="shared" si="0"/>
        <v>0.93485099999999999</v>
      </c>
      <c r="I10" s="28"/>
      <c r="J10" s="28"/>
      <c r="K10" s="28"/>
    </row>
    <row r="11" spans="1:11" ht="15.75" customHeight="1">
      <c r="A11" s="26">
        <v>1000</v>
      </c>
      <c r="B11" s="27" t="s">
        <v>366</v>
      </c>
      <c r="C11" s="28">
        <v>77.900000000000006</v>
      </c>
      <c r="D11" s="28">
        <v>1000</v>
      </c>
      <c r="E11" s="28">
        <v>0.20519999999999999</v>
      </c>
      <c r="F11" s="28">
        <v>2.8999999999999998E-3</v>
      </c>
      <c r="G11" s="28">
        <v>0.205179</v>
      </c>
      <c r="H11" s="47">
        <f t="shared" si="0"/>
        <v>0.93485099999999999</v>
      </c>
      <c r="I11" s="28"/>
      <c r="J11" s="28"/>
      <c r="K11" s="28"/>
    </row>
    <row r="12" spans="1:11" ht="15.75" customHeight="1">
      <c r="A12" s="31">
        <v>650</v>
      </c>
      <c r="B12" s="27" t="s">
        <v>373</v>
      </c>
      <c r="C12" s="28">
        <v>85.6</v>
      </c>
      <c r="D12" s="28">
        <v>1000</v>
      </c>
      <c r="E12" s="28">
        <v>0.1585</v>
      </c>
      <c r="F12" s="28">
        <v>8.0000000000000004E-4</v>
      </c>
      <c r="G12" s="28">
        <v>0.15848300000000001</v>
      </c>
      <c r="H12" s="47">
        <f t="shared" si="0"/>
        <v>0.93485099999999999</v>
      </c>
      <c r="I12" s="28"/>
      <c r="J12" s="28"/>
      <c r="K12" s="28"/>
    </row>
    <row r="13" spans="1:11" ht="15.75" customHeight="1">
      <c r="A13" s="32">
        <v>250</v>
      </c>
      <c r="B13" s="27" t="s">
        <v>378</v>
      </c>
      <c r="C13" s="28">
        <v>183</v>
      </c>
      <c r="D13" s="28">
        <v>4000</v>
      </c>
      <c r="E13" s="28">
        <v>0.21510000000000001</v>
      </c>
      <c r="F13" s="28">
        <v>1.1000000000000001E-3</v>
      </c>
      <c r="G13" s="28">
        <v>0.21512099999999998</v>
      </c>
      <c r="H13" s="47">
        <f t="shared" si="0"/>
        <v>0.93485099999999999</v>
      </c>
      <c r="I13" s="28"/>
      <c r="J13" s="28"/>
      <c r="K13" s="28"/>
    </row>
    <row r="14" spans="1:11" ht="15.75" customHeight="1">
      <c r="A14" s="33">
        <v>100</v>
      </c>
      <c r="B14" s="27" t="s">
        <v>383</v>
      </c>
      <c r="C14" s="28">
        <v>222.9</v>
      </c>
      <c r="D14" s="28">
        <v>4000</v>
      </c>
      <c r="E14" s="28">
        <v>0.31740000000000002</v>
      </c>
      <c r="F14" s="28">
        <v>5.9999999999999984E-4</v>
      </c>
      <c r="G14" s="28">
        <v>0.31737799999999999</v>
      </c>
      <c r="H14" s="47">
        <f t="shared" si="0"/>
        <v>0.93485099999999999</v>
      </c>
      <c r="I14" s="28"/>
      <c r="J14" s="28"/>
      <c r="K14" s="28"/>
    </row>
    <row r="15" spans="1:11" ht="15.75" customHeight="1">
      <c r="A15" s="34">
        <v>25</v>
      </c>
      <c r="B15" s="27" t="s">
        <v>388</v>
      </c>
      <c r="C15" s="28">
        <v>116.5</v>
      </c>
      <c r="D15" s="28">
        <v>2000</v>
      </c>
      <c r="E15" s="28">
        <v>0.35549999999999998</v>
      </c>
      <c r="F15" s="28">
        <v>2E-3</v>
      </c>
      <c r="G15" s="28">
        <v>0.35551899999999997</v>
      </c>
      <c r="H15" s="47">
        <f t="shared" si="0"/>
        <v>0.93485099999999999</v>
      </c>
      <c r="I15" s="28"/>
      <c r="J15" s="28"/>
      <c r="K15" s="28"/>
    </row>
    <row r="16" spans="1:11" ht="15.75" customHeight="1">
      <c r="A16" s="35">
        <v>1000</v>
      </c>
      <c r="B16" s="27" t="s">
        <v>393</v>
      </c>
      <c r="C16" s="28">
        <v>39.200000000000003</v>
      </c>
      <c r="D16" s="28">
        <v>2000</v>
      </c>
      <c r="E16" s="28">
        <v>5.8400000000000001E-2</v>
      </c>
      <c r="F16" s="28">
        <v>1.6999999999999997E-3</v>
      </c>
      <c r="G16" s="28">
        <v>5.8437999999999997E-2</v>
      </c>
      <c r="H16" s="47">
        <f t="shared" si="0"/>
        <v>0.93485099999999999</v>
      </c>
      <c r="I16" s="28"/>
      <c r="J16" s="28"/>
      <c r="K16" s="28"/>
    </row>
    <row r="17" spans="1:11" ht="15.75" customHeight="1">
      <c r="A17" s="36">
        <v>650</v>
      </c>
      <c r="B17" s="27" t="s">
        <v>399</v>
      </c>
      <c r="C17" s="28">
        <v>174.4</v>
      </c>
      <c r="D17" s="28">
        <v>1000</v>
      </c>
      <c r="E17" s="28">
        <v>0.28849999999999998</v>
      </c>
      <c r="F17" s="28">
        <v>1.6000000000000001E-3</v>
      </c>
      <c r="G17" s="28">
        <v>0.28851700000000002</v>
      </c>
      <c r="H17" s="47">
        <f t="shared" si="0"/>
        <v>0.93485099999999999</v>
      </c>
      <c r="I17" s="28"/>
      <c r="J17" s="28"/>
      <c r="K17" s="28"/>
    </row>
    <row r="18" spans="1:11" ht="15.75" customHeight="1">
      <c r="A18" s="37">
        <v>250</v>
      </c>
      <c r="B18" s="27" t="s">
        <v>404</v>
      </c>
      <c r="C18" s="28">
        <v>184.5</v>
      </c>
      <c r="D18" s="28">
        <v>1000</v>
      </c>
      <c r="E18" s="28">
        <v>0.42170000000000007</v>
      </c>
      <c r="F18" s="28">
        <v>8.9999999999999998E-4</v>
      </c>
      <c r="G18" s="28">
        <v>0.42165099999999994</v>
      </c>
      <c r="H18" s="47">
        <f t="shared" si="0"/>
        <v>0.93485099999999999</v>
      </c>
      <c r="I18" s="28"/>
      <c r="J18" s="28"/>
      <c r="K18" s="28"/>
    </row>
    <row r="19" spans="1:11" ht="15.75" customHeight="1">
      <c r="A19" s="26">
        <v>1000</v>
      </c>
      <c r="B19" s="27" t="s">
        <v>367</v>
      </c>
      <c r="C19" s="28">
        <v>56.6</v>
      </c>
      <c r="D19" s="28">
        <v>500</v>
      </c>
      <c r="E19" s="28">
        <v>0.16569999999999999</v>
      </c>
      <c r="F19" s="28">
        <v>5.8999999999999999E-3</v>
      </c>
      <c r="G19" s="28">
        <v>0.165688</v>
      </c>
      <c r="H19" s="47">
        <f t="shared" si="0"/>
        <v>0.93485099999999999</v>
      </c>
      <c r="I19" s="28"/>
      <c r="J19" s="28"/>
      <c r="K19" s="28"/>
    </row>
    <row r="20" spans="1:11" ht="15.75" customHeight="1">
      <c r="A20" s="31">
        <v>650</v>
      </c>
      <c r="B20" s="27" t="s">
        <v>374</v>
      </c>
      <c r="C20" s="28">
        <v>120.2</v>
      </c>
      <c r="D20" s="28">
        <v>1000</v>
      </c>
      <c r="E20" s="28">
        <v>0.33210000000000001</v>
      </c>
      <c r="F20" s="28">
        <v>8.0000000000000004E-4</v>
      </c>
      <c r="G20" s="28">
        <v>0.33214500000000002</v>
      </c>
      <c r="H20" s="47">
        <f t="shared" si="0"/>
        <v>0.93485099999999999</v>
      </c>
      <c r="I20" s="28"/>
      <c r="J20" s="28"/>
      <c r="K20" s="28"/>
    </row>
    <row r="21" spans="1:11" ht="15.75" customHeight="1">
      <c r="A21" s="32">
        <v>250</v>
      </c>
      <c r="B21" s="27" t="s">
        <v>379</v>
      </c>
      <c r="C21" s="28">
        <v>186</v>
      </c>
      <c r="D21" s="28">
        <v>2000</v>
      </c>
      <c r="E21" s="28">
        <v>0.64990000000000003</v>
      </c>
      <c r="F21" s="28">
        <v>2.8000000000000004E-3</v>
      </c>
      <c r="G21" s="28">
        <v>0.64986900000000003</v>
      </c>
      <c r="H21" s="47">
        <f t="shared" si="0"/>
        <v>0.93485099999999999</v>
      </c>
      <c r="I21" s="28"/>
      <c r="J21" s="28"/>
      <c r="K21" s="28"/>
    </row>
    <row r="22" spans="1:11" ht="15.75" customHeight="1">
      <c r="A22" s="33">
        <v>100</v>
      </c>
      <c r="B22" s="27" t="s">
        <v>384</v>
      </c>
      <c r="C22" s="28">
        <v>194.7</v>
      </c>
      <c r="D22" s="28">
        <v>4000</v>
      </c>
      <c r="E22" s="28">
        <v>0.60829999999999995</v>
      </c>
      <c r="F22" s="28">
        <v>2.1600000000000001E-2</v>
      </c>
      <c r="G22" s="28">
        <v>0.60603099999999999</v>
      </c>
      <c r="H22" s="47">
        <f t="shared" si="0"/>
        <v>0.93485099999999999</v>
      </c>
      <c r="I22" s="28"/>
      <c r="J22" s="28"/>
      <c r="K22" s="28"/>
    </row>
    <row r="23" spans="1:11" ht="15.75" customHeight="1">
      <c r="A23" s="34">
        <v>25</v>
      </c>
      <c r="B23" s="27" t="s">
        <v>389</v>
      </c>
      <c r="C23" s="28">
        <v>87.4</v>
      </c>
      <c r="D23" s="28">
        <v>1000</v>
      </c>
      <c r="E23" s="28">
        <v>0.749</v>
      </c>
      <c r="F23" s="28">
        <v>3.5099999999999999E-2</v>
      </c>
      <c r="G23" s="28">
        <v>0.72783399999999998</v>
      </c>
      <c r="H23" s="47">
        <f t="shared" si="0"/>
        <v>0.93485099999999999</v>
      </c>
      <c r="I23" s="28"/>
      <c r="J23" s="28"/>
      <c r="K23" s="28"/>
    </row>
    <row r="24" spans="1:11" ht="15.75" customHeight="1">
      <c r="A24" s="35">
        <v>1000</v>
      </c>
      <c r="B24" s="27" t="s">
        <v>394</v>
      </c>
      <c r="C24" s="28">
        <v>51.2</v>
      </c>
      <c r="D24" s="28">
        <v>500</v>
      </c>
      <c r="E24" s="28">
        <v>0.16969999999999999</v>
      </c>
      <c r="F24" s="28">
        <v>6.4000000000000003E-3</v>
      </c>
      <c r="G24" s="28">
        <v>0.169742</v>
      </c>
      <c r="H24" s="47">
        <f t="shared" si="0"/>
        <v>0.93485099999999999</v>
      </c>
      <c r="I24" s="28"/>
      <c r="J24" s="28"/>
      <c r="K24" s="28"/>
    </row>
    <row r="25" spans="1:11" ht="15.75" customHeight="1">
      <c r="A25" s="36">
        <v>650</v>
      </c>
      <c r="B25" s="27" t="s">
        <v>400</v>
      </c>
      <c r="C25" s="28">
        <v>162.1</v>
      </c>
      <c r="D25" s="28">
        <v>1000</v>
      </c>
      <c r="E25" s="28">
        <v>0.55559999999999998</v>
      </c>
      <c r="F25" s="28">
        <v>7.3000000000000001E-3</v>
      </c>
      <c r="G25" s="28">
        <v>0.55562299999999998</v>
      </c>
      <c r="H25" s="47">
        <f t="shared" si="0"/>
        <v>0.93485099999999999</v>
      </c>
      <c r="I25" s="28"/>
      <c r="J25" s="28"/>
      <c r="K25" s="28"/>
    </row>
    <row r="26" spans="1:11" ht="15.75" customHeight="1">
      <c r="A26" s="37">
        <v>250</v>
      </c>
      <c r="B26" s="27" t="s">
        <v>405</v>
      </c>
      <c r="C26" s="28">
        <v>148.9</v>
      </c>
      <c r="D26" s="28">
        <v>500</v>
      </c>
      <c r="E26" s="28">
        <v>0.22480000000000003</v>
      </c>
      <c r="F26" s="28">
        <v>6.3E-3</v>
      </c>
      <c r="G26" s="28">
        <v>0.22478199999999998</v>
      </c>
      <c r="H26" s="47">
        <f t="shared" si="0"/>
        <v>0.93485099999999999</v>
      </c>
      <c r="I26" s="28"/>
      <c r="J26" s="28"/>
      <c r="K26" s="28"/>
    </row>
    <row r="27" spans="1:11" ht="15.75" customHeight="1">
      <c r="A27" s="26">
        <v>1000</v>
      </c>
      <c r="B27" s="27" t="s">
        <v>368</v>
      </c>
      <c r="C27" s="28">
        <v>84.2</v>
      </c>
      <c r="D27" s="28">
        <v>1000</v>
      </c>
      <c r="E27" s="28">
        <v>0.20810000000000001</v>
      </c>
      <c r="F27" s="28">
        <v>1.11E-2</v>
      </c>
      <c r="G27" s="28">
        <v>0.20813799999999999</v>
      </c>
      <c r="H27" s="47">
        <f t="shared" si="0"/>
        <v>0.93485099999999999</v>
      </c>
      <c r="I27" s="28"/>
      <c r="J27" s="28"/>
      <c r="K27" s="28"/>
    </row>
    <row r="28" spans="1:11" ht="15.75" customHeight="1">
      <c r="A28" s="31">
        <v>650</v>
      </c>
      <c r="B28" s="27" t="s">
        <v>375</v>
      </c>
      <c r="C28" s="28">
        <v>91.3</v>
      </c>
      <c r="D28" s="28">
        <v>1000</v>
      </c>
      <c r="E28" s="28">
        <v>0.26290000000000002</v>
      </c>
      <c r="F28" s="28">
        <v>6.4999999999999997E-3</v>
      </c>
      <c r="G28" s="28">
        <v>0.26285199999999997</v>
      </c>
      <c r="H28" s="47">
        <f t="shared" si="0"/>
        <v>0.93485099999999999</v>
      </c>
      <c r="I28" s="28"/>
      <c r="J28" s="28"/>
      <c r="K28" s="28"/>
    </row>
    <row r="29" spans="1:11" ht="15.75" customHeight="1">
      <c r="A29" s="32">
        <v>250</v>
      </c>
      <c r="B29" s="27" t="s">
        <v>380</v>
      </c>
      <c r="C29" s="28">
        <v>72.400000000000006</v>
      </c>
      <c r="D29" s="28">
        <v>2000</v>
      </c>
      <c r="E29" s="28">
        <v>0.43819999999999998</v>
      </c>
      <c r="F29" s="28">
        <v>8.6999999999999994E-3</v>
      </c>
      <c r="G29" s="28">
        <v>0.43824199999999996</v>
      </c>
      <c r="H29" s="47">
        <f t="shared" si="0"/>
        <v>0.93485099999999999</v>
      </c>
      <c r="I29" s="28"/>
      <c r="J29" s="28"/>
      <c r="K29" s="28"/>
    </row>
    <row r="30" spans="1:11" ht="15.75" customHeight="1">
      <c r="A30" s="33">
        <v>100</v>
      </c>
      <c r="B30" s="27" t="s">
        <v>385</v>
      </c>
      <c r="C30" s="28">
        <v>209.2</v>
      </c>
      <c r="D30" s="28">
        <v>3000</v>
      </c>
      <c r="E30" s="28">
        <v>0.51729999999999998</v>
      </c>
      <c r="F30" s="28">
        <v>2.5999999999999999E-3</v>
      </c>
      <c r="G30" s="28">
        <v>0.51734800000000003</v>
      </c>
      <c r="H30" s="47">
        <f t="shared" si="0"/>
        <v>0.93485099999999999</v>
      </c>
      <c r="I30" s="28"/>
      <c r="J30" s="28"/>
      <c r="K30" s="28"/>
    </row>
    <row r="31" spans="1:11" ht="15.75" customHeight="1">
      <c r="A31" s="34">
        <v>25</v>
      </c>
      <c r="B31" s="27" t="s">
        <v>390</v>
      </c>
      <c r="C31" s="28">
        <v>43.7</v>
      </c>
      <c r="D31" s="28">
        <v>1000</v>
      </c>
      <c r="E31" s="28">
        <v>0.45879999999999999</v>
      </c>
      <c r="F31" s="28">
        <v>1.6000000000000001E-3</v>
      </c>
      <c r="G31" s="28">
        <v>0.45882699999999998</v>
      </c>
      <c r="H31" s="47">
        <f t="shared" si="0"/>
        <v>0.93485099999999999</v>
      </c>
      <c r="I31" s="28"/>
      <c r="J31" s="28"/>
      <c r="K31" s="28"/>
    </row>
    <row r="32" spans="1:11" ht="15.75" customHeight="1">
      <c r="A32" s="35">
        <v>1000</v>
      </c>
      <c r="B32" s="27" t="s">
        <v>395</v>
      </c>
      <c r="C32" s="28">
        <v>43.6</v>
      </c>
      <c r="D32" s="28">
        <v>2000</v>
      </c>
      <c r="E32" s="28">
        <v>4.4999999999999998E-2</v>
      </c>
      <c r="F32" s="28">
        <v>3.7900000000000003E-2</v>
      </c>
      <c r="H32" s="28" t="s">
        <v>419</v>
      </c>
      <c r="J32" s="28"/>
      <c r="K32" s="28"/>
    </row>
    <row r="33" spans="1:11" ht="15.75" customHeight="1">
      <c r="A33" s="36">
        <v>650</v>
      </c>
      <c r="B33" s="27" t="s">
        <v>401</v>
      </c>
      <c r="C33" s="28">
        <v>73.400000000000006</v>
      </c>
      <c r="D33" s="28">
        <v>2000</v>
      </c>
      <c r="E33" s="28">
        <v>0.16600000000000001</v>
      </c>
      <c r="F33" s="28">
        <v>2.2400000000000003E-2</v>
      </c>
      <c r="G33" s="28">
        <v>0.16255800000000001</v>
      </c>
      <c r="H33" s="47">
        <f t="shared" ref="H33:H39" si="1">4*G33*D33/C33</f>
        <v>17.717493188010899</v>
      </c>
      <c r="I33" s="28"/>
      <c r="J33" s="28"/>
      <c r="K33" s="28"/>
    </row>
    <row r="34" spans="1:11" ht="15.75" customHeight="1">
      <c r="A34" s="37">
        <v>250</v>
      </c>
      <c r="B34" s="27" t="s">
        <v>406</v>
      </c>
      <c r="C34" s="28">
        <v>62.2</v>
      </c>
      <c r="D34" s="28">
        <v>500</v>
      </c>
      <c r="E34" s="28">
        <v>0.154</v>
      </c>
      <c r="F34" s="28">
        <v>4.2599999999999999E-2</v>
      </c>
      <c r="G34" s="28">
        <v>0.122339</v>
      </c>
      <c r="H34" s="47">
        <f t="shared" si="1"/>
        <v>3.9337299035369773</v>
      </c>
      <c r="I34" s="28"/>
      <c r="J34" s="28"/>
      <c r="K34" s="28"/>
    </row>
    <row r="35" spans="1:11" ht="15.75" customHeight="1">
      <c r="A35" s="26">
        <v>1000</v>
      </c>
      <c r="B35" s="27" t="s">
        <v>369</v>
      </c>
      <c r="C35" s="28">
        <v>65.7</v>
      </c>
      <c r="D35" s="28">
        <v>1000</v>
      </c>
      <c r="E35" s="28">
        <v>0.21529999999999999</v>
      </c>
      <c r="F35" s="28">
        <v>5.8999999999999999E-3</v>
      </c>
      <c r="G35" s="28">
        <v>0.21529499999999996</v>
      </c>
      <c r="H35" s="47">
        <f t="shared" si="1"/>
        <v>13.107762557077622</v>
      </c>
      <c r="I35" s="28"/>
      <c r="J35" s="28"/>
      <c r="K35" s="28"/>
    </row>
    <row r="36" spans="1:11" ht="15.75" customHeight="1">
      <c r="A36" s="26">
        <v>1000</v>
      </c>
      <c r="B36" s="27" t="s">
        <v>370</v>
      </c>
      <c r="C36" s="28">
        <v>107.3</v>
      </c>
      <c r="D36" s="28">
        <v>1000</v>
      </c>
      <c r="E36" s="28">
        <v>0.15210000000000001</v>
      </c>
      <c r="F36" s="28">
        <v>1.4000000000000002E-3</v>
      </c>
      <c r="G36" s="28">
        <v>0.15212700000000001</v>
      </c>
      <c r="H36" s="47">
        <f t="shared" si="1"/>
        <v>5.671090400745574</v>
      </c>
      <c r="I36" s="28"/>
      <c r="J36" s="28"/>
      <c r="K36" s="28"/>
    </row>
    <row r="37" spans="1:11" ht="15.75" customHeight="1">
      <c r="A37" s="34">
        <v>25</v>
      </c>
      <c r="B37" s="27" t="s">
        <v>391</v>
      </c>
      <c r="C37" s="28">
        <v>97.6</v>
      </c>
      <c r="D37" s="28">
        <v>2000</v>
      </c>
      <c r="E37" s="28">
        <v>0.2586</v>
      </c>
      <c r="F37" s="28">
        <v>5.9999999999999984E-4</v>
      </c>
      <c r="G37" s="28">
        <v>0.258604</v>
      </c>
      <c r="H37" s="47">
        <f t="shared" si="1"/>
        <v>21.19704918032787</v>
      </c>
      <c r="I37" s="28"/>
      <c r="J37" s="28"/>
      <c r="K37" s="28"/>
    </row>
    <row r="38" spans="1:11" ht="15.75" customHeight="1">
      <c r="A38" s="35">
        <v>1000</v>
      </c>
      <c r="B38" s="27" t="s">
        <v>396</v>
      </c>
      <c r="C38" s="28">
        <v>39.4</v>
      </c>
      <c r="D38" s="28">
        <v>1000</v>
      </c>
      <c r="E38" s="28">
        <v>5.9399999999999994E-2</v>
      </c>
      <c r="F38" s="28">
        <v>4.4000000000000003E-3</v>
      </c>
      <c r="G38" s="28">
        <v>5.9384999999999993E-2</v>
      </c>
      <c r="H38" s="47">
        <f t="shared" si="1"/>
        <v>6.0289340101522839</v>
      </c>
      <c r="I38" s="28"/>
      <c r="J38" s="28"/>
      <c r="K38" s="28"/>
    </row>
    <row r="39" spans="1:11" ht="15.75" customHeight="1">
      <c r="A39" s="38">
        <v>100</v>
      </c>
      <c r="B39" s="27" t="s">
        <v>408</v>
      </c>
      <c r="C39" s="28">
        <v>130.35</v>
      </c>
      <c r="D39" s="28">
        <v>1000</v>
      </c>
      <c r="E39" s="28">
        <v>0.20329999999999998</v>
      </c>
      <c r="F39" s="28">
        <v>4.5999999999999999E-3</v>
      </c>
      <c r="G39" s="28">
        <v>0.20333499999999999</v>
      </c>
      <c r="H39" s="47">
        <f t="shared" si="1"/>
        <v>6.2396624472573832</v>
      </c>
      <c r="I39" s="28"/>
      <c r="J39" s="28"/>
      <c r="K39" s="28"/>
    </row>
    <row r="40" spans="1:11" ht="15.75" customHeight="1">
      <c r="A40" s="38">
        <v>100</v>
      </c>
      <c r="B40" s="27" t="s">
        <v>409</v>
      </c>
      <c r="C40" s="28">
        <v>177.6</v>
      </c>
      <c r="H40" s="48" t="s">
        <v>419</v>
      </c>
      <c r="J40" s="28"/>
      <c r="K40" s="28"/>
    </row>
    <row r="41" spans="1:11" ht="15.75" customHeight="1">
      <c r="A41" s="38">
        <v>100</v>
      </c>
      <c r="B41" s="27" t="s">
        <v>410</v>
      </c>
      <c r="C41" s="28">
        <v>213.3</v>
      </c>
      <c r="D41" s="28">
        <v>1000</v>
      </c>
      <c r="E41" s="28">
        <v>0.31019999999999998</v>
      </c>
      <c r="F41" s="28">
        <v>1.2500000000000001E-2</v>
      </c>
      <c r="G41" s="28">
        <v>0.31023899999999999</v>
      </c>
      <c r="H41" s="47">
        <f t="shared" ref="H41:H50" si="2">4*G41*D41/C41</f>
        <v>5.8178902953586489</v>
      </c>
      <c r="I41" s="28"/>
      <c r="J41" s="28"/>
      <c r="K41" s="28"/>
    </row>
    <row r="42" spans="1:11" ht="15.75" customHeight="1">
      <c r="A42" s="38">
        <v>100</v>
      </c>
      <c r="B42" s="27" t="s">
        <v>411</v>
      </c>
      <c r="C42" s="28">
        <v>140.5</v>
      </c>
      <c r="D42" s="28">
        <v>1000</v>
      </c>
      <c r="E42" s="28">
        <v>0.13239999999999999</v>
      </c>
      <c r="F42" s="28">
        <v>2.0400000000000001E-2</v>
      </c>
      <c r="G42" s="28">
        <v>0.131855</v>
      </c>
      <c r="H42" s="47">
        <f t="shared" si="2"/>
        <v>3.7538790035587186</v>
      </c>
      <c r="I42" s="28"/>
      <c r="J42" s="28"/>
      <c r="K42" s="28"/>
    </row>
    <row r="43" spans="1:11" ht="15.75" customHeight="1">
      <c r="A43" s="26">
        <v>1000</v>
      </c>
      <c r="B43" s="27" t="s">
        <v>371</v>
      </c>
      <c r="C43" s="28">
        <v>96.4</v>
      </c>
      <c r="D43" s="28">
        <v>1000</v>
      </c>
      <c r="E43" s="28">
        <v>0.28249999999999997</v>
      </c>
      <c r="F43" s="28">
        <v>2.9999999999999992E-4</v>
      </c>
      <c r="G43" s="28">
        <v>0.282476</v>
      </c>
      <c r="H43" s="47">
        <f t="shared" si="2"/>
        <v>11.720995850622407</v>
      </c>
      <c r="I43" s="28"/>
      <c r="J43" s="28"/>
      <c r="K43" s="28"/>
    </row>
    <row r="44" spans="1:11" ht="15.75" customHeight="1">
      <c r="A44" s="31">
        <v>650</v>
      </c>
      <c r="B44" s="27" t="s">
        <v>376</v>
      </c>
      <c r="C44" s="28">
        <v>72.8</v>
      </c>
      <c r="D44" s="28">
        <v>3000</v>
      </c>
      <c r="E44" s="28">
        <v>0.1822</v>
      </c>
      <c r="F44" s="28">
        <v>1.2699999999999999E-2</v>
      </c>
      <c r="G44" s="28">
        <v>0.182174</v>
      </c>
      <c r="H44" s="47">
        <f t="shared" si="2"/>
        <v>30.028681318681322</v>
      </c>
      <c r="I44" s="28"/>
      <c r="J44" s="28"/>
      <c r="K44" s="28"/>
    </row>
    <row r="45" spans="1:11" ht="15.75" customHeight="1">
      <c r="A45" s="32">
        <v>250</v>
      </c>
      <c r="B45" s="27" t="s">
        <v>381</v>
      </c>
      <c r="C45" s="28">
        <v>131.4</v>
      </c>
      <c r="D45" s="28">
        <v>2000</v>
      </c>
      <c r="E45" s="28">
        <v>0.28470000000000001</v>
      </c>
      <c r="F45" s="28">
        <v>1.5099999999999999E-2</v>
      </c>
      <c r="G45" s="28">
        <v>0.284665</v>
      </c>
      <c r="H45" s="47">
        <f t="shared" si="2"/>
        <v>17.331202435312026</v>
      </c>
      <c r="I45" s="28"/>
      <c r="J45" s="28"/>
      <c r="K45" s="28"/>
    </row>
    <row r="46" spans="1:11" ht="15.75" customHeight="1">
      <c r="A46" s="33">
        <v>100</v>
      </c>
      <c r="B46" s="27" t="s">
        <v>386</v>
      </c>
      <c r="C46" s="28">
        <v>221.1</v>
      </c>
      <c r="D46" s="28">
        <v>4000</v>
      </c>
      <c r="E46" s="28">
        <v>0.4728</v>
      </c>
      <c r="F46" s="28">
        <v>1.37E-2</v>
      </c>
      <c r="G46" s="28">
        <v>0.47278399999999998</v>
      </c>
      <c r="H46" s="47">
        <f t="shared" si="2"/>
        <v>34.213224785165082</v>
      </c>
      <c r="I46" s="28"/>
      <c r="J46" s="28"/>
      <c r="K46" s="28"/>
    </row>
    <row r="47" spans="1:11" ht="15.75" customHeight="1">
      <c r="A47" s="35">
        <v>1000</v>
      </c>
      <c r="B47" s="27" t="s">
        <v>397</v>
      </c>
      <c r="C47" s="28">
        <v>69.7</v>
      </c>
      <c r="D47" s="28">
        <v>1000</v>
      </c>
      <c r="E47" s="28">
        <v>0.2205</v>
      </c>
      <c r="F47" s="28">
        <v>0.11979999999999999</v>
      </c>
      <c r="G47" s="28">
        <v>8.0756999999999995E-2</v>
      </c>
      <c r="H47" s="47">
        <f t="shared" si="2"/>
        <v>4.6345480631276894</v>
      </c>
      <c r="I47" s="28"/>
      <c r="J47" s="28"/>
      <c r="K47" s="28"/>
    </row>
    <row r="48" spans="1:11" ht="15.75" customHeight="1">
      <c r="A48" s="36">
        <v>650</v>
      </c>
      <c r="B48" s="27" t="s">
        <v>402</v>
      </c>
      <c r="C48" s="28">
        <v>30</v>
      </c>
      <c r="D48" s="28">
        <v>1000</v>
      </c>
      <c r="E48" s="28">
        <v>8.9499999999999996E-2</v>
      </c>
      <c r="F48" s="28">
        <v>2.3400000000000004E-2</v>
      </c>
      <c r="G48" s="28">
        <v>8.4745000000000015E-2</v>
      </c>
      <c r="H48" s="47">
        <f t="shared" si="2"/>
        <v>11.299333333333335</v>
      </c>
      <c r="I48" s="28"/>
      <c r="J48" s="28"/>
      <c r="K48" s="28"/>
    </row>
    <row r="49" spans="1:11" ht="15.75" customHeight="1">
      <c r="A49" s="37">
        <v>250</v>
      </c>
      <c r="B49" s="27" t="s">
        <v>407</v>
      </c>
      <c r="C49" s="28">
        <v>156.19999999999999</v>
      </c>
      <c r="D49" s="28">
        <v>1000</v>
      </c>
      <c r="E49" s="28">
        <v>0.13339999999999999</v>
      </c>
      <c r="F49" s="28">
        <v>2.9699999999999997E-2</v>
      </c>
      <c r="G49" s="28">
        <v>0.11981700000000002</v>
      </c>
      <c r="H49" s="47">
        <f t="shared" si="2"/>
        <v>3.0682970550576192</v>
      </c>
      <c r="I49" s="28"/>
      <c r="J49" s="28"/>
      <c r="K49" s="28"/>
    </row>
    <row r="50" spans="1:11" ht="15.75" customHeight="1">
      <c r="A50" s="38">
        <v>100</v>
      </c>
      <c r="B50" s="27" t="s">
        <v>412</v>
      </c>
      <c r="C50" s="28">
        <v>175.6</v>
      </c>
      <c r="D50" s="28">
        <v>1000</v>
      </c>
      <c r="E50" s="28">
        <v>0.2157</v>
      </c>
      <c r="F50" s="28">
        <v>2.2700000000000001E-2</v>
      </c>
      <c r="G50" s="28">
        <v>0.21194199999999999</v>
      </c>
      <c r="H50" s="47">
        <f t="shared" si="2"/>
        <v>4.8278359908883823</v>
      </c>
      <c r="I50" s="28"/>
      <c r="J50" s="28"/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7466183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Table S1. Сoordinates</vt:lpstr>
      <vt:lpstr>Table S2. Animal body length an</vt:lpstr>
      <vt:lpstr>Table S3. Primers</vt:lpstr>
      <vt:lpstr>Table S4. Samples information</vt:lpstr>
      <vt:lpstr>Table S5. Results of qPCR</vt:lpstr>
      <vt:lpstr>Table S6. Carotenoids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Simba</cp:lastModifiedBy>
  <cp:revision>0</cp:revision>
  <dcterms:created xsi:type="dcterms:W3CDTF">2025-05-07T19:38:51Z</dcterms:created>
  <dcterms:modified xsi:type="dcterms:W3CDTF">2025-05-13T10:17:48Z</dcterms:modified>
</cp:coreProperties>
</file>