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 Project -Turing College\Excel Projects\"/>
    </mc:Choice>
  </mc:AlternateContent>
  <xr:revisionPtr revIDLastSave="0" documentId="13_ncr:1_{FA960073-EBDE-486D-83A2-B7AF4A463CC0}" xr6:coauthVersionLast="47" xr6:coauthVersionMax="47" xr10:uidLastSave="{00000000-0000-0000-0000-000000000000}"/>
  <bookViews>
    <workbookView xWindow="-108" yWindow="-108" windowWidth="23256" windowHeight="12720" xr2:uid="{46AB14A5-3FD7-4816-80DB-9270FE1A2B01}"/>
  </bookViews>
  <sheets>
    <sheet name="Cohort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O29" i="1"/>
  <c r="P29" i="1"/>
  <c r="Q29" i="1"/>
  <c r="R29" i="1"/>
  <c r="O30" i="1"/>
  <c r="P30" i="1"/>
  <c r="Q30" i="1"/>
  <c r="O31" i="1"/>
  <c r="P31" i="1"/>
  <c r="O32" i="1"/>
  <c r="O20" i="1"/>
  <c r="P20" i="1"/>
  <c r="Q20" i="1"/>
  <c r="R20" i="1"/>
  <c r="S20" i="1"/>
  <c r="T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0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N12" i="1"/>
  <c r="O12" i="1"/>
  <c r="P12" i="1"/>
  <c r="Q12" i="1"/>
  <c r="R12" i="1"/>
  <c r="N13" i="1"/>
  <c r="O13" i="1"/>
  <c r="P13" i="1"/>
  <c r="Q13" i="1"/>
  <c r="N14" i="1"/>
  <c r="O14" i="1"/>
  <c r="P14" i="1"/>
  <c r="N15" i="1"/>
  <c r="O15" i="1"/>
  <c r="N16" i="1"/>
  <c r="O3" i="1"/>
  <c r="P3" i="1"/>
  <c r="Q3" i="1"/>
  <c r="R3" i="1"/>
  <c r="S3" i="1"/>
  <c r="T3" i="1"/>
  <c r="N3" i="1"/>
</calcChain>
</file>

<file path=xl/sharedStrings.xml><?xml version="1.0" encoding="utf-8"?>
<sst xmlns="http://schemas.openxmlformats.org/spreadsheetml/2006/main" count="38" uniqueCount="13">
  <si>
    <t>start_week</t>
  </si>
  <si>
    <t>total_users</t>
  </si>
  <si>
    <t>week_1</t>
  </si>
  <si>
    <t>week_2</t>
  </si>
  <si>
    <t>week_3</t>
  </si>
  <si>
    <t>week_4</t>
  </si>
  <si>
    <t>week_5</t>
  </si>
  <si>
    <t>week_6</t>
  </si>
  <si>
    <t>RAW DATA FROM  BIGQUERY</t>
  </si>
  <si>
    <t>CORRECTED VERSION FOR WEEKS WITHOUT FUTURE</t>
  </si>
  <si>
    <t>week_0</t>
  </si>
  <si>
    <t>6- WEEK RETENTION ANALYSIS</t>
  </si>
  <si>
    <t xml:space="preserve">CHURN RATE WEEK OVER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</si>
</sst>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Continuous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centerContinuous"/>
    </xf>
    <xf numFmtId="0" fontId="0" fillId="2" borderId="0" xfId="0" applyFill="1" applyAlignment="1">
      <alignment horizontal="right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312145</xdr:colOff>
      <xdr:row>1</xdr:row>
      <xdr:rowOff>14734</xdr:rowOff>
    </xdr:from>
    <xdr:to>
      <xdr:col>26</xdr:col>
      <xdr:colOff>272814</xdr:colOff>
      <xdr:row>15</xdr:row>
      <xdr:rowOff>175114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0DE0E5-6400-F49C-6DD6-DBE4F7544244}"/>
            </a:ext>
          </a:extLst>
        </xdr:cNvPr>
        <xdr:cNvSpPr txBox="1"/>
      </xdr:nvSpPr>
      <xdr:spPr>
        <a:xfrm>
          <a:off x="13802367" y="193475"/>
          <a:ext cx="4194003" cy="2662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u="sng">
              <a:effectLst/>
            </a:rPr>
            <a:t>Insights</a:t>
          </a:r>
          <a:endParaRPr lang="en-US" sz="18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3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300">
              <a:effectLst/>
            </a:rPr>
            <a:t>The </a:t>
          </a:r>
          <a:r>
            <a:rPr lang="en-US" sz="1300" b="1">
              <a:effectLst/>
            </a:rPr>
            <a:t>2nd week in December</a:t>
          </a:r>
          <a:r>
            <a:rPr lang="en-US" sz="1300">
              <a:effectLst/>
            </a:rPr>
            <a:t> had the highest number of users (</a:t>
          </a:r>
          <a:r>
            <a:rPr lang="en-US" sz="1300" b="1">
              <a:effectLst/>
            </a:rPr>
            <a:t>28550</a:t>
          </a:r>
          <a:r>
            <a:rPr lang="en-US" sz="1300">
              <a:effectLst/>
            </a:rPr>
            <a:t>).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300">
              <a:effectLst/>
            </a:rPr>
            <a:t>The users in </a:t>
          </a:r>
          <a:r>
            <a:rPr lang="en-US" sz="1300" b="1">
              <a:effectLst/>
            </a:rPr>
            <a:t>4th week of December</a:t>
          </a:r>
          <a:r>
            <a:rPr lang="en-US" sz="1300">
              <a:effectLst/>
            </a:rPr>
            <a:t> had the strongest retention rate compared to other weeks before it.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300">
              <a:effectLst/>
            </a:rPr>
            <a:t>Retention rate improved across all cohorts on average for all the weeks, showing that the </a:t>
          </a:r>
          <a:r>
            <a:rPr lang="en-US" sz="1300" b="1">
              <a:effectLst/>
            </a:rPr>
            <a:t>product is performing well.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300" b="1">
              <a:effectLst/>
            </a:rPr>
            <a:t>Churn</a:t>
          </a:r>
          <a:r>
            <a:rPr lang="en-US" sz="1300" b="1" baseline="0">
              <a:effectLst/>
            </a:rPr>
            <a:t> rate </a:t>
          </a:r>
          <a:r>
            <a:rPr lang="en-US" sz="1300" b="0" baseline="0">
              <a:effectLst/>
            </a:rPr>
            <a:t>was higher in the </a:t>
          </a:r>
          <a:r>
            <a:rPr lang="en-US" sz="1300" b="1" baseline="0">
              <a:effectLst/>
            </a:rPr>
            <a:t>first two weeks</a:t>
          </a:r>
          <a:r>
            <a:rPr lang="en-US" sz="1300" b="0" baseline="0">
              <a:effectLst/>
            </a:rPr>
            <a:t> of users subscribing, and it reduced over time.</a:t>
          </a:r>
        </a:p>
        <a:p>
          <a:endParaRPr lang="en-US">
            <a:effectLst/>
          </a:endParaRPr>
        </a:p>
        <a:p>
          <a:br>
            <a:rPr lang="en-US">
              <a:effectLst/>
            </a:rPr>
          </a:br>
          <a:endParaRPr lang="en-US" sz="1100"/>
        </a:p>
      </xdr:txBody>
    </xdr:sp>
    <xdr:clientData/>
  </xdr:twoCellAnchor>
  <xdr:twoCellAnchor>
    <xdr:from>
      <xdr:col>20</xdr:col>
      <xdr:colOff>319013</xdr:colOff>
      <xdr:row>17</xdr:row>
      <xdr:rowOff>174161</xdr:rowOff>
    </xdr:from>
    <xdr:to>
      <xdr:col>26</xdr:col>
      <xdr:colOff>291629</xdr:colOff>
      <xdr:row>32</xdr:row>
      <xdr:rowOff>155800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3BFDEC-045C-4206-88F7-B5164F3E4356}"/>
            </a:ext>
          </a:extLst>
        </xdr:cNvPr>
        <xdr:cNvSpPr txBox="1"/>
      </xdr:nvSpPr>
      <xdr:spPr>
        <a:xfrm>
          <a:off x="13809235" y="3212754"/>
          <a:ext cx="4205950" cy="2662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>
            <a:buFont typeface="Arial" panose="020B0604020202020204" pitchFamily="34" charset="0"/>
            <a:buNone/>
          </a:pPr>
          <a:r>
            <a:rPr lang="en-US" sz="1800" b="1" u="sng">
              <a:effectLst/>
            </a:rPr>
            <a:t>Recommendations</a:t>
          </a:r>
          <a:endParaRPr lang="en-US" sz="1800">
            <a:effectLst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300" b="1">
              <a:effectLst/>
            </a:rPr>
            <a:t>The acquisition strategy</a:t>
          </a:r>
          <a:r>
            <a:rPr lang="en-US" sz="1300">
              <a:effectLst/>
            </a:rPr>
            <a:t> for the </a:t>
          </a:r>
          <a:r>
            <a:rPr lang="en-US" sz="13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2nd week in December</a:t>
          </a:r>
          <a:r>
            <a:rPr lang="en-US" sz="1300" b="1">
              <a:effectLst/>
            </a:rPr>
            <a:t> </a:t>
          </a:r>
          <a:r>
            <a:rPr lang="en-US" sz="1300">
              <a:effectLst/>
            </a:rPr>
            <a:t>needs to be i</a:t>
          </a:r>
          <a:r>
            <a:rPr lang="en-US" sz="1300" b="1">
              <a:effectLst/>
            </a:rPr>
            <a:t>nvestigated and adopted</a:t>
          </a:r>
          <a:r>
            <a:rPr lang="en-US" sz="1300">
              <a:effectLst/>
            </a:rPr>
            <a:t> to acquire more customers.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300" b="1">
              <a:effectLst/>
            </a:rPr>
            <a:t>Build upon the strategy</a:t>
          </a:r>
          <a:r>
            <a:rPr lang="en-US" sz="1300">
              <a:effectLst/>
            </a:rPr>
            <a:t> that was adopted in the </a:t>
          </a:r>
          <a:r>
            <a:rPr lang="en-US" sz="13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4th week of December</a:t>
          </a:r>
          <a:r>
            <a:rPr lang="en-US" sz="1300" b="1">
              <a:effectLst/>
            </a:rPr>
            <a:t> </a:t>
          </a:r>
          <a:r>
            <a:rPr lang="en-US" sz="1300">
              <a:effectLst/>
            </a:rPr>
            <a:t>to continually improve retention and reduce</a:t>
          </a:r>
          <a:r>
            <a:rPr lang="en-US" sz="1300" baseline="0">
              <a:effectLst/>
            </a:rPr>
            <a:t> churn</a:t>
          </a:r>
          <a:r>
            <a:rPr lang="en-US" sz="1300">
              <a:effectLst/>
            </a:rPr>
            <a:t>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300">
              <a:effectLst/>
            </a:rPr>
            <a:t>To</a:t>
          </a:r>
          <a:r>
            <a:rPr lang="en-US" sz="1300" baseline="0">
              <a:effectLst/>
            </a:rPr>
            <a:t> reduce c</a:t>
          </a:r>
          <a:r>
            <a:rPr lang="en-US" sz="1300">
              <a:effectLst/>
            </a:rPr>
            <a:t>hurn rate in the </a:t>
          </a:r>
          <a:r>
            <a:rPr lang="en-US" sz="1300" b="1">
              <a:effectLst/>
            </a:rPr>
            <a:t>first</a:t>
          </a:r>
          <a:r>
            <a:rPr lang="en-US" sz="1300" b="1" baseline="0">
              <a:effectLst/>
            </a:rPr>
            <a:t> two weeks, </a:t>
          </a:r>
          <a:r>
            <a:rPr lang="en-US" sz="1300" b="0" baseline="0">
              <a:effectLst/>
            </a:rPr>
            <a:t>we need to </a:t>
          </a:r>
          <a:r>
            <a:rPr lang="en-US" sz="1300" b="1" baseline="0">
              <a:effectLst/>
            </a:rPr>
            <a:t>investigate possible reasons </a:t>
          </a:r>
          <a:r>
            <a:rPr lang="en-US" sz="1300" b="0" baseline="0">
              <a:effectLst/>
            </a:rPr>
            <a:t>for churning such as free trails, free coupons usage.</a:t>
          </a:r>
          <a:endParaRPr lang="en-US" sz="1300">
            <a:effectLst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300" b="1">
              <a:effectLst/>
            </a:rPr>
            <a:t>Continued monitoring</a:t>
          </a:r>
          <a:r>
            <a:rPr lang="en-US" sz="1300">
              <a:effectLst/>
            </a:rPr>
            <a:t> of the cohorts which could be aggregated bi-weekly monthly as more data rolls in.</a:t>
          </a:r>
        </a:p>
        <a:p>
          <a:pPr marL="171450" indent="-171450">
            <a:buFont typeface="Arial" panose="020B0604020202020204" pitchFamily="34" charset="0"/>
            <a:buChar char="•"/>
          </a:pPr>
          <a:br>
            <a:rPr lang="en-US">
              <a:effectLst/>
            </a:rPr>
          </a:br>
          <a:endParaRPr lang="en-US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br>
            <a:rPr lang="en-US">
              <a:effectLst/>
            </a:rPr>
          </a:b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7BFF-948E-4832-9844-D298FF12B10E}">
  <dimension ref="A1:T33"/>
  <sheetViews>
    <sheetView tabSelected="1" topLeftCell="B1" zoomScale="81" zoomScaleNormal="81" workbookViewId="0">
      <selection activeCell="T31" sqref="T31"/>
    </sheetView>
  </sheetViews>
  <sheetFormatPr defaultColWidth="10.21875" defaultRowHeight="14.4" x14ac:dyDescent="0.3"/>
  <cols>
    <col min="1" max="1" width="11.109375" customWidth="1"/>
    <col min="2" max="2" width="10.77734375" customWidth="1"/>
    <col min="9" max="9" width="4.5546875" customWidth="1"/>
    <col min="10" max="10" width="4.77734375" customWidth="1"/>
    <col min="11" max="11" width="4.21875" customWidth="1"/>
    <col min="12" max="12" width="11.21875" customWidth="1"/>
    <col min="14" max="14" width="11.88671875" customWidth="1"/>
    <col min="15" max="16" width="11" customWidth="1"/>
    <col min="17" max="17" width="10.88671875" customWidth="1"/>
    <col min="18" max="18" width="11.44140625" customWidth="1"/>
    <col min="19" max="19" width="11.109375" customWidth="1"/>
    <col min="20" max="20" width="10.6640625" customWidth="1"/>
  </cols>
  <sheetData>
    <row r="1" spans="1:20" x14ac:dyDescent="0.3">
      <c r="A1" s="4" t="s">
        <v>8</v>
      </c>
      <c r="B1" s="4"/>
      <c r="C1" s="4"/>
      <c r="D1" s="4"/>
      <c r="E1" s="4"/>
      <c r="F1" s="4"/>
      <c r="G1" s="4"/>
      <c r="H1" s="4"/>
      <c r="I1" s="4"/>
      <c r="J1" s="6"/>
      <c r="L1" s="4" t="s">
        <v>11</v>
      </c>
      <c r="M1" s="4"/>
      <c r="N1" s="4"/>
      <c r="O1" s="4"/>
      <c r="P1" s="4"/>
      <c r="Q1" s="4"/>
      <c r="R1" s="4"/>
      <c r="S1" s="4"/>
      <c r="T1" s="4"/>
    </row>
    <row r="2" spans="1:20" x14ac:dyDescent="0.3">
      <c r="A2" s="2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  <c r="J2" s="7"/>
      <c r="L2" s="2" t="s">
        <v>0</v>
      </c>
      <c r="M2" s="2" t="s">
        <v>1</v>
      </c>
      <c r="N2" s="2" t="s">
        <v>10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</row>
    <row r="3" spans="1:20" x14ac:dyDescent="0.3">
      <c r="A3" s="3">
        <v>44136</v>
      </c>
      <c r="B3" s="2">
        <v>20085</v>
      </c>
      <c r="C3" s="1">
        <v>18779</v>
      </c>
      <c r="D3" s="1">
        <v>18059</v>
      </c>
      <c r="E3" s="1">
        <v>17654</v>
      </c>
      <c r="F3" s="1">
        <v>17429</v>
      </c>
      <c r="G3" s="1">
        <v>17201</v>
      </c>
      <c r="H3" s="1">
        <v>17014</v>
      </c>
      <c r="I3" s="1"/>
      <c r="J3" s="7"/>
      <c r="L3" s="3">
        <v>44136</v>
      </c>
      <c r="M3" s="2">
        <v>20085</v>
      </c>
      <c r="N3" s="5">
        <f>B20/$B20</f>
        <v>1</v>
      </c>
      <c r="O3" s="5">
        <f t="shared" ref="O3:T3" si="0">C20/$B20</f>
        <v>0.93497635051033112</v>
      </c>
      <c r="P3" s="5">
        <f t="shared" si="0"/>
        <v>0.89912870301219816</v>
      </c>
      <c r="Q3" s="5">
        <f t="shared" si="0"/>
        <v>0.87896440129449838</v>
      </c>
      <c r="R3" s="5">
        <f t="shared" si="0"/>
        <v>0.86776201145133181</v>
      </c>
      <c r="S3" s="5">
        <f t="shared" si="0"/>
        <v>0.85641025641025637</v>
      </c>
      <c r="T3" s="5">
        <f t="shared" si="0"/>
        <v>0.84709982574060239</v>
      </c>
    </row>
    <row r="4" spans="1:20" x14ac:dyDescent="0.3">
      <c r="A4" s="3">
        <v>44143</v>
      </c>
      <c r="B4" s="2">
        <v>16248</v>
      </c>
      <c r="C4" s="1">
        <v>15182</v>
      </c>
      <c r="D4" s="1">
        <v>14505</v>
      </c>
      <c r="E4" s="1">
        <v>14240</v>
      </c>
      <c r="F4" s="1">
        <v>14036</v>
      </c>
      <c r="G4" s="1">
        <v>13839</v>
      </c>
      <c r="H4" s="1">
        <v>13749</v>
      </c>
      <c r="I4" s="1"/>
      <c r="J4" s="7"/>
      <c r="L4" s="3">
        <v>44143</v>
      </c>
      <c r="M4" s="2">
        <v>16248</v>
      </c>
      <c r="N4" s="5">
        <f t="shared" ref="N4:N16" si="1">B21/$B21</f>
        <v>1</v>
      </c>
      <c r="O4" s="5">
        <f t="shared" ref="O4:T10" si="2">C21/$B21</f>
        <v>0.93439192516001968</v>
      </c>
      <c r="P4" s="5">
        <f t="shared" si="2"/>
        <v>0.89272525849335305</v>
      </c>
      <c r="Q4" s="5">
        <f t="shared" si="2"/>
        <v>0.87641555883801081</v>
      </c>
      <c r="R4" s="5">
        <f t="shared" si="2"/>
        <v>0.86386016740521909</v>
      </c>
      <c r="S4" s="5">
        <f t="shared" si="2"/>
        <v>0.85173559822747413</v>
      </c>
      <c r="T4" s="5">
        <f t="shared" si="2"/>
        <v>0.84619645494830131</v>
      </c>
    </row>
    <row r="5" spans="1:20" x14ac:dyDescent="0.3">
      <c r="A5" s="3">
        <v>44150</v>
      </c>
      <c r="B5" s="2">
        <v>17972</v>
      </c>
      <c r="C5" s="1">
        <v>16767</v>
      </c>
      <c r="D5" s="1">
        <v>16170</v>
      </c>
      <c r="E5" s="1">
        <v>15847</v>
      </c>
      <c r="F5" s="1">
        <v>15609</v>
      </c>
      <c r="G5" s="1">
        <v>15451</v>
      </c>
      <c r="H5" s="1">
        <v>15387</v>
      </c>
      <c r="I5" s="1"/>
      <c r="J5" s="7"/>
      <c r="L5" s="3">
        <v>44150</v>
      </c>
      <c r="M5" s="2">
        <v>17972</v>
      </c>
      <c r="N5" s="5">
        <f t="shared" si="1"/>
        <v>1</v>
      </c>
      <c r="O5" s="5">
        <f t="shared" si="2"/>
        <v>0.93295125751168484</v>
      </c>
      <c r="P5" s="5">
        <f t="shared" si="2"/>
        <v>0.89973291787224574</v>
      </c>
      <c r="Q5" s="5">
        <f t="shared" si="2"/>
        <v>0.88176051635878028</v>
      </c>
      <c r="R5" s="5">
        <f t="shared" si="2"/>
        <v>0.8685176941909637</v>
      </c>
      <c r="S5" s="5">
        <f t="shared" si="2"/>
        <v>0.85972624081905191</v>
      </c>
      <c r="T5" s="5">
        <f t="shared" si="2"/>
        <v>0.85616514578232805</v>
      </c>
    </row>
    <row r="6" spans="1:20" x14ac:dyDescent="0.3">
      <c r="A6" s="3">
        <v>44157</v>
      </c>
      <c r="B6" s="2">
        <v>19932</v>
      </c>
      <c r="C6" s="1">
        <v>18659</v>
      </c>
      <c r="D6" s="1">
        <v>18009</v>
      </c>
      <c r="E6" s="1">
        <v>17647</v>
      </c>
      <c r="F6" s="1">
        <v>17427</v>
      </c>
      <c r="G6" s="1">
        <v>17337</v>
      </c>
      <c r="H6" s="1">
        <v>17311</v>
      </c>
      <c r="I6" s="1"/>
      <c r="J6" s="7"/>
      <c r="L6" s="3">
        <v>44157</v>
      </c>
      <c r="M6" s="2">
        <v>19932</v>
      </c>
      <c r="N6" s="5">
        <f t="shared" si="1"/>
        <v>1</v>
      </c>
      <c r="O6" s="5">
        <f t="shared" si="2"/>
        <v>0.93613285169576566</v>
      </c>
      <c r="P6" s="5">
        <f t="shared" si="2"/>
        <v>0.90352197471402773</v>
      </c>
      <c r="Q6" s="5">
        <f t="shared" si="2"/>
        <v>0.88536022476419829</v>
      </c>
      <c r="R6" s="5">
        <f t="shared" si="2"/>
        <v>0.87432269717037925</v>
      </c>
      <c r="S6" s="5">
        <f t="shared" si="2"/>
        <v>0.8698073449729079</v>
      </c>
      <c r="T6" s="5">
        <f t="shared" si="2"/>
        <v>0.86850290989363832</v>
      </c>
    </row>
    <row r="7" spans="1:20" x14ac:dyDescent="0.3">
      <c r="A7" s="3">
        <v>44164</v>
      </c>
      <c r="B7" s="2">
        <v>22303</v>
      </c>
      <c r="C7" s="1">
        <v>20960</v>
      </c>
      <c r="D7" s="1">
        <v>20157</v>
      </c>
      <c r="E7" s="1">
        <v>19802</v>
      </c>
      <c r="F7" s="1">
        <v>19682</v>
      </c>
      <c r="G7" s="1">
        <v>19634</v>
      </c>
      <c r="H7" s="1">
        <v>19576</v>
      </c>
      <c r="I7" s="1"/>
      <c r="J7" s="7"/>
      <c r="L7" s="3">
        <v>44164</v>
      </c>
      <c r="M7" s="2">
        <v>22303</v>
      </c>
      <c r="N7" s="5">
        <f t="shared" si="1"/>
        <v>1</v>
      </c>
      <c r="O7" s="5">
        <f t="shared" si="2"/>
        <v>0.93978388557593151</v>
      </c>
      <c r="P7" s="5">
        <f t="shared" si="2"/>
        <v>0.90377976057032683</v>
      </c>
      <c r="Q7" s="5">
        <f t="shared" si="2"/>
        <v>0.88786261937855893</v>
      </c>
      <c r="R7" s="5">
        <f t="shared" si="2"/>
        <v>0.88248217728556699</v>
      </c>
      <c r="S7" s="5">
        <f t="shared" si="2"/>
        <v>0.88033000044837018</v>
      </c>
      <c r="T7" s="5">
        <f t="shared" si="2"/>
        <v>0.87772945343675735</v>
      </c>
    </row>
    <row r="8" spans="1:20" x14ac:dyDescent="0.3">
      <c r="A8" s="3">
        <v>44171</v>
      </c>
      <c r="B8" s="2">
        <v>28550</v>
      </c>
      <c r="C8" s="1">
        <v>27008</v>
      </c>
      <c r="D8" s="1">
        <v>26282</v>
      </c>
      <c r="E8" s="1">
        <v>26086</v>
      </c>
      <c r="F8" s="1">
        <v>26006</v>
      </c>
      <c r="G8" s="1">
        <v>25880</v>
      </c>
      <c r="H8" s="1">
        <v>25812</v>
      </c>
      <c r="I8" s="1"/>
      <c r="J8" s="7"/>
      <c r="L8" s="3">
        <v>44171</v>
      </c>
      <c r="M8" s="2">
        <v>28550</v>
      </c>
      <c r="N8" s="5">
        <f t="shared" si="1"/>
        <v>1</v>
      </c>
      <c r="O8" s="5">
        <f t="shared" si="2"/>
        <v>0.94598949211908934</v>
      </c>
      <c r="P8" s="5">
        <f t="shared" si="2"/>
        <v>0.92056042031523644</v>
      </c>
      <c r="Q8" s="5">
        <f t="shared" si="2"/>
        <v>0.9136952714535902</v>
      </c>
      <c r="R8" s="5">
        <f t="shared" si="2"/>
        <v>0.91089316987740809</v>
      </c>
      <c r="S8" s="5">
        <f t="shared" si="2"/>
        <v>0.90647985989492119</v>
      </c>
      <c r="T8" s="5">
        <f t="shared" si="2"/>
        <v>0.90409807355516636</v>
      </c>
    </row>
    <row r="9" spans="1:20" x14ac:dyDescent="0.3">
      <c r="A9" s="3">
        <v>44178</v>
      </c>
      <c r="B9" s="2">
        <v>25545</v>
      </c>
      <c r="C9" s="1">
        <v>24305</v>
      </c>
      <c r="D9" s="1">
        <v>23809</v>
      </c>
      <c r="E9" s="1">
        <v>23734</v>
      </c>
      <c r="F9" s="1">
        <v>23615</v>
      </c>
      <c r="G9" s="1">
        <v>23527</v>
      </c>
      <c r="H9" s="1">
        <v>23465</v>
      </c>
      <c r="I9" s="1"/>
      <c r="J9" s="7"/>
      <c r="L9" s="3">
        <v>44178</v>
      </c>
      <c r="M9" s="2">
        <v>25545</v>
      </c>
      <c r="N9" s="5">
        <f t="shared" si="1"/>
        <v>1</v>
      </c>
      <c r="O9" s="5">
        <f t="shared" si="2"/>
        <v>0.95145821100019579</v>
      </c>
      <c r="P9" s="5">
        <f t="shared" si="2"/>
        <v>0.93204149540027403</v>
      </c>
      <c r="Q9" s="5">
        <f t="shared" si="2"/>
        <v>0.92910550009786652</v>
      </c>
      <c r="R9" s="5">
        <f t="shared" si="2"/>
        <v>0.92444705421804663</v>
      </c>
      <c r="S9" s="5">
        <f t="shared" si="2"/>
        <v>0.92100215306322175</v>
      </c>
      <c r="T9" s="5">
        <f t="shared" si="2"/>
        <v>0.9185750636132316</v>
      </c>
    </row>
    <row r="10" spans="1:20" x14ac:dyDescent="0.3">
      <c r="A10" s="3">
        <v>44185</v>
      </c>
      <c r="B10" s="2">
        <v>18190</v>
      </c>
      <c r="C10" s="1">
        <v>17515</v>
      </c>
      <c r="D10" s="1">
        <v>17293</v>
      </c>
      <c r="E10" s="1">
        <v>17186</v>
      </c>
      <c r="F10" s="1">
        <v>17100</v>
      </c>
      <c r="G10" s="1">
        <v>17034</v>
      </c>
      <c r="H10" s="1">
        <v>16989</v>
      </c>
      <c r="I10" s="1"/>
      <c r="J10" s="7"/>
      <c r="L10" s="3">
        <v>44185</v>
      </c>
      <c r="M10" s="2">
        <v>18190</v>
      </c>
      <c r="N10" s="5">
        <f t="shared" si="1"/>
        <v>1</v>
      </c>
      <c r="O10" s="5">
        <f t="shared" si="2"/>
        <v>0.96289169873556901</v>
      </c>
      <c r="P10" s="5">
        <f t="shared" si="2"/>
        <v>0.95068719076415609</v>
      </c>
      <c r="Q10" s="5">
        <f t="shared" si="2"/>
        <v>0.94480483782297964</v>
      </c>
      <c r="R10" s="5">
        <f t="shared" si="2"/>
        <v>0.94007696536558549</v>
      </c>
      <c r="S10" s="5">
        <f t="shared" si="2"/>
        <v>0.93644859813084114</v>
      </c>
      <c r="T10" s="5">
        <f t="shared" si="2"/>
        <v>0.93397471137987909</v>
      </c>
    </row>
    <row r="11" spans="1:20" x14ac:dyDescent="0.3">
      <c r="A11" s="3">
        <v>44192</v>
      </c>
      <c r="B11" s="2">
        <v>17060</v>
      </c>
      <c r="C11" s="1">
        <v>16412</v>
      </c>
      <c r="D11" s="1">
        <v>16117</v>
      </c>
      <c r="E11" s="1">
        <v>15960</v>
      </c>
      <c r="F11" s="1">
        <v>15861</v>
      </c>
      <c r="G11" s="1">
        <v>15771</v>
      </c>
      <c r="H11" s="1">
        <v>15771</v>
      </c>
      <c r="I11" s="1"/>
      <c r="J11" s="7"/>
      <c r="L11" s="3">
        <v>44192</v>
      </c>
      <c r="M11" s="2">
        <v>17060</v>
      </c>
      <c r="N11" s="5">
        <f t="shared" si="1"/>
        <v>1</v>
      </c>
      <c r="O11" s="5">
        <f>C28/$B28</f>
        <v>0.96201641266119575</v>
      </c>
      <c r="P11" s="5">
        <f>D28/$B28</f>
        <v>0.94472450175849942</v>
      </c>
      <c r="Q11" s="5">
        <f>E28/$B28</f>
        <v>0.93552168815943726</v>
      </c>
      <c r="R11" s="5">
        <f>F28/$B28</f>
        <v>0.92971864009378669</v>
      </c>
      <c r="S11" s="5">
        <f>G28/$B28</f>
        <v>0.92444314185228604</v>
      </c>
      <c r="T11" s="5"/>
    </row>
    <row r="12" spans="1:20" x14ac:dyDescent="0.3">
      <c r="A12" s="3">
        <v>44199</v>
      </c>
      <c r="B12" s="2">
        <v>23296</v>
      </c>
      <c r="C12" s="1">
        <v>22264</v>
      </c>
      <c r="D12" s="1">
        <v>21722</v>
      </c>
      <c r="E12" s="1">
        <v>21479</v>
      </c>
      <c r="F12" s="1">
        <v>21308</v>
      </c>
      <c r="G12" s="1">
        <v>21308</v>
      </c>
      <c r="H12" s="1">
        <v>21308</v>
      </c>
      <c r="I12" s="1"/>
      <c r="J12" s="7"/>
      <c r="L12" s="3">
        <v>44199</v>
      </c>
      <c r="M12" s="2">
        <v>23296</v>
      </c>
      <c r="N12" s="5">
        <f t="shared" si="1"/>
        <v>1</v>
      </c>
      <c r="O12" s="5">
        <f>C29/$B29</f>
        <v>0.9557005494505495</v>
      </c>
      <c r="P12" s="5">
        <f>D29/$B29</f>
        <v>0.93243475274725274</v>
      </c>
      <c r="Q12" s="5">
        <f>E29/$B29</f>
        <v>0.92200377747252749</v>
      </c>
      <c r="R12" s="5">
        <f>F29/$B29</f>
        <v>0.91466346153846156</v>
      </c>
      <c r="S12" s="5"/>
      <c r="T12" s="5"/>
    </row>
    <row r="13" spans="1:20" x14ac:dyDescent="0.3">
      <c r="A13" s="3">
        <v>44206</v>
      </c>
      <c r="B13" s="2">
        <v>21811</v>
      </c>
      <c r="C13" s="1">
        <v>20820</v>
      </c>
      <c r="D13" s="1">
        <v>20236</v>
      </c>
      <c r="E13" s="1">
        <v>19987</v>
      </c>
      <c r="F13" s="1">
        <v>19987</v>
      </c>
      <c r="G13" s="1">
        <v>19987</v>
      </c>
      <c r="H13" s="1">
        <v>19987</v>
      </c>
      <c r="I13" s="1"/>
      <c r="J13" s="7"/>
      <c r="L13" s="3">
        <v>44206</v>
      </c>
      <c r="M13" s="2">
        <v>21811</v>
      </c>
      <c r="N13" s="5">
        <f t="shared" si="1"/>
        <v>1</v>
      </c>
      <c r="O13" s="5">
        <f>C30/$B30</f>
        <v>0.95456421071936182</v>
      </c>
      <c r="P13" s="5">
        <f>D30/$B30</f>
        <v>0.92778873045710875</v>
      </c>
      <c r="Q13" s="5">
        <f>E30/$B30</f>
        <v>0.91637247260556598</v>
      </c>
      <c r="R13" s="5"/>
      <c r="S13" s="5"/>
      <c r="T13" s="5"/>
    </row>
    <row r="14" spans="1:20" x14ac:dyDescent="0.3">
      <c r="A14" s="3">
        <v>44213</v>
      </c>
      <c r="B14" s="2">
        <v>21083</v>
      </c>
      <c r="C14" s="1">
        <v>19979</v>
      </c>
      <c r="D14" s="1">
        <v>19279</v>
      </c>
      <c r="E14" s="1">
        <v>19279</v>
      </c>
      <c r="F14" s="1">
        <v>19279</v>
      </c>
      <c r="G14" s="1">
        <v>19279</v>
      </c>
      <c r="H14" s="1">
        <v>19279</v>
      </c>
      <c r="I14" s="1"/>
      <c r="J14" s="7"/>
      <c r="L14" s="3">
        <v>44213</v>
      </c>
      <c r="M14" s="2">
        <v>21083</v>
      </c>
      <c r="N14" s="5">
        <f t="shared" si="1"/>
        <v>1</v>
      </c>
      <c r="O14" s="5">
        <f>C31/$B31</f>
        <v>0.9476355357396955</v>
      </c>
      <c r="P14" s="5">
        <f>D31/$B31</f>
        <v>0.91443342977754594</v>
      </c>
      <c r="Q14" s="5"/>
      <c r="R14" s="5"/>
      <c r="S14" s="5"/>
      <c r="T14" s="5"/>
    </row>
    <row r="15" spans="1:20" x14ac:dyDescent="0.3">
      <c r="A15" s="3">
        <v>44220</v>
      </c>
      <c r="B15" s="2">
        <v>20031</v>
      </c>
      <c r="C15" s="1">
        <v>18793</v>
      </c>
      <c r="D15" s="1">
        <v>18793</v>
      </c>
      <c r="E15" s="1">
        <v>18793</v>
      </c>
      <c r="F15" s="1">
        <v>18793</v>
      </c>
      <c r="G15" s="1">
        <v>18793</v>
      </c>
      <c r="H15" s="1">
        <v>18793</v>
      </c>
      <c r="I15" s="1"/>
      <c r="J15" s="7"/>
      <c r="L15" s="3">
        <v>44220</v>
      </c>
      <c r="M15" s="2">
        <v>20031</v>
      </c>
      <c r="N15" s="5">
        <f t="shared" si="1"/>
        <v>1</v>
      </c>
      <c r="O15" s="5">
        <f>C32/$B32</f>
        <v>0.93819579651540108</v>
      </c>
      <c r="P15" s="5"/>
      <c r="Q15" s="5"/>
      <c r="R15" s="5"/>
      <c r="S15" s="5"/>
      <c r="T15" s="5"/>
    </row>
    <row r="16" spans="1:20" x14ac:dyDescent="0.3">
      <c r="A16" s="3">
        <v>44227</v>
      </c>
      <c r="B16" s="2">
        <v>2256</v>
      </c>
      <c r="C16" s="1">
        <v>2256</v>
      </c>
      <c r="D16" s="1">
        <v>2256</v>
      </c>
      <c r="E16" s="1">
        <v>2256</v>
      </c>
      <c r="F16" s="1">
        <v>2256</v>
      </c>
      <c r="G16" s="1">
        <v>2256</v>
      </c>
      <c r="H16" s="1">
        <v>2256</v>
      </c>
      <c r="I16" s="1"/>
      <c r="J16" s="7"/>
      <c r="L16" s="3">
        <v>44227</v>
      </c>
      <c r="M16" s="2">
        <v>2256</v>
      </c>
      <c r="N16" s="5">
        <f t="shared" si="1"/>
        <v>1</v>
      </c>
      <c r="O16" s="5"/>
      <c r="P16" s="5"/>
      <c r="Q16" s="5"/>
      <c r="R16" s="5"/>
      <c r="S16" s="5"/>
      <c r="T16" s="5"/>
    </row>
    <row r="17" spans="1:20" x14ac:dyDescent="0.3">
      <c r="J17" s="8"/>
    </row>
    <row r="18" spans="1:20" x14ac:dyDescent="0.3">
      <c r="A18" s="4" t="s">
        <v>9</v>
      </c>
      <c r="B18" s="4"/>
      <c r="C18" s="4"/>
      <c r="D18" s="4"/>
      <c r="E18" s="4"/>
      <c r="F18" s="4"/>
      <c r="G18" s="4"/>
      <c r="H18" s="4"/>
      <c r="I18" s="4"/>
      <c r="J18" s="6"/>
      <c r="L18" s="4" t="s">
        <v>12</v>
      </c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2" t="s">
        <v>0</v>
      </c>
      <c r="B19" s="2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/>
      <c r="J19" s="7"/>
      <c r="L19" s="2" t="s">
        <v>0</v>
      </c>
      <c r="M19" s="2" t="s">
        <v>1</v>
      </c>
      <c r="N19" s="2" t="s">
        <v>10</v>
      </c>
      <c r="O19" s="1" t="s">
        <v>2</v>
      </c>
      <c r="P19" s="1" t="s">
        <v>3</v>
      </c>
      <c r="Q19" s="1" t="s">
        <v>4</v>
      </c>
      <c r="R19" s="1" t="s">
        <v>5</v>
      </c>
      <c r="S19" s="1" t="s">
        <v>6</v>
      </c>
      <c r="T19" s="1" t="s">
        <v>7</v>
      </c>
    </row>
    <row r="20" spans="1:20" x14ac:dyDescent="0.3">
      <c r="A20" s="3">
        <v>44136</v>
      </c>
      <c r="B20" s="2">
        <v>20085</v>
      </c>
      <c r="C20" s="1">
        <v>18779</v>
      </c>
      <c r="D20" s="1">
        <v>18059</v>
      </c>
      <c r="E20" s="1">
        <v>17654</v>
      </c>
      <c r="F20" s="1">
        <v>17429</v>
      </c>
      <c r="G20" s="1">
        <v>17201</v>
      </c>
      <c r="H20" s="1">
        <v>17014</v>
      </c>
      <c r="I20" s="1"/>
      <c r="J20" s="7"/>
      <c r="L20" s="3">
        <v>44136</v>
      </c>
      <c r="M20" s="2">
        <v>20085</v>
      </c>
      <c r="N20" s="5">
        <f>B20/B20</f>
        <v>1</v>
      </c>
      <c r="O20" s="5">
        <f t="shared" ref="O20:O32" si="3">(B20-C20)/$B20</f>
        <v>6.5023649489668905E-2</v>
      </c>
      <c r="P20" s="5">
        <f t="shared" ref="P20:T20" si="4">(C20-D20)/$B20</f>
        <v>3.5847647498132934E-2</v>
      </c>
      <c r="Q20" s="5">
        <f t="shared" si="4"/>
        <v>2.0164301717699777E-2</v>
      </c>
      <c r="R20" s="5">
        <f t="shared" si="4"/>
        <v>1.1202389843166542E-2</v>
      </c>
      <c r="S20" s="5">
        <f t="shared" si="4"/>
        <v>1.1351755041075429E-2</v>
      </c>
      <c r="T20" s="5">
        <f t="shared" si="4"/>
        <v>9.3104306696539709E-3</v>
      </c>
    </row>
    <row r="21" spans="1:20" x14ac:dyDescent="0.3">
      <c r="A21" s="3">
        <v>44143</v>
      </c>
      <c r="B21" s="2">
        <v>16248</v>
      </c>
      <c r="C21" s="1">
        <v>15182</v>
      </c>
      <c r="D21" s="1">
        <v>14505</v>
      </c>
      <c r="E21" s="1">
        <v>14240</v>
      </c>
      <c r="F21" s="1">
        <v>14036</v>
      </c>
      <c r="G21" s="1">
        <v>13839</v>
      </c>
      <c r="H21" s="1">
        <v>13749</v>
      </c>
      <c r="I21" s="1"/>
      <c r="J21" s="7"/>
      <c r="L21" s="3">
        <v>44143</v>
      </c>
      <c r="M21" s="2">
        <v>16248</v>
      </c>
      <c r="N21" s="5">
        <f t="shared" ref="N21:N33" si="5">B21/B21</f>
        <v>1</v>
      </c>
      <c r="O21" s="5">
        <f t="shared" si="3"/>
        <v>6.560807483998031E-2</v>
      </c>
      <c r="P21" s="5">
        <f t="shared" ref="P21:T27" si="6">(C21-D21)/$B21</f>
        <v>4.1666666666666664E-2</v>
      </c>
      <c r="Q21" s="5">
        <f t="shared" si="6"/>
        <v>1.6309699655342198E-2</v>
      </c>
      <c r="R21" s="5">
        <f t="shared" si="6"/>
        <v>1.2555391432791729E-2</v>
      </c>
      <c r="S21" s="5">
        <f t="shared" si="6"/>
        <v>1.2124569177744952E-2</v>
      </c>
      <c r="T21" s="5">
        <f t="shared" si="6"/>
        <v>5.539143279172821E-3</v>
      </c>
    </row>
    <row r="22" spans="1:20" x14ac:dyDescent="0.3">
      <c r="A22" s="3">
        <v>44150</v>
      </c>
      <c r="B22" s="2">
        <v>17972</v>
      </c>
      <c r="C22" s="1">
        <v>16767</v>
      </c>
      <c r="D22" s="1">
        <v>16170</v>
      </c>
      <c r="E22" s="1">
        <v>15847</v>
      </c>
      <c r="F22" s="1">
        <v>15609</v>
      </c>
      <c r="G22" s="1">
        <v>15451</v>
      </c>
      <c r="H22" s="1">
        <v>15387</v>
      </c>
      <c r="I22" s="1"/>
      <c r="J22" s="7"/>
      <c r="L22" s="3">
        <v>44150</v>
      </c>
      <c r="M22" s="2">
        <v>17972</v>
      </c>
      <c r="N22" s="5">
        <f t="shared" si="5"/>
        <v>1</v>
      </c>
      <c r="O22" s="5">
        <f t="shared" si="3"/>
        <v>6.7048742488315161E-2</v>
      </c>
      <c r="P22" s="5">
        <f t="shared" si="6"/>
        <v>3.3218339639439126E-2</v>
      </c>
      <c r="Q22" s="5">
        <f t="shared" si="6"/>
        <v>1.7972401513465391E-2</v>
      </c>
      <c r="R22" s="5">
        <f t="shared" si="6"/>
        <v>1.3242822167816604E-2</v>
      </c>
      <c r="S22" s="5">
        <f t="shared" si="6"/>
        <v>8.7914533719118636E-3</v>
      </c>
      <c r="T22" s="5">
        <f t="shared" si="6"/>
        <v>3.5610950367237926E-3</v>
      </c>
    </row>
    <row r="23" spans="1:20" x14ac:dyDescent="0.3">
      <c r="A23" s="3">
        <v>44157</v>
      </c>
      <c r="B23" s="2">
        <v>19932</v>
      </c>
      <c r="C23" s="1">
        <v>18659</v>
      </c>
      <c r="D23" s="1">
        <v>18009</v>
      </c>
      <c r="E23" s="1">
        <v>17647</v>
      </c>
      <c r="F23" s="1">
        <v>17427</v>
      </c>
      <c r="G23" s="1">
        <v>17337</v>
      </c>
      <c r="H23" s="1">
        <v>17311</v>
      </c>
      <c r="I23" s="1"/>
      <c r="J23" s="7"/>
      <c r="L23" s="3">
        <v>44157</v>
      </c>
      <c r="M23" s="2">
        <v>19932</v>
      </c>
      <c r="N23" s="5">
        <f t="shared" si="5"/>
        <v>1</v>
      </c>
      <c r="O23" s="5">
        <f t="shared" si="3"/>
        <v>6.38671483042344E-2</v>
      </c>
      <c r="P23" s="5">
        <f t="shared" si="6"/>
        <v>3.261087698173791E-2</v>
      </c>
      <c r="Q23" s="5">
        <f t="shared" si="6"/>
        <v>1.8161749949829421E-2</v>
      </c>
      <c r="R23" s="5">
        <f t="shared" si="6"/>
        <v>1.1037527593818985E-2</v>
      </c>
      <c r="S23" s="5">
        <f t="shared" si="6"/>
        <v>4.5153521974714032E-3</v>
      </c>
      <c r="T23" s="5">
        <f t="shared" si="6"/>
        <v>1.3044350792695164E-3</v>
      </c>
    </row>
    <row r="24" spans="1:20" x14ac:dyDescent="0.3">
      <c r="A24" s="3">
        <v>44164</v>
      </c>
      <c r="B24" s="2">
        <v>22303</v>
      </c>
      <c r="C24" s="1">
        <v>20960</v>
      </c>
      <c r="D24" s="1">
        <v>20157</v>
      </c>
      <c r="E24" s="1">
        <v>19802</v>
      </c>
      <c r="F24" s="1">
        <v>19682</v>
      </c>
      <c r="G24" s="1">
        <v>19634</v>
      </c>
      <c r="H24" s="1">
        <v>19576</v>
      </c>
      <c r="I24" s="1"/>
      <c r="J24" s="7"/>
      <c r="L24" s="3">
        <v>44164</v>
      </c>
      <c r="M24" s="2">
        <v>22303</v>
      </c>
      <c r="N24" s="5">
        <f t="shared" si="5"/>
        <v>1</v>
      </c>
      <c r="O24" s="5">
        <f t="shared" si="3"/>
        <v>6.0216114424068511E-2</v>
      </c>
      <c r="P24" s="5">
        <f t="shared" si="6"/>
        <v>3.6004125005604626E-2</v>
      </c>
      <c r="Q24" s="5">
        <f t="shared" si="6"/>
        <v>1.5917141191767924E-2</v>
      </c>
      <c r="R24" s="5">
        <f t="shared" si="6"/>
        <v>5.3804420929919744E-3</v>
      </c>
      <c r="S24" s="5">
        <f t="shared" si="6"/>
        <v>2.1521768371967898E-3</v>
      </c>
      <c r="T24" s="5">
        <f t="shared" si="6"/>
        <v>2.6005470116127875E-3</v>
      </c>
    </row>
    <row r="25" spans="1:20" x14ac:dyDescent="0.3">
      <c r="A25" s="3">
        <v>44171</v>
      </c>
      <c r="B25" s="2">
        <v>28550</v>
      </c>
      <c r="C25" s="1">
        <v>27008</v>
      </c>
      <c r="D25" s="1">
        <v>26282</v>
      </c>
      <c r="E25" s="1">
        <v>26086</v>
      </c>
      <c r="F25" s="1">
        <v>26006</v>
      </c>
      <c r="G25" s="1">
        <v>25880</v>
      </c>
      <c r="H25" s="1">
        <v>25812</v>
      </c>
      <c r="I25" s="1"/>
      <c r="J25" s="7"/>
      <c r="L25" s="3">
        <v>44171</v>
      </c>
      <c r="M25" s="2">
        <v>28550</v>
      </c>
      <c r="N25" s="5">
        <f t="shared" si="5"/>
        <v>1</v>
      </c>
      <c r="O25" s="5">
        <f t="shared" si="3"/>
        <v>5.4010507880910684E-2</v>
      </c>
      <c r="P25" s="5">
        <f t="shared" si="6"/>
        <v>2.5429071803852888E-2</v>
      </c>
      <c r="Q25" s="5">
        <f t="shared" si="6"/>
        <v>6.865148861646235E-3</v>
      </c>
      <c r="R25" s="5">
        <f t="shared" si="6"/>
        <v>2.8021015761821367E-3</v>
      </c>
      <c r="S25" s="5">
        <f t="shared" si="6"/>
        <v>4.4133099824868651E-3</v>
      </c>
      <c r="T25" s="5">
        <f t="shared" si="6"/>
        <v>2.3817863397548162E-3</v>
      </c>
    </row>
    <row r="26" spans="1:20" x14ac:dyDescent="0.3">
      <c r="A26" s="3">
        <v>44178</v>
      </c>
      <c r="B26" s="2">
        <v>25545</v>
      </c>
      <c r="C26" s="1">
        <v>24305</v>
      </c>
      <c r="D26" s="1">
        <v>23809</v>
      </c>
      <c r="E26" s="1">
        <v>23734</v>
      </c>
      <c r="F26" s="1">
        <v>23615</v>
      </c>
      <c r="G26" s="1">
        <v>23527</v>
      </c>
      <c r="H26" s="1">
        <v>23465</v>
      </c>
      <c r="I26" s="1"/>
      <c r="J26" s="7"/>
      <c r="L26" s="3">
        <v>44178</v>
      </c>
      <c r="M26" s="2">
        <v>25545</v>
      </c>
      <c r="N26" s="5">
        <f t="shared" si="5"/>
        <v>1</v>
      </c>
      <c r="O26" s="5">
        <f t="shared" si="3"/>
        <v>4.854178899980427E-2</v>
      </c>
      <c r="P26" s="5">
        <f t="shared" si="6"/>
        <v>1.9416715599921707E-2</v>
      </c>
      <c r="Q26" s="5">
        <f t="shared" si="6"/>
        <v>2.935995302407516E-3</v>
      </c>
      <c r="R26" s="5">
        <f t="shared" si="6"/>
        <v>4.6584458798199259E-3</v>
      </c>
      <c r="S26" s="5">
        <f t="shared" si="6"/>
        <v>3.444901154824819E-3</v>
      </c>
      <c r="T26" s="5">
        <f t="shared" si="6"/>
        <v>2.4270894499902134E-3</v>
      </c>
    </row>
    <row r="27" spans="1:20" x14ac:dyDescent="0.3">
      <c r="A27" s="3">
        <v>44185</v>
      </c>
      <c r="B27" s="2">
        <v>18190</v>
      </c>
      <c r="C27" s="1">
        <v>17515</v>
      </c>
      <c r="D27" s="1">
        <v>17293</v>
      </c>
      <c r="E27" s="1">
        <v>17186</v>
      </c>
      <c r="F27" s="1">
        <v>17100</v>
      </c>
      <c r="G27" s="1">
        <v>17034</v>
      </c>
      <c r="H27" s="1">
        <v>16989</v>
      </c>
      <c r="I27" s="1"/>
      <c r="J27" s="7"/>
      <c r="L27" s="3">
        <v>44185</v>
      </c>
      <c r="M27" s="2">
        <v>18190</v>
      </c>
      <c r="N27" s="5">
        <f t="shared" si="5"/>
        <v>1</v>
      </c>
      <c r="O27" s="5">
        <f t="shared" si="3"/>
        <v>3.7108301264431008E-2</v>
      </c>
      <c r="P27" s="5">
        <f t="shared" si="6"/>
        <v>1.2204507971412865E-2</v>
      </c>
      <c r="Q27" s="5">
        <f t="shared" si="6"/>
        <v>5.8823529411764705E-3</v>
      </c>
      <c r="R27" s="5">
        <f t="shared" si="6"/>
        <v>4.727872457394173E-3</v>
      </c>
      <c r="S27" s="5">
        <f t="shared" si="6"/>
        <v>3.628367234744365E-3</v>
      </c>
      <c r="T27" s="5">
        <f t="shared" si="6"/>
        <v>2.4738867509620671E-3</v>
      </c>
    </row>
    <row r="28" spans="1:20" x14ac:dyDescent="0.3">
      <c r="A28" s="3">
        <v>44192</v>
      </c>
      <c r="B28" s="2">
        <v>17060</v>
      </c>
      <c r="C28" s="1">
        <v>16412</v>
      </c>
      <c r="D28" s="1">
        <v>16117</v>
      </c>
      <c r="E28" s="1">
        <v>15960</v>
      </c>
      <c r="F28" s="1">
        <v>15861</v>
      </c>
      <c r="G28" s="1">
        <v>15771</v>
      </c>
      <c r="H28" s="1"/>
      <c r="I28" s="1"/>
      <c r="J28" s="7"/>
      <c r="L28" s="3">
        <v>44192</v>
      </c>
      <c r="M28" s="2">
        <v>17060</v>
      </c>
      <c r="N28" s="5">
        <f t="shared" si="5"/>
        <v>1</v>
      </c>
      <c r="O28" s="5">
        <f t="shared" si="3"/>
        <v>3.798358733880422E-2</v>
      </c>
      <c r="P28" s="5">
        <f>(C28-D28)/$B28</f>
        <v>1.7291910902696366E-2</v>
      </c>
      <c r="Q28" s="5">
        <f>(D28-E28)/$B28</f>
        <v>9.2028135990621339E-3</v>
      </c>
      <c r="R28" s="5">
        <f>(E28-F28)/$B28</f>
        <v>5.8030480656506445E-3</v>
      </c>
      <c r="S28" s="5">
        <f>(F28-G28)/$B28</f>
        <v>5.275498241500586E-3</v>
      </c>
      <c r="T28" s="5"/>
    </row>
    <row r="29" spans="1:20" x14ac:dyDescent="0.3">
      <c r="A29" s="3">
        <v>44199</v>
      </c>
      <c r="B29" s="2">
        <v>23296</v>
      </c>
      <c r="C29" s="1">
        <v>22264</v>
      </c>
      <c r="D29" s="1">
        <v>21722</v>
      </c>
      <c r="E29" s="1">
        <v>21479</v>
      </c>
      <c r="F29" s="1">
        <v>21308</v>
      </c>
      <c r="G29" s="1"/>
      <c r="H29" s="1"/>
      <c r="I29" s="1"/>
      <c r="J29" s="7"/>
      <c r="L29" s="3">
        <v>44199</v>
      </c>
      <c r="M29" s="2">
        <v>23296</v>
      </c>
      <c r="N29" s="5">
        <f t="shared" si="5"/>
        <v>1</v>
      </c>
      <c r="O29" s="5">
        <f t="shared" si="3"/>
        <v>4.4299450549450552E-2</v>
      </c>
      <c r="P29" s="5">
        <f>(C29-D29)/$B29</f>
        <v>2.3265796703296704E-2</v>
      </c>
      <c r="Q29" s="5">
        <f>(D29-E29)/$B29</f>
        <v>1.0430975274725274E-2</v>
      </c>
      <c r="R29" s="5">
        <f>(E29-F29)/$B29</f>
        <v>7.340315934065934E-3</v>
      </c>
      <c r="S29" s="5"/>
      <c r="T29" s="5"/>
    </row>
    <row r="30" spans="1:20" x14ac:dyDescent="0.3">
      <c r="A30" s="3">
        <v>44206</v>
      </c>
      <c r="B30" s="2">
        <v>21811</v>
      </c>
      <c r="C30" s="1">
        <v>20820</v>
      </c>
      <c r="D30" s="1">
        <v>20236</v>
      </c>
      <c r="E30" s="1">
        <v>19987</v>
      </c>
      <c r="F30" s="1"/>
      <c r="G30" s="1"/>
      <c r="H30" s="1"/>
      <c r="I30" s="1"/>
      <c r="J30" s="7"/>
      <c r="L30" s="3">
        <v>44206</v>
      </c>
      <c r="M30" s="2">
        <v>21811</v>
      </c>
      <c r="N30" s="5">
        <f t="shared" si="5"/>
        <v>1</v>
      </c>
      <c r="O30" s="5">
        <f t="shared" si="3"/>
        <v>4.5435789280638211E-2</v>
      </c>
      <c r="P30" s="5">
        <f>(C30-D30)/$B30</f>
        <v>2.6775480262252991E-2</v>
      </c>
      <c r="Q30" s="5">
        <f>(D30-E30)/$B30</f>
        <v>1.1416257851542799E-2</v>
      </c>
      <c r="R30" s="5"/>
      <c r="S30" s="5"/>
      <c r="T30" s="5"/>
    </row>
    <row r="31" spans="1:20" x14ac:dyDescent="0.3">
      <c r="A31" s="3">
        <v>44213</v>
      </c>
      <c r="B31" s="2">
        <v>21083</v>
      </c>
      <c r="C31" s="1">
        <v>19979</v>
      </c>
      <c r="D31" s="1">
        <v>19279</v>
      </c>
      <c r="E31" s="1"/>
      <c r="F31" s="1"/>
      <c r="G31" s="1"/>
      <c r="H31" s="1"/>
      <c r="I31" s="1"/>
      <c r="J31" s="7"/>
      <c r="L31" s="3">
        <v>44213</v>
      </c>
      <c r="M31" s="2">
        <v>21083</v>
      </c>
      <c r="N31" s="5">
        <f t="shared" si="5"/>
        <v>1</v>
      </c>
      <c r="O31" s="5">
        <f t="shared" si="3"/>
        <v>5.2364464260304514E-2</v>
      </c>
      <c r="P31" s="5">
        <f>(C31-D31)/$B31</f>
        <v>3.3202105962149599E-2</v>
      </c>
      <c r="Q31" s="5"/>
      <c r="R31" s="5"/>
      <c r="S31" s="5"/>
      <c r="T31" s="5"/>
    </row>
    <row r="32" spans="1:20" x14ac:dyDescent="0.3">
      <c r="A32" s="3">
        <v>44220</v>
      </c>
      <c r="B32" s="2">
        <v>20031</v>
      </c>
      <c r="C32" s="1">
        <v>18793</v>
      </c>
      <c r="D32" s="1"/>
      <c r="E32" s="1"/>
      <c r="F32" s="1"/>
      <c r="G32" s="1"/>
      <c r="H32" s="1"/>
      <c r="I32" s="1"/>
      <c r="J32" s="7"/>
      <c r="L32" s="3">
        <v>44220</v>
      </c>
      <c r="M32" s="2">
        <v>20031</v>
      </c>
      <c r="N32" s="5">
        <f t="shared" si="5"/>
        <v>1</v>
      </c>
      <c r="O32" s="5">
        <f t="shared" si="3"/>
        <v>6.180420348459887E-2</v>
      </c>
      <c r="P32" s="5"/>
      <c r="Q32" s="5"/>
      <c r="R32" s="5"/>
      <c r="S32" s="5"/>
      <c r="T32" s="5"/>
    </row>
    <row r="33" spans="1:20" x14ac:dyDescent="0.3">
      <c r="A33" s="3">
        <v>44227</v>
      </c>
      <c r="B33" s="2">
        <v>2256</v>
      </c>
      <c r="C33" s="1"/>
      <c r="D33" s="1"/>
      <c r="E33" s="1"/>
      <c r="F33" s="1"/>
      <c r="G33" s="1"/>
      <c r="H33" s="1"/>
      <c r="I33" s="1"/>
      <c r="J33" s="7"/>
      <c r="L33" s="3">
        <v>44227</v>
      </c>
      <c r="M33" s="2">
        <v>2256</v>
      </c>
      <c r="N33" s="5">
        <f t="shared" si="5"/>
        <v>1</v>
      </c>
      <c r="O33" s="5"/>
      <c r="P33" s="5"/>
      <c r="Q33" s="5"/>
      <c r="R33" s="5"/>
      <c r="S33" s="5"/>
      <c r="T33" s="5"/>
    </row>
  </sheetData>
  <conditionalFormatting sqref="N3:T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T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T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Omotosho</dc:creator>
  <cp:lastModifiedBy>Temitope Omotosho</cp:lastModifiedBy>
  <dcterms:created xsi:type="dcterms:W3CDTF">2024-09-20T10:59:05Z</dcterms:created>
  <dcterms:modified xsi:type="dcterms:W3CDTF">2024-10-19T15:21:17Z</dcterms:modified>
</cp:coreProperties>
</file>