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ocuments\Data Analysis Project -Turing College\Excel Projects\"/>
    </mc:Choice>
  </mc:AlternateContent>
  <xr:revisionPtr revIDLastSave="0" documentId="13_ncr:1_{30DF4420-2CA3-4B90-87BB-35BFD6F5075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Insights" sheetId="7" r:id="rId1"/>
    <sheet name="Analysis" sheetId="1" r:id="rId2"/>
    <sheet name="Sleep Quality Type" sheetId="3" r:id="rId3"/>
    <sheet name="Average Heart Rate" sheetId="4" r:id="rId4"/>
    <sheet name="Wake Up Emotion" sheetId="5" r:id="rId5"/>
    <sheet name="Sleep Notes" sheetId="6" r:id="rId6"/>
  </sheets>
  <calcPr calcId="191029"/>
  <pivotCaches>
    <pivotCache cacheId="3" r:id="rId7"/>
    <pivotCache cacheId="7" r:id="rId8"/>
    <pivotCache cacheId="11" r:id="rId9"/>
    <pivotCache cacheId="16" r:id="rId10"/>
  </pivotCaches>
</workbook>
</file>

<file path=xl/calcChain.xml><?xml version="1.0" encoding="utf-8"?>
<calcChain xmlns="http://schemas.openxmlformats.org/spreadsheetml/2006/main">
  <c r="N5" i="1" l="1"/>
  <c r="N4" i="1"/>
  <c r="N3" i="1"/>
  <c r="N2" i="1"/>
</calcChain>
</file>

<file path=xl/sharedStrings.xml><?xml version="1.0" encoding="utf-8"?>
<sst xmlns="http://schemas.openxmlformats.org/spreadsheetml/2006/main" count="119" uniqueCount="34">
  <si>
    <t>Start Timestamp</t>
  </si>
  <si>
    <t>End Timestamp</t>
  </si>
  <si>
    <t>Sleep quality</t>
  </si>
  <si>
    <t>Time in bed</t>
  </si>
  <si>
    <t>Wake-Up Emotions</t>
  </si>
  <si>
    <t>Sleep Notes</t>
  </si>
  <si>
    <t>Heart rate</t>
  </si>
  <si>
    <t>Sleep Quality Type</t>
  </si>
  <si>
    <t>Not Happy</t>
  </si>
  <si>
    <t>Happy</t>
  </si>
  <si>
    <t>Drank coffee:Drank tea</t>
  </si>
  <si>
    <t>Below Normal</t>
  </si>
  <si>
    <t>Ate late:Drank coffee</t>
  </si>
  <si>
    <t>Drank coffee:Drank tea:Worked out</t>
  </si>
  <si>
    <t>Drank tea:Worked out</t>
  </si>
  <si>
    <t>Drank coffee:Drank tea:Stressful day</t>
  </si>
  <si>
    <t>No of Observations</t>
  </si>
  <si>
    <t>Normal</t>
  </si>
  <si>
    <t>Min Sleep Quality</t>
  </si>
  <si>
    <t>Drank tea</t>
  </si>
  <si>
    <t>Max Sleep Quality</t>
  </si>
  <si>
    <t>Ideal</t>
  </si>
  <si>
    <t>Average Sleep Quality</t>
  </si>
  <si>
    <t>Optimal</t>
  </si>
  <si>
    <t>Drank coffee</t>
  </si>
  <si>
    <t>8:00</t>
  </si>
  <si>
    <t>Average of Sleep quality</t>
  </si>
  <si>
    <t>Count of Sleep Quality Type</t>
  </si>
  <si>
    <t>Grand Total</t>
  </si>
  <si>
    <t>Average of Heart rate</t>
  </si>
  <si>
    <t>Wake Up Emotions</t>
  </si>
  <si>
    <t>Sleep Quality Type was grouped based on the range for sleep quality gotten from quadrawellness.com</t>
  </si>
  <si>
    <t xml:space="preserve"> </t>
  </si>
  <si>
    <t>Sleep Qualiity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</si>
</sst>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h:mm;@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9" fontId="0" fillId="0" borderId="0" xfId="0" applyNumberFormat="1"/>
    <xf numFmtId="20" fontId="0" fillId="0" borderId="0" xfId="0" applyNumberFormat="1"/>
    <xf numFmtId="165" fontId="3" fillId="0" borderId="1" xfId="0" applyNumberFormat="1" applyFont="1" applyBorder="1" applyAlignment="1">
      <alignment horizontal="right" vertical="top"/>
    </xf>
    <xf numFmtId="0" fontId="3" fillId="0" borderId="1" xfId="0" applyFont="1" applyBorder="1" applyAlignment="1">
      <alignment horizontal="center" vertical="top"/>
    </xf>
    <xf numFmtId="9" fontId="0" fillId="0" borderId="0" xfId="1" applyFont="1"/>
    <xf numFmtId="20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16">
    <dxf>
      <numFmt numFmtId="13" formatCode="0%"/>
    </dxf>
    <dxf>
      <numFmt numFmtId="13" formatCode="0%"/>
    </dxf>
    <dxf>
      <numFmt numFmtId="2" formatCode="0.00"/>
    </dxf>
    <dxf>
      <numFmt numFmtId="167" formatCode="0.0%"/>
    </dxf>
    <dxf>
      <numFmt numFmtId="13" formatCode="0%"/>
    </dxf>
    <dxf>
      <numFmt numFmtId="167" formatCode="0.0%"/>
    </dxf>
    <dxf>
      <numFmt numFmtId="13" formatCode="0%"/>
    </dxf>
    <dxf>
      <numFmt numFmtId="14" formatCode="0.00%"/>
    </dxf>
    <dxf>
      <numFmt numFmtId="14" formatCode="0.00%"/>
    </dxf>
    <dxf>
      <numFmt numFmtId="167" formatCode="0.0%"/>
    </dxf>
    <dxf>
      <numFmt numFmtId="167" formatCode="0.0%"/>
    </dxf>
    <dxf>
      <numFmt numFmtId="13" formatCode="0%"/>
    </dxf>
    <dxf>
      <numFmt numFmtId="13" formatCode="0%"/>
    </dxf>
    <dxf>
      <numFmt numFmtId="166" formatCode="0.0"/>
    </dxf>
    <dxf>
      <numFmt numFmtId="2" formatCode="0.00"/>
    </dxf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Time in Bed vs Sleep Quality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Analysis!$C$1:$D$1</c:f>
              <c:strCache>
                <c:ptCount val="1"/>
                <c:pt idx="0">
                  <c:v>Sleep quality Time in bed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7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015C-482D-8765-4FC2E3CDF801}"/>
              </c:ext>
            </c:extLst>
          </c:dPt>
          <c:xVal>
            <c:numRef>
              <c:f>Analysis!$C$2:$C$26</c:f>
              <c:numCache>
                <c:formatCode>0%</c:formatCode>
                <c:ptCount val="25"/>
                <c:pt idx="0">
                  <c:v>0.72</c:v>
                </c:pt>
                <c:pt idx="1">
                  <c:v>0.83</c:v>
                </c:pt>
                <c:pt idx="2">
                  <c:v>0.78</c:v>
                </c:pt>
                <c:pt idx="3">
                  <c:v>0.69</c:v>
                </c:pt>
                <c:pt idx="4">
                  <c:v>0.74</c:v>
                </c:pt>
                <c:pt idx="5">
                  <c:v>0.81</c:v>
                </c:pt>
                <c:pt idx="6">
                  <c:v>0.88</c:v>
                </c:pt>
                <c:pt idx="7">
                  <c:v>0.77</c:v>
                </c:pt>
                <c:pt idx="8">
                  <c:v>0.89</c:v>
                </c:pt>
                <c:pt idx="9">
                  <c:v>0.78</c:v>
                </c:pt>
                <c:pt idx="10">
                  <c:v>1</c:v>
                </c:pt>
                <c:pt idx="11">
                  <c:v>1</c:v>
                </c:pt>
                <c:pt idx="12">
                  <c:v>0.88</c:v>
                </c:pt>
                <c:pt idx="13">
                  <c:v>0.87</c:v>
                </c:pt>
                <c:pt idx="14">
                  <c:v>0.83</c:v>
                </c:pt>
                <c:pt idx="15">
                  <c:v>0.93</c:v>
                </c:pt>
                <c:pt idx="16">
                  <c:v>0.57999999999999996</c:v>
                </c:pt>
                <c:pt idx="17">
                  <c:v>0.75</c:v>
                </c:pt>
                <c:pt idx="18">
                  <c:v>0.8</c:v>
                </c:pt>
                <c:pt idx="19">
                  <c:v>0.87</c:v>
                </c:pt>
                <c:pt idx="20">
                  <c:v>0.87</c:v>
                </c:pt>
                <c:pt idx="21">
                  <c:v>0.83</c:v>
                </c:pt>
                <c:pt idx="22">
                  <c:v>0.76</c:v>
                </c:pt>
                <c:pt idx="23">
                  <c:v>0.67</c:v>
                </c:pt>
                <c:pt idx="24">
                  <c:v>0.93</c:v>
                </c:pt>
              </c:numCache>
            </c:numRef>
          </c:xVal>
          <c:yVal>
            <c:numRef>
              <c:f>Analysis!$D$2:$D$26</c:f>
              <c:numCache>
                <c:formatCode>h:mm</c:formatCode>
                <c:ptCount val="25"/>
                <c:pt idx="0">
                  <c:v>0.28055555555555556</c:v>
                </c:pt>
                <c:pt idx="1">
                  <c:v>0.3</c:v>
                </c:pt>
                <c:pt idx="2">
                  <c:v>0.30416666666666664</c:v>
                </c:pt>
                <c:pt idx="3">
                  <c:v>0.31041666666666667</c:v>
                </c:pt>
                <c:pt idx="4">
                  <c:v>0.31597222222222221</c:v>
                </c:pt>
                <c:pt idx="5">
                  <c:v>0.38819444444444445</c:v>
                </c:pt>
                <c:pt idx="6">
                  <c:v>0.30277777777777776</c:v>
                </c:pt>
                <c:pt idx="7">
                  <c:v>0.37569444444444444</c:v>
                </c:pt>
                <c:pt idx="8">
                  <c:v>0.36805555555555558</c:v>
                </c:pt>
                <c:pt idx="9">
                  <c:v>0.33888888888888891</c:v>
                </c:pt>
                <c:pt idx="10">
                  <c:v>0.38263888888888886</c:v>
                </c:pt>
                <c:pt idx="11">
                  <c:v>0.33750000000000002</c:v>
                </c:pt>
                <c:pt idx="12">
                  <c:v>0.30069444444444443</c:v>
                </c:pt>
                <c:pt idx="13">
                  <c:v>0.30694444444444446</c:v>
                </c:pt>
                <c:pt idx="14">
                  <c:v>0.28541666666666665</c:v>
                </c:pt>
                <c:pt idx="15">
                  <c:v>0.32708333333333334</c:v>
                </c:pt>
                <c:pt idx="16">
                  <c:v>0.3</c:v>
                </c:pt>
                <c:pt idx="17">
                  <c:v>0</c:v>
                </c:pt>
                <c:pt idx="18">
                  <c:v>0.3347222222222222</c:v>
                </c:pt>
                <c:pt idx="19">
                  <c:v>0.32083333333333336</c:v>
                </c:pt>
                <c:pt idx="20">
                  <c:v>0.38819444444444445</c:v>
                </c:pt>
                <c:pt idx="21">
                  <c:v>0.31597222222222221</c:v>
                </c:pt>
                <c:pt idx="22">
                  <c:v>0.31736111111111109</c:v>
                </c:pt>
                <c:pt idx="23">
                  <c:v>0.2951388888888889</c:v>
                </c:pt>
                <c:pt idx="24">
                  <c:v>0.33541666666666664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14-43FA-B6C0-5BC4DB84C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46304"/>
        <c:axId val="520247024"/>
      </c:scatterChart>
      <c:valAx>
        <c:axId val="5202463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Sleep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47024"/>
        <c:crosses val="autoZero"/>
        <c:crossBetween val="midCat"/>
      </c:valAx>
      <c:valAx>
        <c:axId val="520247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in Bed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4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[Sleep Quality Analysis.xlsx]Sleep Quality Type!PivotTable18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Number</a:t>
            </a:r>
            <a:r>
              <a:rPr lang="en-US" sz="1600" baseline="0"/>
              <a:t> of </a:t>
            </a:r>
            <a:r>
              <a:rPr lang="en-US" sz="1600"/>
              <a:t>Sleep Quality</a:t>
            </a:r>
            <a:r>
              <a:rPr lang="en-US" sz="1600" baseline="0"/>
              <a:t> Type</a:t>
            </a:r>
            <a:endParaRPr lang="en-US" sz="1600"/>
          </a:p>
        </c:rich>
      </c:tx>
      <c:layout>
        <c:manualLayout>
          <c:xMode val="edge"/>
          <c:yMode val="edge"/>
          <c:x val="0.38261870748584881"/>
          <c:y val="3.5635311067485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'Sleep Quality Type'!$B$3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'Sleep Quality Type'!$A$4:$A$8</c:f>
              <c:strCache>
                <c:ptCount val="4"/>
                <c:pt idx="0">
                  <c:v>Below Normal</c:v>
                </c:pt>
                <c:pt idx="1">
                  <c:v>Ideal</c:v>
                </c:pt>
                <c:pt idx="2">
                  <c:v>Normal</c:v>
                </c:pt>
                <c:pt idx="3">
                  <c:v>Optimal</c:v>
                </c:pt>
              </c:strCache>
            </c:strRef>
          </c:cat>
          <c:val>
            <c:numRef>
              <c:f>'Sleep Quality Type'!$B$4:$B$8</c:f>
              <c:numCache>
                <c:formatCode>General</c:formatCode>
                <c:ptCount val="4"/>
                <c:pt idx="0">
                  <c:v>15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C-453A-9ACB-18AEA156A5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1"/>
        <c:overlap val="-27"/>
        <c:axId val="514625704"/>
        <c:axId val="514332832"/>
      </c:barChart>
      <c:catAx>
        <c:axId val="514625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Sleep Quality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32832"/>
        <c:crosses val="autoZero"/>
        <c:auto val="1"/>
        <c:lblAlgn val="ctr"/>
        <c:lblOffset val="100"/>
        <c:noMultiLvlLbl val="0"/>
      </c:catAx>
      <c:valAx>
        <c:axId val="514332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25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[Sleep Quality Analysis.xlsx]Average Heart Rate!PivotTable26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Sleep</a:t>
            </a:r>
            <a:r>
              <a:rPr lang="en-US" sz="1600" baseline="0"/>
              <a:t> Quality Type vs Average Heart Rate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'Average Heart Rate'!$B$3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Heart Rate'!$A$4:$A$8</c:f>
              <c:strCache>
                <c:ptCount val="4"/>
                <c:pt idx="0">
                  <c:v>Optimal</c:v>
                </c:pt>
                <c:pt idx="1">
                  <c:v>Ideal</c:v>
                </c:pt>
                <c:pt idx="2">
                  <c:v>Normal</c:v>
                </c:pt>
                <c:pt idx="3">
                  <c:v>Below Normal</c:v>
                </c:pt>
              </c:strCache>
            </c:strRef>
          </c:cat>
          <c:val>
            <c:numRef>
              <c:f>'Average Heart Rate'!$B$4:$B$8</c:f>
              <c:numCache>
                <c:formatCode>0.00</c:formatCode>
                <c:ptCount val="4"/>
                <c:pt idx="0">
                  <c:v>59.5</c:v>
                </c:pt>
                <c:pt idx="1">
                  <c:v>60</c:v>
                </c:pt>
                <c:pt idx="2">
                  <c:v>62.666666666666664</c:v>
                </c:pt>
                <c:pt idx="3">
                  <c:v>63.06666666666667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E-41F4-A57A-F79E901612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4"/>
        <c:axId val="579656256"/>
        <c:axId val="579656976"/>
      </c:barChart>
      <c:catAx>
        <c:axId val="579656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Sleep Quality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6976"/>
        <c:crosses val="autoZero"/>
        <c:auto val="1"/>
        <c:lblAlgn val="ctr"/>
        <c:lblOffset val="100"/>
        <c:noMultiLvlLbl val="0"/>
      </c:catAx>
      <c:valAx>
        <c:axId val="57965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Heart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[Sleep Quality Analysis.xlsx]Wake Up Emotion!PivotTable28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Wake Up Emotions vs Average</a:t>
            </a:r>
            <a:r>
              <a:rPr lang="en-US" sz="1600" baseline="0"/>
              <a:t> </a:t>
            </a:r>
            <a:r>
              <a:rPr lang="en-US" sz="1600"/>
              <a:t>Sleep Quality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'Wake Up Emotion'!$B$3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'Wake Up Emotion'!$A$4:$A$6</c:f>
              <c:strCache>
                <c:ptCount val="2"/>
                <c:pt idx="0">
                  <c:v>Not Happy</c:v>
                </c:pt>
                <c:pt idx="1">
                  <c:v>Happy</c:v>
                </c:pt>
              </c:strCache>
            </c:strRef>
          </c:cat>
          <c:val>
            <c:numRef>
              <c:f>'Wake Up Emotion'!$B$4:$B$6</c:f>
              <c:numCache>
                <c:formatCode>0%</c:formatCode>
                <c:ptCount val="2"/>
                <c:pt idx="0">
                  <c:v>0.79666666666666675</c:v>
                </c:pt>
                <c:pt idx="1">
                  <c:v>0.8252631578947367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1-4FDC-B376-90367B4E2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axId val="515596272"/>
        <c:axId val="515598432"/>
      </c:barChart>
      <c:catAx>
        <c:axId val="515596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Emotions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98432"/>
        <c:crosses val="autoZero"/>
        <c:auto val="1"/>
        <c:lblAlgn val="ctr"/>
        <c:lblOffset val="100"/>
        <c:noMultiLvlLbl val="0"/>
      </c:catAx>
      <c:valAx>
        <c:axId val="51559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Sleep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9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[Sleep Quality Analysis.xlsx]Sleep Quality Type!PivotTable18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'Sleep Quality Type'!$B$3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'Sleep Quality Type'!$A$4:$A$8</c:f>
              <c:strCache>
                <c:ptCount val="4"/>
                <c:pt idx="0">
                  <c:v>Below Normal</c:v>
                </c:pt>
                <c:pt idx="1">
                  <c:v>Ideal</c:v>
                </c:pt>
                <c:pt idx="2">
                  <c:v>Normal</c:v>
                </c:pt>
                <c:pt idx="3">
                  <c:v>Optimal</c:v>
                </c:pt>
              </c:strCache>
            </c:strRef>
          </c:cat>
          <c:val>
            <c:numRef>
              <c:f>'Sleep Quality Type'!$B$4:$B$8</c:f>
              <c:numCache>
                <c:formatCode>General</c:formatCode>
                <c:ptCount val="4"/>
                <c:pt idx="0">
                  <c:v>15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B-4CA0-A28C-EA6273CCE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625704"/>
        <c:axId val="514332832"/>
      </c:barChart>
      <c:catAx>
        <c:axId val="51462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32832"/>
        <c:crosses val="autoZero"/>
        <c:auto val="1"/>
        <c:lblAlgn val="ctr"/>
        <c:lblOffset val="100"/>
        <c:noMultiLvlLbl val="0"/>
      </c:catAx>
      <c:valAx>
        <c:axId val="51433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2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[Sleep Quality Analysis.xlsx]Average Heart Rate!PivotTable26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'Average Heart Rate'!$B$3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Heart Rate'!$A$4:$A$8</c:f>
              <c:strCache>
                <c:ptCount val="4"/>
                <c:pt idx="0">
                  <c:v>Optimal</c:v>
                </c:pt>
                <c:pt idx="1">
                  <c:v>Ideal</c:v>
                </c:pt>
                <c:pt idx="2">
                  <c:v>Normal</c:v>
                </c:pt>
                <c:pt idx="3">
                  <c:v>Below Normal</c:v>
                </c:pt>
              </c:strCache>
            </c:strRef>
          </c:cat>
          <c:val>
            <c:numRef>
              <c:f>'Average Heart Rate'!$B$4:$B$8</c:f>
              <c:numCache>
                <c:formatCode>0.00</c:formatCode>
                <c:ptCount val="4"/>
                <c:pt idx="0">
                  <c:v>59.5</c:v>
                </c:pt>
                <c:pt idx="1">
                  <c:v>60</c:v>
                </c:pt>
                <c:pt idx="2">
                  <c:v>62.666666666666664</c:v>
                </c:pt>
                <c:pt idx="3">
                  <c:v>63.06666666666667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1-46FF-9BDF-478D47A35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9656256"/>
        <c:axId val="579656976"/>
      </c:barChart>
      <c:catAx>
        <c:axId val="57965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6976"/>
        <c:crosses val="autoZero"/>
        <c:auto val="1"/>
        <c:lblAlgn val="ctr"/>
        <c:lblOffset val="100"/>
        <c:noMultiLvlLbl val="0"/>
      </c:catAx>
      <c:valAx>
        <c:axId val="57965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[Sleep Quality Analysis.xlsx]Wake Up Emotion!PivotTable28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'Wake Up Emotion'!$B$3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'Wake Up Emotion'!$A$4:$A$6</c:f>
              <c:strCache>
                <c:ptCount val="2"/>
                <c:pt idx="0">
                  <c:v>Not Happy</c:v>
                </c:pt>
                <c:pt idx="1">
                  <c:v>Happy</c:v>
                </c:pt>
              </c:strCache>
            </c:strRef>
          </c:cat>
          <c:val>
            <c:numRef>
              <c:f>'Wake Up Emotion'!$B$4:$B$6</c:f>
              <c:numCache>
                <c:formatCode>0%</c:formatCode>
                <c:ptCount val="2"/>
                <c:pt idx="0">
                  <c:v>0.79666666666666675</c:v>
                </c:pt>
                <c:pt idx="1">
                  <c:v>0.8252631578947367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7-415E-BD1E-9D6C01569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5596272"/>
        <c:axId val="515598432"/>
      </c:barChart>
      <c:catAx>
        <c:axId val="51559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98432"/>
        <c:crosses val="autoZero"/>
        <c:auto val="1"/>
        <c:lblAlgn val="ctr"/>
        <c:lblOffset val="100"/>
        <c:noMultiLvlLbl val="0"/>
      </c:catAx>
      <c:valAx>
        <c:axId val="51559843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9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73742</xdr:colOff>
      <xdr:row>0</xdr:row>
      <xdr:rowOff>98321</xdr:rowOff>
    </xdr:from>
    <xdr:to>
      <xdr:col>27</xdr:col>
      <xdr:colOff>459848</xdr:colOff>
      <xdr:row>52</xdr:row>
      <xdr:rowOff>147483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D0A79CF-7E02-433A-A598-E0815EBF5106}"/>
            </a:ext>
          </a:extLst>
        </xdr:cNvPr>
        <xdr:cNvSpPr/>
      </xdr:nvSpPr>
      <xdr:spPr>
        <a:xfrm>
          <a:off x="2531807" y="98321"/>
          <a:ext cx="14519976" cy="963561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334932</xdr:colOff>
      <xdr:row>11</xdr:row>
      <xdr:rowOff>177073</xdr:rowOff>
    </xdr:from>
    <xdr:to>
      <xdr:col>16</xdr:col>
      <xdr:colOff>28589</xdr:colOff>
      <xdr:row>29</xdr:row>
      <xdr:rowOff>49162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7468E4-7F7D-464A-BC7A-49A7EA2DE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361387</xdr:colOff>
      <xdr:row>4</xdr:row>
      <xdr:rowOff>36652</xdr:rowOff>
    </xdr:from>
    <xdr:to>
      <xdr:col>8</xdr:col>
      <xdr:colOff>561267</xdr:colOff>
      <xdr:row>11</xdr:row>
      <xdr:rowOff>1084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F343F43-55E4-4B9B-AA4D-B659999DD9EF}"/>
            </a:ext>
          </a:extLst>
        </xdr:cNvPr>
        <xdr:cNvSpPr/>
      </xdr:nvSpPr>
      <xdr:spPr>
        <a:xfrm>
          <a:off x="2819452" y="774071"/>
          <a:ext cx="2657944" cy="125491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ysClr val="windowText" lastClr="000000"/>
              </a:solidFill>
            </a:rPr>
            <a:t>No</a:t>
          </a:r>
          <a:r>
            <a:rPr lang="en-US" sz="2000" baseline="0">
              <a:solidFill>
                <a:sysClr val="windowText" lastClr="000000"/>
              </a:solidFill>
            </a:rPr>
            <a:t> of Observations</a:t>
          </a:r>
          <a:endParaRPr lang="en-US" sz="3600" b="1" baseline="0">
            <a:solidFill>
              <a:sysClr val="windowText" lastClr="000000"/>
            </a:solidFill>
          </a:endParaRPr>
        </a:p>
        <a:p>
          <a:pPr algn="ctr"/>
          <a:r>
            <a:rPr lang="en-US" sz="3600" b="0" baseline="0">
              <a:solidFill>
                <a:sysClr val="windowText" lastClr="000000"/>
              </a:solidFill>
            </a:rPr>
            <a:t>25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67208</xdr:colOff>
      <xdr:row>4</xdr:row>
      <xdr:rowOff>35962</xdr:rowOff>
    </xdr:from>
    <xdr:to>
      <xdr:col>13</xdr:col>
      <xdr:colOff>272994</xdr:colOff>
      <xdr:row>11</xdr:row>
      <xdr:rowOff>394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B7BADF3-B732-45A7-ADDE-C44801976CDE}"/>
            </a:ext>
          </a:extLst>
        </xdr:cNvPr>
        <xdr:cNvSpPr/>
      </xdr:nvSpPr>
      <xdr:spPr>
        <a:xfrm>
          <a:off x="5597853" y="773381"/>
          <a:ext cx="2663851" cy="125491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ysClr val="windowText" lastClr="000000"/>
              </a:solidFill>
            </a:rPr>
            <a:t>Min Sleep</a:t>
          </a:r>
          <a:r>
            <a:rPr lang="en-US" sz="2000" baseline="0">
              <a:solidFill>
                <a:sysClr val="windowText" lastClr="000000"/>
              </a:solidFill>
            </a:rPr>
            <a:t> Quality</a:t>
          </a:r>
          <a:endParaRPr lang="en-US" sz="3600" b="1" baseline="0">
            <a:solidFill>
              <a:sysClr val="windowText" lastClr="000000"/>
            </a:solidFill>
          </a:endParaRPr>
        </a:p>
        <a:p>
          <a:pPr algn="ctr"/>
          <a:r>
            <a:rPr lang="en-US" sz="3600" b="0" baseline="0">
              <a:solidFill>
                <a:sysClr val="windowText" lastClr="000000"/>
              </a:solidFill>
            </a:rPr>
            <a:t>58%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370822</xdr:colOff>
      <xdr:row>4</xdr:row>
      <xdr:rowOff>34695</xdr:rowOff>
    </xdr:from>
    <xdr:to>
      <xdr:col>17</xdr:col>
      <xdr:colOff>575884</xdr:colOff>
      <xdr:row>11</xdr:row>
      <xdr:rowOff>794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7307C1B-CC76-41B6-A518-96E9089CE004}"/>
            </a:ext>
          </a:extLst>
        </xdr:cNvPr>
        <xdr:cNvSpPr/>
      </xdr:nvSpPr>
      <xdr:spPr>
        <a:xfrm>
          <a:off x="8359532" y="772114"/>
          <a:ext cx="2663126" cy="1256583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ysClr val="windowText" lastClr="000000"/>
              </a:solidFill>
            </a:rPr>
            <a:t>Max Sleep Quality</a:t>
          </a:r>
          <a:endParaRPr lang="en-US" sz="3600" b="1" baseline="0">
            <a:solidFill>
              <a:sysClr val="windowText" lastClr="000000"/>
            </a:solidFill>
          </a:endParaRPr>
        </a:p>
        <a:p>
          <a:pPr algn="ctr"/>
          <a:r>
            <a:rPr lang="en-US" sz="3600" b="0" baseline="0">
              <a:solidFill>
                <a:sysClr val="windowText" lastClr="000000"/>
              </a:solidFill>
            </a:rPr>
            <a:t>100%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70324</xdr:colOff>
      <xdr:row>4</xdr:row>
      <xdr:rowOff>33533</xdr:rowOff>
    </xdr:from>
    <xdr:to>
      <xdr:col>22</xdr:col>
      <xdr:colOff>397565</xdr:colOff>
      <xdr:row>11</xdr:row>
      <xdr:rowOff>1770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62215D9-9AA4-4EEB-9B17-2BC9772552EB}"/>
            </a:ext>
          </a:extLst>
        </xdr:cNvPr>
        <xdr:cNvSpPr/>
      </xdr:nvSpPr>
      <xdr:spPr>
        <a:xfrm>
          <a:off x="11102759" y="762403"/>
          <a:ext cx="2778893" cy="1243758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0" baseline="0">
              <a:solidFill>
                <a:sysClr val="windowText" lastClr="000000"/>
              </a:solidFill>
            </a:rPr>
            <a:t>Average Sleep Quality</a:t>
          </a:r>
          <a:endParaRPr lang="en-US" sz="3600" b="1" baseline="0">
            <a:solidFill>
              <a:sysClr val="windowText" lastClr="000000"/>
            </a:solidFill>
          </a:endParaRPr>
        </a:p>
        <a:p>
          <a:pPr algn="ctr"/>
          <a:r>
            <a:rPr lang="en-US" sz="3600" b="0" baseline="0">
              <a:solidFill>
                <a:sysClr val="windowText" lastClr="000000"/>
              </a:solidFill>
            </a:rPr>
            <a:t>82%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279158</xdr:colOff>
      <xdr:row>11</xdr:row>
      <xdr:rowOff>171757</xdr:rowOff>
    </xdr:from>
    <xdr:to>
      <xdr:col>27</xdr:col>
      <xdr:colOff>308838</xdr:colOff>
      <xdr:row>29</xdr:row>
      <xdr:rowOff>61452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B78A99-F304-4D0D-A6DA-03A362442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337217</xdr:colOff>
      <xdr:row>30</xdr:row>
      <xdr:rowOff>128992</xdr:rowOff>
    </xdr:from>
    <xdr:to>
      <xdr:col>16</xdr:col>
      <xdr:colOff>25012</xdr:colOff>
      <xdr:row>51</xdr:row>
      <xdr:rowOff>23414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C286F69-009D-4B9E-9CF6-BA9A05123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285398</xdr:colOff>
      <xdr:row>30</xdr:row>
      <xdr:rowOff>117244</xdr:rowOff>
    </xdr:from>
    <xdr:to>
      <xdr:col>27</xdr:col>
      <xdr:colOff>296546</xdr:colOff>
      <xdr:row>51</xdr:row>
      <xdr:rowOff>11490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1937460-B788-4E16-9826-762036A93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496956</xdr:colOff>
      <xdr:row>4</xdr:row>
      <xdr:rowOff>20778</xdr:rowOff>
    </xdr:from>
    <xdr:to>
      <xdr:col>27</xdr:col>
      <xdr:colOff>308836</xdr:colOff>
      <xdr:row>11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7EEBB5F6-03FC-4541-AD3A-DF113B03F6D5}"/>
            </a:ext>
          </a:extLst>
        </xdr:cNvPr>
        <xdr:cNvSpPr/>
      </xdr:nvSpPr>
      <xdr:spPr>
        <a:xfrm>
          <a:off x="13981043" y="749648"/>
          <a:ext cx="2876445" cy="12547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 u="sng">
              <a:solidFill>
                <a:sysClr val="windowText" lastClr="000000"/>
              </a:solidFill>
            </a:rPr>
            <a:t>Sleep</a:t>
          </a:r>
          <a:r>
            <a:rPr lang="en-US" sz="1800" b="0" u="sng" baseline="0">
              <a:solidFill>
                <a:sysClr val="windowText" lastClr="000000"/>
              </a:solidFill>
            </a:rPr>
            <a:t> Notes Associated with Low Sleep Quality</a:t>
          </a:r>
        </a:p>
        <a:p>
          <a:pPr algn="ctr"/>
          <a:r>
            <a:rPr lang="en-US" sz="1800" baseline="0">
              <a:solidFill>
                <a:sysClr val="windowText" lastClr="000000"/>
              </a:solidFill>
            </a:rPr>
            <a:t> Stressful Day | Ate Late</a:t>
          </a:r>
        </a:p>
      </xdr:txBody>
    </xdr:sp>
    <xdr:clientData/>
  </xdr:twoCellAnchor>
  <xdr:twoCellAnchor>
    <xdr:from>
      <xdr:col>9</xdr:col>
      <xdr:colOff>226845</xdr:colOff>
      <xdr:row>0</xdr:row>
      <xdr:rowOff>86030</xdr:rowOff>
    </xdr:from>
    <xdr:to>
      <xdr:col>23</xdr:col>
      <xdr:colOff>98323</xdr:colOff>
      <xdr:row>3</xdr:row>
      <xdr:rowOff>73742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0DEF97F-A9B0-40C8-8167-9E4FE9EF6FC9}"/>
            </a:ext>
          </a:extLst>
        </xdr:cNvPr>
        <xdr:cNvSpPr txBox="1"/>
      </xdr:nvSpPr>
      <xdr:spPr>
        <a:xfrm>
          <a:off x="5757490" y="86030"/>
          <a:ext cx="8474704" cy="5407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 b="1"/>
            <a:t>SLEEP QUALITY ANALYSIS INSIGHTS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2</xdr:row>
      <xdr:rowOff>53340</xdr:rowOff>
    </xdr:from>
    <xdr:to>
      <xdr:col>10</xdr:col>
      <xdr:colOff>152400</xdr:colOff>
      <xdr:row>17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A9343-38E8-9474-CF0C-CEA493B25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</xdr:row>
      <xdr:rowOff>144780</xdr:rowOff>
    </xdr:from>
    <xdr:to>
      <xdr:col>10</xdr:col>
      <xdr:colOff>571500</xdr:colOff>
      <xdr:row>17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508000-6B12-D3C2-3209-AC42FAEDF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914400</xdr:colOff>
      <xdr:row>7</xdr:row>
      <xdr:rowOff>60960</xdr:rowOff>
    </xdr:from>
    <xdr:to>
      <xdr:col>8</xdr:col>
      <xdr:colOff>342900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38052D-F73F-F779-1303-CCB34FC5F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esticks" refreshedDate="45488.87559502315" createdVersion="8" refreshedVersion="8" minRefreshableVersion="3" recordCount="25" xr:uid="{B616872D-478C-4C2A-9C16-DB81D8CD496A}">
  <cacheSource type="worksheet">
    <worksheetSource ref="A1:H26" sheet="Analysis"/>
  </cacheSource>
  <cacheFields count="8">
    <cacheField name="Start Timestamp" numFmtId="164">
      <sharedItems containsSemiMixedTypes="0" containsNonDate="0" containsDate="1" containsString="0" minDate="2015-01-01T22:12:10" maxDate="2015-01-31T00:13:46"/>
    </cacheField>
    <cacheField name="End Timestamp" numFmtId="164">
      <sharedItems containsSemiMixedTypes="0" containsNonDate="0" containsDate="1" containsString="0" minDate="2015-01-02T04:56:35" maxDate="2015-01-31T08:17:30"/>
    </cacheField>
    <cacheField name="Sleep quality" numFmtId="9">
      <sharedItems containsSemiMixedTypes="0" containsString="0" containsNumber="1" minValue="0.57999999999999996" maxValue="1"/>
    </cacheField>
    <cacheField name="Time in bed" numFmtId="20">
      <sharedItems containsDate="1" containsMixedTypes="1" minDate="1899-12-30T06:44:00" maxDate="1899-12-30T09:19:00"/>
    </cacheField>
    <cacheField name="Wake-Up Emotions" numFmtId="0">
      <sharedItems/>
    </cacheField>
    <cacheField name="Sleep Notes" numFmtId="0">
      <sharedItems count="8">
        <s v="Drank coffee:Drank tea"/>
        <s v="Ate late:Drank coffee"/>
        <s v="Drank coffee:Drank tea:Worked out"/>
        <s v="Drank tea:Worked out"/>
        <s v="Drank coffee:Drank tea:Stressful day"/>
        <s v="Drank tea"/>
        <s v="Drank coffee"/>
        <s v="Stressful day" u="1"/>
      </sharedItems>
    </cacheField>
    <cacheField name="Heart rate" numFmtId="0">
      <sharedItems containsSemiMixedTypes="0" containsString="0" containsNumber="1" containsInteger="1" minValue="53" maxValue="94"/>
    </cacheField>
    <cacheField name="Sleep Quality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esticks" refreshedDate="45559.489350000003" createdVersion="8" refreshedVersion="8" minRefreshableVersion="3" recordCount="25" xr:uid="{8CC61862-30F4-43EF-BD43-E4C34ED1130B}">
  <cacheSource type="worksheet">
    <worksheetSource ref="A1:H26" sheet="Analysis"/>
  </cacheSource>
  <cacheFields count="8">
    <cacheField name="Start Timestamp" numFmtId="164">
      <sharedItems containsSemiMixedTypes="0" containsNonDate="0" containsDate="1" containsString="0" minDate="2015-01-01T22:12:10" maxDate="2015-01-31T00:13:46"/>
    </cacheField>
    <cacheField name="End Timestamp" numFmtId="164">
      <sharedItems containsSemiMixedTypes="0" containsNonDate="0" containsDate="1" containsString="0" minDate="2015-01-02T04:56:35" maxDate="2015-01-31T08:17:30"/>
    </cacheField>
    <cacheField name="Sleep quality" numFmtId="9">
      <sharedItems containsSemiMixedTypes="0" containsString="0" containsNumber="1" minValue="0.57999999999999996" maxValue="1"/>
    </cacheField>
    <cacheField name="Time in bed" numFmtId="20">
      <sharedItems containsNonDate="0" containsDate="1" containsMixedTypes="1" minDate="1899-12-30T06:44:00" maxDate="1899-12-30T09:19:00"/>
    </cacheField>
    <cacheField name="Wake-Up Emotions" numFmtId="0">
      <sharedItems/>
    </cacheField>
    <cacheField name="Sleep Notes" numFmtId="0">
      <sharedItems/>
    </cacheField>
    <cacheField name="Heart rate" numFmtId="0">
      <sharedItems containsSemiMixedTypes="0" containsString="0" containsNumber="1" containsInteger="1" minValue="53" maxValue="94"/>
    </cacheField>
    <cacheField name="Sleep Quality Type" numFmtId="0">
      <sharedItems count="5">
        <s v="Below Normal"/>
        <s v="Normal"/>
        <s v="Ideal"/>
        <s v="Optimal"/>
        <s v="Poo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esticks" refreshedDate="45559.489471759262" createdVersion="8" refreshedVersion="8" minRefreshableVersion="3" recordCount="25" xr:uid="{95A1A9A9-51E3-4CD6-BA9C-CB1AF4AA895C}">
  <cacheSource type="worksheet">
    <worksheetSource ref="G1:H26" sheet="Analysis"/>
  </cacheSource>
  <cacheFields count="2">
    <cacheField name="Heart rate" numFmtId="0">
      <sharedItems containsSemiMixedTypes="0" containsString="0" containsNumber="1" containsInteger="1" minValue="53" maxValue="94"/>
    </cacheField>
    <cacheField name="Sleep Quality Type" numFmtId="0">
      <sharedItems count="5">
        <s v="Below Normal"/>
        <s v="Normal"/>
        <s v="Ideal"/>
        <s v="Optimal"/>
        <s v="Poo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esticks" refreshedDate="45559.489573726853" createdVersion="8" refreshedVersion="8" minRefreshableVersion="3" recordCount="25" xr:uid="{822755B2-4844-493F-9AC4-D58EF59D9EA2}">
  <cacheSource type="worksheet">
    <worksheetSource ref="A1:H26" sheet="Analysis"/>
  </cacheSource>
  <cacheFields count="8">
    <cacheField name="Start Timestamp" numFmtId="164">
      <sharedItems containsSemiMixedTypes="0" containsNonDate="0" containsDate="1" containsString="0" minDate="2014-12-30T21:17:50" maxDate="2015-01-31T00:13:46" count="26">
        <d v="2015-01-01T22:12:10"/>
        <d v="2015-01-03T00:34:57"/>
        <d v="2015-01-04T21:34:44"/>
        <d v="2015-01-05T21:32:25"/>
        <d v="2015-01-06T21:24:56"/>
        <d v="2015-01-07T20:59:58"/>
        <d v="2015-01-08T22:58:18"/>
        <d v="2015-01-09T22:27:58"/>
        <d v="2015-01-10T22:38:24"/>
        <d v="2015-01-11T22:12:07"/>
        <d v="2015-01-12T21:01:46"/>
        <d v="2015-01-13T22:14:29"/>
        <d v="2015-01-14T21:48:26"/>
        <d v="2015-01-15T21:32:07"/>
        <d v="2015-01-17T02:11:57"/>
        <d v="2015-01-17T23:55:16"/>
        <d v="2015-01-18T21:51:53"/>
        <d v="2015-01-19T21:45:19"/>
        <d v="2015-01-20T21:42:37"/>
        <d v="2015-01-21T22:34:35"/>
        <d v="2015-01-25T20:55:02"/>
        <d v="2015-01-26T22:36:21"/>
        <d v="2015-01-28T21:43:16"/>
        <d v="2015-01-29T22:23:40"/>
        <d v="2015-01-31T00:13:46"/>
        <d v="2014-12-30T21:17:50" u="1"/>
      </sharedItems>
    </cacheField>
    <cacheField name="End Timestamp" numFmtId="164">
      <sharedItems containsSemiMixedTypes="0" containsNonDate="0" containsDate="1" containsString="0" minDate="2015-01-02T04:56:35" maxDate="2015-01-31T08:17:30"/>
    </cacheField>
    <cacheField name="Sleep quality" numFmtId="9">
      <sharedItems containsSemiMixedTypes="0" containsString="0" containsNumber="1" minValue="0.57999999999999996" maxValue="1"/>
    </cacheField>
    <cacheField name="Time in bed" numFmtId="20">
      <sharedItems containsNonDate="0" containsDate="1" containsMixedTypes="1" minDate="1899-12-30T06:44:00" maxDate="1899-12-30T09:19:00"/>
    </cacheField>
    <cacheField name="Wake-Up Emotions" numFmtId="0">
      <sharedItems count="2">
        <s v="Happy"/>
        <s v="Not Happy"/>
      </sharedItems>
    </cacheField>
    <cacheField name="Sleep Notes" numFmtId="0">
      <sharedItems/>
    </cacheField>
    <cacheField name="Heart rate" numFmtId="0">
      <sharedItems containsSemiMixedTypes="0" containsString="0" containsNumber="1" containsInteger="1" minValue="53" maxValue="94"/>
    </cacheField>
    <cacheField name="Sleep Quality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d v="2015-01-01T22:12:10"/>
    <d v="2015-01-02T04:56:35"/>
    <n v="0.72"/>
    <d v="1899-12-30T06:44:00"/>
    <s v="Happy"/>
    <x v="0"/>
    <n v="68"/>
    <s v="Below Normal"/>
  </r>
  <r>
    <d v="2015-01-03T00:34:57"/>
    <d v="2015-01-03T07:47:23"/>
    <n v="0.83"/>
    <d v="1899-12-30T07:12:00"/>
    <s v="Happy"/>
    <x v="0"/>
    <n v="60"/>
    <s v="Below Normal"/>
  </r>
  <r>
    <d v="2015-01-04T21:34:44"/>
    <d v="2015-01-05T04:53:34"/>
    <n v="0.78"/>
    <d v="1899-12-30T07:18:00"/>
    <s v="Happy"/>
    <x v="1"/>
    <n v="57"/>
    <s v="Below Normal"/>
  </r>
  <r>
    <d v="2015-01-05T21:32:25"/>
    <d v="2015-01-06T05:00:03"/>
    <n v="0.69"/>
    <d v="1899-12-30T07:27:00"/>
    <s v="Happy"/>
    <x v="2"/>
    <n v="56"/>
    <s v="Below Normal"/>
  </r>
  <r>
    <d v="2015-01-06T21:24:56"/>
    <d v="2015-01-07T05:00:02"/>
    <n v="0.74"/>
    <d v="1899-12-30T07:35:00"/>
    <s v="Not Happy"/>
    <x v="3"/>
    <n v="64"/>
    <s v="Below Normal"/>
  </r>
  <r>
    <d v="2015-01-07T20:59:58"/>
    <d v="2015-01-08T06:19:20"/>
    <n v="0.81"/>
    <d v="1899-12-30T09:19:00"/>
    <s v="Happy"/>
    <x v="4"/>
    <n v="62"/>
    <s v="Below Normal"/>
  </r>
  <r>
    <d v="2015-01-08T22:58:18"/>
    <d v="2015-01-09T06:14:58"/>
    <n v="0.88"/>
    <d v="1899-12-30T07:16:00"/>
    <s v="Happy"/>
    <x v="0"/>
    <n v="58"/>
    <s v="Normal"/>
  </r>
  <r>
    <d v="2015-01-09T22:27:58"/>
    <d v="2015-01-10T07:29:00"/>
    <n v="0.77"/>
    <d v="1899-12-30T09:01:00"/>
    <s v="Not Happy"/>
    <x v="0"/>
    <n v="65"/>
    <s v="Below Normal"/>
  </r>
  <r>
    <d v="2015-01-10T22:38:24"/>
    <d v="2015-01-11T07:28:59"/>
    <n v="0.89"/>
    <d v="1899-12-30T08:50:00"/>
    <s v="Not Happy"/>
    <x v="0"/>
    <n v="65"/>
    <s v="Normal"/>
  </r>
  <r>
    <d v="2015-01-11T22:12:07"/>
    <d v="2015-01-12T06:20:29"/>
    <n v="0.78"/>
    <d v="1899-12-30T08:08:00"/>
    <s v="Happy"/>
    <x v="5"/>
    <n v="53"/>
    <s v="Below Normal"/>
  </r>
  <r>
    <d v="2015-01-12T21:01:46"/>
    <d v="2015-01-13T06:13:23"/>
    <n v="1"/>
    <d v="1899-12-30T09:11:00"/>
    <s v="Happy"/>
    <x v="3"/>
    <n v="65"/>
    <s v="Ideal"/>
  </r>
  <r>
    <d v="2015-01-13T22:14:29"/>
    <d v="2015-01-14T06:20:33"/>
    <n v="1"/>
    <d v="1899-12-30T08:06:00"/>
    <s v="Happy"/>
    <x v="0"/>
    <n v="55"/>
    <s v="Ideal"/>
  </r>
  <r>
    <d v="2015-01-14T21:48:26"/>
    <d v="2015-01-15T05:02:05"/>
    <n v="0.88"/>
    <d v="1899-12-30T07:13:00"/>
    <s v="Happy"/>
    <x v="2"/>
    <n v="60"/>
    <s v="Normal"/>
  </r>
  <r>
    <d v="2015-01-15T21:32:07"/>
    <d v="2015-01-16T04:54:42"/>
    <n v="0.87"/>
    <d v="1899-12-30T07:22:00"/>
    <s v="Happy"/>
    <x v="5"/>
    <n v="60"/>
    <s v="Normal"/>
  </r>
  <r>
    <d v="2015-01-17T02:11:57"/>
    <d v="2015-01-17T09:03:37"/>
    <n v="0.83"/>
    <d v="1899-12-30T06:51:00"/>
    <s v="Happy"/>
    <x v="0"/>
    <n v="94"/>
    <s v="Below Normal"/>
  </r>
  <r>
    <d v="2015-01-17T23:55:16"/>
    <d v="2015-01-18T07:47:15"/>
    <n v="0.93"/>
    <d v="1899-12-30T07:51:00"/>
    <s v="Happy"/>
    <x v="0"/>
    <n v="57"/>
    <s v="Optimal"/>
  </r>
  <r>
    <d v="2015-01-18T21:51:53"/>
    <d v="2015-01-19T05:04:18"/>
    <n v="0.57999999999999996"/>
    <d v="1899-12-30T07:12:00"/>
    <s v="Happy"/>
    <x v="6"/>
    <n v="67"/>
    <s v="Below Normal"/>
  </r>
  <r>
    <d v="2015-01-19T21:45:19"/>
    <d v="2015-01-20T05:45:37"/>
    <n v="0.75"/>
    <s v="8:00"/>
    <s v="Not Happy"/>
    <x v="2"/>
    <n v="54"/>
    <s v="Below Normal"/>
  </r>
  <r>
    <d v="2015-01-20T21:42:37"/>
    <d v="2015-01-21T05:45:22"/>
    <n v="0.8"/>
    <d v="1899-12-30T08:02:00"/>
    <s v="Not Happy"/>
    <x v="2"/>
    <n v="60"/>
    <s v="Below Normal"/>
  </r>
  <r>
    <d v="2015-01-21T22:34:35"/>
    <d v="2015-01-22T06:17:22"/>
    <n v="0.87"/>
    <d v="1899-12-30T07:42:00"/>
    <s v="Happy"/>
    <x v="2"/>
    <n v="75"/>
    <s v="Normal"/>
  </r>
  <r>
    <d v="2015-01-25T20:55:02"/>
    <d v="2015-01-26T06:14:59"/>
    <n v="0.87"/>
    <d v="1899-12-30T09:19:00"/>
    <s v="Happy"/>
    <x v="6"/>
    <n v="58"/>
    <s v="Normal"/>
  </r>
  <r>
    <d v="2015-01-26T22:36:21"/>
    <d v="2015-01-27T06:11:49"/>
    <n v="0.83"/>
    <d v="1899-12-30T07:35:00"/>
    <s v="Not Happy"/>
    <x v="4"/>
    <n v="66"/>
    <s v="Below Normal"/>
  </r>
  <r>
    <d v="2015-01-28T21:43:16"/>
    <d v="2015-01-29T05:20:42"/>
    <n v="0.76"/>
    <d v="1899-12-30T07:37:00"/>
    <s v="Happy"/>
    <x v="4"/>
    <n v="57"/>
    <s v="Below Normal"/>
  </r>
  <r>
    <d v="2015-01-29T22:23:40"/>
    <d v="2015-01-30T05:29:11"/>
    <n v="0.67"/>
    <d v="1899-12-30T07:05:00"/>
    <s v="Happy"/>
    <x v="2"/>
    <n v="63"/>
    <s v="Below Normal"/>
  </r>
  <r>
    <d v="2015-01-31T00:13:46"/>
    <d v="2015-01-31T08:17:30"/>
    <n v="0.93"/>
    <d v="1899-12-30T08:03:00"/>
    <s v="Happy"/>
    <x v="4"/>
    <n v="62"/>
    <s v="Optimal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d v="2015-01-01T22:12:10"/>
    <d v="2015-01-02T04:56:35"/>
    <n v="0.72"/>
    <d v="1899-12-30T06:44:00"/>
    <s v="Happy"/>
    <s v="Drank coffee:Drank tea"/>
    <n v="68"/>
    <x v="0"/>
  </r>
  <r>
    <d v="2015-01-03T00:34:57"/>
    <d v="2015-01-03T07:47:23"/>
    <n v="0.83"/>
    <d v="1899-12-30T07:12:00"/>
    <s v="Happy"/>
    <s v="Drank coffee:Drank tea"/>
    <n v="60"/>
    <x v="0"/>
  </r>
  <r>
    <d v="2015-01-04T21:34:44"/>
    <d v="2015-01-05T04:53:34"/>
    <n v="0.78"/>
    <d v="1899-12-30T07:18:00"/>
    <s v="Happy"/>
    <s v="Ate late:Drank coffee"/>
    <n v="57"/>
    <x v="0"/>
  </r>
  <r>
    <d v="2015-01-05T21:32:25"/>
    <d v="2015-01-06T05:00:03"/>
    <n v="0.69"/>
    <d v="1899-12-30T07:27:00"/>
    <s v="Happy"/>
    <s v="Drank coffee:Drank tea:Worked out"/>
    <n v="56"/>
    <x v="0"/>
  </r>
  <r>
    <d v="2015-01-06T21:24:56"/>
    <d v="2015-01-07T05:00:02"/>
    <n v="0.74"/>
    <d v="1899-12-30T07:35:00"/>
    <s v="Not Happy"/>
    <s v="Drank tea:Worked out"/>
    <n v="64"/>
    <x v="0"/>
  </r>
  <r>
    <d v="2015-01-07T20:59:58"/>
    <d v="2015-01-08T06:19:20"/>
    <n v="0.81"/>
    <d v="1899-12-30T09:19:00"/>
    <s v="Happy"/>
    <s v="Drank coffee:Drank tea:Stressful day"/>
    <n v="62"/>
    <x v="0"/>
  </r>
  <r>
    <d v="2015-01-08T22:58:18"/>
    <d v="2015-01-09T06:14:58"/>
    <n v="0.88"/>
    <d v="1899-12-30T07:16:00"/>
    <s v="Happy"/>
    <s v="Drank coffee:Drank tea"/>
    <n v="58"/>
    <x v="1"/>
  </r>
  <r>
    <d v="2015-01-09T22:27:58"/>
    <d v="2015-01-10T07:29:00"/>
    <n v="0.77"/>
    <d v="1899-12-30T09:01:00"/>
    <s v="Not Happy"/>
    <s v="Drank coffee:Drank tea"/>
    <n v="65"/>
    <x v="0"/>
  </r>
  <r>
    <d v="2015-01-10T22:38:24"/>
    <d v="2015-01-11T07:28:59"/>
    <n v="0.89"/>
    <d v="1899-12-30T08:50:00"/>
    <s v="Not Happy"/>
    <s v="Drank coffee:Drank tea"/>
    <n v="65"/>
    <x v="1"/>
  </r>
  <r>
    <d v="2015-01-11T22:12:07"/>
    <d v="2015-01-12T06:20:29"/>
    <n v="0.78"/>
    <d v="1899-12-30T08:08:00"/>
    <s v="Happy"/>
    <s v="Drank tea"/>
    <n v="53"/>
    <x v="0"/>
  </r>
  <r>
    <d v="2015-01-12T21:01:46"/>
    <d v="2015-01-13T06:13:23"/>
    <n v="1"/>
    <d v="1899-12-30T09:11:00"/>
    <s v="Happy"/>
    <s v="Drank tea:Worked out"/>
    <n v="65"/>
    <x v="2"/>
  </r>
  <r>
    <d v="2015-01-13T22:14:29"/>
    <d v="2015-01-14T06:20:33"/>
    <n v="1"/>
    <d v="1899-12-30T08:06:00"/>
    <s v="Happy"/>
    <s v="Drank coffee:Drank tea"/>
    <n v="55"/>
    <x v="2"/>
  </r>
  <r>
    <d v="2015-01-14T21:48:26"/>
    <d v="2015-01-15T05:02:05"/>
    <n v="0.88"/>
    <d v="1899-12-30T07:13:00"/>
    <s v="Happy"/>
    <s v="Drank coffee:Drank tea:Worked out"/>
    <n v="60"/>
    <x v="1"/>
  </r>
  <r>
    <d v="2015-01-15T21:32:07"/>
    <d v="2015-01-16T04:54:42"/>
    <n v="0.87"/>
    <d v="1899-12-30T07:22:00"/>
    <s v="Happy"/>
    <s v="Drank tea"/>
    <n v="60"/>
    <x v="1"/>
  </r>
  <r>
    <d v="2015-01-17T02:11:57"/>
    <d v="2015-01-17T09:03:37"/>
    <n v="0.83"/>
    <d v="1899-12-30T06:51:00"/>
    <s v="Happy"/>
    <s v="Drank coffee:Drank tea"/>
    <n v="94"/>
    <x v="0"/>
  </r>
  <r>
    <d v="2015-01-17T23:55:16"/>
    <d v="2015-01-18T07:47:15"/>
    <n v="0.93"/>
    <d v="1899-12-30T07:51:00"/>
    <s v="Happy"/>
    <s v="Drank coffee:Drank tea"/>
    <n v="57"/>
    <x v="3"/>
  </r>
  <r>
    <d v="2015-01-18T21:51:53"/>
    <d v="2015-01-19T05:04:18"/>
    <n v="0.57999999999999996"/>
    <d v="1899-12-30T07:12:00"/>
    <s v="Happy"/>
    <s v="Drank coffee"/>
    <n v="67"/>
    <x v="0"/>
  </r>
  <r>
    <d v="2015-01-19T21:45:19"/>
    <d v="2015-01-20T05:45:37"/>
    <n v="0.75"/>
    <s v="8:00"/>
    <s v="Not Happy"/>
    <s v="Drank coffee:Drank tea:Worked out"/>
    <n v="54"/>
    <x v="0"/>
  </r>
  <r>
    <d v="2015-01-20T21:42:37"/>
    <d v="2015-01-21T05:45:22"/>
    <n v="0.8"/>
    <d v="1899-12-30T08:02:00"/>
    <s v="Not Happy"/>
    <s v="Drank coffee:Drank tea:Worked out"/>
    <n v="60"/>
    <x v="0"/>
  </r>
  <r>
    <d v="2015-01-21T22:34:35"/>
    <d v="2015-01-22T06:17:22"/>
    <n v="0.87"/>
    <d v="1899-12-30T07:42:00"/>
    <s v="Happy"/>
    <s v="Drank coffee:Drank tea:Worked out"/>
    <n v="75"/>
    <x v="1"/>
  </r>
  <r>
    <d v="2015-01-25T20:55:02"/>
    <d v="2015-01-26T06:14:59"/>
    <n v="0.87"/>
    <d v="1899-12-30T09:19:00"/>
    <s v="Happy"/>
    <s v="Drank coffee"/>
    <n v="58"/>
    <x v="1"/>
  </r>
  <r>
    <d v="2015-01-26T22:36:21"/>
    <d v="2015-01-27T06:11:49"/>
    <n v="0.83"/>
    <d v="1899-12-30T07:35:00"/>
    <s v="Not Happy"/>
    <s v="Drank coffee:Drank tea:Stressful day"/>
    <n v="66"/>
    <x v="0"/>
  </r>
  <r>
    <d v="2015-01-28T21:43:16"/>
    <d v="2015-01-29T05:20:42"/>
    <n v="0.76"/>
    <d v="1899-12-30T07:37:00"/>
    <s v="Happy"/>
    <s v="Drank coffee:Drank tea:Stressful day"/>
    <n v="57"/>
    <x v="0"/>
  </r>
  <r>
    <d v="2015-01-29T22:23:40"/>
    <d v="2015-01-30T05:29:11"/>
    <n v="0.67"/>
    <d v="1899-12-30T07:05:00"/>
    <s v="Happy"/>
    <s v="Drank coffee:Drank tea:Worked out"/>
    <n v="63"/>
    <x v="0"/>
  </r>
  <r>
    <d v="2015-01-31T00:13:46"/>
    <d v="2015-01-31T08:17:30"/>
    <n v="0.93"/>
    <d v="1899-12-30T08:03:00"/>
    <s v="Happy"/>
    <s v="Drank coffee:Drank tea:Stressful day"/>
    <n v="62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68"/>
    <x v="0"/>
  </r>
  <r>
    <n v="60"/>
    <x v="0"/>
  </r>
  <r>
    <n v="57"/>
    <x v="0"/>
  </r>
  <r>
    <n v="56"/>
    <x v="0"/>
  </r>
  <r>
    <n v="64"/>
    <x v="0"/>
  </r>
  <r>
    <n v="62"/>
    <x v="0"/>
  </r>
  <r>
    <n v="58"/>
    <x v="1"/>
  </r>
  <r>
    <n v="65"/>
    <x v="0"/>
  </r>
  <r>
    <n v="65"/>
    <x v="1"/>
  </r>
  <r>
    <n v="53"/>
    <x v="0"/>
  </r>
  <r>
    <n v="65"/>
    <x v="2"/>
  </r>
  <r>
    <n v="55"/>
    <x v="2"/>
  </r>
  <r>
    <n v="60"/>
    <x v="1"/>
  </r>
  <r>
    <n v="60"/>
    <x v="1"/>
  </r>
  <r>
    <n v="94"/>
    <x v="0"/>
  </r>
  <r>
    <n v="57"/>
    <x v="3"/>
  </r>
  <r>
    <n v="67"/>
    <x v="0"/>
  </r>
  <r>
    <n v="54"/>
    <x v="0"/>
  </r>
  <r>
    <n v="60"/>
    <x v="0"/>
  </r>
  <r>
    <n v="75"/>
    <x v="1"/>
  </r>
  <r>
    <n v="58"/>
    <x v="1"/>
  </r>
  <r>
    <n v="66"/>
    <x v="0"/>
  </r>
  <r>
    <n v="57"/>
    <x v="0"/>
  </r>
  <r>
    <n v="63"/>
    <x v="0"/>
  </r>
  <r>
    <n v="62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d v="2015-01-02T04:56:35"/>
    <n v="0.72"/>
    <d v="1899-12-30T06:44:00"/>
    <x v="0"/>
    <s v="Drank coffee:Drank tea"/>
    <n v="68"/>
    <s v="Below Normal"/>
  </r>
  <r>
    <x v="1"/>
    <d v="2015-01-03T07:47:23"/>
    <n v="0.83"/>
    <d v="1899-12-30T07:12:00"/>
    <x v="0"/>
    <s v="Drank coffee:Drank tea"/>
    <n v="60"/>
    <s v="Below Normal"/>
  </r>
  <r>
    <x v="2"/>
    <d v="2015-01-05T04:53:34"/>
    <n v="0.78"/>
    <d v="1899-12-30T07:18:00"/>
    <x v="0"/>
    <s v="Ate late:Drank coffee"/>
    <n v="57"/>
    <s v="Below Normal"/>
  </r>
  <r>
    <x v="3"/>
    <d v="2015-01-06T05:00:03"/>
    <n v="0.69"/>
    <d v="1899-12-30T07:27:00"/>
    <x v="0"/>
    <s v="Drank coffee:Drank tea:Worked out"/>
    <n v="56"/>
    <s v="Below Normal"/>
  </r>
  <r>
    <x v="4"/>
    <d v="2015-01-07T05:00:02"/>
    <n v="0.74"/>
    <d v="1899-12-30T07:35:00"/>
    <x v="1"/>
    <s v="Drank tea:Worked out"/>
    <n v="64"/>
    <s v="Below Normal"/>
  </r>
  <r>
    <x v="5"/>
    <d v="2015-01-08T06:19:20"/>
    <n v="0.81"/>
    <d v="1899-12-30T09:19:00"/>
    <x v="0"/>
    <s v="Drank coffee:Drank tea:Stressful day"/>
    <n v="62"/>
    <s v="Below Normal"/>
  </r>
  <r>
    <x v="6"/>
    <d v="2015-01-09T06:14:58"/>
    <n v="0.88"/>
    <d v="1899-12-30T07:16:00"/>
    <x v="0"/>
    <s v="Drank coffee:Drank tea"/>
    <n v="58"/>
    <s v="Normal"/>
  </r>
  <r>
    <x v="7"/>
    <d v="2015-01-10T07:29:00"/>
    <n v="0.77"/>
    <d v="1899-12-30T09:01:00"/>
    <x v="1"/>
    <s v="Drank coffee:Drank tea"/>
    <n v="65"/>
    <s v="Below Normal"/>
  </r>
  <r>
    <x v="8"/>
    <d v="2015-01-11T07:28:59"/>
    <n v="0.89"/>
    <d v="1899-12-30T08:50:00"/>
    <x v="1"/>
    <s v="Drank coffee:Drank tea"/>
    <n v="65"/>
    <s v="Normal"/>
  </r>
  <r>
    <x v="9"/>
    <d v="2015-01-12T06:20:29"/>
    <n v="0.78"/>
    <d v="1899-12-30T08:08:00"/>
    <x v="0"/>
    <s v="Drank tea"/>
    <n v="53"/>
    <s v="Below Normal"/>
  </r>
  <r>
    <x v="10"/>
    <d v="2015-01-13T06:13:23"/>
    <n v="1"/>
    <d v="1899-12-30T09:11:00"/>
    <x v="0"/>
    <s v="Drank tea:Worked out"/>
    <n v="65"/>
    <s v="Ideal"/>
  </r>
  <r>
    <x v="11"/>
    <d v="2015-01-14T06:20:33"/>
    <n v="1"/>
    <d v="1899-12-30T08:06:00"/>
    <x v="0"/>
    <s v="Drank coffee:Drank tea"/>
    <n v="55"/>
    <s v="Ideal"/>
  </r>
  <r>
    <x v="12"/>
    <d v="2015-01-15T05:02:05"/>
    <n v="0.88"/>
    <d v="1899-12-30T07:13:00"/>
    <x v="0"/>
    <s v="Drank coffee:Drank tea:Worked out"/>
    <n v="60"/>
    <s v="Normal"/>
  </r>
  <r>
    <x v="13"/>
    <d v="2015-01-16T04:54:42"/>
    <n v="0.87"/>
    <d v="1899-12-30T07:22:00"/>
    <x v="0"/>
    <s v="Drank tea"/>
    <n v="60"/>
    <s v="Normal"/>
  </r>
  <r>
    <x v="14"/>
    <d v="2015-01-17T09:03:37"/>
    <n v="0.83"/>
    <d v="1899-12-30T06:51:00"/>
    <x v="0"/>
    <s v="Drank coffee:Drank tea"/>
    <n v="94"/>
    <s v="Below Normal"/>
  </r>
  <r>
    <x v="15"/>
    <d v="2015-01-18T07:47:15"/>
    <n v="0.93"/>
    <d v="1899-12-30T07:51:00"/>
    <x v="0"/>
    <s v="Drank coffee:Drank tea"/>
    <n v="57"/>
    <s v="Optimal"/>
  </r>
  <r>
    <x v="16"/>
    <d v="2015-01-19T05:04:18"/>
    <n v="0.57999999999999996"/>
    <d v="1899-12-30T07:12:00"/>
    <x v="0"/>
    <s v="Drank coffee"/>
    <n v="67"/>
    <s v="Below Normal"/>
  </r>
  <r>
    <x v="17"/>
    <d v="2015-01-20T05:45:37"/>
    <n v="0.75"/>
    <s v="8:00"/>
    <x v="1"/>
    <s v="Drank coffee:Drank tea:Worked out"/>
    <n v="54"/>
    <s v="Below Normal"/>
  </r>
  <r>
    <x v="18"/>
    <d v="2015-01-21T05:45:22"/>
    <n v="0.8"/>
    <d v="1899-12-30T08:02:00"/>
    <x v="1"/>
    <s v="Drank coffee:Drank tea:Worked out"/>
    <n v="60"/>
    <s v="Below Normal"/>
  </r>
  <r>
    <x v="19"/>
    <d v="2015-01-22T06:17:22"/>
    <n v="0.87"/>
    <d v="1899-12-30T07:42:00"/>
    <x v="0"/>
    <s v="Drank coffee:Drank tea:Worked out"/>
    <n v="75"/>
    <s v="Normal"/>
  </r>
  <r>
    <x v="20"/>
    <d v="2015-01-26T06:14:59"/>
    <n v="0.87"/>
    <d v="1899-12-30T09:19:00"/>
    <x v="0"/>
    <s v="Drank coffee"/>
    <n v="58"/>
    <s v="Normal"/>
  </r>
  <r>
    <x v="21"/>
    <d v="2015-01-27T06:11:49"/>
    <n v="0.83"/>
    <d v="1899-12-30T07:35:00"/>
    <x v="1"/>
    <s v="Drank coffee:Drank tea:Stressful day"/>
    <n v="66"/>
    <s v="Below Normal"/>
  </r>
  <r>
    <x v="22"/>
    <d v="2015-01-29T05:20:42"/>
    <n v="0.76"/>
    <d v="1899-12-30T07:37:00"/>
    <x v="0"/>
    <s v="Drank coffee:Drank tea:Stressful day"/>
    <n v="57"/>
    <s v="Below Normal"/>
  </r>
  <r>
    <x v="23"/>
    <d v="2015-01-30T05:29:11"/>
    <n v="0.67"/>
    <d v="1899-12-30T07:05:00"/>
    <x v="0"/>
    <s v="Drank coffee:Drank tea:Worked out"/>
    <n v="63"/>
    <s v="Below Normal"/>
  </r>
  <r>
    <x v="24"/>
    <d v="2015-01-31T08:17:30"/>
    <n v="0.93"/>
    <d v="1899-12-30T08:03:00"/>
    <x v="0"/>
    <s v="Drank coffee:Drank tea:Stressful day"/>
    <n v="62"/>
    <s v="Optim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1997E2-A187-42CA-B3B4-CCB52A61F3F7}" name="PivotTable18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 rowHeaderCaption="Sleep Quality Type">
  <location ref="A3:B8" firstHeaderRow="1" firstDataRow="1" firstDataCol="1"/>
  <pivotFields count="8">
    <pivotField numFmtId="164" showAll="0"/>
    <pivotField numFmtId="164" showAll="0"/>
    <pivotField numFmtId="9" showAll="0"/>
    <pivotField showAll="0"/>
    <pivotField showAll="0"/>
    <pivotField showAll="0"/>
    <pivotField showAll="0"/>
    <pivotField axis="axisRow" dataField="1" showAll="0">
      <items count="6">
        <item x="0"/>
        <item x="2"/>
        <item x="1"/>
        <item x="3"/>
        <item m="1" x="4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leep Quality Type" fld="7" subtotal="count" baseField="0" baseItem="0"/>
  </dataFields>
  <chartFormats count="3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6BA97D-E2BB-4840-89AA-BCAFDFCD35A2}" name="PivotTable26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Sleep Qualiity Type">
  <location ref="A3:B8" firstHeaderRow="1" firstDataRow="1" firstDataCol="1"/>
  <pivotFields count="2">
    <pivotField dataField="1" showAll="0"/>
    <pivotField axis="axisRow" showAll="0" sortType="ascending">
      <items count="6">
        <item m="1" x="4"/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5">
    <i>
      <x v="1"/>
    </i>
    <i>
      <x v="3"/>
    </i>
    <i>
      <x v="2"/>
    </i>
    <i>
      <x v="4"/>
    </i>
    <i t="grand">
      <x/>
    </i>
  </rowItems>
  <colItems count="1">
    <i/>
  </colItems>
  <dataFields count="1">
    <dataField name="Average of Heart rate" fld="0" subtotal="average" baseField="1" baseItem="0"/>
  </dataFields>
  <formats count="1">
    <format dxfId="14">
      <pivotArea collapsedLevelsAreSubtotals="1" fieldPosition="0">
        <references count="1">
          <reference field="1" count="0"/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76079B-9741-48AF-AB94-52C9CB5F2E5E}" name="PivotTable28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Wake Up Emotions">
  <location ref="A3:B6" firstHeaderRow="1" firstDataRow="1" firstDataCol="1"/>
  <pivotFields count="8">
    <pivotField axis="axisRow" numFmtId="164" showAll="0">
      <items count="27">
        <item m="1"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umFmtId="164" showAll="0"/>
    <pivotField dataField="1" numFmtId="9" showAll="0"/>
    <pivotField showAll="0"/>
    <pivotField axis="axisRow" showAll="0" sortType="descending">
      <items count="3">
        <item sd="0" x="1"/>
        <item sd="0" x="0"/>
        <item t="default" sd="0"/>
      </items>
    </pivotField>
    <pivotField showAll="0"/>
    <pivotField showAll="0"/>
    <pivotField showAll="0"/>
  </pivotFields>
  <rowFields count="2">
    <field x="4"/>
    <field x="0"/>
  </rowFields>
  <rowItems count="3">
    <i>
      <x/>
    </i>
    <i>
      <x v="1"/>
    </i>
    <i t="grand">
      <x/>
    </i>
  </rowItems>
  <colItems count="1">
    <i/>
  </colItems>
  <dataFields count="1">
    <dataField name="Average of Sleep quality" fld="2" subtotal="average" baseField="0" baseItem="0"/>
  </dataFields>
  <formats count="2">
    <format dxfId="6">
      <pivotArea collapsedLevelsAreSubtotals="1" fieldPosition="0">
        <references count="1">
          <reference field="4" count="1">
            <x v="0"/>
          </reference>
        </references>
      </pivotArea>
    </format>
    <format dxfId="4">
      <pivotArea collapsedLevelsAreSubtotals="1" fieldPosition="0">
        <references count="1">
          <reference field="4" count="1">
            <x v="1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57B66E-C61C-4B62-BA18-903D6B386E64}" name="PivotTable30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leep Notes">
  <location ref="A3:B11" firstHeaderRow="1" firstDataRow="1" firstDataCol="1"/>
  <pivotFields count="8">
    <pivotField numFmtId="164" showAll="0"/>
    <pivotField numFmtId="164" showAll="0"/>
    <pivotField dataField="1" numFmtId="9" showAll="0"/>
    <pivotField showAll="0"/>
    <pivotField showAll="0"/>
    <pivotField axis="axisRow" showAll="0">
      <items count="9">
        <item x="1"/>
        <item x="6"/>
        <item x="0"/>
        <item x="4"/>
        <item x="2"/>
        <item x="5"/>
        <item x="3"/>
        <item m="1" x="7"/>
        <item t="default"/>
      </items>
    </pivotField>
    <pivotField showAll="0"/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Sleep quality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67AC6-B804-4055-B2A7-591CBB8ECF38}">
  <dimension ref="AE13"/>
  <sheetViews>
    <sheetView showGridLines="0" tabSelected="1" zoomScale="62" zoomScaleNormal="62" workbookViewId="0">
      <selection activeCell="AE32" sqref="AE32"/>
    </sheetView>
  </sheetViews>
  <sheetFormatPr defaultRowHeight="14.4" x14ac:dyDescent="0.3"/>
  <sheetData>
    <row r="13" spans="31:31" x14ac:dyDescent="0.3">
      <c r="AE13" t="s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"/>
  <sheetViews>
    <sheetView topLeftCell="F1" zoomScale="69" zoomScaleNormal="55" workbookViewId="0">
      <selection activeCell="F45" sqref="F45"/>
    </sheetView>
  </sheetViews>
  <sheetFormatPr defaultRowHeight="14.4" x14ac:dyDescent="0.3"/>
  <cols>
    <col min="1" max="2" width="22.33203125" bestFit="1" customWidth="1"/>
    <col min="3" max="3" width="17.109375" bestFit="1" customWidth="1"/>
    <col min="4" max="4" width="15" style="3" bestFit="1" customWidth="1"/>
    <col min="5" max="5" width="24" bestFit="1" customWidth="1"/>
    <col min="6" max="6" width="37.6640625" bestFit="1" customWidth="1"/>
    <col min="7" max="7" width="13.33203125" bestFit="1" customWidth="1"/>
    <col min="8" max="8" width="24" bestFit="1" customWidth="1"/>
    <col min="13" max="13" width="41.109375" customWidth="1"/>
  </cols>
  <sheetData>
    <row r="1" spans="1:14" x14ac:dyDescent="0.3">
      <c r="A1" s="1" t="s">
        <v>0</v>
      </c>
      <c r="B1" s="1" t="s">
        <v>1</v>
      </c>
      <c r="C1" s="6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4" x14ac:dyDescent="0.3">
      <c r="A2" s="2">
        <v>42005.925115740742</v>
      </c>
      <c r="B2" s="2">
        <v>42006.205960648149</v>
      </c>
      <c r="C2" s="7">
        <v>0.72</v>
      </c>
      <c r="D2" s="8">
        <v>0.28055555555555556</v>
      </c>
      <c r="E2" t="s">
        <v>9</v>
      </c>
      <c r="F2" t="s">
        <v>10</v>
      </c>
      <c r="G2">
        <v>68</v>
      </c>
      <c r="H2" t="s">
        <v>11</v>
      </c>
      <c r="M2" t="s">
        <v>16</v>
      </c>
      <c r="N2">
        <f>COUNT(A2:A26)</f>
        <v>25</v>
      </c>
    </row>
    <row r="3" spans="1:14" x14ac:dyDescent="0.3">
      <c r="A3" s="2">
        <v>42007.024270833332</v>
      </c>
      <c r="B3" s="2">
        <v>42007.324571759258</v>
      </c>
      <c r="C3" s="7">
        <v>0.83</v>
      </c>
      <c r="D3" s="8">
        <v>0.3</v>
      </c>
      <c r="E3" t="s">
        <v>9</v>
      </c>
      <c r="F3" t="s">
        <v>10</v>
      </c>
      <c r="G3">
        <v>60</v>
      </c>
      <c r="H3" t="s">
        <v>11</v>
      </c>
      <c r="M3" t="s">
        <v>18</v>
      </c>
      <c r="N3" s="11">
        <f>MIN(C2:C26)</f>
        <v>0.57999999999999996</v>
      </c>
    </row>
    <row r="4" spans="1:14" x14ac:dyDescent="0.3">
      <c r="A4" s="2">
        <v>42008.89912037037</v>
      </c>
      <c r="B4" s="2">
        <v>42009.203865740739</v>
      </c>
      <c r="C4" s="7">
        <v>0.78</v>
      </c>
      <c r="D4" s="8">
        <v>0.30416666666666664</v>
      </c>
      <c r="E4" t="s">
        <v>9</v>
      </c>
      <c r="F4" t="s">
        <v>12</v>
      </c>
      <c r="G4">
        <v>57</v>
      </c>
      <c r="H4" t="s">
        <v>11</v>
      </c>
      <c r="M4" t="s">
        <v>20</v>
      </c>
      <c r="N4" s="11">
        <f>MAX(C2:C26)</f>
        <v>1</v>
      </c>
    </row>
    <row r="5" spans="1:14" x14ac:dyDescent="0.3">
      <c r="A5" s="2">
        <v>42009.897511574083</v>
      </c>
      <c r="B5" s="2">
        <v>42010.208368055559</v>
      </c>
      <c r="C5" s="7">
        <v>0.69</v>
      </c>
      <c r="D5" s="8">
        <v>0.31041666666666667</v>
      </c>
      <c r="E5" t="s">
        <v>9</v>
      </c>
      <c r="F5" t="s">
        <v>13</v>
      </c>
      <c r="G5">
        <v>56</v>
      </c>
      <c r="H5" t="s">
        <v>11</v>
      </c>
      <c r="M5" t="s">
        <v>22</v>
      </c>
      <c r="N5" s="11">
        <f>AVERAGE(C2:C26)</f>
        <v>0.81840000000000013</v>
      </c>
    </row>
    <row r="6" spans="1:14" x14ac:dyDescent="0.3">
      <c r="A6" s="2">
        <v>42010.892314814817</v>
      </c>
      <c r="B6" s="2">
        <v>42011.208356481482</v>
      </c>
      <c r="C6" s="7">
        <v>0.74</v>
      </c>
      <c r="D6" s="8">
        <v>0.31597222222222221</v>
      </c>
      <c r="E6" t="s">
        <v>8</v>
      </c>
      <c r="F6" t="s">
        <v>14</v>
      </c>
      <c r="G6">
        <v>64</v>
      </c>
      <c r="H6" t="s">
        <v>11</v>
      </c>
    </row>
    <row r="7" spans="1:14" x14ac:dyDescent="0.3">
      <c r="A7" s="2">
        <v>42011.874976851846</v>
      </c>
      <c r="B7" s="2">
        <v>42012.263425925928</v>
      </c>
      <c r="C7" s="7">
        <v>0.81</v>
      </c>
      <c r="D7" s="8">
        <v>0.38819444444444445</v>
      </c>
      <c r="E7" t="s">
        <v>9</v>
      </c>
      <c r="F7" t="s">
        <v>15</v>
      </c>
      <c r="G7">
        <v>62</v>
      </c>
      <c r="H7" t="s">
        <v>11</v>
      </c>
    </row>
    <row r="8" spans="1:14" x14ac:dyDescent="0.3">
      <c r="A8" s="2">
        <v>42012.957152777781</v>
      </c>
      <c r="B8" s="2">
        <v>42013.260393518518</v>
      </c>
      <c r="C8" s="7">
        <v>0.88</v>
      </c>
      <c r="D8" s="8">
        <v>0.30277777777777776</v>
      </c>
      <c r="E8" t="s">
        <v>9</v>
      </c>
      <c r="F8" t="s">
        <v>10</v>
      </c>
      <c r="G8">
        <v>58</v>
      </c>
      <c r="H8" t="s">
        <v>17</v>
      </c>
    </row>
    <row r="9" spans="1:14" x14ac:dyDescent="0.3">
      <c r="A9" s="2">
        <v>42013.93608796296</v>
      </c>
      <c r="B9" s="2">
        <v>42014.311805555553</v>
      </c>
      <c r="C9" s="7">
        <v>0.77</v>
      </c>
      <c r="D9" s="8">
        <v>0.37569444444444444</v>
      </c>
      <c r="E9" t="s">
        <v>8</v>
      </c>
      <c r="F9" t="s">
        <v>10</v>
      </c>
      <c r="G9">
        <v>65</v>
      </c>
      <c r="H9" t="s">
        <v>11</v>
      </c>
    </row>
    <row r="10" spans="1:14" x14ac:dyDescent="0.3">
      <c r="A10" s="2">
        <v>42014.943333333344</v>
      </c>
      <c r="B10" s="2">
        <v>42015.311793981477</v>
      </c>
      <c r="C10" s="7">
        <v>0.89</v>
      </c>
      <c r="D10" s="8">
        <v>0.36805555555555558</v>
      </c>
      <c r="E10" t="s">
        <v>8</v>
      </c>
      <c r="F10" t="s">
        <v>10</v>
      </c>
      <c r="G10">
        <v>65</v>
      </c>
      <c r="H10" t="s">
        <v>17</v>
      </c>
    </row>
    <row r="11" spans="1:14" x14ac:dyDescent="0.3">
      <c r="A11" s="2">
        <v>42015.925081018519</v>
      </c>
      <c r="B11" s="2">
        <v>42016.264224537037</v>
      </c>
      <c r="C11" s="7">
        <v>0.78</v>
      </c>
      <c r="D11" s="8">
        <v>0.33888888888888891</v>
      </c>
      <c r="E11" t="s">
        <v>9</v>
      </c>
      <c r="F11" t="s">
        <v>19</v>
      </c>
      <c r="G11">
        <v>53</v>
      </c>
      <c r="H11" t="s">
        <v>11</v>
      </c>
    </row>
    <row r="12" spans="1:14" x14ac:dyDescent="0.3">
      <c r="A12" s="2">
        <v>42016.876226851848</v>
      </c>
      <c r="B12" s="2">
        <v>42017.259293981479</v>
      </c>
      <c r="C12" s="7">
        <v>1</v>
      </c>
      <c r="D12" s="8">
        <v>0.38263888888888886</v>
      </c>
      <c r="E12" t="s">
        <v>9</v>
      </c>
      <c r="F12" t="s">
        <v>14</v>
      </c>
      <c r="G12">
        <v>65</v>
      </c>
      <c r="H12" t="s">
        <v>21</v>
      </c>
    </row>
    <row r="13" spans="1:14" ht="44.4" customHeight="1" x14ac:dyDescent="0.3">
      <c r="A13" s="2">
        <v>42017.926724537043</v>
      </c>
      <c r="B13" s="2">
        <v>42018.264270833337</v>
      </c>
      <c r="C13" s="7">
        <v>1</v>
      </c>
      <c r="D13" s="8">
        <v>0.33750000000000002</v>
      </c>
      <c r="E13" t="s">
        <v>9</v>
      </c>
      <c r="F13" t="s">
        <v>10</v>
      </c>
      <c r="G13">
        <v>55</v>
      </c>
      <c r="H13" t="s">
        <v>21</v>
      </c>
      <c r="M13" s="12" t="s">
        <v>31</v>
      </c>
    </row>
    <row r="14" spans="1:14" x14ac:dyDescent="0.3">
      <c r="A14" s="2">
        <v>42018.908634259264</v>
      </c>
      <c r="B14" s="2">
        <v>42019.209780092591</v>
      </c>
      <c r="C14" s="7">
        <v>0.88</v>
      </c>
      <c r="D14" s="8">
        <v>0.30069444444444443</v>
      </c>
      <c r="E14" t="s">
        <v>9</v>
      </c>
      <c r="F14" t="s">
        <v>13</v>
      </c>
      <c r="G14">
        <v>60</v>
      </c>
      <c r="H14" t="s">
        <v>17</v>
      </c>
      <c r="M14" s="7">
        <v>0</v>
      </c>
    </row>
    <row r="15" spans="1:14" x14ac:dyDescent="0.3">
      <c r="A15" s="2">
        <v>42019.897303240738</v>
      </c>
      <c r="B15" s="2">
        <v>42020.204652777778</v>
      </c>
      <c r="C15" s="7">
        <v>0.87</v>
      </c>
      <c r="D15" s="8">
        <v>0.30694444444444446</v>
      </c>
      <c r="E15" t="s">
        <v>9</v>
      </c>
      <c r="F15" t="s">
        <v>19</v>
      </c>
      <c r="G15">
        <v>60</v>
      </c>
      <c r="H15" t="s">
        <v>17</v>
      </c>
      <c r="M15" s="7">
        <v>0.2</v>
      </c>
    </row>
    <row r="16" spans="1:14" x14ac:dyDescent="0.3">
      <c r="A16" s="2">
        <v>42021.091631944437</v>
      </c>
      <c r="B16" s="2">
        <v>42021.377511574072</v>
      </c>
      <c r="C16" s="7">
        <v>0.83</v>
      </c>
      <c r="D16" s="8">
        <v>0.28541666666666665</v>
      </c>
      <c r="E16" t="s">
        <v>9</v>
      </c>
      <c r="F16" t="s">
        <v>10</v>
      </c>
      <c r="G16">
        <v>94</v>
      </c>
      <c r="H16" t="s">
        <v>11</v>
      </c>
      <c r="M16" s="7">
        <v>0.4</v>
      </c>
    </row>
    <row r="17" spans="1:14" x14ac:dyDescent="0.3">
      <c r="A17" s="2">
        <v>42021.996712962973</v>
      </c>
      <c r="B17" s="2">
        <v>42022.324479166673</v>
      </c>
      <c r="C17" s="7">
        <v>0.93</v>
      </c>
      <c r="D17" s="8">
        <v>0.32708333333333334</v>
      </c>
      <c r="E17" t="s">
        <v>9</v>
      </c>
      <c r="F17" t="s">
        <v>10</v>
      </c>
      <c r="G17">
        <v>57</v>
      </c>
      <c r="H17" t="s">
        <v>23</v>
      </c>
      <c r="M17" s="7">
        <v>0.6</v>
      </c>
    </row>
    <row r="18" spans="1:14" x14ac:dyDescent="0.3">
      <c r="A18" s="2">
        <v>42022.911030092589</v>
      </c>
      <c r="B18" s="2">
        <v>42023.211319444446</v>
      </c>
      <c r="C18" s="7">
        <v>0.57999999999999996</v>
      </c>
      <c r="D18" s="8">
        <v>0.3</v>
      </c>
      <c r="E18" t="s">
        <v>9</v>
      </c>
      <c r="F18" t="s">
        <v>24</v>
      </c>
      <c r="G18">
        <v>67</v>
      </c>
      <c r="H18" t="s">
        <v>11</v>
      </c>
      <c r="M18" s="7">
        <v>0.8</v>
      </c>
    </row>
    <row r="19" spans="1:14" x14ac:dyDescent="0.3">
      <c r="A19" s="2">
        <v>42023.906469907408</v>
      </c>
      <c r="B19" s="2">
        <v>42024.240011574067</v>
      </c>
      <c r="C19" s="7">
        <v>0.75</v>
      </c>
      <c r="D19" s="8" t="s">
        <v>25</v>
      </c>
      <c r="E19" t="s">
        <v>8</v>
      </c>
      <c r="F19" t="s">
        <v>13</v>
      </c>
      <c r="G19">
        <v>54</v>
      </c>
      <c r="H19" t="s">
        <v>11</v>
      </c>
      <c r="M19" s="7">
        <v>1</v>
      </c>
    </row>
    <row r="20" spans="1:14" x14ac:dyDescent="0.3">
      <c r="A20" s="2">
        <v>42024.904594907413</v>
      </c>
      <c r="B20" s="2">
        <v>42025.239837962959</v>
      </c>
      <c r="C20" s="7">
        <v>0.8</v>
      </c>
      <c r="D20" s="8">
        <v>0.3347222222222222</v>
      </c>
      <c r="E20" t="s">
        <v>8</v>
      </c>
      <c r="F20" t="s">
        <v>13</v>
      </c>
      <c r="G20">
        <v>60</v>
      </c>
      <c r="H20" t="s">
        <v>11</v>
      </c>
    </row>
    <row r="21" spans="1:14" x14ac:dyDescent="0.3">
      <c r="A21" s="2">
        <v>42025.940682870372</v>
      </c>
      <c r="B21" s="2">
        <v>42026.262060185189</v>
      </c>
      <c r="C21" s="7">
        <v>0.87</v>
      </c>
      <c r="D21" s="8">
        <v>0.32083333333333336</v>
      </c>
      <c r="E21" t="s">
        <v>9</v>
      </c>
      <c r="F21" t="s">
        <v>13</v>
      </c>
      <c r="G21">
        <v>75</v>
      </c>
      <c r="H21" t="s">
        <v>17</v>
      </c>
    </row>
    <row r="22" spans="1:14" x14ac:dyDescent="0.3">
      <c r="A22" s="2">
        <v>42029.871550925927</v>
      </c>
      <c r="B22" s="2">
        <v>42030.260405092587</v>
      </c>
      <c r="C22" s="7">
        <v>0.87</v>
      </c>
      <c r="D22" s="8">
        <v>0.38819444444444445</v>
      </c>
      <c r="E22" t="s">
        <v>9</v>
      </c>
      <c r="F22" t="s">
        <v>24</v>
      </c>
      <c r="G22">
        <v>58</v>
      </c>
      <c r="H22" t="s">
        <v>17</v>
      </c>
      <c r="N22" s="7"/>
    </row>
    <row r="23" spans="1:14" x14ac:dyDescent="0.3">
      <c r="A23" s="2">
        <v>42030.94190972222</v>
      </c>
      <c r="B23" s="2">
        <v>42031.258206018523</v>
      </c>
      <c r="C23" s="7">
        <v>0.83</v>
      </c>
      <c r="D23" s="8">
        <v>0.31597222222222221</v>
      </c>
      <c r="E23" t="s">
        <v>8</v>
      </c>
      <c r="F23" t="s">
        <v>15</v>
      </c>
      <c r="G23">
        <v>66</v>
      </c>
      <c r="H23" t="s">
        <v>11</v>
      </c>
    </row>
    <row r="24" spans="1:14" x14ac:dyDescent="0.3">
      <c r="A24" s="2">
        <v>42032.905046296299</v>
      </c>
      <c r="B24" s="2">
        <v>42033.222708333327</v>
      </c>
      <c r="C24" s="7">
        <v>0.76</v>
      </c>
      <c r="D24" s="8">
        <v>0.31736111111111109</v>
      </c>
      <c r="E24" t="s">
        <v>9</v>
      </c>
      <c r="F24" t="s">
        <v>15</v>
      </c>
      <c r="G24">
        <v>57</v>
      </c>
      <c r="H24" t="s">
        <v>11</v>
      </c>
    </row>
    <row r="25" spans="1:14" x14ac:dyDescent="0.3">
      <c r="A25" s="2">
        <v>42033.93310185185</v>
      </c>
      <c r="B25" s="2">
        <v>42034.22859953704</v>
      </c>
      <c r="C25" s="7">
        <v>0.67</v>
      </c>
      <c r="D25" s="8">
        <v>0.2951388888888889</v>
      </c>
      <c r="E25" t="s">
        <v>9</v>
      </c>
      <c r="F25" t="s">
        <v>13</v>
      </c>
      <c r="G25">
        <v>63</v>
      </c>
      <c r="H25" t="s">
        <v>11</v>
      </c>
    </row>
    <row r="26" spans="1:14" x14ac:dyDescent="0.3">
      <c r="A26" s="2">
        <v>42035.009560185194</v>
      </c>
      <c r="B26" s="2">
        <v>42035.345486111109</v>
      </c>
      <c r="C26" s="7">
        <v>0.93</v>
      </c>
      <c r="D26" s="8">
        <v>0.33541666666666664</v>
      </c>
      <c r="E26" t="s">
        <v>9</v>
      </c>
      <c r="F26" t="s">
        <v>15</v>
      </c>
      <c r="G26">
        <v>62</v>
      </c>
      <c r="H26" t="s">
        <v>23</v>
      </c>
    </row>
    <row r="27" spans="1:14" x14ac:dyDescent="0.3">
      <c r="D27" s="4"/>
    </row>
    <row r="44" spans="6:6" x14ac:dyDescent="0.3">
      <c r="F44" s="7"/>
    </row>
    <row r="45" spans="6:6" x14ac:dyDescent="0.3">
      <c r="F45" s="7"/>
    </row>
    <row r="46" spans="6:6" x14ac:dyDescent="0.3">
      <c r="F46" s="7"/>
    </row>
    <row r="47" spans="6:6" x14ac:dyDescent="0.3">
      <c r="F47" s="7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78059-AA71-4FF3-88E5-130CE9B0D9EA}">
  <dimension ref="A3:B8"/>
  <sheetViews>
    <sheetView workbookViewId="0">
      <selection activeCell="B5" sqref="B5"/>
    </sheetView>
  </sheetViews>
  <sheetFormatPr defaultRowHeight="14.4" x14ac:dyDescent="0.3"/>
  <cols>
    <col min="1" max="1" width="18.88671875" bestFit="1" customWidth="1"/>
    <col min="2" max="2" width="24.6640625" bestFit="1" customWidth="1"/>
  </cols>
  <sheetData>
    <row r="3" spans="1:2" x14ac:dyDescent="0.3">
      <c r="A3" s="9" t="s">
        <v>7</v>
      </c>
      <c r="B3" t="s">
        <v>27</v>
      </c>
    </row>
    <row r="4" spans="1:2" x14ac:dyDescent="0.3">
      <c r="A4" s="10" t="s">
        <v>11</v>
      </c>
      <c r="B4" s="13">
        <v>15</v>
      </c>
    </row>
    <row r="5" spans="1:2" x14ac:dyDescent="0.3">
      <c r="A5" s="10" t="s">
        <v>21</v>
      </c>
      <c r="B5" s="13">
        <v>2</v>
      </c>
    </row>
    <row r="6" spans="1:2" x14ac:dyDescent="0.3">
      <c r="A6" s="10" t="s">
        <v>17</v>
      </c>
      <c r="B6" s="13">
        <v>6</v>
      </c>
    </row>
    <row r="7" spans="1:2" x14ac:dyDescent="0.3">
      <c r="A7" s="10" t="s">
        <v>23</v>
      </c>
      <c r="B7" s="13">
        <v>2</v>
      </c>
    </row>
    <row r="8" spans="1:2" x14ac:dyDescent="0.3">
      <c r="A8" s="10" t="s">
        <v>28</v>
      </c>
      <c r="B8" s="13">
        <v>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7231A-E20A-40F3-BFAA-92871B71CEF2}">
  <dimension ref="A3:B8"/>
  <sheetViews>
    <sheetView workbookViewId="0">
      <selection activeCell="B4" sqref="B4:B8"/>
    </sheetView>
  </sheetViews>
  <sheetFormatPr defaultRowHeight="14.4" x14ac:dyDescent="0.3"/>
  <cols>
    <col min="1" max="1" width="19.44140625" bestFit="1" customWidth="1"/>
    <col min="2" max="2" width="19.109375" bestFit="1" customWidth="1"/>
  </cols>
  <sheetData>
    <row r="3" spans="1:2" x14ac:dyDescent="0.3">
      <c r="A3" s="9" t="s">
        <v>33</v>
      </c>
      <c r="B3" t="s">
        <v>29</v>
      </c>
    </row>
    <row r="4" spans="1:2" x14ac:dyDescent="0.3">
      <c r="A4" s="10" t="s">
        <v>23</v>
      </c>
      <c r="B4" s="14">
        <v>59.5</v>
      </c>
    </row>
    <row r="5" spans="1:2" x14ac:dyDescent="0.3">
      <c r="A5" s="10" t="s">
        <v>21</v>
      </c>
      <c r="B5" s="14">
        <v>60</v>
      </c>
    </row>
    <row r="6" spans="1:2" x14ac:dyDescent="0.3">
      <c r="A6" s="10" t="s">
        <v>17</v>
      </c>
      <c r="B6" s="14">
        <v>62.666666666666664</v>
      </c>
    </row>
    <row r="7" spans="1:2" x14ac:dyDescent="0.3">
      <c r="A7" s="10" t="s">
        <v>11</v>
      </c>
      <c r="B7" s="14">
        <v>63.06666666666667</v>
      </c>
    </row>
    <row r="8" spans="1:2" x14ac:dyDescent="0.3">
      <c r="A8" s="10" t="s">
        <v>28</v>
      </c>
      <c r="B8" s="13">
        <v>62.44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B13E4-B636-47CE-AD3D-73C92D978A18}">
  <dimension ref="A3:B6"/>
  <sheetViews>
    <sheetView workbookViewId="0">
      <selection activeCell="B4" sqref="B4:B5"/>
    </sheetView>
  </sheetViews>
  <sheetFormatPr defaultRowHeight="14.4" x14ac:dyDescent="0.3"/>
  <cols>
    <col min="1" max="1" width="19.44140625" bestFit="1" customWidth="1"/>
    <col min="2" max="2" width="21.6640625" bestFit="1" customWidth="1"/>
  </cols>
  <sheetData>
    <row r="3" spans="1:2" x14ac:dyDescent="0.3">
      <c r="A3" s="9" t="s">
        <v>30</v>
      </c>
      <c r="B3" t="s">
        <v>26</v>
      </c>
    </row>
    <row r="4" spans="1:2" x14ac:dyDescent="0.3">
      <c r="A4" s="10" t="s">
        <v>8</v>
      </c>
      <c r="B4" s="11">
        <v>0.79666666666666675</v>
      </c>
    </row>
    <row r="5" spans="1:2" x14ac:dyDescent="0.3">
      <c r="A5" s="10" t="s">
        <v>9</v>
      </c>
      <c r="B5" s="11">
        <v>0.8252631578947367</v>
      </c>
    </row>
    <row r="6" spans="1:2" x14ac:dyDescent="0.3">
      <c r="A6" s="10" t="s">
        <v>28</v>
      </c>
      <c r="B6" s="13">
        <v>0.81840000000000013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0BD21-177A-418E-9530-DCB7E3E35A4E}">
  <dimension ref="A3:B11"/>
  <sheetViews>
    <sheetView workbookViewId="0">
      <selection activeCell="A4" sqref="A4"/>
    </sheetView>
  </sheetViews>
  <sheetFormatPr defaultRowHeight="14.4" x14ac:dyDescent="0.3"/>
  <cols>
    <col min="1" max="1" width="31.33203125" bestFit="1" customWidth="1"/>
    <col min="2" max="2" width="21.6640625" bestFit="1" customWidth="1"/>
  </cols>
  <sheetData>
    <row r="3" spans="1:2" x14ac:dyDescent="0.3">
      <c r="A3" s="9" t="s">
        <v>5</v>
      </c>
      <c r="B3" t="s">
        <v>26</v>
      </c>
    </row>
    <row r="4" spans="1:2" x14ac:dyDescent="0.3">
      <c r="A4" s="10" t="s">
        <v>12</v>
      </c>
      <c r="B4">
        <v>0.78</v>
      </c>
    </row>
    <row r="5" spans="1:2" x14ac:dyDescent="0.3">
      <c r="A5" s="10" t="s">
        <v>24</v>
      </c>
      <c r="B5">
        <v>0.72499999999999998</v>
      </c>
    </row>
    <row r="6" spans="1:2" x14ac:dyDescent="0.3">
      <c r="A6" s="10" t="s">
        <v>10</v>
      </c>
      <c r="B6">
        <v>0.85624999999999996</v>
      </c>
    </row>
    <row r="7" spans="1:2" x14ac:dyDescent="0.3">
      <c r="A7" s="10" t="s">
        <v>15</v>
      </c>
      <c r="B7">
        <v>0.83250000000000013</v>
      </c>
    </row>
    <row r="8" spans="1:2" x14ac:dyDescent="0.3">
      <c r="A8" s="10" t="s">
        <v>13</v>
      </c>
      <c r="B8">
        <v>0.77666666666666673</v>
      </c>
    </row>
    <row r="9" spans="1:2" x14ac:dyDescent="0.3">
      <c r="A9" s="10" t="s">
        <v>19</v>
      </c>
      <c r="B9">
        <v>0.82499999999999996</v>
      </c>
    </row>
    <row r="10" spans="1:2" x14ac:dyDescent="0.3">
      <c r="A10" s="10" t="s">
        <v>14</v>
      </c>
      <c r="B10">
        <v>0.87</v>
      </c>
    </row>
    <row r="11" spans="1:2" x14ac:dyDescent="0.3">
      <c r="A11" s="10" t="s">
        <v>28</v>
      </c>
      <c r="B11">
        <v>0.81840000000000002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Insights</vt:lpstr>
      <vt:lpstr>Analysis</vt:lpstr>
      <vt:lpstr>Sleep Quality Type</vt:lpstr>
      <vt:lpstr>Average Heart Rate</vt:lpstr>
      <vt:lpstr>Wake Up Emotion</vt:lpstr>
      <vt:lpstr>Sleep 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Temitope Omotosho</cp:lastModifiedBy>
  <dcterms:created xsi:type="dcterms:W3CDTF">2024-06-02T21:44:45Z</dcterms:created>
  <dcterms:modified xsi:type="dcterms:W3CDTF">2024-09-24T11:18:40Z</dcterms:modified>
</cp:coreProperties>
</file>