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7355F37A16D68839/Documents/"/>
    </mc:Choice>
  </mc:AlternateContent>
  <xr:revisionPtr revIDLastSave="1067" documentId="8_{BBC1A854-0A80-480F-9B9A-791C9A893CCB}" xr6:coauthVersionLast="47" xr6:coauthVersionMax="47" xr10:uidLastSave="{C7C56DE3-2A00-45B6-BD4C-5945B7211D8A}"/>
  <bookViews>
    <workbookView xWindow="-110" yWindow="-110" windowWidth="19420" windowHeight="10300" xr2:uid="{18FF84E9-AD05-4B36-9616-3E8BD6179468}"/>
  </bookViews>
  <sheets>
    <sheet name="Dashboard" sheetId="6" r:id="rId1"/>
    <sheet name="KPI_Data" sheetId="8" state="hidden" r:id="rId2"/>
    <sheet name="Sales_Trend" sheetId="2" state="hidden" r:id="rId3"/>
    <sheet name="Top_Products" sheetId="1" state="hidden" r:id="rId4"/>
    <sheet name="Country_Contribution" sheetId="3" state="hidden" r:id="rId5"/>
    <sheet name="Customer_Analysis" sheetId="4" state="hidden" r:id="rId6"/>
    <sheet name="Category_Analysis" sheetId="5" state="hidden" r:id="rId7"/>
  </sheets>
  <definedNames>
    <definedName name="Slicer_Category">#N/A</definedName>
  </definedNames>
  <calcPr calcId="191029"/>
  <pivotCaches>
    <pivotCache cacheId="971" r:id="rId8"/>
    <pivotCache cacheId="977" r:id="rId9"/>
    <pivotCache cacheId="1463" r:id="rId10"/>
    <pivotCache cacheId="1466" r:id="rId11"/>
    <pivotCache cacheId="1469" r:id="rId12"/>
    <pivotCache cacheId="1472" r:id="rId13"/>
  </pivotCaches>
  <extLst>
    <ext xmlns:x14="http://schemas.microsoft.com/office/spreadsheetml/2009/9/main" uri="{876F7934-8845-4945-9796-88D515C7AA90}">
      <x14:pivotCaches>
        <pivotCache cacheId="95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6131c273-4b1d-47d5-869c-3a72c49ec58f" name="Sales" connection="Query - Sales"/>
          <x15:modelTable id="Products_d51a78ed-e37c-4d63-b1e5-d27d82fa41e3" name="Products" connection="Query - Products"/>
          <x15:modelTable id="Customers_20551174-04cf-49cc-961d-8d20735c47fe" name="Customers" connection="Query - Customers"/>
          <x15:modelTable id="Stores_81ebfa84-4916-4a74-80a8-a785ef97b3dd" name="Stores" connection="Query - Stores"/>
          <x15:modelTable id="Exchange_Rates_805f63d7-8563-4757-81ca-efd0bebebb66" name="Exchange_Rates" connection="Query - Exchange_Rates"/>
        </x15:modelTables>
        <x15:modelRelationships>
          <x15:modelRelationship fromTable="Sales" fromColumn="product_id" toTable="Products" toColumn="product_id"/>
          <x15:modelRelationship fromTable="Sales" fromColumn="customer_id" toTable="Customers" toColumn="customer_id"/>
          <x15:modelRelationship fromTable="Sales" fromColumn="store_id" toTable="Stores" toColumn="store_id"/>
          <x15:modelRelationship fromTable="Sales" fromColumn="currency_date_id" toTable="Exchange_Rates" toColumn="currency_date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6" l="1"/>
  <c r="C39" i="6"/>
  <c r="D39" i="6"/>
  <c r="A39" i="6"/>
  <c r="A40" i="6"/>
  <c r="D40" i="6"/>
  <c r="C40" i="6"/>
  <c r="B4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676C37-7252-414B-85F5-341FC850BBCA}" name="Query - Customers" description="Connection to the 'Customers' query in the workbook." type="100" refreshedVersion="8" minRefreshableVersion="5">
    <extLst>
      <ext xmlns:x15="http://schemas.microsoft.com/office/spreadsheetml/2010/11/main" uri="{DE250136-89BD-433C-8126-D09CA5730AF9}">
        <x15:connection id="e5e7039f-2136-4e0d-9c2d-2d2030b292ad"/>
      </ext>
    </extLst>
  </connection>
  <connection id="2" xr16:uid="{DAFE4927-0B0D-4F2B-AD39-F9C74178B14D}" name="Query - Exchange_Rates" description="Connection to the 'Exchange_Rates' query in the workbook." type="100" refreshedVersion="8" minRefreshableVersion="5">
    <extLst>
      <ext xmlns:x15="http://schemas.microsoft.com/office/spreadsheetml/2010/11/main" uri="{DE250136-89BD-433C-8126-D09CA5730AF9}">
        <x15:connection id="b8284c2c-de0a-4876-8c8f-166526c43197"/>
      </ext>
    </extLst>
  </connection>
  <connection id="3" xr16:uid="{99EBFFDD-C959-4F98-AEBB-F015137A7E89}" name="Query - Products" description="Connection to the 'Products' query in the workbook." type="100" refreshedVersion="8" minRefreshableVersion="5">
    <extLst>
      <ext xmlns:x15="http://schemas.microsoft.com/office/spreadsheetml/2010/11/main" uri="{DE250136-89BD-433C-8126-D09CA5730AF9}">
        <x15:connection id="047bf8d6-a8b8-4af8-9841-8527877c2192"/>
      </ext>
    </extLst>
  </connection>
  <connection id="4" xr16:uid="{21E83B26-02C7-465D-B448-51C2646C6A74}" name="Query - Sales" description="Connection to the 'Sales' query in the workbook." type="100" refreshedVersion="8" minRefreshableVersion="5">
    <extLst>
      <ext xmlns:x15="http://schemas.microsoft.com/office/spreadsheetml/2010/11/main" uri="{DE250136-89BD-433C-8126-D09CA5730AF9}">
        <x15:connection id="d6a6f97b-71a2-4aa6-b179-07015d41162e"/>
      </ext>
    </extLst>
  </connection>
  <connection id="5" xr16:uid="{71E087F3-56CC-4260-8477-F0095B80EAAF}" name="Query - Stores" description="Connection to the 'Stores' query in the workbook." type="100" refreshedVersion="8" minRefreshableVersion="5">
    <extLst>
      <ext xmlns:x15="http://schemas.microsoft.com/office/spreadsheetml/2010/11/main" uri="{DE250136-89BD-433C-8126-D09CA5730AF9}">
        <x15:connection id="3666fe1a-aa26-44ed-a28b-efc24739f0fe"/>
      </ext>
    </extLst>
  </connection>
  <connection id="6" xr16:uid="{CA4CB318-C555-4221-9260-A62B1A325B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Products].[Category].[All]}"/>
  </metadataStrings>
  <mdxMetadata count="1">
    <mdx n="0" f="s">
      <ms ns="1" c="0"/>
    </mdx>
  </mdxMetadata>
  <valueMetadata count="1">
    <bk>
      <rc t="1" v="0"/>
    </bk>
  </valueMetadata>
</metadata>
</file>

<file path=xl/sharedStrings.xml><?xml version="1.0" encoding="utf-8"?>
<sst xmlns="http://schemas.openxmlformats.org/spreadsheetml/2006/main" count="67" uniqueCount="53">
  <si>
    <t>Category</t>
  </si>
  <si>
    <t>Audio</t>
  </si>
  <si>
    <t>TV and Video</t>
  </si>
  <si>
    <t>Adventure Works 52" LCD HDTV X590 Black</t>
  </si>
  <si>
    <t>Adventure Works 52" LCD HDTV X590 White</t>
  </si>
  <si>
    <t>Computers</t>
  </si>
  <si>
    <t>Adventure Works Desktop PC2.33 XD233 Silver</t>
  </si>
  <si>
    <t>Adventure Works Desktop PC2.33 XD233 Black</t>
  </si>
  <si>
    <t>Adventure Works Desktop PC2.30 MD230 Black</t>
  </si>
  <si>
    <t>Adventure Works Desktop PC2.33 XD233 Brown</t>
  </si>
  <si>
    <t>Adventure Works Desktop PC2.33 XD233 White</t>
  </si>
  <si>
    <t>Adventure Works Desktop PC2.30 MD230 White</t>
  </si>
  <si>
    <t>WWI Desktop PC2.33 X2330 Black</t>
  </si>
  <si>
    <t>WWI Desktop PC2.33 X2330 White</t>
  </si>
  <si>
    <t>Cameras and camcorders</t>
  </si>
  <si>
    <t>Cell phones</t>
  </si>
  <si>
    <t>Music, Movies and Audio Books</t>
  </si>
  <si>
    <t>Games and Toys</t>
  </si>
  <si>
    <t>Home Appliances</t>
  </si>
  <si>
    <t>Row Labels</t>
  </si>
  <si>
    <t>Grand Total</t>
  </si>
  <si>
    <t>2016</t>
  </si>
  <si>
    <t>2017</t>
  </si>
  <si>
    <t>2018</t>
  </si>
  <si>
    <t>2019</t>
  </si>
  <si>
    <t>2020</t>
  </si>
  <si>
    <t>2021</t>
  </si>
  <si>
    <t>Total Revenue</t>
  </si>
  <si>
    <t>Australia</t>
  </si>
  <si>
    <t>Canada</t>
  </si>
  <si>
    <t>France</t>
  </si>
  <si>
    <t>Germany</t>
  </si>
  <si>
    <t>Italy</t>
  </si>
  <si>
    <t>Netherlands</t>
  </si>
  <si>
    <t>Online</t>
  </si>
  <si>
    <t>United Kingdom</t>
  </si>
  <si>
    <t>United States</t>
  </si>
  <si>
    <t>Bryan Charles</t>
  </si>
  <si>
    <t>Esin Holman</t>
  </si>
  <si>
    <t>Gerbrig Langezaal</t>
  </si>
  <si>
    <t>Jaxon Fyans</t>
  </si>
  <si>
    <t>Jodi Hernandez</t>
  </si>
  <si>
    <t>Karen Jones</t>
  </si>
  <si>
    <t>Mary Woods</t>
  </si>
  <si>
    <t>Mie Huus</t>
  </si>
  <si>
    <t>Stephan Rothstein</t>
  </si>
  <si>
    <t>Toni Sanderson</t>
  </si>
  <si>
    <t>Total Quantity</t>
  </si>
  <si>
    <t>SALES PERFORMANCE DASHBOARD</t>
  </si>
  <si>
    <t>Total Products</t>
  </si>
  <si>
    <t>Total Quantity Sold</t>
  </si>
  <si>
    <t>Total Countries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</si>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</sst>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5" formatCode="_(* #,##0_);_(* \(#,##0\);_(* &quot;-&quot;??_);_(@_)"/>
  </numFmts>
  <fonts count="6" x14ac:knownFonts="1">
    <font>
      <sz val="11"/>
      <color theme="1"/>
      <name val="Aptos Narrow"/>
      <family val="2"/>
      <scheme val="minor"/>
    </font>
    <font>
      <sz val="11"/>
      <color theme="1"/>
      <name val="Aptos Narrow"/>
      <family val="2"/>
      <scheme val="minor"/>
    </font>
    <font>
      <b/>
      <sz val="15"/>
      <color theme="3"/>
      <name val="Aptos Narrow"/>
      <family val="2"/>
      <scheme val="minor"/>
    </font>
    <font>
      <b/>
      <sz val="28"/>
      <color theme="3"/>
      <name val="Aptos Narrow"/>
      <family val="2"/>
      <scheme val="minor"/>
    </font>
    <font>
      <b/>
      <sz val="24"/>
      <color theme="1"/>
      <name val="Aptos Narrow"/>
      <family val="2"/>
      <scheme val="minor"/>
    </font>
    <font>
      <b/>
      <sz val="16"/>
      <color theme="1"/>
      <name val="Aptos Narrow"/>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1" applyNumberFormat="0" applyFill="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4" fontId="0" fillId="0" borderId="0" xfId="0" applyNumberFormat="1"/>
    <xf numFmtId="3" fontId="0" fillId="0" borderId="0" xfId="0" applyNumberFormat="1"/>
    <xf numFmtId="165" fontId="0" fillId="0" borderId="0" xfId="0" applyNumberFormat="1"/>
    <xf numFmtId="44" fontId="0" fillId="0" borderId="0" xfId="0" applyNumberFormat="1"/>
    <xf numFmtId="0" fontId="3" fillId="0" borderId="0" xfId="3" applyFont="1" applyBorder="1" applyAlignment="1">
      <alignment horizontal="center" vertical="center"/>
    </xf>
    <xf numFmtId="165" fontId="4" fillId="0" borderId="0" xfId="1" applyNumberFormat="1" applyFont="1"/>
    <xf numFmtId="44" fontId="4" fillId="0" borderId="0" xfId="2" applyFont="1"/>
    <xf numFmtId="0" fontId="5" fillId="0" borderId="0" xfId="0" applyFont="1"/>
    <xf numFmtId="0" fontId="3" fillId="0" borderId="1" xfId="3" applyFont="1" applyBorder="1" applyAlignment="1">
      <alignment horizontal="center" vertical="center"/>
    </xf>
  </cellXfs>
  <cellStyles count="4">
    <cellStyle name="Comma" xfId="1" builtinId="3"/>
    <cellStyle name="Currency" xfId="2" builtinId="4"/>
    <cellStyle name="Heading 1" xfId="3" builtinId="16"/>
    <cellStyle name="Normal" xfId="0" builtinId="0"/>
  </cellStyles>
  <dxfs count="44">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
      <numFmt numFmtId="34" formatCode="_(&quot;$&quot;* #,##0.00_);_(&quot;$&quot;* \(#,##0.00\);_(&quot;$&quot;* &quot;-&quot;??_);_(@_)"/>
    </dxf>
    <dxf>
      <numFmt numFmtId="165" formatCode="_(* #,##0_);_(* \(#,##0\);_(* &quot;-&quot;??_);_(@_)"/>
    </dxf>
    <dxf>
      <numFmt numFmtId="0" formatCode="General"/>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1.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[Sales_Analysis_Project.xlsx]Sales_Trend!PivotTable1</c:name>
    <c:fmtId val="7"/>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Yearly Sales Trend</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4">
                    <a:alpha val="95000"/>
                  </a:schemeClr>
                </a:solidFill>
                <a:prstDash val="sysDot"/>
              </a:ln>
              <a:effectLst/>
            </c:spPr>
            <c:trendlineType val="linear"/>
            <c:dispRSqr val="0"/>
            <c:dispEq val="0"/>
          </c:trendline>
          <c:cat>
            <c:strRef>
              <c:f>Sales_Trend!$A$4:$A$10</c:f>
              <c:strCache>
                <c:ptCount val="6"/>
                <c:pt idx="0">
                  <c:v>2016</c:v>
                </c:pt>
                <c:pt idx="1">
                  <c:v>2017</c:v>
                </c:pt>
                <c:pt idx="2">
                  <c:v>2018</c:v>
                </c:pt>
                <c:pt idx="3">
                  <c:v>2019</c:v>
                </c:pt>
                <c:pt idx="4">
                  <c:v>2020</c:v>
                </c:pt>
                <c:pt idx="5">
                  <c:v>2021</c:v>
                </c:pt>
              </c:strCache>
            </c:strRef>
          </c:cat>
          <c:val>
            <c:numRef>
              <c:f>Sales_Trend!$B$4:$B$10</c:f>
              <c:numCache>
                <c:formatCode>#,##0.00</c:formatCode>
                <c:ptCount val="6"/>
                <c:pt idx="0">
                  <c:v>2734254.8700000006</c:v>
                </c:pt>
                <c:pt idx="1">
                  <c:v>2768463.730000007</c:v>
                </c:pt>
                <c:pt idx="2">
                  <c:v>4847175.3000000715</c:v>
                </c:pt>
                <c:pt idx="3">
                  <c:v>7058952.830000001</c:v>
                </c:pt>
                <c:pt idx="4">
                  <c:v>3979497.8500000322</c:v>
                </c:pt>
                <c:pt idx="5">
                  <c:v>456305.20999999956</c:v>
                </c:pt>
              </c:numCache>
            </c:numRef>
          </c:val>
          <c:smooth val="0"/>
          <c:extLst>
            <c:ext xmlns:c16="http://schemas.microsoft.com/office/drawing/2014/chart" uri="{C3380CC4-5D6E-409C-BE32-E72D297353CC}">
              <c16:uniqueId val="{00000001-C9C4-4A0A-AE8A-46D77B4DE24B}"/>
            </c:ext>
          </c:extLst>
        </c:ser>
        <c:dLbls>
          <c:showLegendKey val="0"/>
          <c:showVal val="0"/>
          <c:showCatName val="0"/>
          <c:showSerName val="0"/>
          <c:showPercent val="0"/>
          <c:showBubbleSize val="0"/>
        </c:dLbls>
        <c:smooth val="0"/>
        <c:axId val="1133323504"/>
        <c:axId val="1133323984"/>
      </c:lineChart>
      <c:catAx>
        <c:axId val="113332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33323984"/>
        <c:crosses val="autoZero"/>
        <c:auto val="1"/>
        <c:lblAlgn val="ctr"/>
        <c:lblOffset val="100"/>
        <c:noMultiLvlLbl val="0"/>
      </c:catAx>
      <c:valAx>
        <c:axId val="1133323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3332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[Sales_Analysis_Project.xlsx]Top_Products!PivotTable2</c:name>
    <c:fmtId val="1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Top 10 Products</a:t>
            </a:r>
            <a:r>
              <a:rPr lang="en-US" sz="2400" b="1" baseline="0"/>
              <a:t> by Revenue</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Top_Products!$B$1</c:f>
              <c:strCache>
                <c:ptCount val="1"/>
                <c:pt idx="0">
                  <c:v>Total</c:v>
                </c:pt>
              </c:strCache>
            </c:strRef>
          </c:tx>
          <c:spPr>
            <a:solidFill>
              <a:schemeClr val="accent1"/>
            </a:solidFill>
            <a:ln>
              <a:noFill/>
            </a:ln>
            <a:effectLst/>
          </c:spPr>
          <c:invertIfNegative val="0"/>
          <c:cat>
            <c:strRef>
              <c:f>Top_Products!$A$2:$A$12</c:f>
              <c:strCache>
                <c:ptCount val="10"/>
                <c:pt idx="0">
                  <c:v>Adventure Works 52" LCD HDTV X590 White</c:v>
                </c:pt>
                <c:pt idx="1">
                  <c:v>Adventure Works Desktop PC2.30 MD230 Black</c:v>
                </c:pt>
                <c:pt idx="2">
                  <c:v>Adventure Works Desktop PC2.30 MD230 White</c:v>
                </c:pt>
                <c:pt idx="3">
                  <c:v>Adventure Works Desktop PC2.33 XD233 Silver</c:v>
                </c:pt>
                <c:pt idx="4">
                  <c:v>Adventure Works Desktop PC2.33 XD233 White</c:v>
                </c:pt>
                <c:pt idx="5">
                  <c:v>Adventure Works 52" LCD HDTV X590 Black</c:v>
                </c:pt>
                <c:pt idx="6">
                  <c:v>WWI Desktop PC2.33 X2330 White</c:v>
                </c:pt>
                <c:pt idx="7">
                  <c:v>Adventure Works Desktop PC2.33 XD233 Brown</c:v>
                </c:pt>
                <c:pt idx="8">
                  <c:v>WWI Desktop PC2.33 X2330 Black</c:v>
                </c:pt>
                <c:pt idx="9">
                  <c:v>Adventure Works Desktop PC2.33 XD233 Black</c:v>
                </c:pt>
              </c:strCache>
            </c:strRef>
          </c:cat>
          <c:val>
            <c:numRef>
              <c:f>Top_Products!$B$2:$B$12</c:f>
              <c:numCache>
                <c:formatCode>#,##0.00</c:formatCode>
                <c:ptCount val="10"/>
                <c:pt idx="0">
                  <c:v>133399.54</c:v>
                </c:pt>
                <c:pt idx="1">
                  <c:v>134775</c:v>
                </c:pt>
                <c:pt idx="2">
                  <c:v>142562</c:v>
                </c:pt>
                <c:pt idx="3">
                  <c:v>156009</c:v>
                </c:pt>
                <c:pt idx="4">
                  <c:v>156978</c:v>
                </c:pt>
                <c:pt idx="5">
                  <c:v>159499.45000000004</c:v>
                </c:pt>
                <c:pt idx="6">
                  <c:v>161744</c:v>
                </c:pt>
                <c:pt idx="7">
                  <c:v>163761</c:v>
                </c:pt>
                <c:pt idx="8">
                  <c:v>174610</c:v>
                </c:pt>
                <c:pt idx="9">
                  <c:v>252909</c:v>
                </c:pt>
              </c:numCache>
            </c:numRef>
          </c:val>
          <c:extLst>
            <c:ext xmlns:c16="http://schemas.microsoft.com/office/drawing/2014/chart" uri="{C3380CC4-5D6E-409C-BE32-E72D297353CC}">
              <c16:uniqueId val="{00000000-B996-426C-A68D-256416AB2081}"/>
            </c:ext>
          </c:extLst>
        </c:ser>
        <c:dLbls>
          <c:dLblPos val="outEnd"/>
          <c:showLegendKey val="0"/>
          <c:showVal val="0"/>
          <c:showCatName val="0"/>
          <c:showSerName val="0"/>
          <c:showPercent val="0"/>
          <c:showBubbleSize val="0"/>
        </c:dLbls>
        <c:gapWidth val="182"/>
        <c:axId val="963422976"/>
        <c:axId val="963426816"/>
      </c:barChart>
      <c:catAx>
        <c:axId val="96342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63426816"/>
        <c:crosses val="autoZero"/>
        <c:auto val="1"/>
        <c:lblAlgn val="ctr"/>
        <c:lblOffset val="100"/>
        <c:noMultiLvlLbl val="0"/>
      </c:catAx>
      <c:valAx>
        <c:axId val="963426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6342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[Sales_Analysis_Project.xlsx]Country_Contribution!PivotTable3</c:name>
    <c:fmtId val="1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Country Contribution by Revenue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Country_Contribution!$B$1</c:f>
              <c:strCache>
                <c:ptCount val="1"/>
                <c:pt idx="0">
                  <c:v>Total</c:v>
                </c:pt>
              </c:strCache>
            </c:strRef>
          </c:tx>
          <c:spPr>
            <a:solidFill>
              <a:schemeClr val="accent1"/>
            </a:solidFill>
            <a:ln>
              <a:noFill/>
            </a:ln>
            <a:effectLst/>
          </c:spPr>
          <c:invertIfNegative val="0"/>
          <c:cat>
            <c:strRef>
              <c:f>Country_Contribution!$A$2:$A$11</c:f>
              <c:strCache>
                <c:ptCount val="9"/>
                <c:pt idx="0">
                  <c:v>United States</c:v>
                </c:pt>
                <c:pt idx="1">
                  <c:v>Online</c:v>
                </c:pt>
                <c:pt idx="2">
                  <c:v>United Kingdom</c:v>
                </c:pt>
                <c:pt idx="3">
                  <c:v>Germany</c:v>
                </c:pt>
                <c:pt idx="4">
                  <c:v>Canada</c:v>
                </c:pt>
                <c:pt idx="5">
                  <c:v>Australia</c:v>
                </c:pt>
                <c:pt idx="6">
                  <c:v>Italy</c:v>
                </c:pt>
                <c:pt idx="7">
                  <c:v>Netherlands</c:v>
                </c:pt>
                <c:pt idx="8">
                  <c:v>France</c:v>
                </c:pt>
              </c:strCache>
            </c:strRef>
          </c:cat>
          <c:val>
            <c:numRef>
              <c:f>Country_Contribution!$B$2:$B$11</c:f>
              <c:numCache>
                <c:formatCode>#,##0.00</c:formatCode>
                <c:ptCount val="9"/>
                <c:pt idx="0">
                  <c:v>9346212.1200002842</c:v>
                </c:pt>
                <c:pt idx="1">
                  <c:v>4416539.1099999985</c:v>
                </c:pt>
                <c:pt idx="2">
                  <c:v>2155629.5099999849</c:v>
                </c:pt>
                <c:pt idx="3">
                  <c:v>1627680.5699999903</c:v>
                </c:pt>
                <c:pt idx="4">
                  <c:v>1499014.0999999987</c:v>
                </c:pt>
                <c:pt idx="5">
                  <c:v>851283.1399999999</c:v>
                </c:pt>
                <c:pt idx="6">
                  <c:v>847196.45999999938</c:v>
                </c:pt>
                <c:pt idx="7">
                  <c:v>653320.04999999923</c:v>
                </c:pt>
                <c:pt idx="8">
                  <c:v>447774.72999999934</c:v>
                </c:pt>
              </c:numCache>
            </c:numRef>
          </c:val>
          <c:extLst>
            <c:ext xmlns:c16="http://schemas.microsoft.com/office/drawing/2014/chart" uri="{C3380CC4-5D6E-409C-BE32-E72D297353CC}">
              <c16:uniqueId val="{00000000-0E2D-4CBD-8561-F253E6604B51}"/>
            </c:ext>
          </c:extLst>
        </c:ser>
        <c:dLbls>
          <c:dLblPos val="outEnd"/>
          <c:showLegendKey val="0"/>
          <c:showVal val="0"/>
          <c:showCatName val="0"/>
          <c:showSerName val="0"/>
          <c:showPercent val="0"/>
          <c:showBubbleSize val="0"/>
        </c:dLbls>
        <c:gapWidth val="219"/>
        <c:overlap val="-27"/>
        <c:axId val="1130084736"/>
        <c:axId val="1130091936"/>
      </c:barChart>
      <c:catAx>
        <c:axId val="113008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30091936"/>
        <c:crosses val="autoZero"/>
        <c:auto val="1"/>
        <c:lblAlgn val="ctr"/>
        <c:lblOffset val="100"/>
        <c:noMultiLvlLbl val="0"/>
      </c:catAx>
      <c:valAx>
        <c:axId val="1130091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3008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23</xdr:col>
      <xdr:colOff>26460</xdr:colOff>
      <xdr:row>2</xdr:row>
      <xdr:rowOff>40838</xdr:rowOff>
    </xdr:from>
    <xdr:to>
      <xdr:col>28</xdr:col>
      <xdr:colOff>79376</xdr:colOff>
      <xdr:row>16</xdr:row>
      <xdr:rowOff>69022</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5B442D62-4AA9-4B74-9C57-FDCCB23F55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602381" y="425180"/>
              <a:ext cx="3060811" cy="2601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135167</xdr:colOff>
      <xdr:row>19</xdr:row>
      <xdr:rowOff>123662</xdr:rowOff>
    </xdr:from>
    <xdr:to>
      <xdr:col>9</xdr:col>
      <xdr:colOff>386521</xdr:colOff>
      <xdr:row>49</xdr:row>
      <xdr:rowOff>141410</xdr:rowOff>
    </xdr:to>
    <xdr:graphicFrame macro="">
      <xdr:nvGraphicFramePr>
        <xdr:cNvPr id="35" name="Chart 34">
          <a:extLst>
            <a:ext uri="{FF2B5EF4-FFF2-40B4-BE49-F238E27FC236}">
              <a16:creationId xmlns:a16="http://schemas.microsoft.com/office/drawing/2014/main" id="{9905BD1B-F924-47A0-B354-DBFE00D78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127689</xdr:colOff>
      <xdr:row>18</xdr:row>
      <xdr:rowOff>102380</xdr:rowOff>
    </xdr:from>
    <xdr:to>
      <xdr:col>22</xdr:col>
      <xdr:colOff>193836</xdr:colOff>
      <xdr:row>49</xdr:row>
      <xdr:rowOff>165651</xdr:rowOff>
    </xdr:to>
    <xdr:graphicFrame macro="">
      <xdr:nvGraphicFramePr>
        <xdr:cNvPr id="36" name="Chart 35">
          <a:extLst>
            <a:ext uri="{FF2B5EF4-FFF2-40B4-BE49-F238E27FC236}">
              <a16:creationId xmlns:a16="http://schemas.microsoft.com/office/drawing/2014/main" id="{6F455265-AB64-46A3-AC67-0733FC889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398600</xdr:colOff>
      <xdr:row>19</xdr:row>
      <xdr:rowOff>47163</xdr:rowOff>
    </xdr:from>
    <xdr:to>
      <xdr:col>35</xdr:col>
      <xdr:colOff>483153</xdr:colOff>
      <xdr:row>54</xdr:row>
      <xdr:rowOff>55217</xdr:rowOff>
    </xdr:to>
    <xdr:graphicFrame macro="">
      <xdr:nvGraphicFramePr>
        <xdr:cNvPr id="37" name="Chart 36">
          <a:extLst>
            <a:ext uri="{FF2B5EF4-FFF2-40B4-BE49-F238E27FC236}">
              <a16:creationId xmlns:a16="http://schemas.microsoft.com/office/drawing/2014/main" id="{FA9C912F-B4B3-4E15-887E-DDA9A7370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xdr:row>
      <xdr:rowOff>158750</xdr:rowOff>
    </xdr:from>
    <xdr:to>
      <xdr:col>20</xdr:col>
      <xdr:colOff>26458</xdr:colOff>
      <xdr:row>12</xdr:row>
      <xdr:rowOff>82826</xdr:rowOff>
    </xdr:to>
    <xdr:sp macro="" textlink="">
      <xdr:nvSpPr>
        <xdr:cNvPr id="38" name="Rectangle 37">
          <a:extLst>
            <a:ext uri="{FF2B5EF4-FFF2-40B4-BE49-F238E27FC236}">
              <a16:creationId xmlns:a16="http://schemas.microsoft.com/office/drawing/2014/main" id="{7F17CC6B-E448-246E-FE9A-C0EC3305A007}"/>
            </a:ext>
          </a:extLst>
        </xdr:cNvPr>
        <xdr:cNvSpPr/>
      </xdr:nvSpPr>
      <xdr:spPr>
        <a:xfrm>
          <a:off x="11899348" y="738533"/>
          <a:ext cx="8916458" cy="1539184"/>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51767</xdr:colOff>
      <xdr:row>7</xdr:row>
      <xdr:rowOff>108710</xdr:rowOff>
    </xdr:from>
    <xdr:to>
      <xdr:col>10</xdr:col>
      <xdr:colOff>78225</xdr:colOff>
      <xdr:row>9</xdr:row>
      <xdr:rowOff>174855</xdr:rowOff>
    </xdr:to>
    <xdr:sp macro="" textlink="A40">
      <xdr:nvSpPr>
        <xdr:cNvPr id="39" name="TextBox 38">
          <a:extLst>
            <a:ext uri="{FF2B5EF4-FFF2-40B4-BE49-F238E27FC236}">
              <a16:creationId xmlns:a16="http://schemas.microsoft.com/office/drawing/2014/main" id="{FC364A02-30C5-C16D-BC34-08BF964149E3}"/>
            </a:ext>
          </a:extLst>
        </xdr:cNvPr>
        <xdr:cNvSpPr txBox="1"/>
      </xdr:nvSpPr>
      <xdr:spPr>
        <a:xfrm>
          <a:off x="11951115" y="1406319"/>
          <a:ext cx="2221349" cy="425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698DC7-40C0-45C2-9B13-6D3BAEC5BE39}" type="TxLink">
            <a:rPr lang="en-US" sz="2400" b="1" i="0" u="none" strike="noStrike">
              <a:solidFill>
                <a:srgbClr val="000000"/>
              </a:solidFill>
              <a:latin typeface="Aptos Narrow"/>
            </a:rPr>
            <a:t> $21,844,649.79 </a:t>
          </a:fld>
          <a:endParaRPr lang="en-US" sz="2400" b="1"/>
        </a:p>
      </xdr:txBody>
    </xdr:sp>
    <xdr:clientData/>
  </xdr:twoCellAnchor>
  <xdr:twoCellAnchor>
    <xdr:from>
      <xdr:col>10</xdr:col>
      <xdr:colOff>562506</xdr:colOff>
      <xdr:row>7</xdr:row>
      <xdr:rowOff>116163</xdr:rowOff>
    </xdr:from>
    <xdr:to>
      <xdr:col>12</xdr:col>
      <xdr:colOff>152401</xdr:colOff>
      <xdr:row>10</xdr:row>
      <xdr:rowOff>2852</xdr:rowOff>
    </xdr:to>
    <xdr:sp macro="" textlink="B40">
      <xdr:nvSpPr>
        <xdr:cNvPr id="40" name="TextBox 39">
          <a:extLst>
            <a:ext uri="{FF2B5EF4-FFF2-40B4-BE49-F238E27FC236}">
              <a16:creationId xmlns:a16="http://schemas.microsoft.com/office/drawing/2014/main" id="{5605BF45-3EA7-4CA2-B968-222D76906B7B}"/>
            </a:ext>
          </a:extLst>
        </xdr:cNvPr>
        <xdr:cNvSpPr txBox="1"/>
      </xdr:nvSpPr>
      <xdr:spPr>
        <a:xfrm>
          <a:off x="14656745" y="1413772"/>
          <a:ext cx="1425873" cy="425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F87DC3-6E49-499D-97CE-79618F9634EE}" type="TxLink">
            <a:rPr lang="en-US" sz="2400" b="1" i="0" u="none" strike="noStrike">
              <a:solidFill>
                <a:srgbClr val="000000"/>
              </a:solidFill>
              <a:latin typeface="Aptos Narrow"/>
            </a:rPr>
            <a:t> 76,908 </a:t>
          </a:fld>
          <a:endParaRPr lang="en-US" sz="1100"/>
        </a:p>
      </xdr:txBody>
    </xdr:sp>
    <xdr:clientData/>
  </xdr:twoCellAnchor>
  <xdr:twoCellAnchor>
    <xdr:from>
      <xdr:col>12</xdr:col>
      <xdr:colOff>595843</xdr:colOff>
      <xdr:row>7</xdr:row>
      <xdr:rowOff>95433</xdr:rowOff>
    </xdr:from>
    <xdr:to>
      <xdr:col>15</xdr:col>
      <xdr:colOff>198967</xdr:colOff>
      <xdr:row>9</xdr:row>
      <xdr:rowOff>161578</xdr:rowOff>
    </xdr:to>
    <xdr:sp macro="" textlink="C40">
      <xdr:nvSpPr>
        <xdr:cNvPr id="41" name="TextBox 40">
          <a:extLst>
            <a:ext uri="{FF2B5EF4-FFF2-40B4-BE49-F238E27FC236}">
              <a16:creationId xmlns:a16="http://schemas.microsoft.com/office/drawing/2014/main" id="{A83B788B-17C4-4CCB-B68F-0B823EEABB7C}"/>
            </a:ext>
          </a:extLst>
        </xdr:cNvPr>
        <xdr:cNvSpPr txBox="1"/>
      </xdr:nvSpPr>
      <xdr:spPr>
        <a:xfrm>
          <a:off x="16526060" y="1393042"/>
          <a:ext cx="1425298" cy="425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D59C88-33D6-4FC1-A6BA-13ADE5BAC6E8}" type="TxLink">
            <a:rPr lang="en-US" sz="2400" b="1" i="0" u="none" strike="noStrike">
              <a:solidFill>
                <a:srgbClr val="000000"/>
              </a:solidFill>
              <a:latin typeface="Aptos Narrow"/>
            </a:rPr>
            <a:t> 2,517 </a:t>
          </a:fld>
          <a:endParaRPr lang="en-US" sz="1100"/>
        </a:p>
      </xdr:txBody>
    </xdr:sp>
    <xdr:clientData/>
  </xdr:twoCellAnchor>
  <xdr:twoCellAnchor>
    <xdr:from>
      <xdr:col>16</xdr:col>
      <xdr:colOff>47096</xdr:colOff>
      <xdr:row>7</xdr:row>
      <xdr:rowOff>74703</xdr:rowOff>
    </xdr:from>
    <xdr:to>
      <xdr:col>18</xdr:col>
      <xdr:colOff>258762</xdr:colOff>
      <xdr:row>9</xdr:row>
      <xdr:rowOff>140848</xdr:rowOff>
    </xdr:to>
    <xdr:sp macro="" textlink="D40">
      <xdr:nvSpPr>
        <xdr:cNvPr id="42" name="TextBox 41">
          <a:extLst>
            <a:ext uri="{FF2B5EF4-FFF2-40B4-BE49-F238E27FC236}">
              <a16:creationId xmlns:a16="http://schemas.microsoft.com/office/drawing/2014/main" id="{F8DCE860-1521-4ACD-B713-41E093ED47A0}"/>
            </a:ext>
          </a:extLst>
        </xdr:cNvPr>
        <xdr:cNvSpPr txBox="1"/>
      </xdr:nvSpPr>
      <xdr:spPr>
        <a:xfrm>
          <a:off x="18406879" y="1372312"/>
          <a:ext cx="1426448" cy="425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9340AA-D6B6-4320-B0D8-29190E245D40}" type="TxLink">
            <a:rPr lang="en-US" sz="2400" b="1" i="0" u="none" strike="noStrike">
              <a:solidFill>
                <a:srgbClr val="000000"/>
              </a:solidFill>
              <a:latin typeface="Aptos Narrow"/>
            </a:rPr>
            <a:t> 9 </a:t>
          </a:fld>
          <a:endParaRPr lang="en-US" sz="1100"/>
        </a:p>
      </xdr:txBody>
    </xdr:sp>
    <xdr:clientData/>
  </xdr:twoCellAnchor>
  <xdr:twoCellAnchor>
    <xdr:from>
      <xdr:col>8</xdr:col>
      <xdr:colOff>265643</xdr:colOff>
      <xdr:row>4</xdr:row>
      <xdr:rowOff>151754</xdr:rowOff>
    </xdr:from>
    <xdr:to>
      <xdr:col>9</xdr:col>
      <xdr:colOff>530225</xdr:colOff>
      <xdr:row>7</xdr:row>
      <xdr:rowOff>38443</xdr:rowOff>
    </xdr:to>
    <xdr:sp macro="" textlink="A39">
      <xdr:nvSpPr>
        <xdr:cNvPr id="43" name="TextBox 42">
          <a:extLst>
            <a:ext uri="{FF2B5EF4-FFF2-40B4-BE49-F238E27FC236}">
              <a16:creationId xmlns:a16="http://schemas.microsoft.com/office/drawing/2014/main" id="{D80C6FAD-834F-4AFC-B3A3-D43C95A7EFCF}"/>
            </a:ext>
          </a:extLst>
        </xdr:cNvPr>
        <xdr:cNvSpPr txBox="1"/>
      </xdr:nvSpPr>
      <xdr:spPr>
        <a:xfrm>
          <a:off x="12164991" y="910993"/>
          <a:ext cx="1424147" cy="425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AD241B-B9F5-4EB2-B52C-DFA55D230BAE}" type="TxLink">
            <a:rPr lang="en-US" sz="1600" b="1" i="0" u="none" strike="noStrike">
              <a:solidFill>
                <a:srgbClr val="000000"/>
              </a:solidFill>
              <a:latin typeface="Aptos Narrow"/>
            </a:rPr>
            <a:t>Total Revenue</a:t>
          </a:fld>
          <a:endParaRPr lang="en-US" sz="1100"/>
        </a:p>
      </xdr:txBody>
    </xdr:sp>
    <xdr:clientData/>
  </xdr:twoCellAnchor>
  <xdr:twoCellAnchor>
    <xdr:from>
      <xdr:col>10</xdr:col>
      <xdr:colOff>298979</xdr:colOff>
      <xdr:row>4</xdr:row>
      <xdr:rowOff>142529</xdr:rowOff>
    </xdr:from>
    <xdr:to>
      <xdr:col>12</xdr:col>
      <xdr:colOff>330728</xdr:colOff>
      <xdr:row>7</xdr:row>
      <xdr:rowOff>21282</xdr:rowOff>
    </xdr:to>
    <xdr:sp macro="" textlink="B39">
      <xdr:nvSpPr>
        <xdr:cNvPr id="44" name="TextBox 43">
          <a:extLst>
            <a:ext uri="{FF2B5EF4-FFF2-40B4-BE49-F238E27FC236}">
              <a16:creationId xmlns:a16="http://schemas.microsoft.com/office/drawing/2014/main" id="{B5364608-7B44-45EC-876C-B9CC403C6B3D}"/>
            </a:ext>
          </a:extLst>
        </xdr:cNvPr>
        <xdr:cNvSpPr txBox="1"/>
      </xdr:nvSpPr>
      <xdr:spPr>
        <a:xfrm>
          <a:off x="14393218" y="901768"/>
          <a:ext cx="1867727" cy="4171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FE4D0A-FAB5-41A3-9278-4065000BEB40}" type="TxLink">
            <a:rPr lang="en-US" sz="1600" b="1" i="0" u="none" strike="noStrike">
              <a:solidFill>
                <a:srgbClr val="000000"/>
              </a:solidFill>
              <a:latin typeface="Aptos Narrow"/>
            </a:rPr>
            <a:t>Total Quantity Sold</a:t>
          </a:fld>
          <a:endParaRPr lang="en-US" sz="1100"/>
        </a:p>
      </xdr:txBody>
    </xdr:sp>
    <xdr:clientData/>
  </xdr:twoCellAnchor>
  <xdr:twoCellAnchor>
    <xdr:from>
      <xdr:col>12</xdr:col>
      <xdr:colOff>504297</xdr:colOff>
      <xdr:row>4</xdr:row>
      <xdr:rowOff>150558</xdr:rowOff>
    </xdr:from>
    <xdr:to>
      <xdr:col>15</xdr:col>
      <xdr:colOff>107421</xdr:colOff>
      <xdr:row>7</xdr:row>
      <xdr:rowOff>37247</xdr:rowOff>
    </xdr:to>
    <xdr:sp macro="" textlink="C39">
      <xdr:nvSpPr>
        <xdr:cNvPr id="45" name="TextBox 44">
          <a:extLst>
            <a:ext uri="{FF2B5EF4-FFF2-40B4-BE49-F238E27FC236}">
              <a16:creationId xmlns:a16="http://schemas.microsoft.com/office/drawing/2014/main" id="{CDD84955-701C-4A5A-BF14-9936DAD33163}"/>
            </a:ext>
          </a:extLst>
        </xdr:cNvPr>
        <xdr:cNvSpPr txBox="1"/>
      </xdr:nvSpPr>
      <xdr:spPr>
        <a:xfrm>
          <a:off x="16434514" y="909797"/>
          <a:ext cx="1425298" cy="425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8700A3-FC78-4C4F-9B51-EE098F6633C5}" type="TxLink">
            <a:rPr lang="en-US" sz="1600" b="1" i="0" u="none" strike="noStrike">
              <a:solidFill>
                <a:srgbClr val="000000"/>
              </a:solidFill>
              <a:latin typeface="Aptos Narrow"/>
            </a:rPr>
            <a:t>Total Products</a:t>
          </a:fld>
          <a:endParaRPr lang="en-US" sz="1100"/>
        </a:p>
      </xdr:txBody>
    </xdr:sp>
    <xdr:clientData/>
  </xdr:twoCellAnchor>
  <xdr:twoCellAnchor>
    <xdr:from>
      <xdr:col>15</xdr:col>
      <xdr:colOff>376584</xdr:colOff>
      <xdr:row>4</xdr:row>
      <xdr:rowOff>156862</xdr:rowOff>
    </xdr:from>
    <xdr:to>
      <xdr:col>18</xdr:col>
      <xdr:colOff>315200</xdr:colOff>
      <xdr:row>7</xdr:row>
      <xdr:rowOff>35087</xdr:rowOff>
    </xdr:to>
    <xdr:sp macro="" textlink="D39">
      <xdr:nvSpPr>
        <xdr:cNvPr id="46" name="TextBox 45">
          <a:extLst>
            <a:ext uri="{FF2B5EF4-FFF2-40B4-BE49-F238E27FC236}">
              <a16:creationId xmlns:a16="http://schemas.microsoft.com/office/drawing/2014/main" id="{91323748-E655-4329-B514-B41C7DBD767E}"/>
            </a:ext>
          </a:extLst>
        </xdr:cNvPr>
        <xdr:cNvSpPr txBox="1"/>
      </xdr:nvSpPr>
      <xdr:spPr>
        <a:xfrm>
          <a:off x="18128975" y="916101"/>
          <a:ext cx="1760790" cy="416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140B0C-B270-4494-B51D-5EB8FB5B2979}" type="TxLink">
            <a:rPr lang="en-US" sz="1600" b="1" i="0" u="none" strike="noStrike">
              <a:solidFill>
                <a:srgbClr val="000000"/>
              </a:solidFill>
              <a:latin typeface="Aptos Narrow"/>
            </a:rPr>
            <a:t>Total Countries</a:t>
          </a:fld>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594830324073" backgroundQuery="1" createdVersion="8" refreshedVersion="8" minRefreshableVersion="3" recordCount="0" supportSubquery="1" supportAdvancedDrill="1" xr:uid="{67E99D7E-3F3F-461A-8F12-F04FAFE05C35}">
  <cacheSource type="external" connectionId="6"/>
  <cacheFields count="2">
    <cacheField name="[Products].[Category].[Category]" caption="Category" numFmtId="0" hierarchy="23" level="1">
      <sharedItems count="8">
        <s v="Audio"/>
        <s v="Cameras and camcorders"/>
        <s v="Cell phones"/>
        <s v="Computers"/>
        <s v="Games and Toys"/>
        <s v="Home Appliances"/>
        <s v="Music, Movies and Audio Books"/>
        <s v="TV and Video"/>
      </sharedItems>
    </cacheField>
    <cacheField name="[Measures].[Total Quantity]" caption="Total Quantity" numFmtId="0" hierarchy="49" level="32767"/>
  </cacheFields>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cacheHierarchy uniqueName="[Measures].[Total Orders]" caption="Total Orders" measure="1" displayFolder="" measureGroup="Sales" count="0"/>
    <cacheHierarchy uniqueName="[Measures].[Total Quantity]" caption="Total Quantity" measure="1" displayFolder="" measureGroup="Sales" count="0" oneField="1">
      <fieldsUsage count="1">
        <fieldUsage x="1"/>
      </fieldsUsage>
    </cacheHierarchy>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594832754628" backgroundQuery="1" createdVersion="8" refreshedVersion="8" minRefreshableVersion="3" recordCount="0" supportSubquery="1" supportAdvancedDrill="1" xr:uid="{A31B5557-C652-4EFE-A31F-4DBB99F8EE42}">
  <cacheSource type="external" connectionId="6"/>
  <cacheFields count="2">
    <cacheField name="[Customers].[Name].[Name]" caption="Name" numFmtId="0" hierarchy="2" level="1">
      <sharedItems count="10">
        <s v="Bryan Charles"/>
        <s v="Esin Holman"/>
        <s v="Gerbrig Langezaal"/>
        <s v="Jaxon Fyans"/>
        <s v="Jodi Hernandez"/>
        <s v="Karen Jones"/>
        <s v="Mary Woods"/>
        <s v="Mie Huus"/>
        <s v="Stephan Rothstein"/>
        <s v="Toni Sanderson"/>
      </sharedItems>
    </cacheField>
    <cacheField name="[Measures].[Total Revenue]" caption="Total Revenue" numFmtId="0" hierarchy="47" level="32767"/>
  </cacheFields>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oneField="1">
      <fieldsUsage count="1">
        <fieldUsage x="1"/>
      </fieldsUsage>
    </cacheHierarchy>
    <cacheHierarchy uniqueName="[Measures].[Total Orders]" caption="Total Orders" measure="1" displayFolder="" measureGroup="Sales" count="0"/>
    <cacheHierarchy uniqueName="[Measures].[Total Quantity]" caption="Total Quantity" measure="1" displayFolder="" measureGroup="Sales" count="0"/>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65661701389" backgroundQuery="1" createdVersion="8" refreshedVersion="8" minRefreshableVersion="3" recordCount="0" supportSubquery="1" supportAdvancedDrill="1" xr:uid="{3C25893D-6305-4595-B117-50AE82426D47}">
  <cacheSource type="external" connectionId="6"/>
  <cacheFields count="3">
    <cacheField name="[Stores].[Country].[Country]" caption="Country" numFmtId="0" hierarchy="39" level="1">
      <sharedItems count="9">
        <s v="Australia"/>
        <s v="Canada"/>
        <s v="France"/>
        <s v="Germany"/>
        <s v="Italy"/>
        <s v="Netherlands"/>
        <s v="Online"/>
        <s v="United Kingdom"/>
        <s v="United States"/>
      </sharedItems>
    </cacheField>
    <cacheField name="[Measures].[Total Revenue]" caption="Total Revenue" numFmtId="0" hierarchy="47" level="32767"/>
    <cacheField name="[Products].[Category].[Category]" caption="Category"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0"/>
      </fieldsUsage>
    </cacheHierarchy>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oneField="1">
      <fieldsUsage count="1">
        <fieldUsage x="1"/>
      </fieldsUsage>
    </cacheHierarchy>
    <cacheHierarchy uniqueName="[Measures].[Total Orders]" caption="Total Orders" measure="1" displayFolder="" measureGroup="Sales" count="0"/>
    <cacheHierarchy uniqueName="[Measures].[Total Quantity]" caption="Total Quantity" measure="1" displayFolder="" measureGroup="Sales" count="0"/>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656617824076" backgroundQuery="1" createdVersion="8" refreshedVersion="8" minRefreshableVersion="3" recordCount="0" supportSubquery="1" supportAdvancedDrill="1" xr:uid="{C970C9F8-2855-4B9E-83EA-768E0835213B}">
  <cacheSource type="external" connectionId="6"/>
  <cacheFields count="6">
    <cacheField name="[Sales].[order_date].[order_date]" caption="order_date" numFmtId="0" hierarchy="26" level="1">
      <sharedItems containsSemiMixedTypes="0" containsNonDate="0" containsDate="1" containsString="0" minDate="2016-01-01T00:00:00" maxDate="2021-02-13T00:00:00" count="663">
        <d v="2016-01-01T00:00:00"/>
        <d v="2016-01-02T00:00:00"/>
        <d v="2016-01-03T00:00:00"/>
        <d v="2016-01-04T00:00:00"/>
        <d v="2016-01-05T00:00:00"/>
        <d v="2016-01-06T00:00:00"/>
        <d v="2016-01-07T00:00:00"/>
        <d v="2016-01-08T00:00:00"/>
        <d v="2016-01-09T00:00:00"/>
        <d v="2016-01-10T00:00:00"/>
        <d v="2016-01-11T00:00:00"/>
        <d v="2016-01-12T00:00:00"/>
        <d v="2016-02-01T00:00:00"/>
        <d v="2016-02-02T00:00:00"/>
        <d v="2016-02-03T00:00:00"/>
        <d v="2016-02-04T00:00:00"/>
        <d v="2016-02-05T00:00:00"/>
        <d v="2016-02-06T00:00:00"/>
        <d v="2016-02-08T00:00:00"/>
        <d v="2016-02-09T00:00:00"/>
        <d v="2016-02-10T00:00:00"/>
        <d v="2016-02-11T00:00:00"/>
        <d v="2016-02-12T00:00:00"/>
        <d v="2016-03-01T00:00:00"/>
        <d v="2016-03-02T00:00:00"/>
        <d v="2016-03-03T00:00:00"/>
        <d v="2016-03-04T00:00:00"/>
        <d v="2016-03-05T00:00:00"/>
        <d v="2016-03-07T00:00:00"/>
        <d v="2016-03-08T00:00:00"/>
        <d v="2016-03-09T00:00:00"/>
        <d v="2016-03-10T00:00:00"/>
        <d v="2016-03-11T00:00:00"/>
        <d v="2016-03-12T00:00:00"/>
        <d v="2016-05-02T00:00:00"/>
        <d v="2016-05-03T00:00:00"/>
        <d v="2016-05-04T00:00:00"/>
        <d v="2016-05-05T00:00:00"/>
        <d v="2016-05-06T00:00:00"/>
        <d v="2016-05-07T00:00:00"/>
        <d v="2016-05-09T00:00:00"/>
        <d v="2016-05-10T00:00:00"/>
        <d v="2016-05-11T00:00:00"/>
        <d v="2016-05-12T00:00:00"/>
        <d v="2016-06-01T00:00:00"/>
        <d v="2016-06-02T00:00:00"/>
        <d v="2016-06-03T00:00:00"/>
        <d v="2016-06-04T00:00:00"/>
        <d v="2016-06-06T00:00:00"/>
        <d v="2016-06-07T00:00:00"/>
        <d v="2016-06-08T00:00:00"/>
        <d v="2016-06-09T00:00:00"/>
        <d v="2016-06-10T00:00:00"/>
        <d v="2016-06-11T00:00:00"/>
        <d v="2016-06-12T00:00:00"/>
        <d v="2016-07-01T00:00:00"/>
        <d v="2016-07-02T00:00:00"/>
        <d v="2016-07-03T00:00:00"/>
        <d v="2016-07-04T00:00:00"/>
        <d v="2016-07-05T00:00:00"/>
        <d v="2016-07-06T00:00:00"/>
        <d v="2016-07-07T00:00:00"/>
        <d v="2016-07-08T00:00:00"/>
        <d v="2016-07-09T00:00:00"/>
        <d v="2016-07-10T00:00:00"/>
        <d v="2016-07-11T00:00:00"/>
        <d v="2016-07-12T00:00:00"/>
        <d v="2016-08-01T00:00:00"/>
        <d v="2016-08-02T00:00:00"/>
        <d v="2016-08-03T00:00:00"/>
        <d v="2016-08-04T00:00:00"/>
        <d v="2016-08-05T00:00:00"/>
        <d v="2016-08-06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2T00:00:00"/>
        <d v="2016-10-01T00:00:00"/>
        <d v="2016-10-02T00:00:00"/>
        <d v="2016-10-03T00:00:00"/>
        <d v="2016-10-04T00:00:00"/>
        <d v="2016-10-05T00:00:00"/>
        <d v="2016-10-06T00:00:00"/>
        <d v="2016-10-07T00:00:00"/>
        <d v="2016-10-08T00:00:00"/>
        <d v="2016-10-09T00:00:00"/>
        <d v="2016-10-10T00:00:00"/>
        <d v="2016-10-11T00:00:00"/>
        <d v="2016-10-12T00:00:00"/>
        <d v="2016-11-01T00:00:00"/>
        <d v="2016-11-02T00:00:00"/>
        <d v="2016-11-03T00:00:00"/>
        <d v="2016-11-04T00:00:00"/>
        <d v="2016-11-05T00:00:00"/>
        <d v="2016-11-07T00:00:00"/>
        <d v="2016-11-08T00:00:00"/>
        <d v="2016-11-09T00:00:00"/>
        <d v="2016-11-10T00:00:00"/>
        <d v="2016-11-11T00:00:00"/>
        <d v="2016-11-12T00:00:00"/>
        <d v="2016-12-01T00:00:00"/>
        <d v="2016-12-02T00:00:00"/>
        <d v="2016-12-03T00:00:00"/>
        <d v="2016-12-04T00:00:00"/>
        <d v="2016-12-05T00:00:00"/>
        <d v="2016-12-06T00:00:00"/>
        <d v="2016-12-07T00:00:00"/>
        <d v="2016-12-08T00:00:00"/>
        <d v="2016-12-09T00:00:00"/>
        <d v="2016-12-10T00:00:00"/>
        <d v="2016-12-12T00:00:00"/>
        <d v="2017-01-01T00:00:00"/>
        <d v="2017-01-02T00:00:00"/>
        <d v="2017-01-03T00:00:00"/>
        <d v="2017-01-04T00:00:00"/>
        <d v="2017-01-05T00:00:00"/>
        <d v="2017-01-06T00:00:00"/>
        <d v="2017-01-07T00:00:00"/>
        <d v="2017-01-08T00:00:00"/>
        <d v="2017-01-09T00:00:00"/>
        <d v="2017-01-10T00:00:00"/>
        <d v="2017-01-11T00:00:00"/>
        <d v="2017-01-12T00:00:00"/>
        <d v="2017-02-01T00:00:00"/>
        <d v="2017-02-02T00:00:00"/>
        <d v="2017-02-03T00:00:00"/>
        <d v="2017-02-04T00:00:00"/>
        <d v="2017-02-05T00:00:00"/>
        <d v="2017-02-06T00:00:00"/>
        <d v="2017-02-07T00:00:00"/>
        <d v="2017-02-08T00:00:00"/>
        <d v="2017-02-09T00:00:00"/>
        <d v="2017-02-10T00:00:00"/>
        <d v="2017-02-11T00:00:00"/>
        <d v="2017-02-12T00:00:00"/>
        <d v="2017-03-01T00:00:00"/>
        <d v="2017-03-02T00:00:00"/>
        <d v="2017-03-03T00:00:00"/>
        <d v="2017-03-04T00:00:00"/>
        <d v="2017-03-05T00:00:00"/>
        <d v="2017-03-06T00:00:00"/>
        <d v="2017-03-07T00:00:00"/>
        <d v="2017-03-08T00:00:00"/>
        <d v="2017-03-09T00:00:00"/>
        <d v="2017-03-10T00:00:00"/>
        <d v="2017-03-11T00:00:00"/>
        <d v="2017-03-12T00:00:00"/>
        <d v="2017-05-01T00:00:00"/>
        <d v="2017-05-02T00:00:00"/>
        <d v="2017-05-03T00:00:00"/>
        <d v="2017-05-04T00:00:00"/>
        <d v="2017-05-05T00:00:00"/>
        <d v="2017-05-06T00:00:00"/>
        <d v="2017-05-07T00:00:00"/>
        <d v="2017-05-08T00:00:00"/>
        <d v="2017-05-09T00:00:00"/>
        <d v="2017-05-10T00:00:00"/>
        <d v="2017-05-11T00:00:00"/>
        <d v="2017-05-12T00:00:00"/>
        <d v="2017-06-01T00:00:00"/>
        <d v="2017-06-02T00:00:00"/>
        <d v="2017-06-03T00:00:00"/>
        <d v="2017-06-04T00:00:00"/>
        <d v="2017-06-05T00:00:00"/>
        <d v="2017-06-06T00:00:00"/>
        <d v="2017-06-07T00:00:00"/>
        <d v="2017-06-08T00:00:00"/>
        <d v="2017-06-09T00:00:00"/>
        <d v="2017-06-10T00:00:00"/>
        <d v="2017-06-11T00:00:00"/>
        <d v="2017-06-12T00:00:00"/>
        <d v="2017-07-01T00:00:00"/>
        <d v="2017-07-02T00:00:00"/>
        <d v="2017-07-03T00:00:00"/>
        <d v="2017-07-04T00:00:00"/>
        <d v="2017-07-05T00:00:00"/>
        <d v="2017-07-06T00:00:00"/>
        <d v="2017-07-07T00:00:00"/>
        <d v="2017-07-08T00:00:00"/>
        <d v="2017-07-09T00:00:00"/>
        <d v="2017-07-10T00:00:00"/>
        <d v="2017-07-11T00:00:00"/>
        <d v="2017-07-12T00:00:00"/>
        <d v="2017-08-01T00:00:00"/>
        <d v="2017-08-02T00:00:00"/>
        <d v="2017-08-03T00:00:00"/>
        <d v="2017-08-04T00:00:00"/>
        <d v="2017-08-05T00:00:00"/>
        <d v="2017-08-07T00:00:00"/>
        <d v="2017-08-08T00:00:00"/>
        <d v="2017-08-09T00:00:00"/>
        <d v="2017-08-10T00:00:00"/>
        <d v="2017-08-11T00:00:00"/>
        <d v="2017-08-12T00:00:00"/>
        <d v="2017-09-01T00:00:00"/>
        <d v="2017-09-02T00:00:00"/>
        <d v="2017-09-03T00:00:00"/>
        <d v="2017-09-04T00:00:00"/>
        <d v="2017-09-05T00:00:00"/>
        <d v="2017-09-06T00:00:00"/>
        <d v="2017-09-07T00:00:00"/>
        <d v="2017-09-08T00:00:00"/>
        <d v="2017-09-09T00:00:00"/>
        <d v="2017-09-10T00:00:00"/>
        <d v="2017-09-11T00:00:00"/>
        <d v="2017-09-12T00:00:00"/>
        <d v="2017-10-01T00:00:00"/>
        <d v="2017-10-02T00:00:00"/>
        <d v="2017-10-03T00:00:00"/>
        <d v="2017-10-04T00:00:00"/>
        <d v="2017-10-05T00:00:00"/>
        <d v="2017-10-06T00:00:00"/>
        <d v="2017-10-07T00:00:00"/>
        <d v="2017-10-08T00:00:00"/>
        <d v="2017-10-09T00:00:00"/>
        <d v="2017-10-10T00:00:00"/>
        <d v="2017-10-11T00:00:00"/>
        <d v="2017-10-12T00:00:00"/>
        <d v="2017-11-01T00:00:00"/>
        <d v="2017-11-02T00:00:00"/>
        <d v="2017-11-03T00:00:00"/>
        <d v="2017-11-04T00:00:00"/>
        <d v="2017-11-05T00:00:00"/>
        <d v="2017-11-06T00:00:00"/>
        <d v="2017-11-07T00:00:00"/>
        <d v="2017-11-08T00:00:00"/>
        <d v="2017-11-09T00:00:00"/>
        <d v="2017-11-10T00:00:00"/>
        <d v="2017-11-11T00:00:00"/>
        <d v="2017-11-12T00:00:00"/>
        <d v="2017-12-01T00:00:00"/>
        <d v="2017-12-02T00:00:00"/>
        <d v="2017-12-03T00:00:00"/>
        <d v="2017-12-04T00:00:00"/>
        <d v="2017-12-05T00:00:00"/>
        <d v="2017-12-06T00:00:00"/>
        <d v="2017-12-07T00:00:00"/>
        <d v="2017-12-08T00:00:00"/>
        <d v="2017-12-09T00:00:00"/>
        <d v="2017-12-10T00:00:00"/>
        <d v="2017-12-11T00:00:00"/>
        <d v="2017-12-12T00:00:00"/>
        <d v="2018-01-01T00:00:00"/>
        <d v="2018-01-02T00:00:00"/>
        <d v="2018-01-03T00:00:00"/>
        <d v="2018-01-04T00:00:00"/>
        <d v="2018-01-05T00:00:00"/>
        <d v="2018-01-06T00:00:00"/>
        <d v="2018-01-07T00:00:00"/>
        <d v="2018-01-08T00:00:00"/>
        <d v="2018-01-09T00:00:00"/>
        <d v="2018-01-10T00:00:00"/>
        <d v="2018-01-11T00:00:00"/>
        <d v="2018-01-12T00:00:00"/>
        <d v="2018-02-01T00:00:00"/>
        <d v="2018-02-02T00:00:00"/>
        <d v="2018-02-03T00:00:00"/>
        <d v="2018-02-04T00:00:00"/>
        <d v="2018-02-05T00:00:00"/>
        <d v="2018-02-06T00:00:00"/>
        <d v="2018-02-07T00:00:00"/>
        <d v="2018-02-08T00:00:00"/>
        <d v="2018-02-09T00:00:00"/>
        <d v="2018-02-10T00:00:00"/>
        <d v="2018-02-12T00:00:00"/>
        <d v="2018-03-01T00:00:00"/>
        <d v="2018-03-02T00:00:00"/>
        <d v="2018-03-03T00:00:00"/>
        <d v="2018-03-04T00:00:00"/>
        <d v="2018-03-05T00:00:00"/>
        <d v="2018-03-06T00:00:00"/>
        <d v="2018-03-07T00:00:00"/>
        <d v="2018-03-08T00:00:00"/>
        <d v="2018-03-09T00:00:00"/>
        <d v="2018-03-10T00:00:00"/>
        <d v="2018-03-11T00:00:00"/>
        <d v="2018-03-12T00:00:00"/>
        <d v="2018-05-01T00:00:00"/>
        <d v="2018-05-02T00:00:00"/>
        <d v="2018-05-03T00:00:00"/>
        <d v="2018-05-04T00:00:00"/>
        <d v="2018-05-05T00:00:00"/>
        <d v="2018-05-06T00:00:00"/>
        <d v="2018-05-07T00:00:00"/>
        <d v="2018-05-08T00:00:00"/>
        <d v="2018-05-09T00:00:00"/>
        <d v="2018-05-10T00:00:00"/>
        <d v="2018-05-11T00:00:00"/>
        <d v="2018-05-12T00:00:00"/>
        <d v="2018-06-01T00:00:00"/>
        <d v="2018-06-02T00:00:00"/>
        <d v="2018-06-03T00:00:00"/>
        <d v="2018-06-04T00:00:00"/>
        <d v="2018-06-05T00:00:00"/>
        <d v="2018-06-06T00:00:00"/>
        <d v="2018-06-07T00:00:00"/>
        <d v="2018-06-08T00:00:00"/>
        <d v="2018-06-09T00:00:00"/>
        <d v="2018-06-10T00:00:00"/>
        <d v="2018-06-11T00:00:00"/>
        <d v="2018-06-12T00:00:00"/>
        <d v="2018-07-01T00:00:00"/>
        <d v="2018-07-02T00:00:00"/>
        <d v="2018-07-03T00:00:00"/>
        <d v="2018-07-04T00:00:00"/>
        <d v="2018-07-05T00:00:00"/>
        <d v="2018-07-06T00:00:00"/>
        <d v="2018-07-07T00:00:00"/>
        <d v="2018-07-08T00:00:00"/>
        <d v="2018-07-09T00:00:00"/>
        <d v="2018-07-10T00:00:00"/>
        <d v="2018-07-11T00:00:00"/>
        <d v="2018-07-12T00:00:00"/>
        <d v="2018-08-01T00:00:00"/>
        <d v="2018-08-02T00:00:00"/>
        <d v="2018-08-03T00:00:00"/>
        <d v="2018-08-04T00:00:00"/>
        <d v="2018-08-05T00:00:00"/>
        <d v="2018-08-06T00:00:00"/>
        <d v="2018-08-07T00:00:00"/>
        <d v="2018-08-08T00:00:00"/>
        <d v="2018-08-09T00:00:00"/>
        <d v="2018-08-10T00:00:00"/>
        <d v="2018-08-11T00:00:00"/>
        <d v="2018-08-12T00:00:00"/>
        <d v="2018-09-01T00:00:00"/>
        <d v="2018-09-02T00:00:00"/>
        <d v="2018-09-03T00:00:00"/>
        <d v="2018-09-04T00:00:00"/>
        <d v="2018-09-05T00:00:00"/>
        <d v="2018-09-06T00:00:00"/>
        <d v="2018-09-07T00:00:00"/>
        <d v="2018-09-08T00:00:00"/>
        <d v="2018-09-09T00:00:00"/>
        <d v="2018-09-10T00:00:00"/>
        <d v="2018-09-11T00:00:00"/>
        <d v="2018-09-12T00:00:00"/>
        <d v="2018-10-01T00:00:00"/>
        <d v="2018-10-02T00:00:00"/>
        <d v="2018-10-03T00:00:00"/>
        <d v="2018-10-04T00:00:00"/>
        <d v="2018-10-05T00:00:00"/>
        <d v="2018-10-06T00:00:00"/>
        <d v="2018-10-07T00:00:00"/>
        <d v="2018-10-08T00:00:00"/>
        <d v="2018-10-09T00:00:00"/>
        <d v="2018-10-10T00:00:00"/>
        <d v="2018-10-11T00:00:00"/>
        <d v="2018-10-12T00:00:00"/>
        <d v="2018-11-01T00:00:00"/>
        <d v="2018-11-02T00:00:00"/>
        <d v="2018-11-03T00:00:00"/>
        <d v="2018-11-04T00:00:00"/>
        <d v="2018-11-05T00:00:00"/>
        <d v="2018-11-06T00:00:00"/>
        <d v="2018-11-07T00:00:00"/>
        <d v="2018-11-08T00:00:00"/>
        <d v="2018-11-09T00:00:00"/>
        <d v="2018-11-10T00:00:00"/>
        <d v="2018-11-11T00:00:00"/>
        <d v="2018-11-12T00:00:00"/>
        <d v="2018-12-01T00:00:00"/>
        <d v="2018-12-02T00:00:00"/>
        <d v="2018-12-03T00:00:00"/>
        <d v="2018-12-04T00:00:00"/>
        <d v="2018-12-05T00:00:00"/>
        <d v="2018-12-06T00:00:00"/>
        <d v="2018-12-07T00:00:00"/>
        <d v="2018-12-08T00:00:00"/>
        <d v="2018-12-09T00:00:00"/>
        <d v="2018-12-10T00:00:00"/>
        <d v="2018-12-11T00:00:00"/>
        <d v="2018-12-12T00:00:00"/>
        <d v="2019-01-01T00:00:00"/>
        <d v="2019-01-02T00:00:00"/>
        <d v="2019-01-03T00:00:00"/>
        <d v="2019-01-04T00:00:00"/>
        <d v="2019-01-05T00:00:00"/>
        <d v="2019-01-06T00:00:00"/>
        <d v="2019-01-07T00:00:00"/>
        <d v="2019-01-08T00:00:00"/>
        <d v="2019-01-09T00:00:00"/>
        <d v="2019-01-10T00:00:00"/>
        <d v="2019-01-11T00:00:00"/>
        <d v="2019-01-12T00:00:00"/>
        <d v="2019-02-01T00:00:00"/>
        <d v="2019-02-02T00:00:00"/>
        <d v="2019-02-03T00:00:00"/>
        <d v="2019-02-04T00:00:00"/>
        <d v="2019-02-05T00:00:00"/>
        <d v="2019-02-06T00:00:00"/>
        <d v="2019-02-07T00:00:00"/>
        <d v="2019-02-08T00:00:00"/>
        <d v="2019-02-09T00:00:00"/>
        <d v="2019-02-10T00:00:00"/>
        <d v="2019-02-11T00:00:00"/>
        <d v="2019-02-12T00:00:00"/>
        <d v="2019-03-01T00:00:00"/>
        <d v="2019-03-02T00:00:00"/>
        <d v="2019-03-03T00:00:00"/>
        <d v="2019-03-04T00:00:00"/>
        <d v="2019-03-05T00:00:00"/>
        <d v="2019-03-06T00:00:00"/>
        <d v="2019-03-07T00:00:00"/>
        <d v="2019-03-08T00:00:00"/>
        <d v="2019-03-09T00:00:00"/>
        <d v="2019-03-10T00:00:00"/>
        <d v="2019-03-11T00:00:00"/>
        <d v="2019-03-12T00:00:00"/>
        <d v="2019-05-01T00:00:00"/>
        <d v="2019-05-02T00:00:00"/>
        <d v="2019-05-03T00:00:00"/>
        <d v="2019-05-04T00:00:00"/>
        <d v="2019-05-05T00:00:00"/>
        <d v="2019-05-06T00:00:00"/>
        <d v="2019-05-07T00:00:00"/>
        <d v="2019-05-08T00:00:00"/>
        <d v="2019-05-09T00:00:00"/>
        <d v="2019-05-10T00:00:00"/>
        <d v="2019-05-11T00:00:00"/>
        <d v="2019-05-12T00:00:00"/>
        <d v="2019-06-01T00:00:00"/>
        <d v="2019-06-02T00:00:00"/>
        <d v="2019-06-03T00:00:00"/>
        <d v="2019-06-04T00:00:00"/>
        <d v="2019-06-05T00:00:00"/>
        <d v="2019-06-06T00:00:00"/>
        <d v="2019-06-07T00:00:00"/>
        <d v="2019-06-08T00:00:00"/>
        <d v="2019-06-09T00:00:00"/>
        <d v="2019-06-10T00:00:00"/>
        <d v="2019-06-11T00:00:00"/>
        <d v="2019-06-12T00:00:00"/>
        <d v="2019-07-01T00:00:00"/>
        <d v="2019-07-02T00:00:00"/>
        <d v="2019-07-03T00:00:00"/>
        <d v="2019-07-04T00:00:00"/>
        <d v="2019-07-05T00:00:00"/>
        <d v="2019-07-06T00:00:00"/>
        <d v="2019-07-07T00:00:00"/>
        <d v="2019-07-08T00:00:00"/>
        <d v="2019-07-09T00:00:00"/>
        <d v="2019-07-10T00:00:00"/>
        <d v="2019-07-11T00:00:00"/>
        <d v="2019-07-12T00:00:00"/>
        <d v="2019-08-01T00:00:00"/>
        <d v="2019-08-02T00:00:00"/>
        <d v="2019-08-03T00:00:00"/>
        <d v="2019-08-04T00:00:00"/>
        <d v="2019-08-05T00:00:00"/>
        <d v="2019-08-06T00:00:00"/>
        <d v="2019-08-07T00:00:00"/>
        <d v="2019-08-08T00:00:00"/>
        <d v="2019-08-09T00:00:00"/>
        <d v="2019-08-10T00:00:00"/>
        <d v="2019-08-11T00:00:00"/>
        <d v="2019-08-12T00:00:00"/>
        <d v="2019-09-01T00:00:00"/>
        <d v="2019-09-02T00:00:00"/>
        <d v="2019-09-03T00:00:00"/>
        <d v="2019-09-04T00:00:00"/>
        <d v="2019-09-05T00:00:00"/>
        <d v="2019-09-06T00:00:00"/>
        <d v="2019-09-07T00:00:00"/>
        <d v="2019-09-08T00:00:00"/>
        <d v="2019-09-09T00:00:00"/>
        <d v="2019-09-10T00:00:00"/>
        <d v="2019-09-11T00:00:00"/>
        <d v="2019-09-12T00:00:00"/>
        <d v="2019-10-01T00:00:00"/>
        <d v="2019-10-02T00:00:00"/>
        <d v="2019-10-03T00:00:00"/>
        <d v="2019-10-04T00:00:00"/>
        <d v="2019-10-05T00:00:00"/>
        <d v="2019-10-06T00:00:00"/>
        <d v="2019-10-07T00:00:00"/>
        <d v="2019-10-08T00:00:00"/>
        <d v="2019-10-09T00:00:00"/>
        <d v="2019-10-10T00:00:00"/>
        <d v="2019-10-11T00:00:00"/>
        <d v="2019-10-12T00:00:00"/>
        <d v="2019-11-01T00:00:00"/>
        <d v="2019-11-02T00:00:00"/>
        <d v="2019-11-03T00:00:00"/>
        <d v="2019-11-04T00:00:00"/>
        <d v="2019-11-05T00:00:00"/>
        <d v="2019-11-06T00:00:00"/>
        <d v="2019-11-07T00:00:00"/>
        <d v="2019-11-08T00:00:00"/>
        <d v="2019-11-09T00:00:00"/>
        <d v="2019-11-10T00:00:00"/>
        <d v="2019-11-11T00:00:00"/>
        <d v="2019-11-12T00:00:00"/>
        <d v="2019-12-01T00:00:00"/>
        <d v="2019-12-02T00:00:00"/>
        <d v="2019-12-03T00:00:00"/>
        <d v="2019-12-04T00:00:00"/>
        <d v="2019-12-05T00:00:00"/>
        <d v="2019-12-06T00:00:00"/>
        <d v="2019-12-07T00:00:00"/>
        <d v="2019-12-08T00:00:00"/>
        <d v="2019-12-09T00:00:00"/>
        <d v="2019-12-10T00:00:00"/>
        <d v="2019-12-11T00:00:00"/>
        <d v="2019-12-12T00:00:00"/>
        <d v="2020-01-01T00:00:00"/>
        <d v="2020-01-02T00:00:00"/>
        <d v="2020-01-03T00:00:00"/>
        <d v="2020-01-04T00:00:00"/>
        <d v="2020-01-05T00:00:00"/>
        <d v="2020-01-06T00:00:00"/>
        <d v="2020-01-07T00:00:00"/>
        <d v="2020-01-08T00:00:00"/>
        <d v="2020-01-09T00:00:00"/>
        <d v="2020-01-10T00:00:00"/>
        <d v="2020-01-11T00:00:00"/>
        <d v="2020-01-12T00:00:00"/>
        <d v="2020-02-01T00:00:00"/>
        <d v="2020-02-02T00:00:00"/>
        <d v="2020-02-03T00:00:00"/>
        <d v="2020-02-04T00:00:00"/>
        <d v="2020-02-05T00:00:00"/>
        <d v="2020-02-06T00:00:00"/>
        <d v="2020-02-07T00:00:00"/>
        <d v="2020-02-08T00:00:00"/>
        <d v="2020-02-09T00:00:00"/>
        <d v="2020-02-10T00:00:00"/>
        <d v="2020-02-11T00:00:00"/>
        <d v="2020-02-12T00:00:00"/>
        <d v="2020-03-01T00:00:00"/>
        <d v="2020-03-02T00:00:00"/>
        <d v="2020-03-03T00:00:00"/>
        <d v="2020-03-04T00:00:00"/>
        <d v="2020-03-05T00:00:00"/>
        <d v="2020-03-06T00:00:00"/>
        <d v="2020-03-07T00:00:00"/>
        <d v="2020-03-08T00:00:00"/>
        <d v="2020-03-09T00:00:00"/>
        <d v="2020-03-10T00:00:00"/>
        <d v="2020-03-11T00:00:00"/>
        <d v="2020-03-12T00:00:00"/>
        <d v="2020-05-01T00:00:00"/>
        <d v="2020-05-02T00:00:00"/>
        <d v="2020-05-03T00:00:00"/>
        <d v="2020-05-04T00:00:00"/>
        <d v="2020-05-05T00:00:00"/>
        <d v="2020-05-06T00:00:00"/>
        <d v="2020-05-07T00:00:00"/>
        <d v="2020-05-08T00:00:00"/>
        <d v="2020-05-09T00:00:00"/>
        <d v="2020-05-10T00:00:00"/>
        <d v="2020-05-11T00:00:00"/>
        <d v="2020-05-12T00:00:00"/>
        <d v="2020-06-01T00:00:00"/>
        <d v="2020-06-02T00:00:00"/>
        <d v="2020-06-03T00:00:00"/>
        <d v="2020-06-04T00:00:00"/>
        <d v="2020-06-05T00:00:00"/>
        <d v="2020-06-06T00:00:00"/>
        <d v="2020-06-07T00:00:00"/>
        <d v="2020-06-08T00:00:00"/>
        <d v="2020-06-09T00:00:00"/>
        <d v="2020-06-10T00:00:00"/>
        <d v="2020-06-11T00:00:00"/>
        <d v="2020-06-12T00:00:00"/>
        <d v="2020-07-01T00:00:00"/>
        <d v="2020-07-02T00:00:00"/>
        <d v="2020-07-03T00:00:00"/>
        <d v="2020-07-04T00:00:00"/>
        <d v="2020-07-05T00:00:00"/>
        <d v="2020-07-06T00:00:00"/>
        <d v="2020-07-07T00:00:00"/>
        <d v="2020-07-08T00:00:00"/>
        <d v="2020-07-09T00:00:00"/>
        <d v="2020-07-10T00:00:00"/>
        <d v="2020-07-11T00:00:00"/>
        <d v="2020-07-12T00:00:00"/>
        <d v="2020-08-01T00:00:00"/>
        <d v="2020-08-03T00:00:00"/>
        <d v="2020-08-04T00:00:00"/>
        <d v="2020-08-05T00:00:00"/>
        <d v="2020-08-06T00:00:00"/>
        <d v="2020-08-07T00:00:00"/>
        <d v="2020-08-08T00:00:00"/>
        <d v="2020-08-10T00:00:00"/>
        <d v="2020-08-11T00:00:00"/>
        <d v="2020-08-12T00:00:00"/>
        <d v="2020-09-01T00:00:00"/>
        <d v="2020-09-02T00:00:00"/>
        <d v="2020-09-03T00:00:00"/>
        <d v="2020-09-04T00:00:00"/>
        <d v="2020-09-05T00:00:00"/>
        <d v="2020-09-07T00:00:00"/>
        <d v="2020-09-08T00:00:00"/>
        <d v="2020-09-09T00:00:00"/>
        <d v="2020-09-10T00:00:00"/>
        <d v="2020-09-11T00:00:00"/>
        <d v="2020-09-12T00:00:00"/>
        <d v="2020-10-01T00:00:00"/>
        <d v="2020-10-02T00:00:00"/>
        <d v="2020-10-03T00:00:00"/>
        <d v="2020-10-05T00:00:00"/>
        <d v="2020-10-06T00:00:00"/>
        <d v="2020-10-07T00:00:00"/>
        <d v="2020-10-08T00:00:00"/>
        <d v="2020-10-09T00:00:00"/>
        <d v="2020-10-10T00:00:00"/>
        <d v="2020-10-12T00:00:00"/>
        <d v="2020-11-02T00:00:00"/>
        <d v="2020-11-03T00:00:00"/>
        <d v="2020-11-04T00:00:00"/>
        <d v="2020-11-05T00:00:00"/>
        <d v="2020-11-06T00:00:00"/>
        <d v="2020-11-07T00:00:00"/>
        <d v="2020-11-09T00:00:00"/>
        <d v="2020-11-10T00:00:00"/>
        <d v="2020-11-11T00:00:00"/>
        <d v="2020-11-12T00:00:00"/>
        <d v="2020-12-01T00:00:00"/>
        <d v="2020-12-02T00:00:00"/>
        <d v="2020-12-03T00:00:00"/>
        <d v="2020-12-04T00:00:00"/>
        <d v="2020-12-05T00:00:00"/>
        <d v="2020-12-07T00:00:00"/>
        <d v="2020-12-08T00:00:00"/>
        <d v="2020-12-09T00:00:00"/>
        <d v="2020-12-10T00:00:00"/>
        <d v="2020-12-11T00:00:00"/>
        <d v="2020-12-12T00:00:00"/>
        <d v="2021-01-01T00:00:00"/>
        <d v="2021-01-02T00:00:00"/>
        <d v="2021-01-03T00:00:00"/>
        <d v="2021-01-04T00:00:00"/>
        <d v="2021-01-05T00:00:00"/>
        <d v="2021-01-06T00:00:00"/>
        <d v="2021-01-07T00:00:00"/>
        <d v="2021-01-08T00:00:00"/>
        <d v="2021-01-09T00:00:00"/>
        <d v="2021-01-11T00:00:00"/>
        <d v="2021-01-12T00:00:00"/>
        <d v="2021-02-01T00:00:00"/>
        <d v="2021-02-02T00:00:00"/>
        <d v="2021-02-03T00:00:00"/>
        <d v="2021-02-04T00:00:00"/>
        <d v="2021-02-05T00:00:00"/>
        <d v="2021-02-06T00:00:00"/>
        <d v="2021-02-08T00:00:00"/>
        <d v="2021-02-09T00:00:00"/>
        <d v="2021-02-10T00:00:00"/>
        <d v="2021-02-11T00:00:00"/>
        <d v="2021-02-12T00:00:00"/>
      </sharedItems>
    </cacheField>
    <cacheField name="[Sales].[order_date (Month)].[order_date (Month)]" caption="order_date (Month)" numFmtId="0" hierarchy="37" level="1">
      <sharedItems count="11">
        <s v="Jan"/>
        <s v="Feb"/>
        <s v="Mar"/>
        <s v="May"/>
        <s v="Jun"/>
        <s v="Jul"/>
        <s v="Aug"/>
        <s v="Sep"/>
        <s v="Oct"/>
        <s v="Nov"/>
        <s v="Dec"/>
      </sharedItems>
    </cacheField>
    <cacheField name="[Sales].[order_date (Quarter)].[order_date (Quarter)]" caption="order_date (Quarter)" numFmtId="0" hierarchy="36" level="1">
      <sharedItems count="4">
        <s v="Qtr1"/>
        <s v="Qtr2"/>
        <s v="Qtr3"/>
        <s v="Qtr4"/>
      </sharedItems>
    </cacheField>
    <cacheField name="[Sales].[order_date (Year)].[order_date (Year)]" caption="order_date (Year)" numFmtId="0" hierarchy="35" level="1">
      <sharedItems count="6">
        <s v="2016"/>
        <s v="2017"/>
        <s v="2018"/>
        <s v="2019"/>
        <s v="2020"/>
        <s v="2021"/>
      </sharedItems>
    </cacheField>
    <cacheField name="[Measures].[Total Revenue]" caption="Total Revenue" numFmtId="0" hierarchy="47" level="32767"/>
    <cacheField name="[Products].[Category].[Category]" caption="Category"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2" memberValueDatatype="7" unbalanced="0">
      <fieldsUsage count="2">
        <fieldUsage x="-1"/>
        <fieldUsage x="0"/>
      </fieldsUsage>
    </cacheHierarchy>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3"/>
      </fieldsUsage>
    </cacheHierarchy>
    <cacheHierarchy uniqueName="[Sales].[order_date (Quarter)]" caption="order_date (Quarter)" attribute="1" defaultMemberUniqueName="[Sales].[order_date (Quarter)].[All]" allUniqueName="[Sales].[order_date (Quarter)].[All]" dimensionUniqueName="[Sales]" displayFolder="" count="2" memberValueDatatype="130" unbalanced="0">
      <fieldsUsage count="2">
        <fieldUsage x="-1"/>
        <fieldUsage x="2"/>
      </fieldsUsage>
    </cacheHierarchy>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1"/>
      </fieldsUsage>
    </cacheHierarchy>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oneField="1">
      <fieldsUsage count="1">
        <fieldUsage x="4"/>
      </fieldsUsage>
    </cacheHierarchy>
    <cacheHierarchy uniqueName="[Measures].[Total Orders]" caption="Total Orders" measure="1" displayFolder="" measureGroup="Sales" count="0"/>
    <cacheHierarchy uniqueName="[Measures].[Total Quantity]" caption="Total Quantity" measure="1" displayFolder="" measureGroup="Sales" count="0"/>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656618749999" backgroundQuery="1" createdVersion="8" refreshedVersion="8" minRefreshableVersion="3" recordCount="0" supportSubquery="1" supportAdvancedDrill="1" xr:uid="{9406FC5D-5816-4320-8F15-614C856DA165}">
  <cacheSource type="external" connectionId="6"/>
  <cacheFields count="3">
    <cacheField name="[Products].[product_name].[product_name]" caption="product_name" numFmtId="0" hierarchy="15" level="1">
      <sharedItems count="10">
        <s v="Adventure Works 52&quot; LCD HDTV X590 Black"/>
        <s v="Adventure Works 52&quot; LCD HDTV X590 White"/>
        <s v="Adventure Works Desktop PC2.30 MD230 Black"/>
        <s v="Adventure Works Desktop PC2.30 MD230 White"/>
        <s v="Adventure Works Desktop PC2.33 XD233 Black"/>
        <s v="Adventure Works Desktop PC2.33 XD233 Brown"/>
        <s v="Adventure Works Desktop PC2.33 XD233 Silver"/>
        <s v="Adventure Works Desktop PC2.33 XD233 White"/>
        <s v="WWI Desktop PC2.33 X2330 Black"/>
        <s v="WWI Desktop PC2.33 X2330 White"/>
      </sharedItems>
    </cacheField>
    <cacheField name="[Measures].[Total Revenue]" caption="Total Revenue" numFmtId="0" hierarchy="47" level="32767"/>
    <cacheField name="[Products].[Category].[Category]" caption="Category"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_code]" caption="state_code" attribute="1" defaultMemberUniqueName="[Customers].[state_code].[All]" allUniqueName="[Customers].[state_code].[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_code]" caption="zip_code" attribute="1" defaultMemberUniqueName="[Customers].[zip_code].[All]" allUniqueName="[Customers].[zip_code].[All]" dimensionUniqueName="[Customers]" displayFolder="" count="2"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time="1" defaultMemberUniqueName="[Customers].[Birthday].[All]" allUniqueName="[Customers].[Birthday].[All]" dimensionUniqueName="[Customers]" displayFolder="" count="2" memberValueDatatype="7" unbalanced="0"/>
    <cacheHierarchy uniqueName="[Exchange_Rates].[Date]" caption="Date" attribute="1" time="1" defaultMemberUniqueName="[Exchange_Rates].[Date].[All]" allUniqueName="[Exchange_Rates].[Date].[All]" dimensionUniqueName="[Exchange_Rates]" displayFolder="" count="2" memberValueDatatype="7" unbalanced="0"/>
    <cacheHierarchy uniqueName="[Exchange_Rates].[Currency]" caption="Currency" attribute="1" defaultMemberUniqueName="[Exchange_Rates].[Currency].[All]" allUniqueName="[Exchange_Rates].[Currency].[All]" dimensionUniqueName="[Exchange_Rates]" displayFolder="" count="2" memberValueDatatype="130" unbalanced="0"/>
    <cacheHierarchy uniqueName="[Exchange_Rates].[Exchange]" caption="Exchange" attribute="1" defaultMemberUniqueName="[Exchange_Rates].[Exchange].[All]" allUniqueName="[Exchange_Rates].[Exchange].[All]" dimensionUniqueName="[Exchange_Rates]" displayFolder="" count="2"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unit_cost_USd]" caption="unit_cost_USd" attribute="1" defaultMemberUniqueName="[Products].[unit_cost_USd].[All]" allUniqueName="[Products].[unit_cost_USd].[All]" dimensionUniqueName="[Products]" displayFolder="" count="2" memberValueDatatype="5" unbalanced="0"/>
    <cacheHierarchy uniqueName="[Products].[unit_price_USD]" caption="unit_price_USD" attribute="1" defaultMemberUniqueName="[Products].[unit_price_USD].[All]" allUniqueName="[Products].[unit_price_USD].[All]" dimensionUniqueName="[Products]" displayFolder="" count="2" memberValueDatatype="5" unbalanced="0"/>
    <cacheHierarchy uniqueName="[Products].[subcategory_id]" caption="subcategory_id" attribute="1" defaultMemberUniqueName="[Products].[subcategory_id].[All]" allUniqueName="[Products].[subcategory_id].[All]" dimensionUniqueName="[Products]" displayFolder="" count="2" memberValueDatatype="2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category_id]" caption="category_id" attribute="1" defaultMemberUniqueName="[Products].[category_id].[All]" allUniqueName="[Products].[category_id].[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_id]" caption="order_id" attribute="1" defaultMemberUniqueName="[Sales].[order_id].[All]" allUniqueName="[Sales].[order_id].[All]" dimensionUniqueName="[Sales]" displayFolder="" count="2" memberValueDatatype="20" unbalanced="0"/>
    <cacheHierarchy uniqueName="[Sales].[line_item]" caption="line_item" attribute="1" defaultMemberUniqueName="[Sales].[line_item].[All]" allUniqueName="[Sales].[line_item].[All]" dimensionUniqueName="[Sales]" displayFolder="" count="2" memberValueDatatype="20" unbalanced="0"/>
    <cacheHierarchy uniqueName="[Sales].[order_date]" caption="order_date" attribute="1" time="1" defaultMemberUniqueName="[Sales].[order_date].[All]" allUniqueName="[Sales].[order_date].[All]" dimensionUniqueName="[Sales]" displayFolder="" count="2" memberValueDatatype="7" unbalanced="0"/>
    <cacheHierarchy uniqueName="[Sales].[delivery_date]" caption="delivery_date" attribute="1" time="1" defaultMemberUniqueName="[Sales].[delivery_date].[All]" allUniqueName="[Sales].[delivery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20" unbalanced="0"/>
    <cacheHierarchy uniqueName="[Sales].[store_id]" caption="store_id" attribute="1" defaultMemberUniqueName="[Sales].[store_id].[All]" allUniqueName="[Sales].[store_id].[All]" dimensionUniqueName="[Sales]" displayFolder="" count="2" memberValueDatatype="20" unbalanced="0"/>
    <cacheHierarchy uniqueName="[Sales].[product_id]" caption="product_id" attribute="1" defaultMemberUniqueName="[Sales].[product_id].[All]" allUniqueName="[Sales].[product_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currency_code]" caption="currency_code" attribute="1" defaultMemberUniqueName="[Sales].[currency_code].[All]" allUniqueName="[Sales].[currency_code].[All]" dimensionUniqueName="[Sales]" displayFolder="" count="2" memberValueDatatype="130" unbalanced="0"/>
    <cacheHierarchy uniqueName="[Sales].[Revenue]" caption="Revenue" attribute="1" defaultMemberUniqueName="[Sales].[Revenue].[All]" allUniqueName="[Sales].[Revenue].[All]" dimensionUniqueName="[Sales]" displayFolder="" count="2" memberValueDatatype="130" unbalanced="0"/>
    <cacheHierarchy uniqueName="[Sales].[currency_date_id]" caption="currency_date_id" attribute="1" defaultMemberUniqueName="[Sales].[currency_date_id].[All]" allUniqueName="[Sales].[currency_date_id].[All]" dimensionUniqueName="[Sales]" displayFolder="" count="2"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store_id]" caption="store_id" attribute="1" defaultMemberUniqueName="[Stores].[store_id].[All]" allUniqueName="[Stores].[store_id].[All]" dimensionUniqueName="[Stores]" displayFolder="" count="2"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quare_meters]" caption="square_meters" attribute="1" defaultMemberUniqueName="[Stores].[square_meters].[All]" allUniqueName="[Stores].[square_meters].[All]" dimensionUniqueName="[Stores]" displayFolder="" count="2" memberValueDatatype="20" unbalanced="0"/>
    <cacheHierarchy uniqueName="[Stores].[open_date]" caption="open_date" attribute="1" time="1" defaultMemberUniqueName="[Stores].[open_date].[All]" allUniqueName="[Stores].[open_date].[All]" dimensionUniqueName="[Stores]" displayFolder="" count="2" memberValueDatatype="7" unbalanced="0"/>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oneField="1">
      <fieldsUsage count="1">
        <fieldUsage x="1"/>
      </fieldsUsage>
    </cacheHierarchy>
    <cacheHierarchy uniqueName="[Measures].[Total Orders]" caption="Total Orders" measure="1" displayFolder="" measureGroup="Sales" count="0"/>
    <cacheHierarchy uniqueName="[Measures].[Total Quantity]" caption="Total Quantity" measure="1" displayFolder="" measureGroup="Sales" count="0"/>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656619328707" backgroundQuery="1" createdVersion="8" refreshedVersion="8" minRefreshableVersion="3" recordCount="0" supportSubquery="1" supportAdvancedDrill="1" xr:uid="{76C2E5EE-8BE4-4217-8549-255B673C2163}">
  <cacheSource type="external" connectionId="6"/>
  <cacheFields count="5">
    <cacheField name="[Measures].[Total Revenue]" caption="Total Revenue" numFmtId="0" hierarchy="47" level="32767"/>
    <cacheField name="[Measures].[Total Quantity]" caption="Total Quantity" numFmtId="0" hierarchy="49" level="32767"/>
    <cacheField name="[Measures].[Total Countries]" caption="Total Countries" numFmtId="0" hierarchy="51" level="32767"/>
    <cacheField name="[Measures].[Count of product_name]" caption="Count of product_name" numFmtId="0" hierarchy="45" level="32767"/>
    <cacheField name="[Products].[Category].[Category]" caption="Category" numFmtId="0" hierarchy="23"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oneField="1">
      <fieldsUsage count="1">
        <fieldUsage x="3"/>
      </fieldsUsage>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oneField="1">
      <fieldsUsage count="1">
        <fieldUsage x="0"/>
      </fieldsUsage>
    </cacheHierarchy>
    <cacheHierarchy uniqueName="[Measures].[Total Orders]" caption="Total Orders" measure="1" displayFolder="" measureGroup="Sales" count="0"/>
    <cacheHierarchy uniqueName="[Measures].[Total Quantity]" caption="Total Quantity" measure="1" displayFolder="" measureGroup="Sales" count="0" oneField="1">
      <fieldsUsage count="1">
        <fieldUsage x="1"/>
      </fieldsUsage>
    </cacheHierarchy>
    <cacheHierarchy uniqueName="[Measures].[Average Order Value]" caption="Average Order Value" measure="1" displayFolder="" measureGroup="Sales" count="0"/>
    <cacheHierarchy uniqueName="[Measures].[Total Countries]" caption="Total Countries" measure="1" displayFolder="" measureGroup="Stores" count="0" oneField="1">
      <fieldsUsage count="1">
        <fieldUsage x="2"/>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04.594821990744" backgroundQuery="1" createdVersion="3" refreshedVersion="8" minRefreshableVersion="3" recordCount="0" supportSubquery="1" supportAdvancedDrill="1" xr:uid="{CDEF3241-4BB4-431B-AD59-4ADA7203DEAE}">
  <cacheSource type="external" connectionId="6">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_code]" caption="state_code" attribute="1" defaultMemberUniqueName="[Customers].[state_code].[All]" allUniqueName="[Customers].[state_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_code]" caption="zip_code" attribute="1" defaultMemberUniqueName="[Customers].[zip_code].[All]" allUniqueName="[Customers].[zip_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Exchange_Rates].[currency_date_id]" caption="currency_date_id" attribute="1" defaultMemberUniqueName="[Exchange_Rates].[currency_date_id].[All]" allUniqueName="[Exchange_Rates].[currency_date_id].[All]" dimensionUniqueName="[Exchange_Rat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_cost_USd]" caption="unit_cost_USd" attribute="1" defaultMemberUniqueName="[Products].[unit_cost_USd].[All]" allUniqueName="[Products].[unit_cost_USd].[All]" dimensionUniqueName="[Products]" displayFolder="" count="0" memberValueDatatype="5" unbalanced="0"/>
    <cacheHierarchy uniqueName="[Products].[unit_price_USD]" caption="unit_price_USD" attribute="1" defaultMemberUniqueName="[Products].[unit_price_USD].[All]" allUniqueName="[Products].[unit_price_USD].[All]" dimensionUniqueName="[Products]" displayFolder="" count="0" memberValueDatatype="5" unbalanced="0"/>
    <cacheHierarchy uniqueName="[Products].[subcategory_id]" caption="subcategory_id" attribute="1" defaultMemberUniqueName="[Products].[subcategory_id].[All]" allUniqueName="[Products].[subcategory_id].[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_id]" caption="order_id" attribute="1" defaultMemberUniqueName="[Sales].[order_id].[All]" allUniqueName="[Sales].[order_id].[All]" dimensionUniqueName="[Sales]" displayFolder="" count="0" memberValueDatatype="20" unbalanced="0"/>
    <cacheHierarchy uniqueName="[Sales].[line_item]" caption="line_item" attribute="1" defaultMemberUniqueName="[Sales].[line_item].[All]" allUniqueName="[Sales].[line_item].[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delivery_date]" caption="delivery_date" attribute="1" time="1" defaultMemberUniqueName="[Sales].[delivery_date].[All]" allUniqueName="[Sales].[delivery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20"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_code]" caption="currency_code" attribute="1" defaultMemberUniqueName="[Sales].[currency_code].[All]" allUniqueName="[Sales].[currency_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Sales].[currency_date_id]" caption="currency_date_id" attribute="1" defaultMemberUniqueName="[Sales].[currency_date_id].[All]" allUniqueName="[Sales].[currency_date_id].[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_meters]" caption="square_meters" attribute="1" defaultMemberUniqueName="[Stores].[square_meters].[All]" allUniqueName="[Stores].[square_meters].[All]" dimensionUniqueName="[Stores]" displayFolder="" count="0" memberValueDatatype="20" unbalanced="0"/>
    <cacheHierarchy uniqueName="[Stores].[open_date]" caption="open_date" attribute="1" time="1" defaultMemberUniqueName="[Stores].[open_date].[All]" allUniqueName="[Stores].[open_date].[All]" dimensionUniqueName="[Stores]" displayFolder="" count="0" memberValueDatatype="7"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3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Store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Sales" count="0"/>
    <cacheHierarchy uniqueName="[Measures].[Total Orders]" caption="Total Orders" measure="1" displayFolder="" measureGroup="Sales" count="0"/>
    <cacheHierarchy uniqueName="[Measures].[Total Quantity]" caption="Total Quantity" measure="1" displayFolder="" measureGroup="Sales" count="0"/>
    <cacheHierarchy uniqueName="[Measures].[Average Order Value]" caption="Average Order Value" measure="1" displayFolder="" measureGroup="Sales" count="0"/>
    <cacheHierarchy uniqueName="[Measures].[Total Countries]" caption="Total Countries" measure="1" displayFolder="" measureGroup="Stor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514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F9AE4B-C453-4C85-A565-5F7CA7DB6CB0}" name="PivotTable11" cacheId="1472" applyNumberFormats="0" applyBorderFormats="0" applyFontFormats="0" applyPatternFormats="0" applyAlignmentFormats="0" applyWidthHeightFormats="1" dataCaption="Values" tag="8b309ec9-1674-4dbc-803a-db7329ae73b9" updatedVersion="8" minRefreshableVersion="3" useAutoFormatting="1" subtotalHiddenItems="1" itemPrintTitles="1" createdVersion="8" indent="0" outline="1" outlineData="1" multipleFieldFilters="0">
  <location ref="A3:D4" firstHeaderRow="0" firstDataRow="1" firstDataCol="0" rowPageCount="1" colPageCount="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Items count="1">
    <i/>
  </rowItems>
  <colFields count="1">
    <field x="-2"/>
  </colFields>
  <colItems count="4">
    <i>
      <x/>
    </i>
    <i i="1">
      <x v="1"/>
    </i>
    <i i="2">
      <x v="2"/>
    </i>
    <i i="3">
      <x v="3"/>
    </i>
  </colItems>
  <pageFields count="1">
    <pageField fld="4" hier="23" name="[Products].[Category].[All]" cap="All"/>
  </pageFields>
  <dataFields count="4">
    <dataField fld="0" subtotal="count" baseField="0" baseItem="0" numFmtId="44"/>
    <dataField name="Total Quantity Sold" fld="1" subtotal="count" baseField="0" baseItem="0" numFmtId="165"/>
    <dataField name="Total Products" fld="3" subtotal="count" baseField="0" baseItem="2" numFmtId="165"/>
    <dataField fld="2" subtotal="count" baseField="0" baseItem="0"/>
  </dataFields>
  <formats count="4">
    <format dxfId="40">
      <pivotArea outline="0" collapsedLevelsAreSubtotals="1" fieldPosition="0"/>
    </format>
    <format dxfId="41">
      <pivotArea outline="0" collapsedLevelsAreSubtotals="1" fieldPosition="0">
        <references count="1">
          <reference field="4294967294" count="1" selected="0">
            <x v="1"/>
          </reference>
        </references>
      </pivotArea>
    </format>
    <format dxfId="42">
      <pivotArea outline="0" collapsedLevelsAreSubtotals="1" fieldPosition="0">
        <references count="1">
          <reference field="4294967294" count="1" selected="0">
            <x v="3"/>
          </reference>
        </references>
      </pivotArea>
    </format>
    <format dxfId="43">
      <pivotArea outline="0" collapsedLevelsAreSubtotals="1" fieldPosition="0">
        <references count="1">
          <reference field="4294967294" count="1" selected="0">
            <x v="2"/>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Products"/>
    <pivotHierarchy dragToData="1"/>
    <pivotHierarchy dragToRow="0" dragToCol="0" dragToPage="0" dragToData="1"/>
    <pivotHierarchy dragToRow="0" dragToCol="0" dragToPage="0" dragToData="1"/>
    <pivotHierarchy dragToRow="0" dragToCol="0" dragToPage="0" dragToData="1" caption="Total Quantity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E7ADB-AA02-484D-B9C3-7E9F969A955A}" name="PivotTable1" cacheId="1466" applyNumberFormats="0" applyBorderFormats="0" applyFontFormats="0" applyPatternFormats="0" applyAlignmentFormats="0" applyWidthHeightFormats="1" dataCaption="Values" tag="097799fa-3d40-47e7-b538-3f50ffd222cd" updatedVersion="8" minRefreshableVersion="3" useAutoFormatting="1" subtotalHiddenItems="1" itemPrintTitles="1" createdVersion="8" indent="0" outline="1" outlineData="1" multipleFieldFilters="0" chartFormat="10">
  <location ref="A3:B10" firstHeaderRow="1" firstDataRow="1" firstDataCol="1" rowPageCount="1" colPageCount="1"/>
  <pivotFields count="6">
    <pivotField axis="axisRow" allDrilled="1" subtotalTop="0" showAll="0" dataSourceSort="1" defaultSubtotal="0" defaultAttributeDrillState="1">
      <items count="6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6">
        <item x="0" e="0"/>
        <item x="1" e="0"/>
        <item x="2" e="0"/>
        <item x="3" e="0"/>
        <item x="4" e="0"/>
        <item x="5" e="0"/>
      </items>
    </pivotField>
    <pivotField dataField="1" subtotalTop="0" showAll="0" defaultSubtotal="0"/>
    <pivotField axis="axisPage" allDrilled="1" subtotalTop="0" showAll="0" dataSourceSort="1" defaultSubtotal="0" defaultAttributeDrillState="1"/>
  </pivotFields>
  <rowFields count="4">
    <field x="3"/>
    <field x="2"/>
    <field x="1"/>
    <field x="0"/>
  </rowFields>
  <rowItems count="7">
    <i>
      <x/>
    </i>
    <i>
      <x v="1"/>
    </i>
    <i>
      <x v="2"/>
    </i>
    <i>
      <x v="3"/>
    </i>
    <i>
      <x v="4"/>
    </i>
    <i>
      <x v="5"/>
    </i>
    <i t="grand">
      <x/>
    </i>
  </rowItems>
  <colItems count="1">
    <i/>
  </colItems>
  <pageFields count="1">
    <pageField fld="5" hier="23" name="[Products].[Category].[All]" cap="All"/>
  </pageFields>
  <dataFields count="1">
    <dataField fld="4" subtotal="count" baseField="0" baseItem="0"/>
  </dataFields>
  <chartFormats count="2">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35"/>
    <rowHierarchyUsage hierarchyUsage="36"/>
    <rowHierarchyUsage hierarchyUsage="37"/>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04C8AB-4DB9-413B-942E-D15660E76EAD}" name="PivotTable2" cacheId="1469" applyNumberFormats="0" applyBorderFormats="0" applyFontFormats="0" applyPatternFormats="0" applyAlignmentFormats="0" applyWidthHeightFormats="1" dataCaption="Values" tag="1e2b6cbf-1da0-4950-8709-7271311111a1" updatedVersion="8" minRefreshableVersion="3" useAutoFormatting="1" subtotalHiddenItems="1" itemPrintTitles="1" createdVersion="8" indent="0" outline="1" outlineData="1" multipleFieldFilters="0" chartFormat="15">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3"/>
    </i>
    <i>
      <x v="6"/>
    </i>
    <i>
      <x v="7"/>
    </i>
    <i>
      <x/>
    </i>
    <i>
      <x v="9"/>
    </i>
    <i>
      <x v="5"/>
    </i>
    <i>
      <x v="8"/>
    </i>
    <i>
      <x v="4"/>
    </i>
    <i t="grand">
      <x/>
    </i>
  </rowItems>
  <colItems count="1">
    <i/>
  </colItems>
  <dataFields count="1">
    <dataField fld="1" subtotal="count" baseField="0" baseItem="0"/>
  </dataFields>
  <chartFormats count="2">
    <chartFormat chart="4"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2867E8-EF80-4672-A73C-21DFDDF3ED85}" name="PivotTable3" cacheId="1463" applyNumberFormats="0" applyBorderFormats="0" applyFontFormats="0" applyPatternFormats="0" applyAlignmentFormats="0" applyWidthHeightFormats="1" dataCaption="Values" tag="471876b1-6144-4099-b907-6fcada96b51f" updatedVersion="8" minRefreshableVersion="3" useAutoFormatting="1" subtotalHiddenItems="1" itemPrintTitles="1" createdVersion="8" indent="0" outline="1" outlineData="1" multipleFieldFilters="0" chartFormat="16">
  <location ref="A1:B11"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6"/>
    </i>
    <i>
      <x v="7"/>
    </i>
    <i>
      <x v="3"/>
    </i>
    <i>
      <x v="1"/>
    </i>
    <i>
      <x/>
    </i>
    <i>
      <x v="4"/>
    </i>
    <i>
      <x v="5"/>
    </i>
    <i>
      <x v="2"/>
    </i>
    <i t="grand">
      <x/>
    </i>
  </rowItems>
  <colItems count="1">
    <i/>
  </colItems>
  <dataFields count="1">
    <dataField fld="1" subtotal="count" baseField="0" baseItem="0"/>
  </dataFields>
  <chartFormats count="2">
    <chartFormat chart="6" format="3"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CB8F0-DBAA-448E-B2A4-96DB3FA18616}" name="PivotTable4" cacheId="977" applyNumberFormats="0" applyBorderFormats="0" applyFontFormats="0" applyPatternFormats="0" applyAlignmentFormats="0" applyWidthHeightFormats="1" dataCaption="Values" tag="4c1a43f2-f581-4b18-9a88-08f99b95cecc" updatedVersion="8" minRefreshableVersion="3" useAutoFormatting="1" subtotalHiddenItems="1" itemPrintTitles="1" createdVersion="8" indent="0" outline="1" outlineData="1" multipleFieldFilters="0">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1"/>
    </i>
    <i>
      <x v="8"/>
    </i>
    <i>
      <x v="7"/>
    </i>
    <i>
      <x/>
    </i>
    <i>
      <x v="4"/>
    </i>
    <i>
      <x v="9"/>
    </i>
    <i>
      <x v="3"/>
    </i>
    <i>
      <x v="6"/>
    </i>
    <i>
      <x v="2"/>
    </i>
    <i t="grand">
      <x/>
    </i>
  </rowItems>
  <colItems count="1">
    <i/>
  </colItems>
  <dataFields count="1">
    <dataField fld="1"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D388D4-EC35-446E-8512-0048D2546832}" name="PivotTable5" cacheId="971" applyNumberFormats="0" applyBorderFormats="0" applyFontFormats="0" applyPatternFormats="0" applyAlignmentFormats="0" applyWidthHeightFormats="1" dataCaption="Values" tag="13aa8da0-f837-4281-810d-bb8a8d4b948c" updatedVersion="8" minRefreshableVersion="3" useAutoFormatting="1" subtotalHiddenItems="1" itemPrintTitles="1" createdVersion="8" indent="0" outline="1" outlineData="1" multipleFieldFilters="0">
  <location ref="A1:B10"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2"/>
    </i>
    <i>
      <x v="6"/>
    </i>
    <i>
      <x/>
    </i>
    <i>
      <x v="4"/>
    </i>
    <i>
      <x v="5"/>
    </i>
    <i>
      <x v="1"/>
    </i>
    <i>
      <x v="7"/>
    </i>
    <i t="grand">
      <x/>
    </i>
  </rowItems>
  <colItems count="1">
    <i/>
  </colItems>
  <dataFields count="1">
    <dataField fld="1"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486C17-B096-4D4E-BED4-14CC62245757}" sourceName="[Products].[Category]">
  <pivotTables>
    <pivotTable tabId="3" name="PivotTable3"/>
    <pivotTable tabId="2" name="PivotTable1"/>
    <pivotTable tabId="1" name="PivotTable2"/>
    <pivotTable tabId="8" name="PivotTable11"/>
  </pivotTables>
  <data>
    <olap pivotCacheId="29514029">
      <levels count="2">
        <level uniqueName="[Products].[Category].[(All)]" sourceCaption="(All)" count="0"/>
        <level uniqueName="[Products].[Category].[Category]" sourceCaption="Category" count="8">
          <ranges>
            <range startItem="0">
              <i n="[Products].[Category].&amp;[Audio]" c="Audio"/>
              <i n="[Products].[Category].&amp;[Cameras and camcorders]" c="Cameras and camcorders"/>
              <i n="[Products].[Category].&amp;[Cell phones]" c="Cell phones"/>
              <i n="[Products].[Category].&amp;[Computers]" c="Computers"/>
              <i n="[Products].[Category].&amp;[Games and Toys]" c="Games and Toys"/>
              <i n="[Products].[Category].&amp;[Home Appliances]" c="Home Appliances"/>
              <i n="[Products].[Category].&amp;[Music, Movies and Audio Books]" c="Music, Movies and Audio Books"/>
              <i n="[Products].[Category].&amp;[TV and Video]" c="TV and Video"/>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5FF3AFE-AF96-41C4-82C6-2F391A1EFB6F}" cache="Slicer_Category" caption="Category"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61BB-035E-4ABB-8067-1A4E3F128F5D}">
  <dimension ref="A1:T40"/>
  <sheetViews>
    <sheetView showGridLines="0" tabSelected="1" topLeftCell="B1" zoomScale="38" zoomScaleNormal="50" workbookViewId="0">
      <selection activeCell="P53" sqref="P53"/>
    </sheetView>
  </sheetViews>
  <sheetFormatPr defaultRowHeight="14.5" x14ac:dyDescent="0.35"/>
  <cols>
    <col min="1" max="1" width="33.453125" bestFit="1" customWidth="1"/>
    <col min="2" max="2" width="22.81640625" bestFit="1" customWidth="1"/>
    <col min="3" max="3" width="20.54296875" bestFit="1" customWidth="1"/>
    <col min="4" max="4" width="12.1796875" bestFit="1" customWidth="1"/>
    <col min="5" max="5" width="24.7265625" bestFit="1" customWidth="1"/>
    <col min="6" max="6" width="18.453125" bestFit="1" customWidth="1"/>
    <col min="7" max="7" width="18.81640625" bestFit="1" customWidth="1"/>
    <col min="8" max="8" width="19.6328125" bestFit="1" customWidth="1"/>
    <col min="9" max="9" width="16.6328125" bestFit="1" customWidth="1"/>
    <col min="10" max="10" width="14.90625" bestFit="1" customWidth="1"/>
    <col min="11" max="11" width="12.7265625" bestFit="1" customWidth="1"/>
    <col min="12" max="12" width="13.54296875" bestFit="1" customWidth="1"/>
  </cols>
  <sheetData>
    <row r="1" spans="9:20" ht="15" customHeight="1" x14ac:dyDescent="0.35">
      <c r="I1" s="8" t="s">
        <v>48</v>
      </c>
      <c r="J1" s="8"/>
      <c r="K1" s="8"/>
      <c r="L1" s="8"/>
      <c r="M1" s="8"/>
      <c r="N1" s="8"/>
      <c r="O1" s="8"/>
      <c r="P1" s="8"/>
      <c r="Q1" s="8"/>
      <c r="R1" s="8"/>
      <c r="S1" s="8"/>
      <c r="T1" s="8"/>
    </row>
    <row r="2" spans="9:20" ht="15.5" customHeight="1" thickBot="1" x14ac:dyDescent="0.4">
      <c r="I2" s="12"/>
      <c r="J2" s="12"/>
      <c r="K2" s="12"/>
      <c r="L2" s="12"/>
      <c r="M2" s="12"/>
      <c r="N2" s="12"/>
      <c r="O2" s="12"/>
      <c r="P2" s="12"/>
      <c r="Q2" s="12"/>
      <c r="R2" s="12"/>
      <c r="S2" s="12"/>
      <c r="T2" s="12"/>
    </row>
    <row r="3" spans="9:20" ht="15" customHeight="1" thickTop="1" x14ac:dyDescent="0.35"/>
    <row r="39" spans="1:4" ht="21" hidden="1" x14ac:dyDescent="0.5">
      <c r="A39" s="11" t="str">
        <f>KPI_Data!A3</f>
        <v>Total Revenue</v>
      </c>
      <c r="B39" s="11" t="str">
        <f>KPI_Data!B3</f>
        <v>Total Quantity Sold</v>
      </c>
      <c r="C39" s="11" t="str">
        <f>KPI_Data!C3</f>
        <v>Total Products</v>
      </c>
      <c r="D39" s="11" t="str">
        <f>KPI_Data!D3</f>
        <v>Total Countries</v>
      </c>
    </row>
    <row r="40" spans="1:4" ht="31" hidden="1" x14ac:dyDescent="0.7">
      <c r="A40" s="10">
        <f>GETPIVOTDATA("[Measures].[Total Revenue]",KPI_Data!$A$3)</f>
        <v>21844649.789999984</v>
      </c>
      <c r="B40" s="9">
        <f>GETPIVOTDATA("[Measures].[Total Quantity]",KPI_Data!$A$3)</f>
        <v>76908</v>
      </c>
      <c r="C40" s="9">
        <f>GETPIVOTDATA("[Measures].[Count of product_name]",KPI_Data!$A$3)</f>
        <v>2517</v>
      </c>
      <c r="D40" s="9">
        <f>GETPIVOTDATA("[Measures].[Total Countries]",KPI_Data!$A$3)</f>
        <v>9</v>
      </c>
    </row>
  </sheetData>
  <mergeCells count="1">
    <mergeCell ref="I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8CC7-06C7-4BBA-8FCF-9D27FD7B3EC5}">
  <dimension ref="A1:D4"/>
  <sheetViews>
    <sheetView workbookViewId="0">
      <selection activeCell="B4" sqref="B4"/>
    </sheetView>
  </sheetViews>
  <sheetFormatPr defaultRowHeight="14.5" x14ac:dyDescent="0.35"/>
  <cols>
    <col min="1" max="1" width="14.81640625" bestFit="1" customWidth="1"/>
    <col min="2" max="2" width="16.6328125" bestFit="1" customWidth="1"/>
    <col min="3" max="3" width="12.7265625" bestFit="1" customWidth="1"/>
    <col min="4" max="4" width="13.54296875" bestFit="1" customWidth="1"/>
  </cols>
  <sheetData>
    <row r="1" spans="1:4" x14ac:dyDescent="0.35">
      <c r="A1" s="2" t="s">
        <v>0</v>
      </c>
      <c r="B1" t="s" vm="1">
        <v>52</v>
      </c>
    </row>
    <row r="3" spans="1:4" x14ac:dyDescent="0.35">
      <c r="A3" t="s">
        <v>27</v>
      </c>
      <c r="B3" t="s">
        <v>50</v>
      </c>
      <c r="C3" t="s">
        <v>49</v>
      </c>
      <c r="D3" t="s">
        <v>51</v>
      </c>
    </row>
    <row r="4" spans="1:4" x14ac:dyDescent="0.35">
      <c r="A4" s="7">
        <v>21844649.789999984</v>
      </c>
      <c r="B4" s="6">
        <v>76908</v>
      </c>
      <c r="C4" s="6">
        <v>2517</v>
      </c>
      <c r="D4" s="1">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E82D-D46B-40AE-A2BF-99D66E211F91}">
  <dimension ref="A1:B10"/>
  <sheetViews>
    <sheetView workbookViewId="0">
      <selection activeCell="G2" sqref="G2"/>
    </sheetView>
  </sheetViews>
  <sheetFormatPr defaultRowHeight="14.5" x14ac:dyDescent="0.35"/>
  <cols>
    <col min="1" max="1" width="12.453125" bestFit="1" customWidth="1"/>
    <col min="2" max="2" width="12.54296875" bestFit="1" customWidth="1"/>
    <col min="3" max="3" width="18.36328125" bestFit="1" customWidth="1"/>
    <col min="4" max="4" width="10.54296875" bestFit="1" customWidth="1"/>
    <col min="5" max="5" width="15.1796875" bestFit="1" customWidth="1"/>
    <col min="6" max="6" width="16.08984375" bestFit="1" customWidth="1"/>
    <col min="7" max="7" width="15.81640625" bestFit="1" customWidth="1"/>
    <col min="8" max="8" width="30.81640625" bestFit="1" customWidth="1"/>
    <col min="9" max="9" width="12.6328125" bestFit="1" customWidth="1"/>
    <col min="10" max="10" width="26.08984375" bestFit="1" customWidth="1"/>
  </cols>
  <sheetData>
    <row r="1" spans="1:2" x14ac:dyDescent="0.35">
      <c r="A1" s="2" t="s">
        <v>0</v>
      </c>
      <c r="B1" t="s" vm="1">
        <v>52</v>
      </c>
    </row>
    <row r="3" spans="1:2" x14ac:dyDescent="0.35">
      <c r="A3" s="2" t="s">
        <v>19</v>
      </c>
      <c r="B3" t="s">
        <v>27</v>
      </c>
    </row>
    <row r="4" spans="1:2" x14ac:dyDescent="0.35">
      <c r="A4" s="3" t="s">
        <v>21</v>
      </c>
      <c r="B4" s="4">
        <v>2734254.8700000006</v>
      </c>
    </row>
    <row r="5" spans="1:2" x14ac:dyDescent="0.35">
      <c r="A5" s="3" t="s">
        <v>22</v>
      </c>
      <c r="B5" s="4">
        <v>2768463.730000007</v>
      </c>
    </row>
    <row r="6" spans="1:2" x14ac:dyDescent="0.35">
      <c r="A6" s="3" t="s">
        <v>23</v>
      </c>
      <c r="B6" s="4">
        <v>4847175.3000000715</v>
      </c>
    </row>
    <row r="7" spans="1:2" x14ac:dyDescent="0.35">
      <c r="A7" s="3" t="s">
        <v>24</v>
      </c>
      <c r="B7" s="4">
        <v>7058952.830000001</v>
      </c>
    </row>
    <row r="8" spans="1:2" x14ac:dyDescent="0.35">
      <c r="A8" s="3" t="s">
        <v>25</v>
      </c>
      <c r="B8" s="4">
        <v>3979497.8500000322</v>
      </c>
    </row>
    <row r="9" spans="1:2" x14ac:dyDescent="0.35">
      <c r="A9" s="3" t="s">
        <v>26</v>
      </c>
      <c r="B9" s="4">
        <v>456305.20999999956</v>
      </c>
    </row>
    <row r="10" spans="1:2" x14ac:dyDescent="0.35">
      <c r="A10" s="3" t="s">
        <v>20</v>
      </c>
      <c r="B10" s="4">
        <v>21844649.789999984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EDC94-A564-4DB9-8C37-2D141F6ACAD0}">
  <dimension ref="A1:B12"/>
  <sheetViews>
    <sheetView workbookViewId="0">
      <selection activeCell="G2" sqref="G2"/>
    </sheetView>
  </sheetViews>
  <sheetFormatPr defaultRowHeight="14.5" x14ac:dyDescent="0.35"/>
  <cols>
    <col min="1" max="1" width="39.6328125" bestFit="1" customWidth="1"/>
    <col min="2" max="2" width="12.54296875" bestFit="1" customWidth="1"/>
  </cols>
  <sheetData>
    <row r="1" spans="1:2" x14ac:dyDescent="0.35">
      <c r="A1" s="2" t="s">
        <v>19</v>
      </c>
      <c r="B1" t="s">
        <v>27</v>
      </c>
    </row>
    <row r="2" spans="1:2" x14ac:dyDescent="0.35">
      <c r="A2" s="3" t="s">
        <v>4</v>
      </c>
      <c r="B2" s="4">
        <v>133399.54</v>
      </c>
    </row>
    <row r="3" spans="1:2" x14ac:dyDescent="0.35">
      <c r="A3" s="3" t="s">
        <v>8</v>
      </c>
      <c r="B3" s="4">
        <v>134775</v>
      </c>
    </row>
    <row r="4" spans="1:2" x14ac:dyDescent="0.35">
      <c r="A4" s="3" t="s">
        <v>11</v>
      </c>
      <c r="B4" s="4">
        <v>142562</v>
      </c>
    </row>
    <row r="5" spans="1:2" x14ac:dyDescent="0.35">
      <c r="A5" s="3" t="s">
        <v>6</v>
      </c>
      <c r="B5" s="4">
        <v>156009</v>
      </c>
    </row>
    <row r="6" spans="1:2" x14ac:dyDescent="0.35">
      <c r="A6" s="3" t="s">
        <v>10</v>
      </c>
      <c r="B6" s="4">
        <v>156978</v>
      </c>
    </row>
    <row r="7" spans="1:2" x14ac:dyDescent="0.35">
      <c r="A7" s="3" t="s">
        <v>3</v>
      </c>
      <c r="B7" s="4">
        <v>159499.45000000004</v>
      </c>
    </row>
    <row r="8" spans="1:2" x14ac:dyDescent="0.35">
      <c r="A8" s="3" t="s">
        <v>13</v>
      </c>
      <c r="B8" s="4">
        <v>161744</v>
      </c>
    </row>
    <row r="9" spans="1:2" x14ac:dyDescent="0.35">
      <c r="A9" s="3" t="s">
        <v>9</v>
      </c>
      <c r="B9" s="4">
        <v>163761</v>
      </c>
    </row>
    <row r="10" spans="1:2" x14ac:dyDescent="0.35">
      <c r="A10" s="3" t="s">
        <v>12</v>
      </c>
      <c r="B10" s="4">
        <v>174610</v>
      </c>
    </row>
    <row r="11" spans="1:2" x14ac:dyDescent="0.35">
      <c r="A11" s="3" t="s">
        <v>7</v>
      </c>
      <c r="B11" s="4">
        <v>252909</v>
      </c>
    </row>
    <row r="12" spans="1:2" x14ac:dyDescent="0.35">
      <c r="A12" s="3" t="s">
        <v>20</v>
      </c>
      <c r="B12" s="4">
        <v>1636246.9899999995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D2E0-A255-4434-AE7E-968820151B06}">
  <dimension ref="A1:B11"/>
  <sheetViews>
    <sheetView workbookViewId="0">
      <selection activeCell="G2" sqref="G2"/>
    </sheetView>
  </sheetViews>
  <sheetFormatPr defaultRowHeight="14.5" x14ac:dyDescent="0.35"/>
  <cols>
    <col min="1" max="1" width="13.54296875" bestFit="1" customWidth="1"/>
    <col min="2" max="2" width="12.54296875" bestFit="1" customWidth="1"/>
  </cols>
  <sheetData>
    <row r="1" spans="1:2" x14ac:dyDescent="0.35">
      <c r="A1" s="2" t="s">
        <v>19</v>
      </c>
      <c r="B1" t="s">
        <v>27</v>
      </c>
    </row>
    <row r="2" spans="1:2" x14ac:dyDescent="0.35">
      <c r="A2" s="3" t="s">
        <v>36</v>
      </c>
      <c r="B2" s="4">
        <v>9346212.1200002842</v>
      </c>
    </row>
    <row r="3" spans="1:2" x14ac:dyDescent="0.35">
      <c r="A3" s="3" t="s">
        <v>34</v>
      </c>
      <c r="B3" s="4">
        <v>4416539.1099999985</v>
      </c>
    </row>
    <row r="4" spans="1:2" x14ac:dyDescent="0.35">
      <c r="A4" s="3" t="s">
        <v>35</v>
      </c>
      <c r="B4" s="4">
        <v>2155629.5099999849</v>
      </c>
    </row>
    <row r="5" spans="1:2" x14ac:dyDescent="0.35">
      <c r="A5" s="3" t="s">
        <v>31</v>
      </c>
      <c r="B5" s="4">
        <v>1627680.5699999903</v>
      </c>
    </row>
    <row r="6" spans="1:2" x14ac:dyDescent="0.35">
      <c r="A6" s="3" t="s">
        <v>29</v>
      </c>
      <c r="B6" s="4">
        <v>1499014.0999999987</v>
      </c>
    </row>
    <row r="7" spans="1:2" x14ac:dyDescent="0.35">
      <c r="A7" s="3" t="s">
        <v>28</v>
      </c>
      <c r="B7" s="4">
        <v>851283.1399999999</v>
      </c>
    </row>
    <row r="8" spans="1:2" x14ac:dyDescent="0.35">
      <c r="A8" s="3" t="s">
        <v>32</v>
      </c>
      <c r="B8" s="4">
        <v>847196.45999999938</v>
      </c>
    </row>
    <row r="9" spans="1:2" x14ac:dyDescent="0.35">
      <c r="A9" s="3" t="s">
        <v>33</v>
      </c>
      <c r="B9" s="4">
        <v>653320.04999999923</v>
      </c>
    </row>
    <row r="10" spans="1:2" x14ac:dyDescent="0.35">
      <c r="A10" s="3" t="s">
        <v>30</v>
      </c>
      <c r="B10" s="4">
        <v>447774.72999999934</v>
      </c>
    </row>
    <row r="11" spans="1:2" x14ac:dyDescent="0.35">
      <c r="A11" s="3" t="s">
        <v>20</v>
      </c>
      <c r="B11" s="4">
        <v>21844649.789999984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B3FA-0B52-415D-B2F7-ECBAC0166400}">
  <dimension ref="A1:B12"/>
  <sheetViews>
    <sheetView topLeftCell="A11" workbookViewId="0">
      <selection activeCell="E20" sqref="E20"/>
    </sheetView>
  </sheetViews>
  <sheetFormatPr defaultRowHeight="14.5" x14ac:dyDescent="0.35"/>
  <cols>
    <col min="1" max="1" width="15.6328125" bestFit="1" customWidth="1"/>
    <col min="2" max="2" width="12.54296875" bestFit="1" customWidth="1"/>
    <col min="3" max="3" width="10.81640625" bestFit="1" customWidth="1"/>
  </cols>
  <sheetData>
    <row r="1" spans="1:2" x14ac:dyDescent="0.35">
      <c r="A1" s="2" t="s">
        <v>19</v>
      </c>
      <c r="B1" t="s">
        <v>27</v>
      </c>
    </row>
    <row r="2" spans="1:2" x14ac:dyDescent="0.35">
      <c r="A2" s="3" t="s">
        <v>42</v>
      </c>
      <c r="B2" s="4">
        <v>43289.83</v>
      </c>
    </row>
    <row r="3" spans="1:2" x14ac:dyDescent="0.35">
      <c r="A3" s="3" t="s">
        <v>38</v>
      </c>
      <c r="B3" s="4">
        <v>35194.759999999995</v>
      </c>
    </row>
    <row r="4" spans="1:2" x14ac:dyDescent="0.35">
      <c r="A4" s="3" t="s">
        <v>45</v>
      </c>
      <c r="B4" s="4">
        <v>32965.399999999994</v>
      </c>
    </row>
    <row r="5" spans="1:2" x14ac:dyDescent="0.35">
      <c r="A5" s="3" t="s">
        <v>44</v>
      </c>
      <c r="B5" s="4">
        <v>32334.799999999999</v>
      </c>
    </row>
    <row r="6" spans="1:2" x14ac:dyDescent="0.35">
      <c r="A6" s="3" t="s">
        <v>37</v>
      </c>
      <c r="B6" s="4">
        <v>32056.89</v>
      </c>
    </row>
    <row r="7" spans="1:2" x14ac:dyDescent="0.35">
      <c r="A7" s="3" t="s">
        <v>41</v>
      </c>
      <c r="B7" s="4">
        <v>30651.949999999997</v>
      </c>
    </row>
    <row r="8" spans="1:2" x14ac:dyDescent="0.35">
      <c r="A8" s="3" t="s">
        <v>46</v>
      </c>
      <c r="B8" s="4">
        <v>29988.880000000001</v>
      </c>
    </row>
    <row r="9" spans="1:2" x14ac:dyDescent="0.35">
      <c r="A9" s="3" t="s">
        <v>40</v>
      </c>
      <c r="B9" s="4">
        <v>29936</v>
      </c>
    </row>
    <row r="10" spans="1:2" x14ac:dyDescent="0.35">
      <c r="A10" s="3" t="s">
        <v>43</v>
      </c>
      <c r="B10" s="4">
        <v>27282.710000000003</v>
      </c>
    </row>
    <row r="11" spans="1:2" x14ac:dyDescent="0.35">
      <c r="A11" s="3" t="s">
        <v>39</v>
      </c>
      <c r="B11" s="4">
        <v>27276.080000000002</v>
      </c>
    </row>
    <row r="12" spans="1:2" x14ac:dyDescent="0.35">
      <c r="A12" s="3" t="s">
        <v>20</v>
      </c>
      <c r="B12" s="4">
        <v>320977.3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EF6B-5E83-4E21-B238-595613CA11F5}">
  <dimension ref="A1:B10"/>
  <sheetViews>
    <sheetView workbookViewId="0">
      <selection activeCell="G2" sqref="G2"/>
    </sheetView>
  </sheetViews>
  <sheetFormatPr defaultRowHeight="14.5" x14ac:dyDescent="0.35"/>
  <cols>
    <col min="1" max="1" width="26.08984375" bestFit="1" customWidth="1"/>
    <col min="2" max="2" width="12.453125" bestFit="1" customWidth="1"/>
  </cols>
  <sheetData>
    <row r="1" spans="1:2" x14ac:dyDescent="0.35">
      <c r="A1" s="2" t="s">
        <v>19</v>
      </c>
      <c r="B1" t="s">
        <v>47</v>
      </c>
    </row>
    <row r="2" spans="1:2" x14ac:dyDescent="0.35">
      <c r="A2" s="3" t="s">
        <v>5</v>
      </c>
      <c r="B2" s="5">
        <v>16861</v>
      </c>
    </row>
    <row r="3" spans="1:2" x14ac:dyDescent="0.35">
      <c r="A3" s="3" t="s">
        <v>15</v>
      </c>
      <c r="B3" s="5">
        <v>12340</v>
      </c>
    </row>
    <row r="4" spans="1:2" x14ac:dyDescent="0.35">
      <c r="A4" s="3" t="s">
        <v>16</v>
      </c>
      <c r="B4" s="5">
        <v>11410</v>
      </c>
    </row>
    <row r="5" spans="1:2" x14ac:dyDescent="0.35">
      <c r="A5" s="3" t="s">
        <v>1</v>
      </c>
      <c r="B5" s="5">
        <v>9080</v>
      </c>
    </row>
    <row r="6" spans="1:2" x14ac:dyDescent="0.35">
      <c r="A6" s="3" t="s">
        <v>17</v>
      </c>
      <c r="B6" s="5">
        <v>8837</v>
      </c>
    </row>
    <row r="7" spans="1:2" x14ac:dyDescent="0.35">
      <c r="A7" s="3" t="s">
        <v>18</v>
      </c>
      <c r="B7" s="5">
        <v>7181</v>
      </c>
    </row>
    <row r="8" spans="1:2" x14ac:dyDescent="0.35">
      <c r="A8" s="3" t="s">
        <v>14</v>
      </c>
      <c r="B8" s="5">
        <v>6932</v>
      </c>
    </row>
    <row r="9" spans="1:2" x14ac:dyDescent="0.35">
      <c r="A9" s="3" t="s">
        <v>2</v>
      </c>
      <c r="B9" s="5">
        <v>4267</v>
      </c>
    </row>
    <row r="10" spans="1:2" x14ac:dyDescent="0.35">
      <c r="A10" s="3" t="s">
        <v>20</v>
      </c>
      <c r="B10" s="5">
        <v>76908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6DCC59F-7A14-4A10-9C89-0CA678D4B3C7}">
  <ds:schemaRefs/>
</ds:datastoreItem>
</file>

<file path=customXml/itemProps2.xml><?xml version="1.0" encoding="utf-8"?>
<ds:datastoreItem xmlns:ds="http://schemas.openxmlformats.org/officeDocument/2006/customXml" ds:itemID="{FBC217C3-688A-4DB8-A57A-4C243FF0FED1}">
  <ds:schemaRefs/>
</ds:datastoreItem>
</file>

<file path=customXml/itemProps3.xml><?xml version="1.0" encoding="utf-8"?>
<ds:datastoreItem xmlns:ds="http://schemas.openxmlformats.org/officeDocument/2006/customXml" ds:itemID="{7A9BC4D0-9BBA-4185-A2DD-E2609D3FC012}">
  <ds:schemaRefs/>
</ds:datastoreItem>
</file>

<file path=customXml/itemProps4.xml><?xml version="1.0" encoding="utf-8"?>
<ds:datastoreItem xmlns:ds="http://schemas.openxmlformats.org/officeDocument/2006/customXml" ds:itemID="{0DE7D3E1-8E21-4FDA-85CC-F600D9D42F8B}">
  <ds:schemaRefs/>
</ds:datastoreItem>
</file>

<file path=customXml/itemProps5.xml><?xml version="1.0" encoding="utf-8"?>
<ds:datastoreItem xmlns:ds="http://schemas.openxmlformats.org/officeDocument/2006/customXml" ds:itemID="{C76BC72D-9C3E-4B1B-A9E2-CD14C69350A6}">
  <ds:schemaRefs/>
</ds:datastoreItem>
</file>

<file path=customXml/itemProps6.xml><?xml version="1.0" encoding="utf-8"?>
<ds:datastoreItem xmlns:ds="http://schemas.openxmlformats.org/officeDocument/2006/customXml" ds:itemID="{1B8C9BD2-1DE3-4C9E-AA7D-48FBD1F49B04}">
  <ds:schemaRefs/>
</ds:datastoreItem>
</file>

<file path=customXml/itemProps7.xml><?xml version="1.0" encoding="utf-8"?>
<ds:datastoreItem xmlns:ds="http://schemas.openxmlformats.org/officeDocument/2006/customXml" ds:itemID="{AB23FEC9-3DF3-4EB1-B12F-F50E1FCC84CE}">
  <ds:schemaRefs/>
</ds:datastoreItem>
</file>

<file path=customXml/itemProps8.xml><?xml version="1.0" encoding="utf-8"?>
<ds:datastoreItem xmlns:ds="http://schemas.openxmlformats.org/officeDocument/2006/customXml" ds:itemID="{C810BBB7-4896-43D6-B897-684051FCB524}">
  <ds:schemaRefs/>
</ds:datastoreItem>
</file>

<file path=customXml/itemProps9.xml><?xml version="1.0" encoding="utf-8"?>
<ds:datastoreItem xmlns:ds="http://schemas.openxmlformats.org/officeDocument/2006/customXml" ds:itemID="{E6F70228-FEB1-4997-B381-D3C4557AA198}">
  <ds:schemaRefs/>
</ds:datastoreItem>
</file>

<file path=customXml/itemProps10.xml><?xml version="1.0" encoding="utf-8"?>
<ds:datastoreItem xmlns:ds="http://schemas.openxmlformats.org/officeDocument/2006/customXml" ds:itemID="{66788D6E-B6AE-4714-81D6-CE7569CC9A10}">
  <ds:schemaRefs/>
</ds:datastoreItem>
</file>

<file path=customXml/itemProps11.xml><?xml version="1.0" encoding="utf-8"?>
<ds:datastoreItem xmlns:ds="http://schemas.openxmlformats.org/officeDocument/2006/customXml" ds:itemID="{1659BD4D-983F-4B74-9CBD-0283BE577B58}">
  <ds:schemaRefs/>
</ds:datastoreItem>
</file>

<file path=customXml/itemProps12.xml><?xml version="1.0" encoding="utf-8"?>
<ds:datastoreItem xmlns:ds="http://schemas.openxmlformats.org/officeDocument/2006/customXml" ds:itemID="{FD2E676F-FF29-43F3-8E43-4B7B3EE0FECD}">
  <ds:schemaRefs/>
</ds:datastoreItem>
</file>

<file path=customXml/itemProps13.xml><?xml version="1.0" encoding="utf-8"?>
<ds:datastoreItem xmlns:ds="http://schemas.openxmlformats.org/officeDocument/2006/customXml" ds:itemID="{8348184D-9762-450B-A491-A40E0DFBFAAE}">
  <ds:schemaRefs/>
</ds:datastoreItem>
</file>

<file path=customXml/itemProps14.xml><?xml version="1.0" encoding="utf-8"?>
<ds:datastoreItem xmlns:ds="http://schemas.openxmlformats.org/officeDocument/2006/customXml" ds:itemID="{DC01976C-7323-4A44-B447-9ED13ECCCFD9}">
  <ds:schemaRefs/>
</ds:datastoreItem>
</file>

<file path=customXml/itemProps15.xml><?xml version="1.0" encoding="utf-8"?>
<ds:datastoreItem xmlns:ds="http://schemas.openxmlformats.org/officeDocument/2006/customXml" ds:itemID="{5F65A4A5-405B-4EDE-A27D-BFA14BA59A18}">
  <ds:schemaRefs/>
</ds:datastoreItem>
</file>

<file path=customXml/itemProps16.xml><?xml version="1.0" encoding="utf-8"?>
<ds:datastoreItem xmlns:ds="http://schemas.openxmlformats.org/officeDocument/2006/customXml" ds:itemID="{137E9BCF-0740-4ED1-B517-D88A6E630F8F}">
  <ds:schemaRefs>
    <ds:schemaRef ds:uri="http://schemas.microsoft.com/DataMashup"/>
  </ds:schemaRefs>
</ds:datastoreItem>
</file>

<file path=customXml/itemProps17.xml><?xml version="1.0" encoding="utf-8"?>
<ds:datastoreItem xmlns:ds="http://schemas.openxmlformats.org/officeDocument/2006/customXml" ds:itemID="{B608F888-AA8B-4BB5-AEDC-925B240F8911}">
  <ds:schemaRefs/>
</ds:datastoreItem>
</file>

<file path=customXml/itemProps18.xml><?xml version="1.0" encoding="utf-8"?>
<ds:datastoreItem xmlns:ds="http://schemas.openxmlformats.org/officeDocument/2006/customXml" ds:itemID="{D9008B5A-13DE-40D0-95DC-126010103C05}">
  <ds:schemaRefs/>
</ds:datastoreItem>
</file>

<file path=customXml/itemProps19.xml><?xml version="1.0" encoding="utf-8"?>
<ds:datastoreItem xmlns:ds="http://schemas.openxmlformats.org/officeDocument/2006/customXml" ds:itemID="{B72566D5-8E93-4D3E-AF7A-A469D94B7714}">
  <ds:schemaRefs/>
</ds:datastoreItem>
</file>

<file path=customXml/itemProps20.xml><?xml version="1.0" encoding="utf-8"?>
<ds:datastoreItem xmlns:ds="http://schemas.openxmlformats.org/officeDocument/2006/customXml" ds:itemID="{784AB1DA-ED85-4AF2-BD0B-712CC1509934}">
  <ds:schemaRefs/>
</ds:datastoreItem>
</file>

<file path=customXml/itemProps21.xml><?xml version="1.0" encoding="utf-8"?>
<ds:datastoreItem xmlns:ds="http://schemas.openxmlformats.org/officeDocument/2006/customXml" ds:itemID="{BD57A020-EA58-4312-9035-2C79B6383891}">
  <ds:schemaRefs/>
</ds:datastoreItem>
</file>

<file path=customXml/itemProps22.xml><?xml version="1.0" encoding="utf-8"?>
<ds:datastoreItem xmlns:ds="http://schemas.openxmlformats.org/officeDocument/2006/customXml" ds:itemID="{6817A194-4295-4655-A9D7-F89B3CE88FA5}">
  <ds:schemaRefs/>
</ds:datastoreItem>
</file>

<file path=customXml/itemProps23.xml><?xml version="1.0" encoding="utf-8"?>
<ds:datastoreItem xmlns:ds="http://schemas.openxmlformats.org/officeDocument/2006/customXml" ds:itemID="{8FA8B474-6425-4A8F-89BE-3902DDE697BF}">
  <ds:schemaRefs/>
</ds:datastoreItem>
</file>

<file path=customXml/itemProps24.xml><?xml version="1.0" encoding="utf-8"?>
<ds:datastoreItem xmlns:ds="http://schemas.openxmlformats.org/officeDocument/2006/customXml" ds:itemID="{DC408C1A-3E6A-4218-B65F-F56E168E124F}">
  <ds:schemaRefs/>
</ds:datastoreItem>
</file>

<file path=customXml/itemProps25.xml><?xml version="1.0" encoding="utf-8"?>
<ds:datastoreItem xmlns:ds="http://schemas.openxmlformats.org/officeDocument/2006/customXml" ds:itemID="{7B311A92-80F2-437B-B8D6-064836C76DB3}">
  <ds:schemaRefs/>
</ds:datastoreItem>
</file>

<file path=customXml/itemProps26.xml><?xml version="1.0" encoding="utf-8"?>
<ds:datastoreItem xmlns:ds="http://schemas.openxmlformats.org/officeDocument/2006/customXml" ds:itemID="{C3C24DB5-78D6-464A-8EB7-55273B079FC1}">
  <ds:schemaRefs/>
</ds:datastoreItem>
</file>

<file path=customXml/itemProps27.xml><?xml version="1.0" encoding="utf-8"?>
<ds:datastoreItem xmlns:ds="http://schemas.openxmlformats.org/officeDocument/2006/customXml" ds:itemID="{40681160-559E-45B0-BB63-1FBA1E51D7CE}">
  <ds:schemaRefs/>
</ds:datastoreItem>
</file>

<file path=customXml/itemProps28.xml><?xml version="1.0" encoding="utf-8"?>
<ds:datastoreItem xmlns:ds="http://schemas.openxmlformats.org/officeDocument/2006/customXml" ds:itemID="{8D966613-0121-4615-8369-D620EDA887A2}">
  <ds:schemaRefs/>
</ds:datastoreItem>
</file>

<file path=customXml/itemProps29.xml><?xml version="1.0" encoding="utf-8"?>
<ds:datastoreItem xmlns:ds="http://schemas.openxmlformats.org/officeDocument/2006/customXml" ds:itemID="{138BEB89-A544-40C6-AECB-F3F9F47EA1C1}">
  <ds:schemaRefs/>
</ds:datastoreItem>
</file>

<file path=customXml/itemProps30.xml><?xml version="1.0" encoding="utf-8"?>
<ds:datastoreItem xmlns:ds="http://schemas.openxmlformats.org/officeDocument/2006/customXml" ds:itemID="{85F46A5D-43D3-4C86-860F-BFCB8D7C179B}">
  <ds:schemaRefs/>
</ds:datastoreItem>
</file>

<file path=customXml/itemProps31.xml><?xml version="1.0" encoding="utf-8"?>
<ds:datastoreItem xmlns:ds="http://schemas.openxmlformats.org/officeDocument/2006/customXml" ds:itemID="{7BD4C27A-9D94-41B7-8071-66A840866B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KPI_Data</vt:lpstr>
      <vt:lpstr>Sales_Trend</vt:lpstr>
      <vt:lpstr>Top_Products</vt:lpstr>
      <vt:lpstr>Country_Contribution</vt:lpstr>
      <vt:lpstr>Customer_Analysis</vt:lpstr>
      <vt:lpstr>Category_Analysis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Temitope Musiliu</dc:creator>
  <cp:lastModifiedBy>Temitope Musiliu</cp:lastModifiedBy>
  <dcterms:created xsi:type="dcterms:W3CDTF">2026-03-23T08:43:28Z</dcterms:created>
  <dcterms:modified xsi:type="dcterms:W3CDTF">2026-03-23T14:46:42Z</dcterms:modified>
</cp:coreProperties>
</file>